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580" windowHeight="8670" activeTab="0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  <sheet name="07" sheetId="7" r:id="rId7"/>
    <sheet name="08" sheetId="8" r:id="rId8"/>
    <sheet name="09" sheetId="9" r:id="rId9"/>
    <sheet name="10" sheetId="10" r:id="rId10"/>
    <sheet name="11" sheetId="11" r:id="rId11"/>
  </sheets>
  <definedNames>
    <definedName name="_xlnm.Print_Area" localSheetId="0">'01'!$A$1:$P$60</definedName>
    <definedName name="_xlnm.Print_Area" localSheetId="1">'02'!#REF!</definedName>
  </definedNames>
  <calcPr calcMode="manual" fullCalcOnLoad="1"/>
</workbook>
</file>

<file path=xl/sharedStrings.xml><?xml version="1.0" encoding="utf-8"?>
<sst xmlns="http://schemas.openxmlformats.org/spreadsheetml/2006/main" count="431" uniqueCount="255">
  <si>
    <t>（各年１月１日現在、３月３１日確定）</t>
  </si>
  <si>
    <t>年次</t>
  </si>
  <si>
    <t>世帯数</t>
  </si>
  <si>
    <t>総            数</t>
  </si>
  <si>
    <t>計</t>
  </si>
  <si>
    <t>男</t>
  </si>
  <si>
    <t>女</t>
  </si>
  <si>
    <t>資料：選挙管理委員会事務局</t>
  </si>
  <si>
    <t>投票所数</t>
  </si>
  <si>
    <t>開票所数</t>
  </si>
  <si>
    <t>執行年月日</t>
  </si>
  <si>
    <t>定数</t>
  </si>
  <si>
    <t>候補者数</t>
  </si>
  <si>
    <t>有     権     者     数</t>
  </si>
  <si>
    <t>投     票     者     数</t>
  </si>
  <si>
    <t>投票率</t>
  </si>
  <si>
    <t>投   票   数</t>
  </si>
  <si>
    <t>不受理・</t>
  </si>
  <si>
    <t>（政党数）</t>
  </si>
  <si>
    <t>総     数</t>
  </si>
  <si>
    <t>総      数</t>
  </si>
  <si>
    <t>（％）</t>
  </si>
  <si>
    <t>有      効</t>
  </si>
  <si>
    <t>無     効</t>
  </si>
  <si>
    <t>持帰り等</t>
  </si>
  <si>
    <t>衆議院議員</t>
  </si>
  <si>
    <t>（選）</t>
  </si>
  <si>
    <t>（比）</t>
  </si>
  <si>
    <t>参議院議員</t>
  </si>
  <si>
    <t>県知事</t>
  </si>
  <si>
    <t>県議会議員</t>
  </si>
  <si>
    <t>市長</t>
  </si>
  <si>
    <t>市議会議員</t>
  </si>
  <si>
    <t>区     分</t>
  </si>
  <si>
    <t>決算額</t>
  </si>
  <si>
    <t>構成比</t>
  </si>
  <si>
    <t>総     額</t>
  </si>
  <si>
    <t>市民税計</t>
  </si>
  <si>
    <t xml:space="preserve">     市民税個人</t>
  </si>
  <si>
    <t xml:space="preserve">     市民税法人</t>
  </si>
  <si>
    <t>固定資産税計</t>
  </si>
  <si>
    <t xml:space="preserve">     純固定資産税</t>
  </si>
  <si>
    <t xml:space="preserve">         交付金</t>
  </si>
  <si>
    <t>軽自動車税</t>
  </si>
  <si>
    <t>市たばこ税</t>
  </si>
  <si>
    <t>特別土地保有税</t>
  </si>
  <si>
    <t>入湯税</t>
  </si>
  <si>
    <t>都市計画税</t>
  </si>
  <si>
    <t>資料：市民税課</t>
  </si>
  <si>
    <t xml:space="preserve"> </t>
  </si>
  <si>
    <t>区       分</t>
  </si>
  <si>
    <t>収入</t>
  </si>
  <si>
    <t>支出</t>
  </si>
  <si>
    <t>会計名</t>
  </si>
  <si>
    <t>歳入合計</t>
  </si>
  <si>
    <t>国民健康保険事業</t>
  </si>
  <si>
    <t>介護保険</t>
  </si>
  <si>
    <t>農業集落排水事業</t>
  </si>
  <si>
    <t>駐車場事業</t>
  </si>
  <si>
    <t>土地取得事業</t>
  </si>
  <si>
    <t>歳出合計</t>
  </si>
  <si>
    <t>資料：財政課</t>
  </si>
  <si>
    <t>科目（款）</t>
  </si>
  <si>
    <t>市税</t>
  </si>
  <si>
    <t>地方譲与税</t>
  </si>
  <si>
    <t>利子割交付金</t>
  </si>
  <si>
    <t>地方消費税
交付金</t>
  </si>
  <si>
    <t>地方特例交付金</t>
  </si>
  <si>
    <t>地方交付税</t>
  </si>
  <si>
    <t>分担金及び        負担金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</si>
  <si>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</si>
  <si>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</si>
  <si>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</si>
  <si>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</si>
  <si>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</si>
  <si>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</si>
  <si>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</si>
  <si>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市債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</si>
  <si>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</si>
  <si>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</si>
  <si>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</si>
  <si>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</si>
  <si>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</si>
  <si>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</si>
  <si>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</si>
  <si>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</si>
  <si>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</si>
  <si>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</si>
  <si>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</si>
  <si>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</si>
  <si>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資料：職員課</t>
  </si>
  <si>
    <t>行政職</t>
  </si>
  <si>
    <t>教育職</t>
  </si>
  <si>
    <t>企業職</t>
  </si>
  <si>
    <t>年齢</t>
  </si>
  <si>
    <t>議  員  数</t>
  </si>
  <si>
    <t>新風会</t>
  </si>
  <si>
    <t>公明党</t>
  </si>
  <si>
    <t>総数</t>
  </si>
  <si>
    <t>平均年齢</t>
  </si>
  <si>
    <t>資料：市議会事務局</t>
  </si>
  <si>
    <t>年　　次</t>
  </si>
  <si>
    <t>総　　数</t>
  </si>
  <si>
    <t>総                数</t>
  </si>
  <si>
    <t>定       例       会</t>
  </si>
  <si>
    <t>臨       時       会</t>
  </si>
  <si>
    <t>市民経済</t>
  </si>
  <si>
    <t>建設水道</t>
  </si>
  <si>
    <t>保健福祉</t>
  </si>
  <si>
    <t>配当割交付金</t>
  </si>
  <si>
    <t>株式等譲渡所得割交付金</t>
  </si>
  <si>
    <t>簡易水道事業</t>
  </si>
  <si>
    <t>使用料及び手数料</t>
  </si>
  <si>
    <t>国有提供施設等所在市町村助成交付金</t>
  </si>
  <si>
    <t>高崎市職員数</t>
  </si>
  <si>
    <t>職員
総数</t>
  </si>
  <si>
    <t>技能
労務職</t>
  </si>
  <si>
    <t>職員
総数</t>
  </si>
  <si>
    <t>消防
吏員</t>
  </si>
  <si>
    <t>（各年４月１日現在）</t>
  </si>
  <si>
    <t>S-4 市 職 員 数、高 崎 市 等 広 域 消 防 局 職 員 数</t>
  </si>
  <si>
    <t>S-1 市 議 会 本 会 議 開 催 状 況</t>
  </si>
  <si>
    <t>S-2 市 議 会 委 員 会 開 催 状 況</t>
  </si>
  <si>
    <t>総務教育</t>
  </si>
  <si>
    <t>S-6 特 別 会 計 歳 入 歳 出 決 算 状 況</t>
  </si>
  <si>
    <t>-</t>
  </si>
  <si>
    <t>事業所税</t>
  </si>
  <si>
    <t>S-7 企 業 会 計 収 支 決 算 状 況</t>
  </si>
  <si>
    <t>資料：経営企画課</t>
  </si>
  <si>
    <t>高崎地域</t>
  </si>
  <si>
    <t>倉渕地域</t>
  </si>
  <si>
    <t>箕郷地域</t>
  </si>
  <si>
    <t>群馬地域</t>
  </si>
  <si>
    <t>新町地域</t>
  </si>
  <si>
    <t>榛名地域</t>
  </si>
  <si>
    <t>吉井地域</t>
  </si>
  <si>
    <t>在 外 選 挙 人 名 簿 登 録 者 数</t>
  </si>
  <si>
    <t>（各年９月２日現在）</t>
  </si>
  <si>
    <t>総　　　　　　数</t>
  </si>
  <si>
    <t>衆院第４区</t>
  </si>
  <si>
    <t>衆院第５区</t>
  </si>
  <si>
    <t>計</t>
  </si>
  <si>
    <t>男</t>
  </si>
  <si>
    <t>女</t>
  </si>
  <si>
    <t>S-10 選 挙 の 状 況</t>
  </si>
  <si>
    <t>第４区</t>
  </si>
  <si>
    <t>第５区</t>
  </si>
  <si>
    <t>S-11 農 業 委 員 会 委 員 選 挙 人 名 簿 登 録 者 数</t>
  </si>
  <si>
    <t>第１選挙区</t>
  </si>
  <si>
    <t>旧市、塚沢、佐野、新高尾、中川</t>
  </si>
  <si>
    <t>第２選挙区</t>
  </si>
  <si>
    <t>第３選挙区</t>
  </si>
  <si>
    <t>第４選挙区</t>
  </si>
  <si>
    <t>片岡、南八幡、八幡、豊岡</t>
  </si>
  <si>
    <t>六郷、長野</t>
  </si>
  <si>
    <t>大類、岩鼻、倉賀野</t>
  </si>
  <si>
    <t>第５選挙区</t>
  </si>
  <si>
    <t>第６選挙区</t>
  </si>
  <si>
    <t>第７選挙区</t>
  </si>
  <si>
    <t>三ノ倉、権田、川浦</t>
  </si>
  <si>
    <t>箕輪、車郷、柏木沢、生原</t>
  </si>
  <si>
    <t>第８選挙区</t>
  </si>
  <si>
    <t>第９選挙区</t>
  </si>
  <si>
    <t>第10選挙区</t>
  </si>
  <si>
    <t>金古、堤ヶ岡、国府、上郊</t>
  </si>
  <si>
    <t>室田、里見、久留馬</t>
  </si>
  <si>
    <t>吉井、多胡、入野、岩平</t>
  </si>
  <si>
    <t>高崎市等広域消防局職員数</t>
  </si>
  <si>
    <t>会    期</t>
  </si>
  <si>
    <t>会   期</t>
  </si>
  <si>
    <t>招集
回数</t>
  </si>
  <si>
    <t>会議
日数</t>
  </si>
  <si>
    <t>年　　　次</t>
  </si>
  <si>
    <t>平成 24年</t>
  </si>
  <si>
    <t>平成 25年</t>
  </si>
  <si>
    <t>平成 26年</t>
  </si>
  <si>
    <t>平成 27年</t>
  </si>
  <si>
    <t>平成 28年</t>
  </si>
  <si>
    <t>（単位：日）</t>
  </si>
  <si>
    <t>S-3 会派別議員数</t>
  </si>
  <si>
    <t>市民クラブ</t>
  </si>
  <si>
    <t>日本共産党</t>
  </si>
  <si>
    <t>無所属</t>
  </si>
  <si>
    <t>－</t>
  </si>
  <si>
    <t>－</t>
  </si>
  <si>
    <t>－</t>
  </si>
  <si>
    <t>－</t>
  </si>
  <si>
    <t xml:space="preserve">※　平均年齢は平成 29年４月１日現在 </t>
  </si>
  <si>
    <t>※　会派の構成については平成29年5月15日現在</t>
  </si>
  <si>
    <t>　派遣等  (高崎市１人)</t>
  </si>
  <si>
    <t>平成25年</t>
  </si>
  <si>
    <t>平成26年</t>
  </si>
  <si>
    <t>平成27年</t>
  </si>
  <si>
    <t>平成28年</t>
  </si>
  <si>
    <t>平成24年</t>
  </si>
  <si>
    <t>S-5 一 般 会 計 歳 入 歳 出 決 算 状 況</t>
  </si>
  <si>
    <t xml:space="preserve">   　 （単位：千円.％）</t>
  </si>
  <si>
    <t>平 成  25 年 度</t>
  </si>
  <si>
    <t>平 成  26 年 度</t>
  </si>
  <si>
    <t>平 成  27 年 度</t>
  </si>
  <si>
    <t>平 成  28 年 度</t>
  </si>
  <si>
    <t>交通安全対策特別交付金</t>
  </si>
  <si>
    <t>平 成  24 年 度</t>
  </si>
  <si>
    <t>構成比</t>
  </si>
  <si>
    <t>ゴルフ場利用税
交付金</t>
  </si>
  <si>
    <t>自動車取得税
交付金</t>
  </si>
  <si>
    <t>平成 24年度</t>
  </si>
  <si>
    <t>平成 25年度</t>
  </si>
  <si>
    <t>平成 26年度</t>
  </si>
  <si>
    <t>平成 27年度</t>
  </si>
  <si>
    <t>平成 28年度</t>
  </si>
  <si>
    <t>母子父子寡婦福祉資金貸付事業</t>
  </si>
  <si>
    <t>後期高齢者医療</t>
  </si>
  <si>
    <t>平成24年度</t>
  </si>
  <si>
    <t>平成25年度</t>
  </si>
  <si>
    <t>平成26年度</t>
  </si>
  <si>
    <t>平成27年度</t>
  </si>
  <si>
    <t>平成28年度</t>
  </si>
  <si>
    <t>平   成     24   年   度</t>
  </si>
  <si>
    <t>平   成     25   年   度</t>
  </si>
  <si>
    <t>平   成     26   年   度</t>
  </si>
  <si>
    <t>平   成     28   年   度</t>
  </si>
  <si>
    <t>S-8 市 税 決 算 額 の 状 況</t>
  </si>
  <si>
    <t>-</t>
  </si>
  <si>
    <t>平   成     27   年   度</t>
  </si>
  <si>
    <t>平成　24 年</t>
  </si>
  <si>
    <t>平成　25 年</t>
  </si>
  <si>
    <t>平成　26 年</t>
  </si>
  <si>
    <t>平成　27 年</t>
  </si>
  <si>
    <t>平成　28 年</t>
  </si>
  <si>
    <t>平成　24 年</t>
  </si>
  <si>
    <t>S-9 選 挙 人 名 簿 登 録 者 数</t>
  </si>
  <si>
    <t>（各年９月１日現在）</t>
  </si>
  <si>
    <t>平成24年12月16日</t>
  </si>
  <si>
    <t>(9)</t>
  </si>
  <si>
    <t>平成26年12月14日</t>
  </si>
  <si>
    <t>(12)</t>
  </si>
  <si>
    <t>平成　24 年</t>
  </si>
  <si>
    <t>平成　24 年</t>
  </si>
  <si>
    <t>-</t>
  </si>
  <si>
    <t>京ヶ島、滝川、新町</t>
  </si>
  <si>
    <t>年　　次</t>
  </si>
  <si>
    <t>摘　　　要</t>
  </si>
  <si>
    <t>収　益　的</t>
  </si>
  <si>
    <t>資　本　的</t>
  </si>
  <si>
    <t>収　益　的</t>
  </si>
  <si>
    <t xml:space="preserve">                 (単位：千円）</t>
  </si>
  <si>
    <t xml:space="preserve">             　(単位：千円）</t>
  </si>
  <si>
    <t>牛伏ドリームセンター
事業</t>
  </si>
  <si>
    <t>　　　　　　　　　（単位：千円.％）</t>
  </si>
  <si>
    <t>選　挙　名</t>
  </si>
  <si>
    <t>※平成28年以降は農業委員会委員の選任方法が、公職選挙法による公選制（選挙）から選任制（市長による任命）に変更されたことに伴い、農業委員会委員選挙人名簿の調製を行わない
ことになった。</t>
  </si>
  <si>
    <t>常　任　委　員　会</t>
  </si>
  <si>
    <t>(１)水道事業</t>
  </si>
  <si>
    <t>(２)公共下水道事業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</si>
</sst>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_ "/>
    <numFmt numFmtId="179" formatCode="0.00000000_ 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0.0_);[Red]\(0.0\)"/>
    <numFmt numFmtId="188" formatCode="&quot;¥&quot;#,##0.0_);[Red]\(&quot;¥&quot;#,##0.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#,##0&quot;億&quot;&quot;円&quot;"/>
    <numFmt numFmtId="195" formatCode="#,##0_ "/>
    <numFmt numFmtId="196" formatCode="#,##0.0_);[Red]\(#,##0.0\)"/>
    <numFmt numFmtId="197" formatCode="#,##0_);[Red]\(#,##0\)"/>
    <numFmt numFmtId="198" formatCode="0_);[Red]\(0\)"/>
  </numFmts>
  <fonts count="5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45"/>
      <name val="ＭＳ Ｐゴシック"/>
      <family val="3"/>
    </font>
    <font>
      <b/>
      <sz val="10.45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medium"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38" fontId="5" fillId="0" borderId="0" xfId="49" applyFont="1" applyAlignment="1">
      <alignment/>
    </xf>
    <xf numFmtId="38" fontId="5" fillId="0" borderId="10" xfId="49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distributed"/>
    </xf>
    <xf numFmtId="0" fontId="5" fillId="0" borderId="12" xfId="0" applyFont="1" applyBorder="1" applyAlignment="1">
      <alignment horizontal="distributed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vertical="center"/>
    </xf>
    <xf numFmtId="38" fontId="5" fillId="0" borderId="12" xfId="49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1" xfId="0" applyFont="1" applyBorder="1" applyAlignment="1">
      <alignment vertical="center"/>
    </xf>
    <xf numFmtId="38" fontId="5" fillId="0" borderId="0" xfId="49" applyFont="1" applyAlignment="1">
      <alignment vertical="center"/>
    </xf>
    <xf numFmtId="0" fontId="5" fillId="0" borderId="11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3" fontId="5" fillId="0" borderId="0" xfId="0" applyNumberFormat="1" applyFont="1" applyFill="1" applyAlignment="1">
      <alignment vertical="center"/>
    </xf>
    <xf numFmtId="3" fontId="5" fillId="0" borderId="0" xfId="49" applyNumberFormat="1" applyFont="1" applyFill="1" applyBorder="1" applyAlignment="1">
      <alignment vertical="center"/>
    </xf>
    <xf numFmtId="3" fontId="5" fillId="0" borderId="0" xfId="49" applyNumberFormat="1" applyFont="1" applyFill="1" applyAlignment="1">
      <alignment vertical="center"/>
    </xf>
    <xf numFmtId="38" fontId="5" fillId="0" borderId="0" xfId="49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38" fontId="5" fillId="0" borderId="0" xfId="49" applyFont="1" applyAlignment="1">
      <alignment horizontal="right" vertical="center"/>
    </xf>
    <xf numFmtId="38" fontId="5" fillId="0" borderId="14" xfId="49" applyFont="1" applyBorder="1" applyAlignment="1">
      <alignment horizontal="distributed" vertical="center"/>
    </xf>
    <xf numFmtId="38" fontId="5" fillId="0" borderId="15" xfId="49" applyFont="1" applyBorder="1" applyAlignment="1">
      <alignment horizontal="distributed" vertical="center"/>
    </xf>
    <xf numFmtId="38" fontId="5" fillId="0" borderId="16" xfId="49" applyFont="1" applyBorder="1" applyAlignment="1">
      <alignment horizontal="distributed" vertical="center" wrapText="1"/>
    </xf>
    <xf numFmtId="38" fontId="5" fillId="0" borderId="14" xfId="49" applyFont="1" applyBorder="1" applyAlignment="1">
      <alignment horizontal="distributed" vertical="center" wrapText="1"/>
    </xf>
    <xf numFmtId="38" fontId="5" fillId="0" borderId="17" xfId="49" applyFont="1" applyBorder="1" applyAlignment="1">
      <alignment horizontal="distributed" vertical="center" wrapText="1"/>
    </xf>
    <xf numFmtId="38" fontId="5" fillId="0" borderId="18" xfId="49" applyFont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3" fontId="11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/>
    </xf>
    <xf numFmtId="43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38" fontId="5" fillId="0" borderId="12" xfId="49" applyFont="1" applyBorder="1" applyAlignment="1">
      <alignment horizontal="distributed" vertical="center" wrapText="1"/>
    </xf>
    <xf numFmtId="3" fontId="5" fillId="0" borderId="0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3" fontId="5" fillId="0" borderId="0" xfId="49" applyNumberFormat="1" applyFont="1" applyAlignment="1">
      <alignment vertical="center"/>
    </xf>
    <xf numFmtId="3" fontId="5" fillId="0" borderId="0" xfId="49" applyNumberFormat="1" applyFont="1" applyBorder="1" applyAlignment="1">
      <alignment vertical="center"/>
    </xf>
    <xf numFmtId="3" fontId="0" fillId="0" borderId="0" xfId="49" applyNumberFormat="1" applyAlignment="1">
      <alignment vertical="center"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Alignment="1">
      <alignment vertical="top"/>
    </xf>
    <xf numFmtId="38" fontId="5" fillId="33" borderId="0" xfId="49" applyFont="1" applyFill="1" applyAlignment="1">
      <alignment vertical="top"/>
    </xf>
    <xf numFmtId="0" fontId="4" fillId="0" borderId="0" xfId="62" applyFont="1">
      <alignment/>
      <protection/>
    </xf>
    <xf numFmtId="0" fontId="5" fillId="0" borderId="10" xfId="62" applyFont="1" applyBorder="1">
      <alignment/>
      <protection/>
    </xf>
    <xf numFmtId="0" fontId="5" fillId="0" borderId="11" xfId="62" applyFont="1" applyBorder="1" applyAlignment="1">
      <alignment horizontal="centerContinuous" vertical="center"/>
      <protection/>
    </xf>
    <xf numFmtId="0" fontId="5" fillId="0" borderId="20" xfId="62" applyFont="1" applyBorder="1" applyAlignment="1">
      <alignment horizontal="center" vertical="center"/>
      <protection/>
    </xf>
    <xf numFmtId="0" fontId="5" fillId="0" borderId="21" xfId="62" applyFont="1" applyBorder="1" applyAlignment="1">
      <alignment horizontal="centerContinuous" vertical="center"/>
      <protection/>
    </xf>
    <xf numFmtId="0" fontId="5" fillId="0" borderId="0" xfId="62" applyFont="1" applyAlignment="1">
      <alignment vertical="center"/>
      <protection/>
    </xf>
    <xf numFmtId="0" fontId="5" fillId="0" borderId="0" xfId="62" applyFont="1" applyFill="1" applyAlignment="1">
      <alignment vertical="center"/>
      <protection/>
    </xf>
    <xf numFmtId="0" fontId="5" fillId="0" borderId="11" xfId="62" applyFont="1" applyBorder="1" applyAlignment="1">
      <alignment horizontal="distributed" vertical="center"/>
      <protection/>
    </xf>
    <xf numFmtId="0" fontId="5" fillId="0" borderId="17" xfId="62" applyFont="1" applyBorder="1" applyAlignment="1">
      <alignment horizontal="distributed" vertical="center"/>
      <protection/>
    </xf>
    <xf numFmtId="0" fontId="5" fillId="0" borderId="0" xfId="62" applyFont="1" applyBorder="1" applyAlignment="1">
      <alignment horizontal="distributed" vertical="center"/>
      <protection/>
    </xf>
    <xf numFmtId="38" fontId="5" fillId="0" borderId="0" xfId="51" applyFont="1" applyFill="1" applyBorder="1" applyAlignment="1">
      <alignment vertical="center"/>
    </xf>
    <xf numFmtId="0" fontId="5" fillId="0" borderId="0" xfId="63" applyFont="1" applyAlignment="1">
      <alignment vertical="center"/>
      <protection/>
    </xf>
    <xf numFmtId="0" fontId="5" fillId="0" borderId="0" xfId="62" applyFont="1" applyFill="1">
      <alignment/>
      <protection/>
    </xf>
    <xf numFmtId="0" fontId="12" fillId="0" borderId="0" xfId="0" applyFont="1" applyBorder="1" applyAlignment="1">
      <alignment vertical="center" wrapText="1"/>
    </xf>
    <xf numFmtId="3" fontId="11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/>
    </xf>
    <xf numFmtId="0" fontId="5" fillId="0" borderId="0" xfId="62" applyFont="1" applyAlignment="1" quotePrefix="1">
      <alignment horizontal="right"/>
      <protection/>
    </xf>
    <xf numFmtId="0" fontId="5" fillId="0" borderId="0" xfId="62" applyFont="1" applyBorder="1">
      <alignment/>
      <protection/>
    </xf>
    <xf numFmtId="3" fontId="5" fillId="0" borderId="0" xfId="49" applyNumberFormat="1" applyFont="1" applyBorder="1" applyAlignment="1">
      <alignment horizontal="left" vertical="center"/>
    </xf>
    <xf numFmtId="3" fontId="0" fillId="0" borderId="0" xfId="49" applyNumberFormat="1" applyBorder="1" applyAlignment="1">
      <alignment vertical="center"/>
    </xf>
    <xf numFmtId="0" fontId="5" fillId="0" borderId="0" xfId="62" applyFont="1" applyFill="1" applyBorder="1">
      <alignment/>
      <protection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0" fillId="0" borderId="0" xfId="0" applyFont="1" applyAlignment="1">
      <alignment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38" fontId="5" fillId="0" borderId="20" xfId="49" applyFont="1" applyBorder="1" applyAlignment="1">
      <alignment horizontal="distributed" vertical="center"/>
    </xf>
    <xf numFmtId="3" fontId="50" fillId="0" borderId="0" xfId="49" applyNumberFormat="1" applyFont="1" applyFill="1" applyBorder="1" applyAlignment="1">
      <alignment vertical="center"/>
    </xf>
    <xf numFmtId="0" fontId="5" fillId="0" borderId="11" xfId="62" applyFont="1" applyBorder="1" applyAlignment="1">
      <alignment horizontal="center" vertical="center"/>
      <protection/>
    </xf>
    <xf numFmtId="0" fontId="5" fillId="0" borderId="12" xfId="62" applyFont="1" applyBorder="1" applyAlignment="1">
      <alignment horizontal="center" vertical="center"/>
      <protection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centerContinuous"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2" xfId="0" applyFont="1" applyBorder="1" applyAlignment="1" quotePrefix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13" xfId="0" applyNumberFormat="1" applyFont="1" applyFill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 quotePrefix="1">
      <alignment horizontal="left"/>
    </xf>
    <xf numFmtId="0" fontId="5" fillId="0" borderId="0" xfId="0" applyFont="1" applyFill="1" applyBorder="1" applyAlignment="1">
      <alignment/>
    </xf>
    <xf numFmtId="0" fontId="0" fillId="0" borderId="0" xfId="0" applyFont="1" applyAlignment="1">
      <alignment/>
    </xf>
    <xf numFmtId="38" fontId="5" fillId="0" borderId="18" xfId="51" applyFont="1" applyFill="1" applyBorder="1" applyAlignment="1">
      <alignment vertical="center"/>
    </xf>
    <xf numFmtId="38" fontId="13" fillId="0" borderId="0" xfId="51" applyFont="1" applyFill="1" applyBorder="1" applyAlignment="1">
      <alignment horizontal="left" vertical="center"/>
    </xf>
    <xf numFmtId="38" fontId="5" fillId="0" borderId="0" xfId="51" applyFont="1" applyFill="1" applyBorder="1" applyAlignment="1">
      <alignment horizontal="centerContinuous" vertical="center"/>
    </xf>
    <xf numFmtId="38" fontId="5" fillId="0" borderId="13" xfId="51" applyFont="1" applyFill="1" applyBorder="1" applyAlignment="1">
      <alignment vertical="center"/>
    </xf>
    <xf numFmtId="38" fontId="5" fillId="0" borderId="19" xfId="51" applyFont="1" applyFill="1" applyBorder="1" applyAlignment="1">
      <alignment vertical="center"/>
    </xf>
    <xf numFmtId="38" fontId="13" fillId="0" borderId="13" xfId="51" applyFont="1" applyFill="1" applyBorder="1" applyAlignment="1">
      <alignment horizontal="left" vertical="center"/>
    </xf>
    <xf numFmtId="38" fontId="5" fillId="0" borderId="13" xfId="51" applyFont="1" applyFill="1" applyBorder="1" applyAlignment="1">
      <alignment horizontal="centerContinuous" vertical="center"/>
    </xf>
    <xf numFmtId="38" fontId="5" fillId="0" borderId="0" xfId="49" applyFont="1" applyAlignment="1" quotePrefix="1">
      <alignment horizontal="right" vertical="center"/>
    </xf>
    <xf numFmtId="38" fontId="5" fillId="0" borderId="10" xfId="49" applyFont="1" applyBorder="1" applyAlignment="1">
      <alignment vertical="center"/>
    </xf>
    <xf numFmtId="43" fontId="5" fillId="0" borderId="10" xfId="0" applyNumberFormat="1" applyFont="1" applyBorder="1" applyAlignment="1">
      <alignment vertical="center"/>
    </xf>
    <xf numFmtId="0" fontId="5" fillId="0" borderId="25" xfId="0" applyFont="1" applyBorder="1" applyAlignment="1">
      <alignment horizontal="distributed" vertical="center"/>
    </xf>
    <xf numFmtId="38" fontId="5" fillId="0" borderId="12" xfId="49" applyFont="1" applyBorder="1" applyAlignment="1">
      <alignment horizontal="centerContinuous" vertical="center" shrinkToFit="1"/>
    </xf>
    <xf numFmtId="43" fontId="5" fillId="0" borderId="13" xfId="0" applyNumberFormat="1" applyFont="1" applyBorder="1" applyAlignment="1">
      <alignment horizontal="centerContinuous" vertical="center" shrinkToFit="1"/>
    </xf>
    <xf numFmtId="43" fontId="5" fillId="0" borderId="13" xfId="0" applyNumberFormat="1" applyFont="1" applyBorder="1" applyAlignment="1">
      <alignment horizontal="center" vertical="center"/>
    </xf>
    <xf numFmtId="38" fontId="5" fillId="0" borderId="0" xfId="49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38" fontId="5" fillId="0" borderId="18" xfId="49" applyFont="1" applyFill="1" applyBorder="1" applyAlignment="1">
      <alignment vertical="center"/>
    </xf>
    <xf numFmtId="38" fontId="5" fillId="0" borderId="18" xfId="49" applyFont="1" applyFill="1" applyBorder="1" applyAlignment="1">
      <alignment horizontal="right" vertical="center"/>
    </xf>
    <xf numFmtId="38" fontId="5" fillId="0" borderId="0" xfId="49" applyFont="1" applyFill="1" applyBorder="1" applyAlignment="1">
      <alignment horizontal="right" vertical="center"/>
    </xf>
    <xf numFmtId="0" fontId="5" fillId="0" borderId="0" xfId="0" applyFont="1" applyAlignment="1">
      <alignment horizontal="distributed" vertical="center" wrapText="1"/>
    </xf>
    <xf numFmtId="0" fontId="14" fillId="0" borderId="0" xfId="0" applyFont="1" applyBorder="1" applyAlignment="1">
      <alignment vertical="center" wrapText="1" shrinkToFit="1"/>
    </xf>
    <xf numFmtId="38" fontId="5" fillId="0" borderId="0" xfId="49" applyFont="1" applyFill="1" applyAlignment="1">
      <alignment horizontal="right" vertical="center"/>
    </xf>
    <xf numFmtId="0" fontId="13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 quotePrefix="1">
      <alignment horizontal="distributed" vertical="center"/>
    </xf>
    <xf numFmtId="38" fontId="5" fillId="0" borderId="13" xfId="49" applyFont="1" applyFill="1" applyBorder="1" applyAlignment="1">
      <alignment vertical="center"/>
    </xf>
    <xf numFmtId="4" fontId="5" fillId="0" borderId="26" xfId="0" applyNumberFormat="1" applyFont="1" applyFill="1" applyBorder="1" applyAlignment="1">
      <alignment vertical="center"/>
    </xf>
    <xf numFmtId="38" fontId="5" fillId="0" borderId="0" xfId="49" applyFont="1" applyFill="1" applyAlignment="1">
      <alignment vertical="center"/>
    </xf>
    <xf numFmtId="38" fontId="5" fillId="0" borderId="19" xfId="49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4" fontId="5" fillId="0" borderId="13" xfId="0" applyNumberFormat="1" applyFont="1" applyFill="1" applyBorder="1" applyAlignment="1">
      <alignment vertical="center"/>
    </xf>
    <xf numFmtId="3" fontId="5" fillId="0" borderId="0" xfId="49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horizontal="right" vertical="top"/>
    </xf>
    <xf numFmtId="3" fontId="5" fillId="0" borderId="0" xfId="49" applyNumberFormat="1" applyFont="1" applyFill="1" applyBorder="1" applyAlignment="1">
      <alignment vertical="top"/>
    </xf>
    <xf numFmtId="3" fontId="5" fillId="0" borderId="0" xfId="0" applyNumberFormat="1" applyFont="1" applyFill="1" applyAlignment="1">
      <alignment vertical="top"/>
    </xf>
    <xf numFmtId="3" fontId="5" fillId="0" borderId="13" xfId="49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horizontal="right" vertical="center"/>
    </xf>
    <xf numFmtId="3" fontId="5" fillId="0" borderId="19" xfId="49" applyNumberFormat="1" applyFont="1" applyFill="1" applyBorder="1" applyAlignment="1">
      <alignment vertical="center"/>
    </xf>
    <xf numFmtId="0" fontId="0" fillId="0" borderId="0" xfId="62" applyFont="1">
      <alignment/>
      <protection/>
    </xf>
    <xf numFmtId="0" fontId="0" fillId="0" borderId="0" xfId="0" applyFont="1" applyAlignment="1">
      <alignment/>
    </xf>
    <xf numFmtId="0" fontId="0" fillId="0" borderId="0" xfId="62" applyFont="1" applyBorder="1">
      <alignment/>
      <protection/>
    </xf>
    <xf numFmtId="38" fontId="5" fillId="0" borderId="0" xfId="51" applyFont="1" applyFill="1" applyAlignment="1">
      <alignment vertical="center"/>
    </xf>
    <xf numFmtId="0" fontId="0" fillId="0" borderId="0" xfId="62" applyFont="1" applyBorder="1" applyAlignment="1">
      <alignment horizontal="distributed" vertical="center"/>
      <protection/>
    </xf>
    <xf numFmtId="38" fontId="5" fillId="0" borderId="0" xfId="49" applyFont="1" applyAlignment="1" quotePrefix="1">
      <alignment horizontal="right"/>
    </xf>
    <xf numFmtId="38" fontId="5" fillId="0" borderId="17" xfId="49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196" fontId="5" fillId="0" borderId="0" xfId="0" applyNumberFormat="1" applyFont="1" applyFill="1" applyBorder="1" applyAlignment="1">
      <alignment vertical="center"/>
    </xf>
    <xf numFmtId="19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86" fontId="5" fillId="0" borderId="0" xfId="0" applyNumberFormat="1" applyFont="1" applyFill="1" applyAlignment="1">
      <alignment vertical="center"/>
    </xf>
    <xf numFmtId="0" fontId="5" fillId="0" borderId="11" xfId="0" applyFont="1" applyBorder="1" applyAlignment="1">
      <alignment horizontal="right" vertical="center"/>
    </xf>
    <xf numFmtId="3" fontId="5" fillId="0" borderId="27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 quotePrefix="1">
      <alignment horizontal="left" vertical="center"/>
    </xf>
    <xf numFmtId="3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186" fontId="5" fillId="0" borderId="13" xfId="0" applyNumberFormat="1" applyFont="1" applyFill="1" applyBorder="1" applyAlignment="1">
      <alignment vertical="center"/>
    </xf>
    <xf numFmtId="38" fontId="5" fillId="0" borderId="13" xfId="49" applyFont="1" applyFill="1" applyBorder="1" applyAlignment="1">
      <alignment horizontal="right" vertical="center"/>
    </xf>
    <xf numFmtId="0" fontId="5" fillId="0" borderId="28" xfId="0" applyFont="1" applyBorder="1" applyAlignment="1">
      <alignment/>
    </xf>
    <xf numFmtId="38" fontId="5" fillId="0" borderId="26" xfId="49" applyFont="1" applyBorder="1" applyAlignment="1">
      <alignment/>
    </xf>
    <xf numFmtId="0" fontId="5" fillId="0" borderId="26" xfId="0" applyFont="1" applyBorder="1" applyAlignment="1">
      <alignment/>
    </xf>
    <xf numFmtId="0" fontId="5" fillId="0" borderId="0" xfId="0" applyFont="1" applyBorder="1" applyAlignment="1">
      <alignment horizontal="centerContinuous" vertical="center"/>
    </xf>
    <xf numFmtId="38" fontId="5" fillId="0" borderId="0" xfId="49" applyFont="1" applyBorder="1" applyAlignment="1">
      <alignment horizontal="distributed" vertical="center"/>
    </xf>
    <xf numFmtId="38" fontId="5" fillId="0" borderId="0" xfId="49" applyNumberFormat="1" applyFont="1" applyFill="1" applyAlignment="1">
      <alignment vertical="center"/>
    </xf>
    <xf numFmtId="186" fontId="5" fillId="0" borderId="0" xfId="0" applyNumberFormat="1" applyFont="1" applyFill="1" applyBorder="1" applyAlignment="1">
      <alignment vertical="center"/>
    </xf>
    <xf numFmtId="196" fontId="5" fillId="0" borderId="13" xfId="0" applyNumberFormat="1" applyFont="1" applyFill="1" applyBorder="1" applyAlignment="1">
      <alignment vertical="center"/>
    </xf>
    <xf numFmtId="3" fontId="11" fillId="0" borderId="0" xfId="0" applyNumberFormat="1" applyFont="1" applyBorder="1" applyAlignment="1">
      <alignment horizontal="right" wrapText="1"/>
    </xf>
    <xf numFmtId="38" fontId="5" fillId="0" borderId="0" xfId="49" applyFont="1" applyBorder="1" applyAlignment="1">
      <alignment/>
    </xf>
    <xf numFmtId="3" fontId="4" fillId="0" borderId="0" xfId="0" applyNumberFormat="1" applyFont="1" applyFill="1" applyAlignment="1">
      <alignment vertical="center"/>
    </xf>
    <xf numFmtId="3" fontId="5" fillId="0" borderId="0" xfId="49" applyNumberFormat="1" applyFont="1" applyFill="1" applyBorder="1" applyAlignment="1" quotePrefix="1">
      <alignment horizontal="right" vertical="center"/>
    </xf>
    <xf numFmtId="3" fontId="5" fillId="0" borderId="10" xfId="0" applyNumberFormat="1" applyFont="1" applyFill="1" applyBorder="1" applyAlignment="1">
      <alignment vertical="center"/>
    </xf>
    <xf numFmtId="3" fontId="5" fillId="0" borderId="10" xfId="49" applyNumberFormat="1" applyFont="1" applyFill="1" applyBorder="1" applyAlignment="1">
      <alignment vertical="center"/>
    </xf>
    <xf numFmtId="3" fontId="5" fillId="0" borderId="19" xfId="49" applyNumberFormat="1" applyFont="1" applyFill="1" applyBorder="1" applyAlignment="1">
      <alignment horizontal="centerContinuous" vertical="center"/>
    </xf>
    <xf numFmtId="3" fontId="5" fillId="0" borderId="19" xfId="49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horizontal="centerContinuous" vertical="center" shrinkToFit="1"/>
    </xf>
    <xf numFmtId="3" fontId="5" fillId="0" borderId="26" xfId="0" applyNumberFormat="1" applyFont="1" applyFill="1" applyBorder="1" applyAlignment="1">
      <alignment horizontal="centerContinuous" vertical="center" shrinkToFit="1"/>
    </xf>
    <xf numFmtId="3" fontId="5" fillId="0" borderId="10" xfId="49" applyNumberFormat="1" applyFont="1" applyBorder="1" applyAlignment="1">
      <alignment vertical="center"/>
    </xf>
    <xf numFmtId="3" fontId="5" fillId="0" borderId="21" xfId="49" applyNumberFormat="1" applyFont="1" applyBorder="1" applyAlignment="1">
      <alignment vertical="center"/>
    </xf>
    <xf numFmtId="3" fontId="5" fillId="0" borderId="26" xfId="49" applyNumberFormat="1" applyFont="1" applyBorder="1" applyAlignment="1">
      <alignment vertical="center"/>
    </xf>
    <xf numFmtId="3" fontId="5" fillId="0" borderId="12" xfId="0" applyNumberFormat="1" applyFont="1" applyFill="1" applyBorder="1" applyAlignment="1">
      <alignment horizontal="centerContinuous" vertical="center" shrinkToFit="1"/>
    </xf>
    <xf numFmtId="3" fontId="5" fillId="0" borderId="0" xfId="0" applyNumberFormat="1" applyFont="1" applyFill="1" applyBorder="1" applyAlignment="1">
      <alignment horizontal="centerContinuous" vertical="center" shrinkToFit="1"/>
    </xf>
    <xf numFmtId="49" fontId="4" fillId="0" borderId="0" xfId="0" applyNumberFormat="1" applyFont="1" applyFill="1" applyBorder="1" applyAlignment="1">
      <alignment horizontal="left" vertical="center"/>
    </xf>
    <xf numFmtId="3" fontId="5" fillId="0" borderId="29" xfId="49" applyNumberFormat="1" applyFont="1" applyFill="1" applyBorder="1" applyAlignment="1">
      <alignment horizontal="center" vertical="center"/>
    </xf>
    <xf numFmtId="3" fontId="5" fillId="0" borderId="16" xfId="49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top"/>
    </xf>
    <xf numFmtId="38" fontId="5" fillId="33" borderId="0" xfId="49" applyFont="1" applyFill="1" applyBorder="1" applyAlignment="1">
      <alignment vertical="top"/>
    </xf>
    <xf numFmtId="0" fontId="5" fillId="33" borderId="10" xfId="0" applyFont="1" applyFill="1" applyBorder="1" applyAlignment="1">
      <alignment vertical="top"/>
    </xf>
    <xf numFmtId="38" fontId="5" fillId="33" borderId="10" xfId="49" applyFont="1" applyFill="1" applyBorder="1" applyAlignment="1">
      <alignment vertical="top"/>
    </xf>
    <xf numFmtId="38" fontId="5" fillId="33" borderId="11" xfId="49" applyFont="1" applyFill="1" applyBorder="1" applyAlignment="1">
      <alignment horizontal="center" vertical="top"/>
    </xf>
    <xf numFmtId="38" fontId="5" fillId="33" borderId="12" xfId="49" applyFont="1" applyFill="1" applyBorder="1" applyAlignment="1">
      <alignment horizontal="centerContinuous" vertical="top"/>
    </xf>
    <xf numFmtId="38" fontId="5" fillId="33" borderId="30" xfId="49" applyFont="1" applyFill="1" applyBorder="1" applyAlignment="1">
      <alignment horizontal="centerContinuous" vertical="top"/>
    </xf>
    <xf numFmtId="38" fontId="5" fillId="33" borderId="22" xfId="49" applyFont="1" applyFill="1" applyBorder="1" applyAlignment="1">
      <alignment horizontal="centerContinuous" vertical="top"/>
    </xf>
    <xf numFmtId="38" fontId="5" fillId="33" borderId="12" xfId="49" applyFont="1" applyFill="1" applyBorder="1" applyAlignment="1">
      <alignment horizontal="center" vertical="top"/>
    </xf>
    <xf numFmtId="38" fontId="5" fillId="33" borderId="29" xfId="49" applyFont="1" applyFill="1" applyBorder="1" applyAlignment="1">
      <alignment horizontal="center" vertical="top"/>
    </xf>
    <xf numFmtId="38" fontId="5" fillId="33" borderId="19" xfId="49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distributed" vertical="top"/>
    </xf>
    <xf numFmtId="0" fontId="5" fillId="33" borderId="11" xfId="0" applyFont="1" applyFill="1" applyBorder="1" applyAlignment="1">
      <alignment horizontal="distributed" vertical="top"/>
    </xf>
    <xf numFmtId="0" fontId="5" fillId="33" borderId="0" xfId="0" applyFont="1" applyFill="1" applyBorder="1" applyAlignment="1" quotePrefix="1">
      <alignment horizontal="distributed" vertical="top"/>
    </xf>
    <xf numFmtId="0" fontId="5" fillId="33" borderId="11" xfId="0" applyFont="1" applyFill="1" applyBorder="1" applyAlignment="1" quotePrefix="1">
      <alignment horizontal="distributed" vertical="top"/>
    </xf>
    <xf numFmtId="38" fontId="5" fillId="33" borderId="0" xfId="49" applyFont="1" applyFill="1" applyBorder="1" applyAlignment="1">
      <alignment horizontal="centerContinuous" vertical="top"/>
    </xf>
    <xf numFmtId="38" fontId="5" fillId="33" borderId="0" xfId="49" applyFont="1" applyFill="1" applyBorder="1" applyAlignment="1">
      <alignment horizontal="right" vertical="top"/>
    </xf>
    <xf numFmtId="0" fontId="5" fillId="33" borderId="0" xfId="49" applyNumberFormat="1" applyFont="1" applyFill="1" applyBorder="1" applyAlignment="1">
      <alignment horizontal="right" vertical="top"/>
    </xf>
    <xf numFmtId="49" fontId="5" fillId="33" borderId="0" xfId="49" applyNumberFormat="1" applyFont="1" applyFill="1" applyBorder="1" applyAlignment="1">
      <alignment horizontal="right" vertical="top"/>
    </xf>
    <xf numFmtId="0" fontId="5" fillId="33" borderId="0" xfId="49" applyNumberFormat="1" applyFont="1" applyFill="1" applyBorder="1" applyAlignment="1">
      <alignment horizontal="centerContinuous" vertical="top"/>
    </xf>
    <xf numFmtId="0" fontId="0" fillId="33" borderId="0" xfId="0" applyFont="1" applyFill="1" applyAlignment="1">
      <alignment vertical="top"/>
    </xf>
    <xf numFmtId="0" fontId="5" fillId="33" borderId="0" xfId="49" applyNumberFormat="1" applyFont="1" applyFill="1" applyBorder="1" applyAlignment="1" quotePrefix="1">
      <alignment horizontal="centerContinuous" vertical="top"/>
    </xf>
    <xf numFmtId="0" fontId="5" fillId="33" borderId="13" xfId="0" applyFont="1" applyFill="1" applyBorder="1" applyAlignment="1">
      <alignment horizontal="distributed" vertical="top"/>
    </xf>
    <xf numFmtId="0" fontId="5" fillId="33" borderId="12" xfId="0" applyFont="1" applyFill="1" applyBorder="1" applyAlignment="1">
      <alignment horizontal="distributed" vertical="top"/>
    </xf>
    <xf numFmtId="0" fontId="5" fillId="33" borderId="13" xfId="0" applyFont="1" applyFill="1" applyBorder="1" applyAlignment="1">
      <alignment vertical="top"/>
    </xf>
    <xf numFmtId="38" fontId="5" fillId="33" borderId="13" xfId="49" applyFont="1" applyFill="1" applyBorder="1" applyAlignment="1">
      <alignment horizontal="centerContinuous" vertical="top"/>
    </xf>
    <xf numFmtId="38" fontId="5" fillId="33" borderId="13" xfId="49" applyFont="1" applyFill="1" applyBorder="1" applyAlignment="1">
      <alignment vertical="top"/>
    </xf>
    <xf numFmtId="38" fontId="5" fillId="33" borderId="26" xfId="49" applyFont="1" applyFill="1" applyBorder="1" applyAlignment="1">
      <alignment vertical="top"/>
    </xf>
    <xf numFmtId="40" fontId="5" fillId="33" borderId="31" xfId="49" applyNumberFormat="1" applyFont="1" applyFill="1" applyBorder="1" applyAlignment="1">
      <alignment horizontal="distributed" vertical="top" wrapText="1"/>
    </xf>
    <xf numFmtId="38" fontId="5" fillId="33" borderId="24" xfId="49" applyFont="1" applyFill="1" applyBorder="1" applyAlignment="1">
      <alignment horizontal="centerContinuous" vertical="top" wrapText="1"/>
    </xf>
    <xf numFmtId="38" fontId="5" fillId="33" borderId="23" xfId="49" applyFont="1" applyFill="1" applyBorder="1" applyAlignment="1">
      <alignment horizontal="centerContinuous" vertical="top" wrapText="1"/>
    </xf>
    <xf numFmtId="38" fontId="5" fillId="33" borderId="32" xfId="49" applyFont="1" applyFill="1" applyBorder="1" applyAlignment="1">
      <alignment horizontal="distributed" vertical="top" wrapText="1"/>
    </xf>
    <xf numFmtId="38" fontId="5" fillId="33" borderId="17" xfId="49" applyFont="1" applyFill="1" applyBorder="1" applyAlignment="1">
      <alignment horizontal="center" vertical="top"/>
    </xf>
    <xf numFmtId="40" fontId="5" fillId="33" borderId="12" xfId="49" applyNumberFormat="1" applyFont="1" applyFill="1" applyBorder="1" applyAlignment="1">
      <alignment horizontal="center" vertical="top"/>
    </xf>
    <xf numFmtId="0" fontId="5" fillId="33" borderId="26" xfId="0" applyFont="1" applyFill="1" applyBorder="1" applyAlignment="1">
      <alignment vertical="top"/>
    </xf>
    <xf numFmtId="40" fontId="5" fillId="33" borderId="0" xfId="49" applyNumberFormat="1" applyFont="1" applyFill="1" applyBorder="1" applyAlignment="1">
      <alignment vertical="top"/>
    </xf>
    <xf numFmtId="38" fontId="5" fillId="33" borderId="0" xfId="49" applyFont="1" applyFill="1" applyAlignment="1">
      <alignment horizontal="right" vertical="top"/>
    </xf>
    <xf numFmtId="40" fontId="5" fillId="33" borderId="0" xfId="49" applyNumberFormat="1" applyFont="1" applyFill="1" applyAlignment="1">
      <alignment horizontal="right" vertical="top"/>
    </xf>
    <xf numFmtId="40" fontId="5" fillId="33" borderId="0" xfId="49" applyNumberFormat="1" applyFont="1" applyFill="1" applyAlignment="1">
      <alignment vertical="top"/>
    </xf>
    <xf numFmtId="40" fontId="5" fillId="33" borderId="13" xfId="49" applyNumberFormat="1" applyFont="1" applyFill="1" applyBorder="1" applyAlignment="1">
      <alignment vertical="top"/>
    </xf>
    <xf numFmtId="3" fontId="4" fillId="0" borderId="0" xfId="49" applyNumberFormat="1" applyFont="1" applyAlignment="1">
      <alignment vertical="center"/>
    </xf>
    <xf numFmtId="3" fontId="5" fillId="0" borderId="0" xfId="49" applyNumberFormat="1" applyFont="1" applyAlignment="1">
      <alignment horizontal="right" vertical="center"/>
    </xf>
    <xf numFmtId="3" fontId="5" fillId="0" borderId="11" xfId="49" applyNumberFormat="1" applyFont="1" applyBorder="1" applyAlignment="1">
      <alignment horizontal="distributed" vertical="center"/>
    </xf>
    <xf numFmtId="3" fontId="5" fillId="0" borderId="0" xfId="49" applyNumberFormat="1" applyFont="1" applyAlignment="1">
      <alignment horizontal="distributed" vertical="center"/>
    </xf>
    <xf numFmtId="3" fontId="5" fillId="0" borderId="19" xfId="49" applyNumberFormat="1" applyFont="1" applyBorder="1" applyAlignment="1">
      <alignment horizontal="centerContinuous" vertical="center"/>
    </xf>
    <xf numFmtId="3" fontId="5" fillId="0" borderId="12" xfId="49" applyNumberFormat="1" applyFont="1" applyBorder="1" applyAlignment="1">
      <alignment vertical="center"/>
    </xf>
    <xf numFmtId="3" fontId="5" fillId="0" borderId="13" xfId="49" applyNumberFormat="1" applyFont="1" applyBorder="1" applyAlignment="1">
      <alignment vertical="center"/>
    </xf>
    <xf numFmtId="3" fontId="5" fillId="0" borderId="19" xfId="49" applyNumberFormat="1" applyFont="1" applyBorder="1" applyAlignment="1">
      <alignment horizontal="center" vertical="center"/>
    </xf>
    <xf numFmtId="3" fontId="5" fillId="0" borderId="11" xfId="49" applyNumberFormat="1" applyFont="1" applyBorder="1" applyAlignment="1">
      <alignment vertical="center"/>
    </xf>
    <xf numFmtId="3" fontId="5" fillId="0" borderId="11" xfId="0" applyNumberFormat="1" applyFont="1" applyBorder="1" applyAlignment="1">
      <alignment horizontal="centerContinuous" vertical="center" shrinkToFit="1"/>
    </xf>
    <xf numFmtId="3" fontId="5" fillId="0" borderId="0" xfId="49" applyNumberFormat="1" applyFont="1" applyFill="1" applyAlignment="1">
      <alignment horizontal="right" vertical="center"/>
    </xf>
    <xf numFmtId="3" fontId="5" fillId="0" borderId="13" xfId="49" applyNumberFormat="1" applyFont="1" applyFill="1" applyBorder="1" applyAlignment="1">
      <alignment horizontal="right" vertical="center"/>
    </xf>
    <xf numFmtId="3" fontId="5" fillId="0" borderId="26" xfId="0" applyNumberFormat="1" applyFont="1" applyBorder="1" applyAlignment="1">
      <alignment horizontal="centerContinuous" vertical="center" shrinkToFit="1"/>
    </xf>
    <xf numFmtId="3" fontId="5" fillId="0" borderId="32" xfId="0" applyNumberFormat="1" applyFont="1" applyFill="1" applyBorder="1" applyAlignment="1">
      <alignment horizontal="distributed" vertical="center"/>
    </xf>
    <xf numFmtId="3" fontId="5" fillId="0" borderId="33" xfId="49" applyNumberFormat="1" applyFont="1" applyBorder="1" applyAlignment="1">
      <alignment vertical="center"/>
    </xf>
    <xf numFmtId="3" fontId="5" fillId="0" borderId="12" xfId="0" applyNumberFormat="1" applyFont="1" applyBorder="1" applyAlignment="1">
      <alignment horizontal="centerContinuous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38" fontId="5" fillId="0" borderId="20" xfId="49" applyFont="1" applyBorder="1" applyAlignment="1">
      <alignment horizontal="distributed" vertical="center" indent="1"/>
    </xf>
    <xf numFmtId="38" fontId="5" fillId="0" borderId="22" xfId="49" applyFont="1" applyBorder="1" applyAlignment="1">
      <alignment horizontal="distributed" vertical="center" indent="1"/>
    </xf>
    <xf numFmtId="38" fontId="5" fillId="0" borderId="23" xfId="49" applyFont="1" applyBorder="1" applyAlignment="1">
      <alignment horizontal="distributed" vertical="center" indent="1"/>
    </xf>
    <xf numFmtId="0" fontId="5" fillId="0" borderId="20" xfId="0" applyFont="1" applyBorder="1" applyAlignment="1">
      <alignment horizontal="distributed" vertical="center" indent="1"/>
    </xf>
    <xf numFmtId="0" fontId="5" fillId="0" borderId="22" xfId="0" applyFont="1" applyBorder="1" applyAlignment="1">
      <alignment horizontal="distributed" vertical="center" indent="1"/>
    </xf>
    <xf numFmtId="38" fontId="5" fillId="0" borderId="29" xfId="49" applyFont="1" applyBorder="1" applyAlignment="1">
      <alignment horizontal="center" vertical="center"/>
    </xf>
    <xf numFmtId="38" fontId="5" fillId="0" borderId="15" xfId="49" applyFont="1" applyBorder="1" applyAlignment="1">
      <alignment horizontal="center" vertical="center"/>
    </xf>
    <xf numFmtId="0" fontId="5" fillId="0" borderId="0" xfId="0" applyFont="1" applyAlignment="1" quotePrefix="1">
      <alignment horizontal="center"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62" applyFont="1" applyBorder="1" applyAlignment="1">
      <alignment horizontal="center" vertical="center"/>
      <protection/>
    </xf>
    <xf numFmtId="0" fontId="5" fillId="0" borderId="12" xfId="62" applyFont="1" applyBorder="1" applyAlignment="1">
      <alignment horizontal="center" vertical="center"/>
      <protection/>
    </xf>
    <xf numFmtId="0" fontId="5" fillId="0" borderId="21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/>
      <protection/>
    </xf>
    <xf numFmtId="0" fontId="5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3" fontId="5" fillId="0" borderId="25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30" xfId="49" applyNumberFormat="1" applyFont="1" applyFill="1" applyBorder="1" applyAlignment="1">
      <alignment horizontal="center" vertical="center" wrapText="1"/>
    </xf>
    <xf numFmtId="3" fontId="5" fillId="0" borderId="32" xfId="49" applyNumberFormat="1" applyFont="1" applyFill="1" applyBorder="1" applyAlignment="1">
      <alignment horizontal="center" vertical="center" wrapText="1"/>
    </xf>
    <xf numFmtId="3" fontId="5" fillId="0" borderId="25" xfId="49" applyNumberFormat="1" applyFont="1" applyFill="1" applyBorder="1" applyAlignment="1">
      <alignment horizontal="center" vertical="center" wrapText="1"/>
    </xf>
    <xf numFmtId="3" fontId="5" fillId="0" borderId="31" xfId="49" applyNumberFormat="1" applyFont="1" applyFill="1" applyBorder="1" applyAlignment="1">
      <alignment horizontal="center" vertical="center" wrapText="1"/>
    </xf>
    <xf numFmtId="3" fontId="5" fillId="0" borderId="17" xfId="49" applyNumberFormat="1" applyFont="1" applyFill="1" applyBorder="1" applyAlignment="1">
      <alignment horizontal="center" vertical="center" wrapText="1"/>
    </xf>
    <xf numFmtId="3" fontId="5" fillId="0" borderId="19" xfId="49" applyNumberFormat="1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38" fontId="5" fillId="33" borderId="30" xfId="49" applyFont="1" applyFill="1" applyBorder="1" applyAlignment="1">
      <alignment horizontal="center" vertical="center"/>
    </xf>
    <xf numFmtId="38" fontId="5" fillId="33" borderId="25" xfId="49" applyFont="1" applyFill="1" applyBorder="1" applyAlignment="1">
      <alignment horizontal="center" vertical="center"/>
    </xf>
    <xf numFmtId="38" fontId="5" fillId="33" borderId="19" xfId="49" applyFont="1" applyFill="1" applyBorder="1" applyAlignment="1">
      <alignment horizontal="center" vertical="center"/>
    </xf>
    <xf numFmtId="38" fontId="5" fillId="33" borderId="12" xfId="49" applyFont="1" applyFill="1" applyBorder="1" applyAlignment="1">
      <alignment horizontal="center" vertical="center"/>
    </xf>
    <xf numFmtId="38" fontId="5" fillId="33" borderId="31" xfId="49" applyFont="1" applyFill="1" applyBorder="1" applyAlignment="1">
      <alignment horizontal="center" vertical="center"/>
    </xf>
    <xf numFmtId="38" fontId="5" fillId="33" borderId="17" xfId="49" applyFont="1" applyFill="1" applyBorder="1" applyAlignment="1">
      <alignment horizontal="center" vertical="center"/>
    </xf>
    <xf numFmtId="58" fontId="5" fillId="33" borderId="0" xfId="49" applyNumberFormat="1" applyFont="1" applyFill="1" applyBorder="1" applyAlignment="1">
      <alignment horizontal="center" vertical="top"/>
    </xf>
    <xf numFmtId="0" fontId="5" fillId="33" borderId="31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49" fontId="5" fillId="33" borderId="0" xfId="49" applyNumberFormat="1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5" fillId="33" borderId="0" xfId="49" applyNumberFormat="1" applyFont="1" applyFill="1" applyBorder="1" applyAlignment="1">
      <alignment horizontal="center" vertical="top"/>
    </xf>
    <xf numFmtId="38" fontId="5" fillId="33" borderId="18" xfId="49" applyFont="1" applyFill="1" applyBorder="1" applyAlignment="1">
      <alignment horizontal="right" vertical="top"/>
    </xf>
    <xf numFmtId="38" fontId="5" fillId="33" borderId="0" xfId="49" applyFont="1" applyFill="1" applyBorder="1" applyAlignment="1">
      <alignment horizontal="right" vertical="top"/>
    </xf>
    <xf numFmtId="38" fontId="5" fillId="33" borderId="19" xfId="49" applyFont="1" applyFill="1" applyBorder="1" applyAlignment="1">
      <alignment horizontal="center" vertical="top"/>
    </xf>
    <xf numFmtId="38" fontId="5" fillId="33" borderId="13" xfId="49" applyFont="1" applyFill="1" applyBorder="1" applyAlignment="1">
      <alignment horizontal="center" vertical="top"/>
    </xf>
    <xf numFmtId="38" fontId="5" fillId="33" borderId="33" xfId="49" applyFont="1" applyFill="1" applyBorder="1" applyAlignment="1">
      <alignment horizontal="center" vertical="top"/>
    </xf>
    <xf numFmtId="38" fontId="5" fillId="33" borderId="21" xfId="49" applyFont="1" applyFill="1" applyBorder="1" applyAlignment="1">
      <alignment horizontal="center" vertical="top"/>
    </xf>
    <xf numFmtId="38" fontId="5" fillId="33" borderId="20" xfId="49" applyFont="1" applyFill="1" applyBorder="1" applyAlignment="1">
      <alignment horizontal="center" vertical="top" wrapText="1"/>
    </xf>
    <xf numFmtId="38" fontId="5" fillId="33" borderId="22" xfId="49" applyFont="1" applyFill="1" applyBorder="1" applyAlignment="1">
      <alignment horizontal="center" vertical="top" wrapText="1"/>
    </xf>
    <xf numFmtId="38" fontId="5" fillId="33" borderId="0" xfId="49" applyFont="1" applyFill="1" applyAlignment="1">
      <alignment horizontal="right" vertical="top"/>
    </xf>
    <xf numFmtId="0" fontId="5" fillId="33" borderId="26" xfId="0" applyFont="1" applyFill="1" applyBorder="1" applyAlignment="1">
      <alignment horizontal="left" vertical="top"/>
    </xf>
    <xf numFmtId="3" fontId="50" fillId="0" borderId="0" xfId="0" applyNumberFormat="1" applyFont="1" applyFill="1" applyAlignment="1">
      <alignment horizontal="left" vertical="center" wrapText="1"/>
    </xf>
    <xf numFmtId="0" fontId="51" fillId="0" borderId="0" xfId="0" applyFont="1" applyAlignment="1">
      <alignment vertical="center" wrapText="1"/>
    </xf>
    <xf numFmtId="3" fontId="5" fillId="0" borderId="13" xfId="49" applyNumberFormat="1" applyFont="1" applyFill="1" applyBorder="1" applyAlignment="1">
      <alignment horizontal="right" vertical="center"/>
    </xf>
    <xf numFmtId="3" fontId="5" fillId="0" borderId="30" xfId="49" applyNumberFormat="1" applyFont="1" applyBorder="1" applyAlignment="1" quotePrefix="1">
      <alignment horizontal="center" vertical="center" wrapText="1"/>
    </xf>
    <xf numFmtId="3" fontId="5" fillId="0" borderId="32" xfId="49" applyNumberFormat="1" applyFont="1" applyBorder="1" applyAlignment="1" quotePrefix="1">
      <alignment horizontal="center" vertical="center" wrapText="1"/>
    </xf>
    <xf numFmtId="3" fontId="5" fillId="0" borderId="19" xfId="49" applyNumberFormat="1" applyFont="1" applyBorder="1" applyAlignment="1" quotePrefix="1">
      <alignment horizontal="center" vertical="center" shrinkToFit="1"/>
    </xf>
    <xf numFmtId="3" fontId="5" fillId="0" borderId="13" xfId="49" applyNumberFormat="1" applyFont="1" applyBorder="1" applyAlignment="1" quotePrefix="1">
      <alignment horizontal="center" vertical="center" shrinkToFit="1"/>
    </xf>
    <xf numFmtId="3" fontId="5" fillId="0" borderId="0" xfId="49" applyNumberFormat="1" applyFont="1" applyFill="1" applyAlignment="1">
      <alignment horizontal="right" vertical="center"/>
    </xf>
    <xf numFmtId="3" fontId="5" fillId="0" borderId="19" xfId="49" applyNumberFormat="1" applyFont="1" applyFill="1" applyBorder="1" applyAlignment="1">
      <alignment horizontal="center" vertical="center"/>
    </xf>
    <xf numFmtId="3" fontId="5" fillId="0" borderId="13" xfId="49" applyNumberFormat="1" applyFont="1" applyFill="1" applyBorder="1" applyAlignment="1">
      <alignment horizontal="center" vertical="center"/>
    </xf>
    <xf numFmtId="3" fontId="5" fillId="0" borderId="0" xfId="49" applyNumberFormat="1" applyFont="1" applyFill="1" applyBorder="1" applyAlignment="1">
      <alignment horizontal="right" vertical="center"/>
    </xf>
    <xf numFmtId="3" fontId="5" fillId="0" borderId="18" xfId="49" applyNumberFormat="1" applyFont="1" applyBorder="1" applyAlignment="1">
      <alignment horizontal="center" vertical="center" wrapText="1"/>
    </xf>
    <xf numFmtId="3" fontId="5" fillId="0" borderId="11" xfId="49" applyNumberFormat="1" applyFont="1" applyBorder="1" applyAlignment="1">
      <alignment horizontal="center" vertical="center" wrapText="1"/>
    </xf>
    <xf numFmtId="3" fontId="5" fillId="0" borderId="18" xfId="49" applyNumberFormat="1" applyFont="1" applyFill="1" applyBorder="1" applyAlignment="1">
      <alignment horizontal="right" vertical="center"/>
    </xf>
    <xf numFmtId="3" fontId="5" fillId="0" borderId="19" xfId="49" applyNumberFormat="1" applyFont="1" applyBorder="1" applyAlignment="1">
      <alignment horizontal="center" vertical="center" shrinkToFit="1"/>
    </xf>
    <xf numFmtId="3" fontId="5" fillId="0" borderId="12" xfId="49" applyNumberFormat="1" applyFont="1" applyBorder="1" applyAlignment="1">
      <alignment horizontal="center" vertical="center" shrinkToFit="1"/>
    </xf>
    <xf numFmtId="3" fontId="5" fillId="0" borderId="12" xfId="49" applyNumberFormat="1" applyFont="1" applyFill="1" applyBorder="1" applyAlignment="1">
      <alignment horizontal="center" vertical="center"/>
    </xf>
    <xf numFmtId="3" fontId="5" fillId="0" borderId="19" xfId="49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horizontal="left" vertical="center" wrapText="1"/>
    </xf>
    <xf numFmtId="0" fontId="0" fillId="0" borderId="0" xfId="0" applyFont="1" applyAlignment="1">
      <alignment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k_04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J20"/>
  <sheetViews>
    <sheetView showGridLines="0" tabSelected="1" zoomScaleSheetLayoutView="100" workbookViewId="0" topLeftCell="A1">
      <selection activeCell="I19" sqref="I19"/>
    </sheetView>
  </sheetViews>
  <sheetFormatPr defaultColWidth="9.00390625" defaultRowHeight="16.5" customHeight="1"/>
  <cols>
    <col min="1" max="1" width="10.25390625" style="4" customWidth="1"/>
    <col min="2" max="10" width="7.875" style="4" customWidth="1"/>
    <col min="11" max="16384" width="9.00390625" style="4" customWidth="1"/>
  </cols>
  <sheetData>
    <row r="1" spans="1:10" ht="16.5" customHeight="1">
      <c r="A1" s="29" t="s">
        <v>121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3.75" customHeight="1" thickBot="1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ht="16.5" customHeight="1">
      <c r="A3" s="244" t="s">
        <v>241</v>
      </c>
      <c r="B3" s="85" t="s">
        <v>103</v>
      </c>
      <c r="C3" s="85"/>
      <c r="D3" s="85"/>
      <c r="E3" s="85" t="s">
        <v>104</v>
      </c>
      <c r="F3" s="85"/>
      <c r="G3" s="85"/>
      <c r="H3" s="85" t="s">
        <v>105</v>
      </c>
      <c r="I3" s="85"/>
      <c r="J3" s="86"/>
    </row>
    <row r="4" spans="1:10" ht="27.75" customHeight="1">
      <c r="A4" s="245"/>
      <c r="B4" s="87" t="s">
        <v>170</v>
      </c>
      <c r="C4" s="12" t="s">
        <v>168</v>
      </c>
      <c r="D4" s="87" t="s">
        <v>171</v>
      </c>
      <c r="E4" s="87" t="s">
        <v>170</v>
      </c>
      <c r="F4" s="12" t="s">
        <v>169</v>
      </c>
      <c r="G4" s="87" t="s">
        <v>171</v>
      </c>
      <c r="H4" s="87" t="s">
        <v>170</v>
      </c>
      <c r="I4" s="12" t="s">
        <v>169</v>
      </c>
      <c r="J4" s="87" t="s">
        <v>171</v>
      </c>
    </row>
    <row r="5" spans="1:10" ht="3.75" customHeight="1">
      <c r="A5" s="14"/>
      <c r="B5" s="10"/>
      <c r="C5" s="10"/>
      <c r="D5" s="10"/>
      <c r="E5" s="10"/>
      <c r="F5" s="10"/>
      <c r="G5" s="10"/>
      <c r="H5" s="10"/>
      <c r="I5" s="10"/>
      <c r="J5" s="10"/>
    </row>
    <row r="6" spans="1:10" ht="16.5" customHeight="1">
      <c r="A6" s="88" t="s">
        <v>173</v>
      </c>
      <c r="B6" s="28">
        <f aca="true" t="shared" si="0" ref="B6:D10">SUM(E6,H6)</f>
        <v>5</v>
      </c>
      <c r="C6" s="28">
        <f t="shared" si="0"/>
        <v>77</v>
      </c>
      <c r="D6" s="28">
        <f t="shared" si="0"/>
        <v>27</v>
      </c>
      <c r="E6" s="28">
        <v>4</v>
      </c>
      <c r="F6" s="28">
        <v>76</v>
      </c>
      <c r="G6" s="28">
        <v>26</v>
      </c>
      <c r="H6" s="28">
        <v>1</v>
      </c>
      <c r="I6" s="28">
        <v>1</v>
      </c>
      <c r="J6" s="28">
        <v>1</v>
      </c>
    </row>
    <row r="7" spans="1:10" ht="16.5" customHeight="1">
      <c r="A7" s="88" t="s">
        <v>174</v>
      </c>
      <c r="B7" s="28">
        <f t="shared" si="0"/>
        <v>5</v>
      </c>
      <c r="C7" s="28">
        <f t="shared" si="0"/>
        <v>81</v>
      </c>
      <c r="D7" s="28">
        <f t="shared" si="0"/>
        <v>27</v>
      </c>
      <c r="E7" s="28">
        <v>4</v>
      </c>
      <c r="F7" s="28">
        <v>80</v>
      </c>
      <c r="G7" s="28">
        <v>26</v>
      </c>
      <c r="H7" s="28">
        <v>1</v>
      </c>
      <c r="I7" s="28">
        <v>1</v>
      </c>
      <c r="J7" s="28">
        <v>1</v>
      </c>
    </row>
    <row r="8" spans="1:10" ht="16.5" customHeight="1">
      <c r="A8" s="88" t="s">
        <v>175</v>
      </c>
      <c r="B8" s="28">
        <f t="shared" si="0"/>
        <v>5</v>
      </c>
      <c r="C8" s="28">
        <f t="shared" si="0"/>
        <v>82</v>
      </c>
      <c r="D8" s="28">
        <f t="shared" si="0"/>
        <v>27</v>
      </c>
      <c r="E8" s="28">
        <v>4</v>
      </c>
      <c r="F8" s="28">
        <v>81</v>
      </c>
      <c r="G8" s="28">
        <v>26</v>
      </c>
      <c r="H8" s="28">
        <v>1</v>
      </c>
      <c r="I8" s="28">
        <v>1</v>
      </c>
      <c r="J8" s="28">
        <v>1</v>
      </c>
    </row>
    <row r="9" spans="1:10" ht="16.5" customHeight="1">
      <c r="A9" s="88" t="s">
        <v>176</v>
      </c>
      <c r="B9" s="28">
        <f t="shared" si="0"/>
        <v>5</v>
      </c>
      <c r="C9" s="28">
        <f t="shared" si="0"/>
        <v>80</v>
      </c>
      <c r="D9" s="28">
        <f t="shared" si="0"/>
        <v>27</v>
      </c>
      <c r="E9" s="28">
        <v>4</v>
      </c>
      <c r="F9" s="28">
        <v>79</v>
      </c>
      <c r="G9" s="28">
        <v>26</v>
      </c>
      <c r="H9" s="28">
        <v>1</v>
      </c>
      <c r="I9" s="28">
        <v>1</v>
      </c>
      <c r="J9" s="28">
        <v>1</v>
      </c>
    </row>
    <row r="10" spans="1:10" ht="16.5" customHeight="1">
      <c r="A10" s="85" t="s">
        <v>177</v>
      </c>
      <c r="B10" s="37">
        <f t="shared" si="0"/>
        <v>5</v>
      </c>
      <c r="C10" s="89">
        <f t="shared" si="0"/>
        <v>76</v>
      </c>
      <c r="D10" s="89">
        <f t="shared" si="0"/>
        <v>27</v>
      </c>
      <c r="E10" s="89">
        <v>4</v>
      </c>
      <c r="F10" s="89">
        <v>75</v>
      </c>
      <c r="G10" s="89">
        <v>26</v>
      </c>
      <c r="H10" s="89">
        <v>1</v>
      </c>
      <c r="I10" s="89">
        <v>1</v>
      </c>
      <c r="J10" s="89">
        <v>1</v>
      </c>
    </row>
    <row r="11" spans="1:10" ht="16.5" customHeight="1">
      <c r="A11" s="10" t="s">
        <v>100</v>
      </c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16.5" customHeight="1">
      <c r="A12" s="10"/>
      <c r="B12" s="17"/>
      <c r="C12" s="17"/>
      <c r="D12" s="17"/>
      <c r="E12" s="17"/>
      <c r="F12" s="17"/>
      <c r="G12" s="17"/>
      <c r="H12" s="17"/>
      <c r="I12" s="17"/>
      <c r="J12" s="17"/>
    </row>
    <row r="13" spans="1:10" ht="16.5" customHeight="1">
      <c r="A13" s="10"/>
      <c r="B13" s="17"/>
      <c r="C13" s="17"/>
      <c r="D13" s="17"/>
      <c r="E13" s="17"/>
      <c r="F13" s="17"/>
      <c r="G13" s="17"/>
      <c r="H13" s="17"/>
      <c r="I13" s="17"/>
      <c r="J13" s="17"/>
    </row>
    <row r="14" spans="2:10" ht="16.5" customHeight="1">
      <c r="B14" s="3"/>
      <c r="C14" s="3"/>
      <c r="D14" s="3"/>
      <c r="E14" s="3"/>
      <c r="F14" s="3"/>
      <c r="G14" s="3"/>
      <c r="H14" s="3"/>
      <c r="I14" s="3"/>
      <c r="J14" s="3"/>
    </row>
    <row r="15" spans="2:10" ht="16.5" customHeight="1">
      <c r="B15" s="3"/>
      <c r="C15" s="3"/>
      <c r="D15" s="3"/>
      <c r="E15" s="3"/>
      <c r="F15" s="3"/>
      <c r="G15" s="3"/>
      <c r="H15" s="3"/>
      <c r="I15" s="3"/>
      <c r="J15" s="3"/>
    </row>
    <row r="16" spans="2:10" ht="16.5" customHeight="1">
      <c r="B16" s="3"/>
      <c r="C16" s="3"/>
      <c r="D16" s="3"/>
      <c r="E16" s="3"/>
      <c r="F16" s="3"/>
      <c r="G16" s="3"/>
      <c r="H16" s="3"/>
      <c r="I16" s="3"/>
      <c r="J16" s="3"/>
    </row>
    <row r="17" spans="2:10" ht="16.5" customHeight="1">
      <c r="B17" s="3"/>
      <c r="C17" s="3"/>
      <c r="D17" s="3"/>
      <c r="E17" s="3"/>
      <c r="F17" s="3"/>
      <c r="G17" s="3"/>
      <c r="H17" s="3"/>
      <c r="I17" s="3"/>
      <c r="J17" s="3"/>
    </row>
    <row r="18" spans="2:10" ht="16.5" customHeight="1">
      <c r="B18" s="3"/>
      <c r="C18" s="3"/>
      <c r="D18" s="3"/>
      <c r="E18" s="3"/>
      <c r="F18" s="3"/>
      <c r="G18" s="3"/>
      <c r="H18" s="3"/>
      <c r="I18" s="3"/>
      <c r="J18" s="3"/>
    </row>
    <row r="19" spans="2:10" ht="16.5" customHeight="1">
      <c r="B19" s="3"/>
      <c r="C19" s="3"/>
      <c r="D19" s="3"/>
      <c r="E19" s="3"/>
      <c r="F19" s="3"/>
      <c r="G19" s="3"/>
      <c r="H19" s="3"/>
      <c r="I19" s="3"/>
      <c r="J19" s="3"/>
    </row>
    <row r="20" spans="2:10" ht="16.5" customHeight="1">
      <c r="B20" s="3"/>
      <c r="C20" s="3"/>
      <c r="D20" s="3"/>
      <c r="E20" s="3"/>
      <c r="F20" s="3"/>
      <c r="G20" s="3"/>
      <c r="H20" s="3"/>
      <c r="I20" s="3"/>
      <c r="J20" s="3"/>
    </row>
  </sheetData>
  <sheetProtection/>
  <mergeCells count="1">
    <mergeCell ref="A3:A4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Z52"/>
  <sheetViews>
    <sheetView showGridLines="0" zoomScaleSheetLayoutView="100" workbookViewId="0" topLeftCell="A31">
      <selection activeCell="I19" sqref="I19"/>
    </sheetView>
  </sheetViews>
  <sheetFormatPr defaultColWidth="9.00390625" defaultRowHeight="16.5" customHeight="1"/>
  <cols>
    <col min="1" max="1" width="11.125" style="53" customWidth="1"/>
    <col min="2" max="2" width="5.625" style="53" customWidth="1"/>
    <col min="3" max="4" width="4.875" style="53" customWidth="1"/>
    <col min="5" max="5" width="10.50390625" style="53" customWidth="1"/>
    <col min="6" max="6" width="5.25390625" style="54" customWidth="1"/>
    <col min="7" max="7" width="4.75390625" style="54" customWidth="1"/>
    <col min="8" max="8" width="8.875" style="54" customWidth="1"/>
    <col min="9" max="11" width="9.00390625" style="54" customWidth="1"/>
    <col min="12" max="16384" width="9.00390625" style="53" customWidth="1"/>
  </cols>
  <sheetData>
    <row r="1" spans="1:26" ht="16.5" customHeight="1">
      <c r="A1" s="188" t="s">
        <v>144</v>
      </c>
      <c r="B1" s="188"/>
      <c r="C1" s="188"/>
      <c r="D1" s="188"/>
      <c r="E1" s="188"/>
      <c r="F1" s="189"/>
      <c r="G1" s="189"/>
      <c r="H1" s="189"/>
      <c r="I1" s="189"/>
      <c r="J1" s="189"/>
      <c r="K1" s="189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</row>
    <row r="2" spans="1:26" ht="3.75" customHeight="1" thickBot="1">
      <c r="A2" s="190"/>
      <c r="B2" s="190"/>
      <c r="C2" s="190"/>
      <c r="D2" s="190"/>
      <c r="E2" s="190"/>
      <c r="F2" s="191"/>
      <c r="G2" s="191"/>
      <c r="H2" s="191"/>
      <c r="I2" s="191"/>
      <c r="J2" s="191"/>
      <c r="K2" s="191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</row>
    <row r="3" spans="1:26" ht="16.5" customHeight="1">
      <c r="A3" s="271" t="s">
        <v>250</v>
      </c>
      <c r="B3" s="272"/>
      <c r="C3" s="282" t="s">
        <v>8</v>
      </c>
      <c r="D3" s="282" t="s">
        <v>9</v>
      </c>
      <c r="E3" s="275" t="s">
        <v>10</v>
      </c>
      <c r="F3" s="276"/>
      <c r="G3" s="279" t="s">
        <v>11</v>
      </c>
      <c r="H3" s="192" t="s">
        <v>12</v>
      </c>
      <c r="I3" s="193" t="s">
        <v>13</v>
      </c>
      <c r="J3" s="194"/>
      <c r="K3" s="195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</row>
    <row r="4" spans="1:26" ht="16.5" customHeight="1">
      <c r="A4" s="273"/>
      <c r="B4" s="274"/>
      <c r="C4" s="283"/>
      <c r="D4" s="283"/>
      <c r="E4" s="277"/>
      <c r="F4" s="278"/>
      <c r="G4" s="280"/>
      <c r="H4" s="196" t="s">
        <v>18</v>
      </c>
      <c r="I4" s="196" t="s">
        <v>19</v>
      </c>
      <c r="J4" s="197" t="s">
        <v>5</v>
      </c>
      <c r="K4" s="198" t="s">
        <v>6</v>
      </c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</row>
    <row r="5" spans="1:26" s="49" customFormat="1" ht="3.75" customHeight="1">
      <c r="A5" s="199"/>
      <c r="B5" s="200"/>
      <c r="C5" s="52"/>
      <c r="D5" s="52"/>
      <c r="E5" s="52"/>
      <c r="F5" s="189"/>
      <c r="G5" s="189"/>
      <c r="H5" s="189"/>
      <c r="I5" s="189"/>
      <c r="J5" s="189"/>
      <c r="K5" s="189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</row>
    <row r="6" spans="1:26" ht="16.5" customHeight="1">
      <c r="A6" s="201" t="s">
        <v>25</v>
      </c>
      <c r="B6" s="202"/>
      <c r="C6" s="52"/>
      <c r="D6" s="52"/>
      <c r="E6" s="52"/>
      <c r="F6" s="203"/>
      <c r="G6" s="189"/>
      <c r="H6" s="189"/>
      <c r="I6" s="189"/>
      <c r="J6" s="189"/>
      <c r="K6" s="189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</row>
    <row r="7" spans="1:26" ht="16.5" customHeight="1">
      <c r="A7" s="199" t="s">
        <v>145</v>
      </c>
      <c r="B7" s="200" t="s">
        <v>26</v>
      </c>
      <c r="C7" s="52">
        <v>73</v>
      </c>
      <c r="D7" s="52">
        <v>1</v>
      </c>
      <c r="E7" s="284" t="s">
        <v>233</v>
      </c>
      <c r="F7" s="284"/>
      <c r="G7" s="189">
        <v>1</v>
      </c>
      <c r="H7" s="204">
        <v>4</v>
      </c>
      <c r="I7" s="189">
        <v>232411</v>
      </c>
      <c r="J7" s="189">
        <v>113455</v>
      </c>
      <c r="K7" s="189">
        <v>118956</v>
      </c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</row>
    <row r="8" spans="1:26" ht="16.5" customHeight="1">
      <c r="A8" s="199" t="s">
        <v>146</v>
      </c>
      <c r="B8" s="200" t="s">
        <v>26</v>
      </c>
      <c r="C8" s="52">
        <v>35</v>
      </c>
      <c r="D8" s="52">
        <v>1</v>
      </c>
      <c r="E8" s="286" t="s">
        <v>233</v>
      </c>
      <c r="F8" s="286"/>
      <c r="G8" s="189">
        <v>1</v>
      </c>
      <c r="H8" s="205">
        <v>3</v>
      </c>
      <c r="I8" s="189">
        <v>68559</v>
      </c>
      <c r="J8" s="189">
        <v>33428</v>
      </c>
      <c r="K8" s="189">
        <v>35131</v>
      </c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</row>
    <row r="9" spans="1:26" ht="16.5" customHeight="1">
      <c r="A9" s="199"/>
      <c r="B9" s="200" t="s">
        <v>27</v>
      </c>
      <c r="C9" s="52">
        <v>108</v>
      </c>
      <c r="D9" s="52">
        <v>2</v>
      </c>
      <c r="E9" s="285" t="s">
        <v>233</v>
      </c>
      <c r="F9" s="285"/>
      <c r="G9" s="189">
        <v>20</v>
      </c>
      <c r="H9" s="206" t="s">
        <v>234</v>
      </c>
      <c r="I9" s="54">
        <v>300970</v>
      </c>
      <c r="J9" s="189">
        <v>146883</v>
      </c>
      <c r="K9" s="189">
        <v>154087</v>
      </c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</row>
    <row r="10" spans="1:26" ht="16.5" customHeight="1">
      <c r="A10" s="199" t="s">
        <v>145</v>
      </c>
      <c r="B10" s="200" t="s">
        <v>26</v>
      </c>
      <c r="C10" s="52">
        <v>73</v>
      </c>
      <c r="D10" s="52">
        <v>1</v>
      </c>
      <c r="E10" s="284" t="s">
        <v>235</v>
      </c>
      <c r="F10" s="284"/>
      <c r="G10" s="189">
        <v>1</v>
      </c>
      <c r="H10" s="204">
        <v>2</v>
      </c>
      <c r="I10" s="189">
        <v>232930</v>
      </c>
      <c r="J10" s="189">
        <v>113591</v>
      </c>
      <c r="K10" s="189">
        <v>119339</v>
      </c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</row>
    <row r="11" spans="1:26" ht="16.5" customHeight="1">
      <c r="A11" s="199" t="s">
        <v>146</v>
      </c>
      <c r="B11" s="200" t="s">
        <v>26</v>
      </c>
      <c r="C11" s="52">
        <v>35</v>
      </c>
      <c r="D11" s="52">
        <v>1</v>
      </c>
      <c r="E11" s="286" t="s">
        <v>235</v>
      </c>
      <c r="F11" s="286"/>
      <c r="G11" s="189">
        <v>1</v>
      </c>
      <c r="H11" s="205">
        <v>3</v>
      </c>
      <c r="I11" s="189">
        <v>69231</v>
      </c>
      <c r="J11" s="189">
        <v>33757</v>
      </c>
      <c r="K11" s="189">
        <v>35474</v>
      </c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</row>
    <row r="12" spans="1:26" ht="16.5" customHeight="1">
      <c r="A12" s="199"/>
      <c r="B12" s="200" t="s">
        <v>27</v>
      </c>
      <c r="C12" s="52">
        <v>108</v>
      </c>
      <c r="D12" s="52">
        <v>2</v>
      </c>
      <c r="E12" s="285" t="s">
        <v>235</v>
      </c>
      <c r="F12" s="285"/>
      <c r="G12" s="189">
        <v>20</v>
      </c>
      <c r="H12" s="206" t="s">
        <v>234</v>
      </c>
      <c r="I12" s="54">
        <v>302161</v>
      </c>
      <c r="J12" s="189">
        <v>147348</v>
      </c>
      <c r="K12" s="189">
        <v>154813</v>
      </c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</row>
    <row r="13" spans="1:26" ht="16.5" customHeight="1">
      <c r="A13" s="199"/>
      <c r="B13" s="200"/>
      <c r="C13" s="52"/>
      <c r="D13" s="52"/>
      <c r="E13" s="52"/>
      <c r="F13" s="207"/>
      <c r="G13" s="189"/>
      <c r="H13" s="189"/>
      <c r="I13" s="208"/>
      <c r="J13" s="189"/>
      <c r="K13" s="189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</row>
    <row r="14" spans="1:26" ht="16.5" customHeight="1">
      <c r="A14" s="199" t="s">
        <v>28</v>
      </c>
      <c r="B14" s="200" t="s">
        <v>26</v>
      </c>
      <c r="C14" s="52">
        <v>108</v>
      </c>
      <c r="D14" s="52">
        <v>1</v>
      </c>
      <c r="E14" s="281">
        <v>41476</v>
      </c>
      <c r="F14" s="281"/>
      <c r="G14" s="189">
        <v>1</v>
      </c>
      <c r="H14" s="189">
        <v>4</v>
      </c>
      <c r="I14" s="189">
        <v>301596</v>
      </c>
      <c r="J14" s="189">
        <v>147145</v>
      </c>
      <c r="K14" s="189">
        <v>154451</v>
      </c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</row>
    <row r="15" spans="1:26" ht="16.5" customHeight="1">
      <c r="A15" s="199"/>
      <c r="B15" s="200" t="s">
        <v>27</v>
      </c>
      <c r="C15" s="52">
        <v>108</v>
      </c>
      <c r="D15" s="52">
        <v>1</v>
      </c>
      <c r="E15" s="281">
        <v>41476</v>
      </c>
      <c r="F15" s="281"/>
      <c r="G15" s="189">
        <v>48</v>
      </c>
      <c r="H15" s="206" t="s">
        <v>236</v>
      </c>
      <c r="I15" s="189">
        <v>301596</v>
      </c>
      <c r="J15" s="189">
        <v>147145</v>
      </c>
      <c r="K15" s="189">
        <v>154451</v>
      </c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</row>
    <row r="16" spans="1:26" ht="16.5" customHeight="1">
      <c r="A16" s="199" t="s">
        <v>28</v>
      </c>
      <c r="B16" s="200" t="s">
        <v>26</v>
      </c>
      <c r="C16" s="52">
        <v>108</v>
      </c>
      <c r="D16" s="52">
        <v>1</v>
      </c>
      <c r="E16" s="281">
        <v>42561</v>
      </c>
      <c r="F16" s="281"/>
      <c r="G16" s="189">
        <v>1</v>
      </c>
      <c r="H16" s="189">
        <v>3</v>
      </c>
      <c r="I16" s="189">
        <v>310454</v>
      </c>
      <c r="J16" s="189">
        <v>151509</v>
      </c>
      <c r="K16" s="189">
        <v>158945</v>
      </c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</row>
    <row r="17" spans="1:26" ht="16.5" customHeight="1">
      <c r="A17" s="199"/>
      <c r="B17" s="200" t="s">
        <v>27</v>
      </c>
      <c r="C17" s="52">
        <v>108</v>
      </c>
      <c r="D17" s="52">
        <v>1</v>
      </c>
      <c r="E17" s="281">
        <v>42561</v>
      </c>
      <c r="F17" s="281"/>
      <c r="G17" s="189">
        <v>48</v>
      </c>
      <c r="H17" s="206" t="s">
        <v>236</v>
      </c>
      <c r="I17" s="189">
        <v>310454</v>
      </c>
      <c r="J17" s="189">
        <v>151509</v>
      </c>
      <c r="K17" s="189">
        <v>158945</v>
      </c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</row>
    <row r="18" spans="1:26" ht="16.5" customHeight="1">
      <c r="A18" s="199"/>
      <c r="B18" s="200"/>
      <c r="C18" s="52"/>
      <c r="D18" s="52"/>
      <c r="E18" s="52"/>
      <c r="F18" s="209"/>
      <c r="G18" s="189"/>
      <c r="H18" s="189"/>
      <c r="I18" s="189"/>
      <c r="J18" s="189"/>
      <c r="K18" s="189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</row>
    <row r="19" spans="1:26" ht="16.5" customHeight="1">
      <c r="A19" s="199" t="s">
        <v>29</v>
      </c>
      <c r="B19" s="200"/>
      <c r="C19" s="52">
        <v>108</v>
      </c>
      <c r="D19" s="52">
        <v>1</v>
      </c>
      <c r="E19" s="281">
        <v>42190</v>
      </c>
      <c r="F19" s="281"/>
      <c r="G19" s="189">
        <v>1</v>
      </c>
      <c r="H19" s="189">
        <v>2</v>
      </c>
      <c r="I19" s="189">
        <v>298514</v>
      </c>
      <c r="J19" s="189">
        <v>145272</v>
      </c>
      <c r="K19" s="189">
        <v>153242</v>
      </c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</row>
    <row r="20" spans="1:26" ht="16.5" customHeight="1">
      <c r="A20" s="199"/>
      <c r="B20" s="200"/>
      <c r="C20" s="52"/>
      <c r="D20" s="52"/>
      <c r="E20" s="52"/>
      <c r="F20" s="207"/>
      <c r="G20" s="189"/>
      <c r="H20" s="189"/>
      <c r="I20" s="189"/>
      <c r="J20" s="189"/>
      <c r="K20" s="189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</row>
    <row r="21" spans="1:26" ht="16.5" customHeight="1">
      <c r="A21" s="199" t="s">
        <v>30</v>
      </c>
      <c r="B21" s="200"/>
      <c r="C21" s="52">
        <v>108</v>
      </c>
      <c r="D21" s="52">
        <v>1</v>
      </c>
      <c r="E21" s="281">
        <v>42106</v>
      </c>
      <c r="F21" s="281"/>
      <c r="G21" s="189">
        <v>9</v>
      </c>
      <c r="H21" s="189">
        <v>10</v>
      </c>
      <c r="I21" s="189">
        <v>299365</v>
      </c>
      <c r="J21" s="189">
        <v>145729</v>
      </c>
      <c r="K21" s="189">
        <v>153636</v>
      </c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</row>
    <row r="22" spans="1:26" ht="16.5" customHeight="1">
      <c r="A22" s="199"/>
      <c r="B22" s="200"/>
      <c r="C22" s="52"/>
      <c r="D22" s="52"/>
      <c r="E22" s="52"/>
      <c r="F22" s="207"/>
      <c r="G22" s="189"/>
      <c r="H22" s="189"/>
      <c r="I22" s="189"/>
      <c r="J22" s="189"/>
      <c r="K22" s="189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</row>
    <row r="23" spans="1:26" ht="16.5" customHeight="1">
      <c r="A23" s="199" t="s">
        <v>31</v>
      </c>
      <c r="B23" s="200"/>
      <c r="C23" s="53">
        <v>108</v>
      </c>
      <c r="D23" s="52">
        <v>1</v>
      </c>
      <c r="E23" s="281">
        <v>42120</v>
      </c>
      <c r="F23" s="281"/>
      <c r="G23" s="54">
        <v>1</v>
      </c>
      <c r="H23" s="54">
        <v>2</v>
      </c>
      <c r="I23" s="54">
        <v>298112</v>
      </c>
      <c r="J23" s="54">
        <v>145072</v>
      </c>
      <c r="K23" s="54">
        <v>153040</v>
      </c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</row>
    <row r="24" spans="1:26" ht="16.5" customHeight="1">
      <c r="A24" s="199"/>
      <c r="B24" s="200"/>
      <c r="D24" s="52"/>
      <c r="E24" s="52"/>
      <c r="F24" s="207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</row>
    <row r="25" spans="1:26" s="49" customFormat="1" ht="20.25" customHeight="1">
      <c r="A25" s="199" t="s">
        <v>32</v>
      </c>
      <c r="B25" s="200"/>
      <c r="C25" s="53">
        <v>108</v>
      </c>
      <c r="D25" s="52">
        <v>1</v>
      </c>
      <c r="E25" s="281">
        <v>42120</v>
      </c>
      <c r="F25" s="281"/>
      <c r="G25" s="54">
        <v>38</v>
      </c>
      <c r="H25" s="54">
        <v>50</v>
      </c>
      <c r="I25" s="54">
        <v>298112</v>
      </c>
      <c r="J25" s="54">
        <v>145072</v>
      </c>
      <c r="K25" s="54">
        <v>153040</v>
      </c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</row>
    <row r="26" spans="1:26" ht="16.5" customHeight="1">
      <c r="A26" s="210"/>
      <c r="B26" s="211"/>
      <c r="C26" s="212"/>
      <c r="D26" s="212"/>
      <c r="E26" s="212"/>
      <c r="F26" s="213"/>
      <c r="G26" s="214"/>
      <c r="H26" s="214"/>
      <c r="I26" s="214"/>
      <c r="J26" s="214"/>
      <c r="K26" s="214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</row>
    <row r="27" spans="5:26" ht="16.5" customHeight="1" thickBot="1">
      <c r="E27" s="52"/>
      <c r="F27" s="189"/>
      <c r="G27" s="215"/>
      <c r="H27" s="189"/>
      <c r="I27" s="189"/>
      <c r="J27" s="189"/>
      <c r="K27" s="189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</row>
    <row r="28" spans="1:26" ht="16.5" customHeight="1">
      <c r="A28" s="271" t="s">
        <v>250</v>
      </c>
      <c r="B28" s="272"/>
      <c r="C28" s="293" t="s">
        <v>14</v>
      </c>
      <c r="D28" s="294"/>
      <c r="E28" s="294"/>
      <c r="F28" s="294"/>
      <c r="G28" s="294"/>
      <c r="H28" s="216" t="s">
        <v>15</v>
      </c>
      <c r="I28" s="217" t="s">
        <v>16</v>
      </c>
      <c r="J28" s="218"/>
      <c r="K28" s="219" t="s">
        <v>17</v>
      </c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</row>
    <row r="29" spans="1:26" ht="16.5" customHeight="1">
      <c r="A29" s="273"/>
      <c r="B29" s="274"/>
      <c r="C29" s="289" t="s">
        <v>20</v>
      </c>
      <c r="D29" s="290"/>
      <c r="E29" s="220" t="s">
        <v>5</v>
      </c>
      <c r="F29" s="291" t="s">
        <v>6</v>
      </c>
      <c r="G29" s="292"/>
      <c r="H29" s="221" t="s">
        <v>21</v>
      </c>
      <c r="I29" s="220" t="s">
        <v>22</v>
      </c>
      <c r="J29" s="196" t="s">
        <v>23</v>
      </c>
      <c r="K29" s="214" t="s">
        <v>24</v>
      </c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</row>
    <row r="30" spans="1:26" ht="3.75" customHeight="1">
      <c r="A30" s="199"/>
      <c r="B30" s="200"/>
      <c r="C30" s="189"/>
      <c r="E30" s="189"/>
      <c r="F30" s="215"/>
      <c r="G30" s="222"/>
      <c r="H30" s="223"/>
      <c r="I30" s="189"/>
      <c r="J30" s="189"/>
      <c r="K30" s="189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</row>
    <row r="31" spans="1:26" ht="16.5" customHeight="1">
      <c r="A31" s="201" t="s">
        <v>25</v>
      </c>
      <c r="B31" s="202"/>
      <c r="C31" s="189"/>
      <c r="E31" s="189"/>
      <c r="F31" s="189"/>
      <c r="G31" s="53"/>
      <c r="H31" s="223"/>
      <c r="I31" s="189"/>
      <c r="J31" s="189"/>
      <c r="K31" s="189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</row>
    <row r="32" spans="1:26" ht="16.5" customHeight="1">
      <c r="A32" s="199" t="s">
        <v>145</v>
      </c>
      <c r="B32" s="200" t="s">
        <v>26</v>
      </c>
      <c r="C32" s="287">
        <v>137604</v>
      </c>
      <c r="D32" s="288"/>
      <c r="E32" s="189">
        <v>68315</v>
      </c>
      <c r="F32" s="288">
        <v>69289</v>
      </c>
      <c r="G32" s="288"/>
      <c r="H32" s="223">
        <v>59.21</v>
      </c>
      <c r="I32" s="189">
        <v>133023</v>
      </c>
      <c r="J32" s="189">
        <v>4579</v>
      </c>
      <c r="K32" s="189">
        <v>2</v>
      </c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</row>
    <row r="33" spans="1:26" ht="16.5" customHeight="1">
      <c r="A33" s="199" t="s">
        <v>146</v>
      </c>
      <c r="B33" s="200" t="s">
        <v>26</v>
      </c>
      <c r="C33" s="287">
        <v>38654</v>
      </c>
      <c r="D33" s="288"/>
      <c r="E33" s="189">
        <v>19289</v>
      </c>
      <c r="F33" s="288">
        <v>19365</v>
      </c>
      <c r="G33" s="288"/>
      <c r="H33" s="223">
        <v>56.38</v>
      </c>
      <c r="I33" s="189">
        <v>36077</v>
      </c>
      <c r="J33" s="189">
        <v>2575</v>
      </c>
      <c r="K33" s="189">
        <v>2</v>
      </c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</row>
    <row r="34" spans="1:26" ht="16.5" customHeight="1">
      <c r="A34" s="199"/>
      <c r="B34" s="200" t="s">
        <v>27</v>
      </c>
      <c r="C34" s="287">
        <v>176252</v>
      </c>
      <c r="D34" s="288"/>
      <c r="E34" s="189">
        <v>87602</v>
      </c>
      <c r="F34" s="288">
        <v>88650</v>
      </c>
      <c r="G34" s="288"/>
      <c r="H34" s="223">
        <v>58.56</v>
      </c>
      <c r="I34" s="189">
        <v>172247</v>
      </c>
      <c r="J34" s="189">
        <v>4000</v>
      </c>
      <c r="K34" s="189">
        <v>5</v>
      </c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</row>
    <row r="35" spans="1:26" ht="16.5" customHeight="1">
      <c r="A35" s="199" t="s">
        <v>145</v>
      </c>
      <c r="B35" s="200" t="s">
        <v>26</v>
      </c>
      <c r="C35" s="287">
        <v>121118</v>
      </c>
      <c r="D35" s="288"/>
      <c r="E35" s="189">
        <v>60052</v>
      </c>
      <c r="F35" s="288">
        <v>61066</v>
      </c>
      <c r="G35" s="288"/>
      <c r="H35" s="223">
        <v>52</v>
      </c>
      <c r="I35" s="189">
        <v>113749</v>
      </c>
      <c r="J35" s="189">
        <v>7364</v>
      </c>
      <c r="K35" s="189">
        <v>5</v>
      </c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</row>
    <row r="36" spans="1:26" ht="16.5" customHeight="1">
      <c r="A36" s="199" t="s">
        <v>146</v>
      </c>
      <c r="B36" s="200" t="s">
        <v>26</v>
      </c>
      <c r="C36" s="287">
        <v>35885</v>
      </c>
      <c r="D36" s="288"/>
      <c r="E36" s="189">
        <v>17840</v>
      </c>
      <c r="F36" s="288">
        <v>18045</v>
      </c>
      <c r="G36" s="288"/>
      <c r="H36" s="223">
        <v>51.83</v>
      </c>
      <c r="I36" s="189">
        <v>33713</v>
      </c>
      <c r="J36" s="189">
        <v>2172</v>
      </c>
      <c r="K36" s="204" t="s">
        <v>125</v>
      </c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</row>
    <row r="37" spans="1:26" ht="16.5" customHeight="1">
      <c r="A37" s="199"/>
      <c r="B37" s="200" t="s">
        <v>27</v>
      </c>
      <c r="C37" s="287">
        <v>156999</v>
      </c>
      <c r="D37" s="288"/>
      <c r="E37" s="189">
        <v>77893</v>
      </c>
      <c r="F37" s="288">
        <v>79106</v>
      </c>
      <c r="G37" s="288"/>
      <c r="H37" s="223">
        <v>51.96</v>
      </c>
      <c r="I37" s="189">
        <v>152556</v>
      </c>
      <c r="J37" s="189">
        <v>4440</v>
      </c>
      <c r="K37" s="204">
        <v>3</v>
      </c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</row>
    <row r="38" spans="1:26" ht="16.5" customHeight="1">
      <c r="A38" s="199"/>
      <c r="B38" s="200"/>
      <c r="C38" s="189"/>
      <c r="E38" s="189"/>
      <c r="F38" s="189"/>
      <c r="G38" s="53"/>
      <c r="H38" s="223"/>
      <c r="I38" s="189"/>
      <c r="J38" s="189"/>
      <c r="K38" s="189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</row>
    <row r="39" spans="1:26" ht="16.5" customHeight="1">
      <c r="A39" s="199" t="s">
        <v>28</v>
      </c>
      <c r="B39" s="200" t="s">
        <v>26</v>
      </c>
      <c r="C39" s="287">
        <v>161233</v>
      </c>
      <c r="D39" s="288"/>
      <c r="E39" s="189">
        <v>79825</v>
      </c>
      <c r="F39" s="288">
        <v>81408</v>
      </c>
      <c r="G39" s="288"/>
      <c r="H39" s="223">
        <v>53.46</v>
      </c>
      <c r="I39" s="189">
        <v>154968</v>
      </c>
      <c r="J39" s="189">
        <v>6263</v>
      </c>
      <c r="K39" s="189">
        <v>2</v>
      </c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</row>
    <row r="40" spans="1:26" ht="16.5" customHeight="1">
      <c r="A40" s="199"/>
      <c r="B40" s="200" t="s">
        <v>27</v>
      </c>
      <c r="C40" s="287">
        <v>161231</v>
      </c>
      <c r="D40" s="288"/>
      <c r="E40" s="189">
        <v>79827</v>
      </c>
      <c r="F40" s="288">
        <v>81404</v>
      </c>
      <c r="G40" s="288"/>
      <c r="H40" s="223">
        <v>53.46</v>
      </c>
      <c r="I40" s="189">
        <v>156535</v>
      </c>
      <c r="J40" s="189">
        <v>4694</v>
      </c>
      <c r="K40" s="189">
        <v>2</v>
      </c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</row>
    <row r="41" spans="1:26" ht="16.5" customHeight="1">
      <c r="A41" s="199" t="s">
        <v>28</v>
      </c>
      <c r="B41" s="200" t="s">
        <v>26</v>
      </c>
      <c r="C41" s="287">
        <v>161250</v>
      </c>
      <c r="D41" s="288"/>
      <c r="E41" s="189">
        <v>79462</v>
      </c>
      <c r="F41" s="288">
        <v>81788</v>
      </c>
      <c r="G41" s="288"/>
      <c r="H41" s="223">
        <v>51.94</v>
      </c>
      <c r="I41" s="189">
        <v>154762</v>
      </c>
      <c r="J41" s="189">
        <v>6488</v>
      </c>
      <c r="K41" s="204" t="s">
        <v>125</v>
      </c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</row>
    <row r="42" spans="1:26" ht="16.5" customHeight="1">
      <c r="A42" s="199"/>
      <c r="B42" s="200" t="s">
        <v>27</v>
      </c>
      <c r="C42" s="287">
        <v>161232</v>
      </c>
      <c r="D42" s="288"/>
      <c r="E42" s="189">
        <v>79454</v>
      </c>
      <c r="F42" s="288">
        <v>81778</v>
      </c>
      <c r="G42" s="288"/>
      <c r="H42" s="223">
        <v>51.93</v>
      </c>
      <c r="I42" s="189">
        <v>154448</v>
      </c>
      <c r="J42" s="189">
        <v>6783</v>
      </c>
      <c r="K42" s="189">
        <v>1</v>
      </c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</row>
    <row r="43" spans="1:26" ht="16.5" customHeight="1">
      <c r="A43" s="199"/>
      <c r="B43" s="200"/>
      <c r="C43" s="189"/>
      <c r="E43" s="189"/>
      <c r="F43" s="189"/>
      <c r="G43" s="53"/>
      <c r="H43" s="223"/>
      <c r="I43" s="189"/>
      <c r="J43" s="189"/>
      <c r="K43" s="189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</row>
    <row r="44" spans="1:26" ht="16.5" customHeight="1">
      <c r="A44" s="199" t="s">
        <v>29</v>
      </c>
      <c r="B44" s="200"/>
      <c r="C44" s="287">
        <v>92058</v>
      </c>
      <c r="D44" s="288"/>
      <c r="E44" s="189">
        <v>45394</v>
      </c>
      <c r="F44" s="288">
        <v>46664</v>
      </c>
      <c r="G44" s="288"/>
      <c r="H44" s="223">
        <v>30.84</v>
      </c>
      <c r="I44" s="189">
        <v>89621</v>
      </c>
      <c r="J44" s="189">
        <v>2437</v>
      </c>
      <c r="K44" s="204" t="s">
        <v>125</v>
      </c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</row>
    <row r="45" spans="1:26" ht="16.5" customHeight="1">
      <c r="A45" s="199"/>
      <c r="B45" s="200"/>
      <c r="C45" s="189"/>
      <c r="E45" s="189"/>
      <c r="F45" s="189"/>
      <c r="G45" s="53"/>
      <c r="H45" s="223"/>
      <c r="I45" s="189"/>
      <c r="J45" s="189"/>
      <c r="K45" s="189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</row>
    <row r="46" spans="1:26" ht="16.5" customHeight="1">
      <c r="A46" s="199" t="s">
        <v>30</v>
      </c>
      <c r="B46" s="200"/>
      <c r="C46" s="287">
        <v>138370</v>
      </c>
      <c r="D46" s="288"/>
      <c r="E46" s="189">
        <v>66851</v>
      </c>
      <c r="F46" s="288">
        <v>71519</v>
      </c>
      <c r="G46" s="288"/>
      <c r="H46" s="223">
        <v>46.22</v>
      </c>
      <c r="I46" s="189">
        <v>135974</v>
      </c>
      <c r="J46" s="189">
        <v>2394</v>
      </c>
      <c r="K46" s="204">
        <v>2</v>
      </c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</row>
    <row r="47" spans="1:26" ht="16.5" customHeight="1">
      <c r="A47" s="199"/>
      <c r="B47" s="200"/>
      <c r="C47" s="189"/>
      <c r="E47" s="189"/>
      <c r="F47" s="189"/>
      <c r="G47" s="53"/>
      <c r="H47" s="223"/>
      <c r="I47" s="189"/>
      <c r="J47" s="189"/>
      <c r="K47" s="189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</row>
    <row r="48" spans="1:26" ht="16.5" customHeight="1">
      <c r="A48" s="199" t="s">
        <v>31</v>
      </c>
      <c r="B48" s="200"/>
      <c r="C48" s="287">
        <v>149938</v>
      </c>
      <c r="D48" s="295"/>
      <c r="E48" s="224">
        <v>71598</v>
      </c>
      <c r="F48" s="295">
        <v>78340</v>
      </c>
      <c r="G48" s="295"/>
      <c r="H48" s="225">
        <v>50.3</v>
      </c>
      <c r="I48" s="224">
        <v>141714</v>
      </c>
      <c r="J48" s="224">
        <v>8223</v>
      </c>
      <c r="K48" s="224">
        <v>1</v>
      </c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</row>
    <row r="49" spans="1:26" ht="16.5" customHeight="1">
      <c r="A49" s="199"/>
      <c r="B49" s="200"/>
      <c r="C49" s="54"/>
      <c r="E49" s="54"/>
      <c r="G49" s="53"/>
      <c r="H49" s="226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</row>
    <row r="50" spans="1:26" ht="16.5" customHeight="1">
      <c r="A50" s="199" t="s">
        <v>32</v>
      </c>
      <c r="B50" s="200"/>
      <c r="C50" s="287">
        <v>149952</v>
      </c>
      <c r="D50" s="295"/>
      <c r="E50" s="54">
        <v>71608</v>
      </c>
      <c r="F50" s="295">
        <v>78344</v>
      </c>
      <c r="G50" s="295"/>
      <c r="H50" s="226">
        <v>50.3</v>
      </c>
      <c r="I50" s="54">
        <v>146231</v>
      </c>
      <c r="J50" s="54">
        <v>3721</v>
      </c>
      <c r="K50" s="204" t="s">
        <v>125</v>
      </c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</row>
    <row r="51" spans="1:26" ht="16.5" customHeight="1">
      <c r="A51" s="210"/>
      <c r="B51" s="211"/>
      <c r="C51" s="214"/>
      <c r="D51" s="214"/>
      <c r="E51" s="214"/>
      <c r="F51" s="214"/>
      <c r="G51" s="212"/>
      <c r="H51" s="227"/>
      <c r="I51" s="214"/>
      <c r="J51" s="214"/>
      <c r="K51" s="214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</row>
    <row r="52" spans="1:4" ht="16.5" customHeight="1">
      <c r="A52" s="296" t="s">
        <v>7</v>
      </c>
      <c r="B52" s="296"/>
      <c r="C52" s="296"/>
      <c r="D52" s="296"/>
    </row>
  </sheetData>
  <sheetProtection/>
  <mergeCells count="52">
    <mergeCell ref="C50:D50"/>
    <mergeCell ref="F50:G50"/>
    <mergeCell ref="A52:D52"/>
    <mergeCell ref="C44:D44"/>
    <mergeCell ref="F44:G44"/>
    <mergeCell ref="C46:D46"/>
    <mergeCell ref="F46:G46"/>
    <mergeCell ref="C48:D48"/>
    <mergeCell ref="F48:G48"/>
    <mergeCell ref="C39:D39"/>
    <mergeCell ref="F39:G39"/>
    <mergeCell ref="C41:D41"/>
    <mergeCell ref="F41:G41"/>
    <mergeCell ref="C42:D42"/>
    <mergeCell ref="F42:G42"/>
    <mergeCell ref="C40:D40"/>
    <mergeCell ref="F40:G40"/>
    <mergeCell ref="C35:D35"/>
    <mergeCell ref="F35:G35"/>
    <mergeCell ref="C37:D37"/>
    <mergeCell ref="F37:G37"/>
    <mergeCell ref="F34:G34"/>
    <mergeCell ref="F36:G36"/>
    <mergeCell ref="C36:D36"/>
    <mergeCell ref="C34:D34"/>
    <mergeCell ref="E8:F8"/>
    <mergeCell ref="E12:F12"/>
    <mergeCell ref="E10:F10"/>
    <mergeCell ref="C33:D33"/>
    <mergeCell ref="F33:G33"/>
    <mergeCell ref="C32:D32"/>
    <mergeCell ref="C29:D29"/>
    <mergeCell ref="F29:G29"/>
    <mergeCell ref="F32:G32"/>
    <mergeCell ref="C28:G28"/>
    <mergeCell ref="E11:F11"/>
    <mergeCell ref="E14:F14"/>
    <mergeCell ref="E15:F15"/>
    <mergeCell ref="E17:F17"/>
    <mergeCell ref="E19:F19"/>
    <mergeCell ref="E21:F21"/>
    <mergeCell ref="E16:F16"/>
    <mergeCell ref="A3:B4"/>
    <mergeCell ref="E3:F4"/>
    <mergeCell ref="A28:B29"/>
    <mergeCell ref="G3:G4"/>
    <mergeCell ref="E23:F23"/>
    <mergeCell ref="E25:F25"/>
    <mergeCell ref="C3:C4"/>
    <mergeCell ref="D3:D4"/>
    <mergeCell ref="E7:F7"/>
    <mergeCell ref="E9:F9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92" r:id="rId1"/>
  <colBreaks count="1" manualBreakCount="1">
    <brk id="1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P79"/>
  <sheetViews>
    <sheetView showGridLines="0" zoomScaleSheetLayoutView="100" workbookViewId="0" topLeftCell="A1">
      <selection activeCell="I19" sqref="I19"/>
    </sheetView>
  </sheetViews>
  <sheetFormatPr defaultColWidth="9.00390625" defaultRowHeight="13.5"/>
  <cols>
    <col min="1" max="1" width="11.00390625" style="51" customWidth="1"/>
    <col min="2" max="7" width="11.50390625" style="51" customWidth="1"/>
    <col min="8" max="13" width="8.125" style="51" customWidth="1"/>
    <col min="14" max="16" width="7.625" style="51" customWidth="1"/>
    <col min="17" max="16384" width="9.00390625" style="51" customWidth="1"/>
  </cols>
  <sheetData>
    <row r="1" spans="1:8" s="49" customFormat="1" ht="16.5" customHeight="1">
      <c r="A1" s="228" t="s">
        <v>147</v>
      </c>
      <c r="B1" s="228"/>
      <c r="H1" s="50"/>
    </row>
    <row r="2" spans="1:8" s="49" customFormat="1" ht="16.5" customHeight="1">
      <c r="A2" s="228"/>
      <c r="B2" s="228"/>
      <c r="G2" s="229" t="s">
        <v>0</v>
      </c>
      <c r="H2" s="73"/>
    </row>
    <row r="3" spans="1:16" s="49" customFormat="1" ht="3.75" customHeight="1" thickBot="1">
      <c r="A3" s="180"/>
      <c r="B3" s="180"/>
      <c r="C3" s="180"/>
      <c r="D3" s="180"/>
      <c r="E3" s="180"/>
      <c r="F3" s="180"/>
      <c r="G3" s="180"/>
      <c r="H3" s="50"/>
      <c r="I3" s="50"/>
      <c r="J3" s="50"/>
      <c r="K3" s="50"/>
      <c r="L3" s="50"/>
      <c r="M3" s="50"/>
      <c r="N3" s="50"/>
      <c r="O3" s="50"/>
      <c r="P3" s="50"/>
    </row>
    <row r="4" spans="1:9" s="49" customFormat="1" ht="18" customHeight="1">
      <c r="A4" s="230" t="s">
        <v>1</v>
      </c>
      <c r="B4" s="231" t="s">
        <v>2</v>
      </c>
      <c r="C4" s="232" t="s">
        <v>3</v>
      </c>
      <c r="D4" s="232"/>
      <c r="E4" s="232"/>
      <c r="F4" s="300" t="s">
        <v>148</v>
      </c>
      <c r="G4" s="301"/>
      <c r="H4" s="50"/>
      <c r="I4" s="50"/>
    </row>
    <row r="5" spans="1:9" s="49" customFormat="1" ht="18" customHeight="1">
      <c r="A5" s="233"/>
      <c r="B5" s="234"/>
      <c r="C5" s="235" t="s">
        <v>4</v>
      </c>
      <c r="D5" s="235" t="s">
        <v>5</v>
      </c>
      <c r="E5" s="235" t="s">
        <v>6</v>
      </c>
      <c r="F5" s="302" t="s">
        <v>149</v>
      </c>
      <c r="G5" s="303"/>
      <c r="H5" s="50"/>
      <c r="I5" s="50"/>
    </row>
    <row r="6" spans="1:9" s="49" customFormat="1" ht="3.75" customHeight="1">
      <c r="A6" s="236"/>
      <c r="B6" s="50"/>
      <c r="H6" s="50"/>
      <c r="I6" s="50"/>
    </row>
    <row r="7" spans="1:9" s="49" customFormat="1" ht="16.5" customHeight="1">
      <c r="A7" s="237" t="s">
        <v>237</v>
      </c>
      <c r="B7" s="134">
        <v>7039</v>
      </c>
      <c r="C7" s="238">
        <v>18843</v>
      </c>
      <c r="D7" s="238">
        <v>9708</v>
      </c>
      <c r="E7" s="238">
        <v>9135</v>
      </c>
      <c r="F7" s="304">
        <v>2023</v>
      </c>
      <c r="G7" s="304"/>
      <c r="H7" s="50"/>
      <c r="I7" s="50"/>
    </row>
    <row r="8" spans="1:9" s="49" customFormat="1" ht="16.5" customHeight="1">
      <c r="A8" s="237" t="s">
        <v>226</v>
      </c>
      <c r="B8" s="134">
        <v>7263</v>
      </c>
      <c r="C8" s="238">
        <v>18608</v>
      </c>
      <c r="D8" s="238">
        <v>9745</v>
      </c>
      <c r="E8" s="238">
        <v>8863</v>
      </c>
      <c r="F8" s="304">
        <v>1969</v>
      </c>
      <c r="G8" s="304"/>
      <c r="H8" s="50"/>
      <c r="I8" s="50"/>
    </row>
    <row r="9" spans="1:9" s="49" customFormat="1" ht="16.5" customHeight="1">
      <c r="A9" s="237" t="s">
        <v>227</v>
      </c>
      <c r="B9" s="134">
        <v>7454</v>
      </c>
      <c r="C9" s="238">
        <v>18526</v>
      </c>
      <c r="D9" s="238">
        <v>9779</v>
      </c>
      <c r="E9" s="238">
        <v>8747</v>
      </c>
      <c r="F9" s="304">
        <v>1981</v>
      </c>
      <c r="G9" s="304"/>
      <c r="H9" s="50"/>
      <c r="I9" s="50"/>
    </row>
    <row r="10" spans="1:9" s="49" customFormat="1" ht="16.5" customHeight="1">
      <c r="A10" s="237" t="s">
        <v>228</v>
      </c>
      <c r="B10" s="134">
        <v>7297</v>
      </c>
      <c r="C10" s="238">
        <v>17740</v>
      </c>
      <c r="D10" s="238">
        <v>9418</v>
      </c>
      <c r="E10" s="238">
        <v>8322</v>
      </c>
      <c r="F10" s="304">
        <v>1847</v>
      </c>
      <c r="G10" s="304"/>
      <c r="H10" s="50"/>
      <c r="I10" s="50"/>
    </row>
    <row r="11" spans="1:9" s="49" customFormat="1" ht="16.5" customHeight="1">
      <c r="A11" s="237" t="s">
        <v>229</v>
      </c>
      <c r="B11" s="239" t="s">
        <v>125</v>
      </c>
      <c r="C11" s="239" t="s">
        <v>125</v>
      </c>
      <c r="D11" s="239" t="s">
        <v>125</v>
      </c>
      <c r="E11" s="239" t="s">
        <v>125</v>
      </c>
      <c r="F11" s="299" t="s">
        <v>125</v>
      </c>
      <c r="G11" s="299"/>
      <c r="H11" s="50"/>
      <c r="I11" s="50"/>
    </row>
    <row r="12" spans="1:9" s="49" customFormat="1" ht="16.5" customHeight="1">
      <c r="A12" s="240"/>
      <c r="B12" s="25"/>
      <c r="C12" s="25"/>
      <c r="D12" s="25"/>
      <c r="E12" s="25"/>
      <c r="F12" s="25"/>
      <c r="G12" s="25"/>
      <c r="H12" s="50"/>
      <c r="I12" s="50"/>
    </row>
    <row r="13" spans="1:16" s="49" customFormat="1" ht="3.75" customHeight="1" thickBot="1">
      <c r="A13" s="180"/>
      <c r="B13" s="180"/>
      <c r="C13" s="180"/>
      <c r="D13" s="180"/>
      <c r="E13" s="180"/>
      <c r="F13" s="180"/>
      <c r="G13" s="180"/>
      <c r="H13" s="50"/>
      <c r="I13" s="50"/>
      <c r="J13" s="50"/>
      <c r="K13" s="50"/>
      <c r="L13" s="50"/>
      <c r="M13" s="50"/>
      <c r="N13" s="50"/>
      <c r="O13" s="50"/>
      <c r="P13" s="50"/>
    </row>
    <row r="14" spans="1:16" s="24" customFormat="1" ht="16.5" customHeight="1">
      <c r="A14" s="241" t="s">
        <v>1</v>
      </c>
      <c r="B14" s="308" t="s">
        <v>150</v>
      </c>
      <c r="C14" s="309"/>
      <c r="D14" s="265" t="s">
        <v>151</v>
      </c>
      <c r="E14" s="267"/>
      <c r="F14" s="265" t="s">
        <v>152</v>
      </c>
      <c r="G14" s="266"/>
      <c r="H14" s="25"/>
      <c r="I14" s="25"/>
      <c r="J14" s="25"/>
      <c r="K14" s="25"/>
      <c r="L14" s="25"/>
      <c r="M14" s="25"/>
      <c r="N14" s="26"/>
      <c r="O14" s="26"/>
      <c r="P14" s="26"/>
    </row>
    <row r="15" spans="1:16" s="24" customFormat="1" ht="16.5" customHeight="1">
      <c r="A15" s="132"/>
      <c r="B15" s="311" t="s">
        <v>153</v>
      </c>
      <c r="C15" s="312"/>
      <c r="D15" s="305" t="s">
        <v>154</v>
      </c>
      <c r="E15" s="313"/>
      <c r="F15" s="305" t="s">
        <v>155</v>
      </c>
      <c r="G15" s="306"/>
      <c r="H15" s="25"/>
      <c r="I15" s="25"/>
      <c r="J15" s="25"/>
      <c r="K15" s="25"/>
      <c r="L15" s="25"/>
      <c r="M15" s="25"/>
      <c r="N15" s="26"/>
      <c r="O15" s="26"/>
      <c r="P15" s="26"/>
    </row>
    <row r="16" spans="1:16" s="49" customFormat="1" ht="3.75" customHeight="1">
      <c r="A16" s="182"/>
      <c r="B16" s="242"/>
      <c r="C16" s="182"/>
      <c r="D16" s="182"/>
      <c r="E16" s="182"/>
      <c r="F16" s="182"/>
      <c r="G16" s="182"/>
      <c r="H16" s="50"/>
      <c r="I16" s="50"/>
      <c r="J16" s="50"/>
      <c r="K16" s="50"/>
      <c r="L16" s="50"/>
      <c r="M16" s="50"/>
      <c r="N16" s="50"/>
      <c r="O16" s="50"/>
      <c r="P16" s="50"/>
    </row>
    <row r="17" spans="1:16" s="24" customFormat="1" ht="16.5" customHeight="1">
      <c r="A17" s="237" t="s">
        <v>238</v>
      </c>
      <c r="B17" s="310">
        <v>1912</v>
      </c>
      <c r="C17" s="307"/>
      <c r="D17" s="307">
        <v>1212</v>
      </c>
      <c r="E17" s="307"/>
      <c r="F17" s="307">
        <v>1425</v>
      </c>
      <c r="G17" s="307"/>
      <c r="H17" s="25"/>
      <c r="I17" s="25"/>
      <c r="J17" s="25"/>
      <c r="K17" s="25"/>
      <c r="L17" s="25"/>
      <c r="M17" s="25"/>
      <c r="N17" s="26"/>
      <c r="O17" s="26"/>
      <c r="P17" s="26"/>
    </row>
    <row r="18" spans="1:16" s="24" customFormat="1" ht="16.5" customHeight="1">
      <c r="A18" s="237" t="s">
        <v>226</v>
      </c>
      <c r="B18" s="310">
        <v>1884</v>
      </c>
      <c r="C18" s="307"/>
      <c r="D18" s="307">
        <v>1155</v>
      </c>
      <c r="E18" s="307"/>
      <c r="F18" s="307">
        <v>1366</v>
      </c>
      <c r="G18" s="307"/>
      <c r="H18" s="25"/>
      <c r="I18" s="25"/>
      <c r="J18" s="25"/>
      <c r="K18" s="25"/>
      <c r="L18" s="25"/>
      <c r="M18" s="25"/>
      <c r="N18" s="26"/>
      <c r="O18" s="26"/>
      <c r="P18" s="26"/>
    </row>
    <row r="19" spans="1:16" s="24" customFormat="1" ht="16.5" customHeight="1">
      <c r="A19" s="237" t="s">
        <v>227</v>
      </c>
      <c r="B19" s="310">
        <v>1870</v>
      </c>
      <c r="C19" s="307"/>
      <c r="D19" s="307">
        <v>1129</v>
      </c>
      <c r="E19" s="307"/>
      <c r="F19" s="307">
        <v>1356</v>
      </c>
      <c r="G19" s="307"/>
      <c r="H19" s="25"/>
      <c r="I19" s="25"/>
      <c r="J19" s="25"/>
      <c r="K19" s="25"/>
      <c r="L19" s="25"/>
      <c r="M19" s="25"/>
      <c r="N19" s="26"/>
      <c r="O19" s="26"/>
      <c r="P19" s="26"/>
    </row>
    <row r="20" spans="1:16" s="24" customFormat="1" ht="16.5" customHeight="1">
      <c r="A20" s="237" t="s">
        <v>228</v>
      </c>
      <c r="B20" s="310">
        <v>1796</v>
      </c>
      <c r="C20" s="307"/>
      <c r="D20" s="307">
        <v>1105</v>
      </c>
      <c r="E20" s="307"/>
      <c r="F20" s="307">
        <v>1301</v>
      </c>
      <c r="G20" s="307"/>
      <c r="H20" s="25"/>
      <c r="I20" s="25"/>
      <c r="J20" s="25"/>
      <c r="K20" s="25"/>
      <c r="L20" s="25"/>
      <c r="M20" s="25"/>
      <c r="N20" s="26"/>
      <c r="O20" s="26"/>
      <c r="P20" s="26"/>
    </row>
    <row r="21" spans="1:16" s="24" customFormat="1" ht="16.5" customHeight="1">
      <c r="A21" s="237" t="s">
        <v>229</v>
      </c>
      <c r="B21" s="314" t="s">
        <v>239</v>
      </c>
      <c r="C21" s="299"/>
      <c r="D21" s="299" t="s">
        <v>125</v>
      </c>
      <c r="E21" s="299"/>
      <c r="F21" s="299" t="s">
        <v>125</v>
      </c>
      <c r="G21" s="299"/>
      <c r="H21" s="25"/>
      <c r="I21" s="25"/>
      <c r="J21" s="25"/>
      <c r="K21" s="25"/>
      <c r="L21" s="25"/>
      <c r="M21" s="25"/>
      <c r="N21" s="26"/>
      <c r="O21" s="26"/>
      <c r="P21" s="26"/>
    </row>
    <row r="22" spans="1:9" s="49" customFormat="1" ht="16.5" customHeight="1">
      <c r="A22" s="240"/>
      <c r="B22" s="25"/>
      <c r="C22" s="25"/>
      <c r="D22" s="25"/>
      <c r="E22" s="25"/>
      <c r="F22" s="25"/>
      <c r="G22" s="25"/>
      <c r="H22" s="50"/>
      <c r="I22" s="50"/>
    </row>
    <row r="23" spans="1:16" s="49" customFormat="1" ht="3.75" customHeight="1" thickBot="1">
      <c r="A23" s="180"/>
      <c r="B23" s="180"/>
      <c r="C23" s="180"/>
      <c r="D23" s="180"/>
      <c r="E23" s="180"/>
      <c r="F23" s="180"/>
      <c r="G23" s="180"/>
      <c r="H23" s="50"/>
      <c r="I23" s="50"/>
      <c r="J23" s="50"/>
      <c r="K23" s="50"/>
      <c r="L23" s="50"/>
      <c r="M23" s="50"/>
      <c r="N23" s="50"/>
      <c r="O23" s="50"/>
      <c r="P23" s="50"/>
    </row>
    <row r="24" spans="1:16" s="24" customFormat="1" ht="16.5" customHeight="1">
      <c r="A24" s="241" t="s">
        <v>1</v>
      </c>
      <c r="B24" s="308" t="s">
        <v>156</v>
      </c>
      <c r="C24" s="309"/>
      <c r="D24" s="265" t="s">
        <v>157</v>
      </c>
      <c r="E24" s="267"/>
      <c r="F24" s="265" t="s">
        <v>158</v>
      </c>
      <c r="G24" s="266"/>
      <c r="H24" s="25"/>
      <c r="I24" s="25"/>
      <c r="J24" s="25"/>
      <c r="K24" s="25"/>
      <c r="L24" s="25"/>
      <c r="M24" s="25"/>
      <c r="N24" s="26"/>
      <c r="O24" s="26"/>
      <c r="P24" s="26"/>
    </row>
    <row r="25" spans="1:16" s="24" customFormat="1" ht="16.5" customHeight="1">
      <c r="A25" s="132"/>
      <c r="B25" s="311" t="s">
        <v>240</v>
      </c>
      <c r="C25" s="312"/>
      <c r="D25" s="305" t="s">
        <v>159</v>
      </c>
      <c r="E25" s="313"/>
      <c r="F25" s="305" t="s">
        <v>160</v>
      </c>
      <c r="G25" s="306"/>
      <c r="H25" s="25"/>
      <c r="I25" s="25"/>
      <c r="J25" s="25"/>
      <c r="K25" s="25"/>
      <c r="L25" s="25"/>
      <c r="M25" s="25"/>
      <c r="N25" s="26"/>
      <c r="O25" s="26"/>
      <c r="P25" s="26"/>
    </row>
    <row r="26" spans="1:16" s="24" customFormat="1" ht="6" customHeight="1">
      <c r="A26" s="177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6"/>
      <c r="O26" s="26"/>
      <c r="P26" s="26"/>
    </row>
    <row r="27" spans="1:16" s="24" customFormat="1" ht="16.5" customHeight="1">
      <c r="A27" s="237" t="s">
        <v>237</v>
      </c>
      <c r="B27" s="310">
        <v>1357</v>
      </c>
      <c r="C27" s="307"/>
      <c r="D27" s="307">
        <v>1190</v>
      </c>
      <c r="E27" s="307"/>
      <c r="F27" s="307">
        <v>2204</v>
      </c>
      <c r="G27" s="307"/>
      <c r="H27" s="25"/>
      <c r="I27" s="25"/>
      <c r="J27" s="25"/>
      <c r="K27" s="25"/>
      <c r="L27" s="25"/>
      <c r="M27" s="25"/>
      <c r="N27" s="26"/>
      <c r="O27" s="26"/>
      <c r="P27" s="26"/>
    </row>
    <row r="28" spans="1:16" s="24" customFormat="1" ht="16.5" customHeight="1">
      <c r="A28" s="237" t="s">
        <v>226</v>
      </c>
      <c r="B28" s="310">
        <v>1280</v>
      </c>
      <c r="C28" s="307"/>
      <c r="D28" s="307">
        <v>1174</v>
      </c>
      <c r="E28" s="307"/>
      <c r="F28" s="307">
        <v>2136</v>
      </c>
      <c r="G28" s="307"/>
      <c r="H28" s="25"/>
      <c r="I28" s="25"/>
      <c r="J28" s="25"/>
      <c r="K28" s="25"/>
      <c r="L28" s="25"/>
      <c r="M28" s="25"/>
      <c r="N28" s="26"/>
      <c r="O28" s="26"/>
      <c r="P28" s="26"/>
    </row>
    <row r="29" spans="1:16" s="24" customFormat="1" ht="16.5" customHeight="1">
      <c r="A29" s="237" t="s">
        <v>227</v>
      </c>
      <c r="B29" s="310">
        <v>1321</v>
      </c>
      <c r="C29" s="307"/>
      <c r="D29" s="307">
        <v>1194</v>
      </c>
      <c r="E29" s="307"/>
      <c r="F29" s="307">
        <v>2099</v>
      </c>
      <c r="G29" s="307"/>
      <c r="H29" s="25"/>
      <c r="I29" s="25"/>
      <c r="J29" s="25"/>
      <c r="K29" s="25"/>
      <c r="L29" s="25"/>
      <c r="M29" s="25"/>
      <c r="N29" s="26"/>
      <c r="O29" s="26"/>
      <c r="P29" s="26"/>
    </row>
    <row r="30" spans="1:16" s="24" customFormat="1" ht="16.5" customHeight="1">
      <c r="A30" s="237" t="s">
        <v>228</v>
      </c>
      <c r="B30" s="310">
        <v>1247</v>
      </c>
      <c r="C30" s="307"/>
      <c r="D30" s="307">
        <v>1203</v>
      </c>
      <c r="E30" s="307"/>
      <c r="F30" s="307">
        <v>2025</v>
      </c>
      <c r="G30" s="307"/>
      <c r="H30" s="25"/>
      <c r="I30" s="25"/>
      <c r="J30" s="25"/>
      <c r="K30" s="25"/>
      <c r="L30" s="25"/>
      <c r="M30" s="25"/>
      <c r="N30" s="26"/>
      <c r="O30" s="26"/>
      <c r="P30" s="26"/>
    </row>
    <row r="31" spans="1:16" s="24" customFormat="1" ht="16.5" customHeight="1">
      <c r="A31" s="237" t="s">
        <v>229</v>
      </c>
      <c r="B31" s="314" t="s">
        <v>125</v>
      </c>
      <c r="C31" s="299"/>
      <c r="D31" s="299" t="s">
        <v>125</v>
      </c>
      <c r="E31" s="299"/>
      <c r="F31" s="299" t="s">
        <v>125</v>
      </c>
      <c r="G31" s="299"/>
      <c r="H31" s="25"/>
      <c r="I31" s="25"/>
      <c r="J31" s="25"/>
      <c r="K31" s="25"/>
      <c r="L31" s="25"/>
      <c r="M31" s="25"/>
      <c r="N31" s="26"/>
      <c r="O31" s="26"/>
      <c r="P31" s="26"/>
    </row>
    <row r="32" spans="1:9" s="49" customFormat="1" ht="16.5" customHeight="1">
      <c r="A32" s="240"/>
      <c r="B32" s="25"/>
      <c r="C32" s="25"/>
      <c r="D32" s="25"/>
      <c r="E32" s="25"/>
      <c r="F32" s="25"/>
      <c r="G32" s="25"/>
      <c r="H32" s="50"/>
      <c r="I32" s="50"/>
    </row>
    <row r="33" spans="1:16" s="49" customFormat="1" ht="3.75" customHeight="1" thickBot="1">
      <c r="A33" s="180"/>
      <c r="B33" s="180"/>
      <c r="C33" s="180"/>
      <c r="D33" s="180"/>
      <c r="E33" s="180"/>
      <c r="F33" s="180"/>
      <c r="G33" s="180"/>
      <c r="H33" s="50"/>
      <c r="I33" s="50"/>
      <c r="J33" s="50"/>
      <c r="K33" s="50"/>
      <c r="L33" s="50"/>
      <c r="M33" s="50"/>
      <c r="N33" s="50"/>
      <c r="O33" s="50"/>
      <c r="P33" s="50"/>
    </row>
    <row r="34" spans="1:16" s="24" customFormat="1" ht="16.5" customHeight="1">
      <c r="A34" s="241" t="s">
        <v>1</v>
      </c>
      <c r="B34" s="308" t="s">
        <v>161</v>
      </c>
      <c r="C34" s="309"/>
      <c r="D34" s="265" t="s">
        <v>162</v>
      </c>
      <c r="E34" s="267"/>
      <c r="F34" s="265" t="s">
        <v>163</v>
      </c>
      <c r="G34" s="266"/>
      <c r="H34" s="25"/>
      <c r="I34" s="25"/>
      <c r="J34" s="25"/>
      <c r="K34" s="25"/>
      <c r="L34" s="25"/>
      <c r="M34" s="25"/>
      <c r="N34" s="26"/>
      <c r="O34" s="26"/>
      <c r="P34" s="26"/>
    </row>
    <row r="35" spans="1:16" s="24" customFormat="1" ht="16.5" customHeight="1">
      <c r="A35" s="132"/>
      <c r="B35" s="311" t="s">
        <v>164</v>
      </c>
      <c r="C35" s="312"/>
      <c r="D35" s="305" t="s">
        <v>165</v>
      </c>
      <c r="E35" s="313"/>
      <c r="F35" s="305" t="s">
        <v>166</v>
      </c>
      <c r="G35" s="306"/>
      <c r="H35" s="25"/>
      <c r="I35" s="25"/>
      <c r="J35" s="25"/>
      <c r="K35" s="25"/>
      <c r="L35" s="25"/>
      <c r="M35" s="25"/>
      <c r="N35" s="26"/>
      <c r="O35" s="26"/>
      <c r="P35" s="26"/>
    </row>
    <row r="36" spans="1:16" s="24" customFormat="1" ht="6" customHeight="1">
      <c r="A36" s="177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6"/>
      <c r="O36" s="26"/>
      <c r="P36" s="26"/>
    </row>
    <row r="37" spans="1:16" s="24" customFormat="1" ht="16.5" customHeight="1">
      <c r="A37" s="237" t="s">
        <v>237</v>
      </c>
      <c r="B37" s="310">
        <v>2052</v>
      </c>
      <c r="C37" s="307"/>
      <c r="D37" s="307">
        <v>2793</v>
      </c>
      <c r="E37" s="307"/>
      <c r="F37" s="307">
        <v>2675</v>
      </c>
      <c r="G37" s="307"/>
      <c r="H37" s="25"/>
      <c r="I37" s="25"/>
      <c r="J37" s="25"/>
      <c r="K37" s="25"/>
      <c r="L37" s="25"/>
      <c r="M37" s="25"/>
      <c r="N37" s="26"/>
      <c r="O37" s="26"/>
      <c r="P37" s="26"/>
    </row>
    <row r="38" spans="1:16" s="24" customFormat="1" ht="16.5" customHeight="1">
      <c r="A38" s="237" t="s">
        <v>226</v>
      </c>
      <c r="B38" s="310">
        <v>2098</v>
      </c>
      <c r="C38" s="307"/>
      <c r="D38" s="307">
        <v>2928</v>
      </c>
      <c r="E38" s="307"/>
      <c r="F38" s="307">
        <v>2618</v>
      </c>
      <c r="G38" s="307"/>
      <c r="H38" s="25"/>
      <c r="I38" s="25"/>
      <c r="J38" s="25"/>
      <c r="K38" s="25"/>
      <c r="L38" s="25"/>
      <c r="M38" s="25"/>
      <c r="N38" s="26"/>
      <c r="O38" s="26"/>
      <c r="P38" s="26"/>
    </row>
    <row r="39" spans="1:16" s="24" customFormat="1" ht="16.5" customHeight="1">
      <c r="A39" s="237" t="s">
        <v>227</v>
      </c>
      <c r="B39" s="310">
        <v>2119</v>
      </c>
      <c r="C39" s="307"/>
      <c r="D39" s="307">
        <v>2808</v>
      </c>
      <c r="E39" s="307"/>
      <c r="F39" s="307">
        <v>2649</v>
      </c>
      <c r="G39" s="307"/>
      <c r="H39" s="25"/>
      <c r="I39" s="25"/>
      <c r="J39" s="25"/>
      <c r="K39" s="25"/>
      <c r="L39" s="25"/>
      <c r="M39" s="25"/>
      <c r="N39" s="26"/>
      <c r="O39" s="26"/>
      <c r="P39" s="26"/>
    </row>
    <row r="40" spans="1:16" s="24" customFormat="1" ht="16.5" customHeight="1">
      <c r="A40" s="237" t="s">
        <v>228</v>
      </c>
      <c r="B40" s="310">
        <v>2026</v>
      </c>
      <c r="C40" s="307"/>
      <c r="D40" s="307">
        <v>2651</v>
      </c>
      <c r="E40" s="307"/>
      <c r="F40" s="307">
        <v>2539</v>
      </c>
      <c r="G40" s="307"/>
      <c r="H40" s="25"/>
      <c r="I40" s="25"/>
      <c r="J40" s="25"/>
      <c r="K40" s="25"/>
      <c r="L40" s="25"/>
      <c r="M40" s="25"/>
      <c r="N40" s="26"/>
      <c r="O40" s="26"/>
      <c r="P40" s="26"/>
    </row>
    <row r="41" spans="1:16" s="24" customFormat="1" ht="16.5" customHeight="1">
      <c r="A41" s="243" t="s">
        <v>229</v>
      </c>
      <c r="B41" s="314" t="s">
        <v>125</v>
      </c>
      <c r="C41" s="299"/>
      <c r="D41" s="299" t="s">
        <v>125</v>
      </c>
      <c r="E41" s="299"/>
      <c r="F41" s="299" t="s">
        <v>125</v>
      </c>
      <c r="G41" s="299"/>
      <c r="H41" s="25"/>
      <c r="I41" s="25"/>
      <c r="J41" s="25"/>
      <c r="K41" s="25"/>
      <c r="L41" s="25"/>
      <c r="M41" s="25"/>
      <c r="N41" s="26"/>
      <c r="O41" s="26"/>
      <c r="P41" s="26"/>
    </row>
    <row r="42" spans="1:15" s="49" customFormat="1" ht="16.5" customHeight="1">
      <c r="A42" s="49" t="s">
        <v>7</v>
      </c>
      <c r="H42" s="50"/>
      <c r="L42" s="25"/>
      <c r="M42" s="25"/>
      <c r="N42" s="25"/>
      <c r="O42" s="25"/>
    </row>
    <row r="43" spans="1:15" s="49" customFormat="1" ht="16.5" customHeight="1">
      <c r="A43" s="315" t="s">
        <v>251</v>
      </c>
      <c r="B43" s="315"/>
      <c r="C43" s="315"/>
      <c r="D43" s="315"/>
      <c r="E43" s="315"/>
      <c r="F43" s="315"/>
      <c r="G43" s="315"/>
      <c r="H43" s="50"/>
      <c r="I43" s="297"/>
      <c r="J43" s="297"/>
      <c r="K43" s="297"/>
      <c r="L43" s="297"/>
      <c r="M43" s="297"/>
      <c r="N43" s="297"/>
      <c r="O43" s="297"/>
    </row>
    <row r="44" spans="1:15" s="49" customFormat="1" ht="16.5" customHeight="1">
      <c r="A44" s="315"/>
      <c r="B44" s="315"/>
      <c r="C44" s="315"/>
      <c r="D44" s="315"/>
      <c r="E44" s="315"/>
      <c r="F44" s="315"/>
      <c r="G44" s="315"/>
      <c r="H44" s="50"/>
      <c r="I44" s="297"/>
      <c r="J44" s="297"/>
      <c r="K44" s="297"/>
      <c r="L44" s="297"/>
      <c r="M44" s="297"/>
      <c r="N44" s="297"/>
      <c r="O44" s="297"/>
    </row>
    <row r="45" spans="1:15" s="49" customFormat="1" ht="16.5" customHeight="1">
      <c r="A45" s="316"/>
      <c r="B45" s="316"/>
      <c r="C45" s="316"/>
      <c r="D45" s="316"/>
      <c r="E45" s="316"/>
      <c r="F45" s="316"/>
      <c r="G45" s="316"/>
      <c r="H45" s="50"/>
      <c r="I45" s="298"/>
      <c r="J45" s="298"/>
      <c r="K45" s="298"/>
      <c r="L45" s="298"/>
      <c r="M45" s="298"/>
      <c r="N45" s="298"/>
      <c r="O45" s="298"/>
    </row>
    <row r="46" spans="1:15" s="49" customFormat="1" ht="16.5" customHeight="1">
      <c r="A46" s="51"/>
      <c r="B46" s="51"/>
      <c r="C46" s="51"/>
      <c r="D46" s="51"/>
      <c r="E46" s="51"/>
      <c r="F46" s="51"/>
      <c r="G46" s="51"/>
      <c r="H46" s="50"/>
      <c r="L46" s="25"/>
      <c r="M46" s="25"/>
      <c r="N46" s="25"/>
      <c r="O46" s="25"/>
    </row>
    <row r="47" spans="1:15" s="49" customFormat="1" ht="16.5" customHeight="1">
      <c r="A47" s="51"/>
      <c r="B47" s="51"/>
      <c r="C47" s="51"/>
      <c r="D47" s="51"/>
      <c r="E47" s="51"/>
      <c r="F47" s="51"/>
      <c r="G47" s="51"/>
      <c r="H47" s="50"/>
      <c r="L47" s="25"/>
      <c r="M47" s="25"/>
      <c r="N47" s="25"/>
      <c r="O47" s="25"/>
    </row>
    <row r="48" spans="1:15" s="49" customFormat="1" ht="16.5" customHeight="1">
      <c r="A48" s="51"/>
      <c r="B48" s="51"/>
      <c r="C48" s="51"/>
      <c r="D48" s="51"/>
      <c r="E48" s="51"/>
      <c r="F48" s="51"/>
      <c r="G48" s="51"/>
      <c r="H48" s="50"/>
      <c r="L48" s="25"/>
      <c r="M48" s="25"/>
      <c r="N48" s="25"/>
      <c r="O48" s="25"/>
    </row>
    <row r="49" spans="1:15" s="49" customFormat="1" ht="16.5" customHeight="1">
      <c r="A49" s="51"/>
      <c r="B49" s="51"/>
      <c r="C49" s="51"/>
      <c r="D49" s="51"/>
      <c r="E49" s="51"/>
      <c r="F49" s="51"/>
      <c r="G49" s="51"/>
      <c r="H49" s="50"/>
      <c r="L49" s="25"/>
      <c r="M49" s="25"/>
      <c r="N49" s="25"/>
      <c r="O49" s="25"/>
    </row>
    <row r="50" spans="1:15" s="49" customFormat="1" ht="16.5" customHeight="1">
      <c r="A50" s="51"/>
      <c r="B50" s="51"/>
      <c r="C50" s="51"/>
      <c r="D50" s="51"/>
      <c r="E50" s="51"/>
      <c r="F50" s="51"/>
      <c r="G50" s="51"/>
      <c r="H50" s="50"/>
      <c r="L50" s="25"/>
      <c r="M50" s="25"/>
      <c r="N50" s="25"/>
      <c r="O50" s="25"/>
    </row>
    <row r="51" ht="13.5">
      <c r="H51" s="74"/>
    </row>
    <row r="52" ht="13.5">
      <c r="H52" s="74"/>
    </row>
    <row r="53" ht="13.5">
      <c r="H53" s="74"/>
    </row>
    <row r="54" ht="6" customHeight="1">
      <c r="H54" s="74"/>
    </row>
    <row r="55" ht="16.5" customHeight="1">
      <c r="H55" s="74"/>
    </row>
    <row r="56" ht="16.5" customHeight="1">
      <c r="H56" s="74"/>
    </row>
    <row r="57" ht="16.5" customHeight="1">
      <c r="H57" s="74"/>
    </row>
    <row r="58" ht="16.5" customHeight="1">
      <c r="H58" s="74"/>
    </row>
    <row r="59" ht="16.5" customHeight="1">
      <c r="H59" s="74"/>
    </row>
    <row r="60" ht="16.5" customHeight="1"/>
    <row r="61" spans="8:13" ht="16.5" customHeight="1">
      <c r="H61" s="25"/>
      <c r="I61" s="46"/>
      <c r="J61" s="46"/>
      <c r="K61" s="46"/>
      <c r="L61" s="46"/>
      <c r="M61" s="46"/>
    </row>
    <row r="62" spans="8:13" ht="16.5" customHeight="1">
      <c r="H62" s="25"/>
      <c r="I62" s="46"/>
      <c r="J62" s="46"/>
      <c r="K62" s="46"/>
      <c r="L62" s="46"/>
      <c r="M62" s="46"/>
    </row>
    <row r="63" spans="8:13" ht="16.5" customHeight="1">
      <c r="H63" s="25"/>
      <c r="I63" s="46"/>
      <c r="J63" s="46"/>
      <c r="K63" s="46"/>
      <c r="L63" s="46"/>
      <c r="M63" s="46"/>
    </row>
    <row r="64" spans="8:13" ht="6" customHeight="1">
      <c r="H64" s="25"/>
      <c r="I64" s="46"/>
      <c r="J64" s="46"/>
      <c r="K64" s="46"/>
      <c r="L64" s="46"/>
      <c r="M64" s="46"/>
    </row>
    <row r="65" spans="8:13" ht="16.5" customHeight="1">
      <c r="H65" s="25"/>
      <c r="I65" s="46"/>
      <c r="J65" s="46"/>
      <c r="K65" s="46"/>
      <c r="L65" s="46"/>
      <c r="M65" s="46"/>
    </row>
    <row r="66" spans="8:13" ht="16.5" customHeight="1">
      <c r="H66" s="25"/>
      <c r="I66" s="46"/>
      <c r="J66" s="46"/>
      <c r="K66" s="46"/>
      <c r="L66" s="46"/>
      <c r="M66" s="46"/>
    </row>
    <row r="67" spans="8:13" ht="16.5" customHeight="1">
      <c r="H67" s="25"/>
      <c r="I67" s="46"/>
      <c r="J67" s="46"/>
      <c r="K67" s="46"/>
      <c r="L67" s="46"/>
      <c r="M67" s="46"/>
    </row>
    <row r="68" spans="8:13" ht="16.5" customHeight="1">
      <c r="H68" s="25"/>
      <c r="I68" s="46"/>
      <c r="J68" s="46"/>
      <c r="K68" s="46"/>
      <c r="L68" s="46"/>
      <c r="M68" s="46"/>
    </row>
    <row r="69" spans="8:13" ht="16.5" customHeight="1">
      <c r="H69" s="25"/>
      <c r="I69" s="46"/>
      <c r="J69" s="46"/>
      <c r="K69" s="46"/>
      <c r="L69" s="46"/>
      <c r="M69" s="46"/>
    </row>
    <row r="70" spans="8:13" ht="16.5" customHeight="1">
      <c r="H70" s="25"/>
      <c r="I70" s="46"/>
      <c r="J70" s="46"/>
      <c r="K70" s="46"/>
      <c r="L70" s="46"/>
      <c r="M70" s="46"/>
    </row>
    <row r="71" spans="8:13" ht="16.5" customHeight="1">
      <c r="H71" s="25"/>
      <c r="I71" s="46"/>
      <c r="J71" s="46"/>
      <c r="K71" s="46"/>
      <c r="L71" s="46"/>
      <c r="M71" s="46"/>
    </row>
    <row r="72" spans="8:13" ht="16.5" customHeight="1">
      <c r="H72" s="25"/>
      <c r="I72" s="46"/>
      <c r="J72" s="46"/>
      <c r="K72" s="46"/>
      <c r="L72" s="46"/>
      <c r="M72" s="46"/>
    </row>
    <row r="73" spans="8:13" ht="16.5" customHeight="1">
      <c r="H73" s="25"/>
      <c r="I73" s="46"/>
      <c r="J73" s="46"/>
      <c r="K73" s="46"/>
      <c r="L73" s="46"/>
      <c r="M73" s="46"/>
    </row>
    <row r="74" spans="8:13" ht="6" customHeight="1">
      <c r="H74" s="25"/>
      <c r="I74" s="46"/>
      <c r="J74" s="46"/>
      <c r="K74" s="46"/>
      <c r="L74" s="46"/>
      <c r="M74" s="46"/>
    </row>
    <row r="75" spans="8:13" ht="16.5" customHeight="1">
      <c r="H75" s="25"/>
      <c r="I75" s="46"/>
      <c r="J75" s="46"/>
      <c r="K75" s="46"/>
      <c r="L75" s="46"/>
      <c r="M75" s="46"/>
    </row>
    <row r="76" spans="8:13" ht="16.5" customHeight="1">
      <c r="H76" s="25"/>
      <c r="I76" s="46"/>
      <c r="J76" s="46"/>
      <c r="K76" s="46"/>
      <c r="L76" s="46"/>
      <c r="M76" s="46"/>
    </row>
    <row r="77" spans="8:13" ht="16.5" customHeight="1">
      <c r="H77" s="25"/>
      <c r="I77" s="46"/>
      <c r="J77" s="46"/>
      <c r="K77" s="46"/>
      <c r="L77" s="46"/>
      <c r="M77" s="46"/>
    </row>
    <row r="78" spans="8:13" ht="16.5" customHeight="1">
      <c r="H78" s="25"/>
      <c r="I78" s="46"/>
      <c r="J78" s="46"/>
      <c r="K78" s="46"/>
      <c r="L78" s="46"/>
      <c r="M78" s="46"/>
    </row>
    <row r="79" spans="8:13" ht="16.5" customHeight="1">
      <c r="H79" s="25"/>
      <c r="I79" s="46"/>
      <c r="J79" s="46"/>
      <c r="K79" s="46"/>
      <c r="L79" s="46"/>
      <c r="M79" s="46"/>
    </row>
    <row r="80" ht="16.5" customHeight="1"/>
    <row r="81" ht="16.5" customHeight="1"/>
  </sheetData>
  <sheetProtection/>
  <mergeCells count="72">
    <mergeCell ref="B35:C35"/>
    <mergeCell ref="D35:E35"/>
    <mergeCell ref="A43:G45"/>
    <mergeCell ref="B41:C41"/>
    <mergeCell ref="D41:E41"/>
    <mergeCell ref="F41:G41"/>
    <mergeCell ref="B39:C39"/>
    <mergeCell ref="D39:E39"/>
    <mergeCell ref="B40:C40"/>
    <mergeCell ref="B37:C37"/>
    <mergeCell ref="D37:E37"/>
    <mergeCell ref="F37:G37"/>
    <mergeCell ref="B38:C38"/>
    <mergeCell ref="D38:E38"/>
    <mergeCell ref="F38:G38"/>
    <mergeCell ref="D40:E40"/>
    <mergeCell ref="F40:G40"/>
    <mergeCell ref="B31:C31"/>
    <mergeCell ref="D31:E31"/>
    <mergeCell ref="F31:G31"/>
    <mergeCell ref="B34:C34"/>
    <mergeCell ref="D34:E34"/>
    <mergeCell ref="F34:G34"/>
    <mergeCell ref="B29:C29"/>
    <mergeCell ref="D29:E29"/>
    <mergeCell ref="F29:G29"/>
    <mergeCell ref="B30:C30"/>
    <mergeCell ref="D30:E30"/>
    <mergeCell ref="F30:G30"/>
    <mergeCell ref="B27:C27"/>
    <mergeCell ref="D27:E27"/>
    <mergeCell ref="F27:G27"/>
    <mergeCell ref="B28:C28"/>
    <mergeCell ref="D28:E28"/>
    <mergeCell ref="F28:G28"/>
    <mergeCell ref="B24:C24"/>
    <mergeCell ref="D24:E24"/>
    <mergeCell ref="F24:G24"/>
    <mergeCell ref="B25:C25"/>
    <mergeCell ref="D25:E25"/>
    <mergeCell ref="F25:G25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4:C14"/>
    <mergeCell ref="D14:E14"/>
    <mergeCell ref="F14:G14"/>
    <mergeCell ref="B17:C17"/>
    <mergeCell ref="D17:E17"/>
    <mergeCell ref="F17:G17"/>
    <mergeCell ref="B15:C15"/>
    <mergeCell ref="D15:E15"/>
    <mergeCell ref="F15:G15"/>
    <mergeCell ref="I43:O45"/>
    <mergeCell ref="F11:G11"/>
    <mergeCell ref="F4:G4"/>
    <mergeCell ref="F5:G5"/>
    <mergeCell ref="F7:G7"/>
    <mergeCell ref="F8:G8"/>
    <mergeCell ref="F9:G9"/>
    <mergeCell ref="F10:G10"/>
    <mergeCell ref="F35:G35"/>
    <mergeCell ref="F39:G39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F11"/>
  <sheetViews>
    <sheetView showGridLines="0" zoomScaleSheetLayoutView="100" workbookViewId="0" topLeftCell="A1">
      <selection activeCell="I19" sqref="I19"/>
    </sheetView>
  </sheetViews>
  <sheetFormatPr defaultColWidth="9.00390625" defaultRowHeight="16.5" customHeight="1"/>
  <cols>
    <col min="1" max="12" width="9.00390625" style="78" customWidth="1"/>
    <col min="13" max="16384" width="9.00390625" style="4" customWidth="1"/>
  </cols>
  <sheetData>
    <row r="1" spans="1:6" ht="16.5" customHeight="1">
      <c r="A1" s="29" t="s">
        <v>122</v>
      </c>
      <c r="B1" s="10"/>
      <c r="C1" s="10"/>
      <c r="D1" s="10"/>
      <c r="E1" s="10"/>
      <c r="F1" s="90" t="s">
        <v>178</v>
      </c>
    </row>
    <row r="2" spans="1:6" ht="3.75" customHeight="1" thickBot="1">
      <c r="A2" s="38"/>
      <c r="B2" s="38"/>
      <c r="C2" s="38"/>
      <c r="D2" s="38"/>
      <c r="E2" s="38"/>
      <c r="F2" s="38"/>
    </row>
    <row r="3" spans="1:6" ht="16.5" customHeight="1">
      <c r="A3" s="16"/>
      <c r="B3" s="16"/>
      <c r="C3" s="246" t="s">
        <v>252</v>
      </c>
      <c r="D3" s="246"/>
      <c r="E3" s="246"/>
      <c r="F3" s="246"/>
    </row>
    <row r="4" spans="1:6" ht="36" customHeight="1">
      <c r="A4" s="91" t="s">
        <v>101</v>
      </c>
      <c r="B4" s="91" t="s">
        <v>102</v>
      </c>
      <c r="C4" s="92" t="s">
        <v>123</v>
      </c>
      <c r="D4" s="92" t="s">
        <v>108</v>
      </c>
      <c r="E4" s="92" t="s">
        <v>106</v>
      </c>
      <c r="F4" s="93" t="s">
        <v>107</v>
      </c>
    </row>
    <row r="5" spans="1:6" ht="3.75" customHeight="1">
      <c r="A5" s="94"/>
      <c r="B5" s="10"/>
      <c r="C5" s="10"/>
      <c r="D5" s="10"/>
      <c r="E5" s="10"/>
      <c r="F5" s="10"/>
    </row>
    <row r="6" spans="1:6" ht="16.5" customHeight="1">
      <c r="A6" s="88" t="s">
        <v>173</v>
      </c>
      <c r="B6" s="95">
        <f>SUM(C6:F6)</f>
        <v>44</v>
      </c>
      <c r="C6" s="96">
        <v>11</v>
      </c>
      <c r="D6" s="95">
        <v>11</v>
      </c>
      <c r="E6" s="95">
        <v>11</v>
      </c>
      <c r="F6" s="95">
        <v>11</v>
      </c>
    </row>
    <row r="7" spans="1:6" ht="16.5" customHeight="1">
      <c r="A7" s="88" t="s">
        <v>174</v>
      </c>
      <c r="B7" s="95">
        <f>SUM(C7:F7)</f>
        <v>44</v>
      </c>
      <c r="C7" s="96">
        <v>11</v>
      </c>
      <c r="D7" s="96">
        <v>11</v>
      </c>
      <c r="E7" s="95">
        <v>11</v>
      </c>
      <c r="F7" s="95">
        <v>11</v>
      </c>
    </row>
    <row r="8" spans="1:6" ht="16.5" customHeight="1">
      <c r="A8" s="88" t="s">
        <v>175</v>
      </c>
      <c r="B8" s="95">
        <f>SUM(C8:F8)</f>
        <v>45</v>
      </c>
      <c r="C8" s="96">
        <v>11</v>
      </c>
      <c r="D8" s="95">
        <v>12</v>
      </c>
      <c r="E8" s="95">
        <v>11</v>
      </c>
      <c r="F8" s="95">
        <v>11</v>
      </c>
    </row>
    <row r="9" spans="1:6" ht="16.5" customHeight="1">
      <c r="A9" s="88" t="s">
        <v>176</v>
      </c>
      <c r="B9" s="95">
        <f>SUM(C9:F9)</f>
        <v>41</v>
      </c>
      <c r="C9" s="96">
        <v>11</v>
      </c>
      <c r="D9" s="95">
        <v>10</v>
      </c>
      <c r="E9" s="95">
        <v>10</v>
      </c>
      <c r="F9" s="95">
        <v>10</v>
      </c>
    </row>
    <row r="10" spans="1:6" ht="16.5" customHeight="1">
      <c r="A10" s="85" t="s">
        <v>177</v>
      </c>
      <c r="B10" s="97">
        <f>SUM(C10:F10)</f>
        <v>45</v>
      </c>
      <c r="C10" s="97">
        <v>12</v>
      </c>
      <c r="D10" s="97">
        <v>11</v>
      </c>
      <c r="E10" s="97">
        <v>11</v>
      </c>
      <c r="F10" s="97">
        <v>11</v>
      </c>
    </row>
    <row r="11" spans="1:6" ht="16.5" customHeight="1">
      <c r="A11" s="10" t="s">
        <v>100</v>
      </c>
      <c r="B11" s="10"/>
      <c r="C11" s="10"/>
      <c r="D11" s="10"/>
      <c r="E11" s="10"/>
      <c r="F11" s="10"/>
    </row>
  </sheetData>
  <sheetProtection/>
  <mergeCells count="1">
    <mergeCell ref="C3:F3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10"/>
  <sheetViews>
    <sheetView showGridLines="0" zoomScaleSheetLayoutView="100" workbookViewId="0" topLeftCell="A1">
      <selection activeCell="I19" sqref="I19"/>
    </sheetView>
  </sheetViews>
  <sheetFormatPr defaultColWidth="9.00390625" defaultRowHeight="13.5"/>
  <cols>
    <col min="1" max="1" width="10.00390625" style="0" customWidth="1"/>
    <col min="2" max="7" width="9.875" style="48" customWidth="1"/>
  </cols>
  <sheetData>
    <row r="1" spans="1:7" s="4" customFormat="1" ht="16.5" customHeight="1">
      <c r="A1" s="8" t="s">
        <v>179</v>
      </c>
      <c r="B1" s="10"/>
      <c r="C1" s="10"/>
      <c r="D1" s="10"/>
      <c r="E1" s="10"/>
      <c r="F1" s="10"/>
      <c r="G1" s="10"/>
    </row>
    <row r="2" spans="1:7" s="4" customFormat="1" ht="3.75" customHeight="1" thickBot="1">
      <c r="A2" s="5"/>
      <c r="B2" s="38"/>
      <c r="C2" s="38"/>
      <c r="D2" s="38"/>
      <c r="E2" s="38"/>
      <c r="F2" s="38"/>
      <c r="G2" s="38"/>
    </row>
    <row r="3" spans="1:7" s="4" customFormat="1" ht="42.75" customHeight="1">
      <c r="A3" s="12" t="s">
        <v>94</v>
      </c>
      <c r="B3" s="79" t="s">
        <v>95</v>
      </c>
      <c r="C3" s="77" t="s">
        <v>96</v>
      </c>
      <c r="D3" s="80" t="s">
        <v>180</v>
      </c>
      <c r="E3" s="80" t="s">
        <v>97</v>
      </c>
      <c r="F3" s="80" t="s">
        <v>181</v>
      </c>
      <c r="G3" s="76" t="s">
        <v>182</v>
      </c>
    </row>
    <row r="4" spans="1:7" ht="3.75" customHeight="1">
      <c r="A4" s="98"/>
      <c r="B4" s="99"/>
      <c r="C4" s="99"/>
      <c r="D4" s="99"/>
      <c r="E4" s="99"/>
      <c r="F4" s="99"/>
      <c r="G4" s="99"/>
    </row>
    <row r="5" spans="1:7" ht="16.5" customHeight="1">
      <c r="A5" s="6" t="s">
        <v>98</v>
      </c>
      <c r="B5" s="28">
        <f>SUM(C5:G5)</f>
        <v>38</v>
      </c>
      <c r="C5" s="28">
        <v>22</v>
      </c>
      <c r="D5" s="28">
        <v>5</v>
      </c>
      <c r="E5" s="28">
        <v>5</v>
      </c>
      <c r="F5" s="28">
        <v>3</v>
      </c>
      <c r="G5" s="28">
        <v>3</v>
      </c>
    </row>
    <row r="6" spans="1:7" ht="16.5" customHeight="1">
      <c r="A6" s="7" t="s">
        <v>99</v>
      </c>
      <c r="B6" s="37">
        <v>60</v>
      </c>
      <c r="C6" s="47" t="s">
        <v>183</v>
      </c>
      <c r="D6" s="47" t="s">
        <v>184</v>
      </c>
      <c r="E6" s="47" t="s">
        <v>185</v>
      </c>
      <c r="F6" s="47" t="s">
        <v>186</v>
      </c>
      <c r="G6" s="47" t="s">
        <v>183</v>
      </c>
    </row>
    <row r="7" spans="1:7" ht="16.5" customHeight="1">
      <c r="A7" s="4" t="s">
        <v>100</v>
      </c>
      <c r="B7" s="100"/>
      <c r="C7" s="100"/>
      <c r="D7" s="100"/>
      <c r="E7" s="100"/>
      <c r="F7" s="100"/>
      <c r="G7" s="100"/>
    </row>
    <row r="8" spans="1:7" ht="16.5" customHeight="1">
      <c r="A8" s="101" t="s">
        <v>187</v>
      </c>
      <c r="B8" s="10"/>
      <c r="C8" s="100"/>
      <c r="D8" s="100"/>
      <c r="E8" s="100"/>
      <c r="F8" s="100"/>
      <c r="G8" s="100"/>
    </row>
    <row r="9" spans="1:7" ht="16.5" customHeight="1">
      <c r="A9" s="102" t="s">
        <v>188</v>
      </c>
      <c r="B9" s="100"/>
      <c r="C9" s="100"/>
      <c r="D9" s="100"/>
      <c r="E9" s="100"/>
      <c r="F9" s="100"/>
      <c r="G9" s="100"/>
    </row>
    <row r="10" spans="1:7" ht="16.5" customHeight="1">
      <c r="A10" s="103"/>
      <c r="B10" s="100"/>
      <c r="C10" s="100"/>
      <c r="D10" s="100"/>
      <c r="E10" s="100"/>
      <c r="F10" s="100"/>
      <c r="G10" s="100"/>
    </row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K11"/>
  <sheetViews>
    <sheetView showGridLines="0" zoomScaleSheetLayoutView="100" workbookViewId="0" topLeftCell="A1">
      <selection activeCell="I19" sqref="I19"/>
    </sheetView>
  </sheetViews>
  <sheetFormatPr defaultColWidth="9.00390625" defaultRowHeight="16.5" customHeight="1"/>
  <cols>
    <col min="1" max="1" width="9.625" style="10" customWidth="1"/>
    <col min="2" max="6" width="6.75390625" style="15" customWidth="1"/>
    <col min="7" max="8" width="6.75390625" style="10" customWidth="1"/>
    <col min="9" max="11" width="7.875" style="10" customWidth="1"/>
    <col min="12" max="16384" width="9.00390625" style="10" customWidth="1"/>
  </cols>
  <sheetData>
    <row r="1" spans="1:11" ht="20.25" customHeight="1">
      <c r="A1" s="29" t="s">
        <v>120</v>
      </c>
      <c r="F1" s="10"/>
      <c r="J1" s="44"/>
      <c r="K1" s="30" t="s">
        <v>119</v>
      </c>
    </row>
    <row r="2" spans="1:11" ht="3.75" customHeight="1" thickBot="1">
      <c r="A2" s="29"/>
      <c r="F2" s="10"/>
      <c r="J2" s="44"/>
      <c r="K2" s="30"/>
    </row>
    <row r="3" spans="1:11" ht="15.75" customHeight="1">
      <c r="A3" s="244" t="s">
        <v>241</v>
      </c>
      <c r="B3" s="247" t="s">
        <v>114</v>
      </c>
      <c r="C3" s="248"/>
      <c r="D3" s="248"/>
      <c r="E3" s="248"/>
      <c r="F3" s="249"/>
      <c r="G3" s="250" t="s">
        <v>167</v>
      </c>
      <c r="H3" s="251"/>
      <c r="I3" s="251"/>
      <c r="J3" s="251"/>
      <c r="K3" s="251"/>
    </row>
    <row r="4" spans="1:11" ht="30.75" customHeight="1">
      <c r="A4" s="245"/>
      <c r="B4" s="33" t="s">
        <v>115</v>
      </c>
      <c r="C4" s="31" t="s">
        <v>91</v>
      </c>
      <c r="D4" s="31" t="s">
        <v>92</v>
      </c>
      <c r="E4" s="34" t="s">
        <v>116</v>
      </c>
      <c r="F4" s="32" t="s">
        <v>93</v>
      </c>
      <c r="G4" s="35" t="s">
        <v>117</v>
      </c>
      <c r="H4" s="45" t="s">
        <v>118</v>
      </c>
      <c r="I4" s="252" t="s">
        <v>242</v>
      </c>
      <c r="J4" s="253"/>
      <c r="K4" s="253"/>
    </row>
    <row r="5" spans="1:11" ht="3.75" customHeight="1">
      <c r="A5" s="16"/>
      <c r="G5" s="36"/>
      <c r="H5" s="27"/>
      <c r="I5" s="27"/>
      <c r="J5" s="27"/>
      <c r="K5" s="27"/>
    </row>
    <row r="6" spans="1:11" ht="16.5" customHeight="1">
      <c r="A6" s="83" t="s">
        <v>194</v>
      </c>
      <c r="B6" s="65">
        <v>2394</v>
      </c>
      <c r="C6" s="65">
        <f>B6-D6-E6-F6</f>
        <v>1984</v>
      </c>
      <c r="D6" s="65">
        <v>82</v>
      </c>
      <c r="E6" s="65">
        <v>185</v>
      </c>
      <c r="F6" s="65">
        <v>143</v>
      </c>
      <c r="G6" s="104">
        <v>422</v>
      </c>
      <c r="H6" s="65">
        <v>421</v>
      </c>
      <c r="I6" s="105" t="s">
        <v>189</v>
      </c>
      <c r="J6" s="106"/>
      <c r="K6" s="106"/>
    </row>
    <row r="7" spans="1:11" ht="16.5" customHeight="1">
      <c r="A7" s="83" t="s">
        <v>190</v>
      </c>
      <c r="B7" s="65">
        <v>2350</v>
      </c>
      <c r="C7" s="65">
        <f>B7-D7-E7-F7</f>
        <v>1952</v>
      </c>
      <c r="D7" s="65">
        <v>83</v>
      </c>
      <c r="E7" s="65">
        <v>176</v>
      </c>
      <c r="F7" s="65">
        <v>139</v>
      </c>
      <c r="G7" s="104">
        <v>422</v>
      </c>
      <c r="H7" s="65">
        <v>421</v>
      </c>
      <c r="I7" s="105" t="s">
        <v>189</v>
      </c>
      <c r="J7" s="106"/>
      <c r="K7" s="106"/>
    </row>
    <row r="8" spans="1:11" ht="16.5" customHeight="1">
      <c r="A8" s="83" t="s">
        <v>191</v>
      </c>
      <c r="B8" s="65">
        <v>2326</v>
      </c>
      <c r="C8" s="65">
        <f>B8-D8-E8-F8</f>
        <v>1944</v>
      </c>
      <c r="D8" s="65">
        <v>82</v>
      </c>
      <c r="E8" s="65">
        <v>165</v>
      </c>
      <c r="F8" s="65">
        <v>135</v>
      </c>
      <c r="G8" s="104">
        <v>421</v>
      </c>
      <c r="H8" s="65">
        <v>420</v>
      </c>
      <c r="I8" s="105" t="s">
        <v>189</v>
      </c>
      <c r="J8" s="106"/>
      <c r="K8" s="106"/>
    </row>
    <row r="9" spans="1:11" ht="16.5" customHeight="1">
      <c r="A9" s="83" t="s">
        <v>192</v>
      </c>
      <c r="B9" s="65">
        <v>2312</v>
      </c>
      <c r="C9" s="65">
        <f>B9-D9-E9-F9</f>
        <v>1938</v>
      </c>
      <c r="D9" s="65">
        <v>83</v>
      </c>
      <c r="E9" s="65">
        <v>159</v>
      </c>
      <c r="F9" s="65">
        <v>132</v>
      </c>
      <c r="G9" s="104">
        <v>422</v>
      </c>
      <c r="H9" s="65">
        <v>421</v>
      </c>
      <c r="I9" s="105" t="s">
        <v>189</v>
      </c>
      <c r="J9" s="106"/>
      <c r="K9" s="106"/>
    </row>
    <row r="10" spans="1:11" ht="16.5" customHeight="1">
      <c r="A10" s="84" t="s">
        <v>193</v>
      </c>
      <c r="B10" s="107">
        <v>2309</v>
      </c>
      <c r="C10" s="107">
        <f>B10-D10-E10-F10</f>
        <v>1946</v>
      </c>
      <c r="D10" s="107">
        <v>82</v>
      </c>
      <c r="E10" s="107">
        <v>149</v>
      </c>
      <c r="F10" s="107">
        <v>132</v>
      </c>
      <c r="G10" s="108">
        <v>432</v>
      </c>
      <c r="H10" s="107">
        <v>431</v>
      </c>
      <c r="I10" s="109" t="s">
        <v>189</v>
      </c>
      <c r="J10" s="110"/>
      <c r="K10" s="110"/>
    </row>
    <row r="11" ht="16.5" customHeight="1">
      <c r="A11" s="10" t="s">
        <v>90</v>
      </c>
    </row>
  </sheetData>
  <sheetProtection/>
  <mergeCells count="4">
    <mergeCell ref="B3:F3"/>
    <mergeCell ref="G3:K3"/>
    <mergeCell ref="A3:A4"/>
    <mergeCell ref="I4:K4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L42"/>
  <sheetViews>
    <sheetView showGridLines="0" zoomScaleSheetLayoutView="100" workbookViewId="0" topLeftCell="A1">
      <selection activeCell="I19" sqref="I19"/>
    </sheetView>
  </sheetViews>
  <sheetFormatPr defaultColWidth="9.00390625" defaultRowHeight="16.5" customHeight="1"/>
  <cols>
    <col min="1" max="1" width="16.25390625" style="10" customWidth="1"/>
    <col min="2" max="6" width="11.50390625" style="15" customWidth="1"/>
    <col min="7" max="7" width="7.375" style="43" customWidth="1"/>
    <col min="8" max="16384" width="9.00390625" style="10" customWidth="1"/>
  </cols>
  <sheetData>
    <row r="1" spans="1:7" ht="16.5" customHeight="1">
      <c r="A1" s="29" t="s">
        <v>195</v>
      </c>
      <c r="G1" s="111" t="s">
        <v>196</v>
      </c>
    </row>
    <row r="2" spans="1:7" ht="3.75" customHeight="1" thickBot="1">
      <c r="A2" s="38"/>
      <c r="B2" s="112"/>
      <c r="C2" s="112"/>
      <c r="D2" s="112"/>
      <c r="E2" s="112"/>
      <c r="F2" s="112"/>
      <c r="G2" s="113"/>
    </row>
    <row r="3" spans="1:7" ht="16.5" customHeight="1">
      <c r="A3" s="114" t="s">
        <v>62</v>
      </c>
      <c r="B3" s="115" t="s">
        <v>202</v>
      </c>
      <c r="C3" s="115" t="s">
        <v>197</v>
      </c>
      <c r="D3" s="115" t="s">
        <v>198</v>
      </c>
      <c r="E3" s="115" t="s">
        <v>199</v>
      </c>
      <c r="F3" s="115" t="s">
        <v>200</v>
      </c>
      <c r="G3" s="116"/>
    </row>
    <row r="4" spans="1:12" ht="16.5" customHeight="1">
      <c r="A4" s="12"/>
      <c r="B4" s="11" t="s">
        <v>34</v>
      </c>
      <c r="C4" s="11" t="s">
        <v>34</v>
      </c>
      <c r="D4" s="11" t="s">
        <v>34</v>
      </c>
      <c r="E4" s="11" t="s">
        <v>34</v>
      </c>
      <c r="F4" s="11" t="s">
        <v>34</v>
      </c>
      <c r="G4" s="117" t="s">
        <v>203</v>
      </c>
      <c r="I4" s="68"/>
      <c r="J4" s="68"/>
      <c r="K4" s="68"/>
      <c r="L4" s="68"/>
    </row>
    <row r="5" spans="1:12" ht="16.5" customHeight="1">
      <c r="A5" s="20" t="s">
        <v>54</v>
      </c>
      <c r="B5" s="118">
        <f>SUM(B6:B27)</f>
        <v>153357712</v>
      </c>
      <c r="C5" s="118">
        <f>SUM(C6:C27)</f>
        <v>158347271</v>
      </c>
      <c r="D5" s="118">
        <f>SUM(D6:D27)</f>
        <v>164804630</v>
      </c>
      <c r="E5" s="118">
        <f>SUM(E6:E27)</f>
        <v>164659461</v>
      </c>
      <c r="F5" s="118">
        <f>SUM(F6:F27)</f>
        <v>166823032</v>
      </c>
      <c r="G5" s="119">
        <f>F5/$F$5*100</f>
        <v>100</v>
      </c>
      <c r="I5" s="68"/>
      <c r="J5" s="68"/>
      <c r="K5" s="68"/>
      <c r="L5" s="68"/>
    </row>
    <row r="6" spans="1:12" ht="16.5" customHeight="1">
      <c r="A6" s="18" t="s">
        <v>63</v>
      </c>
      <c r="B6" s="120">
        <v>58353869</v>
      </c>
      <c r="C6" s="118">
        <v>58298809</v>
      </c>
      <c r="D6" s="118">
        <v>59669588</v>
      </c>
      <c r="E6" s="118">
        <v>59656912</v>
      </c>
      <c r="F6" s="118">
        <v>59879185</v>
      </c>
      <c r="G6" s="119">
        <f>F6/$F$5*100</f>
        <v>35.89383569050585</v>
      </c>
      <c r="I6" s="68"/>
      <c r="J6" s="68"/>
      <c r="K6" s="68"/>
      <c r="L6" s="68"/>
    </row>
    <row r="7" spans="1:12" ht="16.5" customHeight="1">
      <c r="A7" s="18" t="s">
        <v>64</v>
      </c>
      <c r="B7" s="120">
        <v>1322119</v>
      </c>
      <c r="C7" s="118">
        <v>1260114</v>
      </c>
      <c r="D7" s="118">
        <v>1199508</v>
      </c>
      <c r="E7" s="118">
        <v>1255721</v>
      </c>
      <c r="F7" s="118">
        <v>1240205</v>
      </c>
      <c r="G7" s="119">
        <f aca="true" t="shared" si="0" ref="G7:G27">F7/$F$5*100</f>
        <v>0.7434255241206742</v>
      </c>
      <c r="I7" s="39"/>
      <c r="J7" s="40"/>
      <c r="K7" s="40"/>
      <c r="L7" s="40"/>
    </row>
    <row r="8" spans="1:12" ht="16.5" customHeight="1">
      <c r="A8" s="18" t="s">
        <v>65</v>
      </c>
      <c r="B8" s="120">
        <v>108712</v>
      </c>
      <c r="C8" s="118">
        <v>127403</v>
      </c>
      <c r="D8" s="118">
        <v>81530</v>
      </c>
      <c r="E8" s="118">
        <v>85128</v>
      </c>
      <c r="F8" s="118">
        <v>51712</v>
      </c>
      <c r="G8" s="119">
        <f t="shared" si="0"/>
        <v>0.030998117813851984</v>
      </c>
      <c r="I8" s="39"/>
      <c r="J8" s="41"/>
      <c r="K8" s="40"/>
      <c r="L8" s="41"/>
    </row>
    <row r="9" spans="1:12" ht="16.5" customHeight="1">
      <c r="A9" s="18" t="s">
        <v>109</v>
      </c>
      <c r="B9" s="121">
        <v>95055</v>
      </c>
      <c r="C9" s="122">
        <v>189258</v>
      </c>
      <c r="D9" s="118">
        <v>338873</v>
      </c>
      <c r="E9" s="118">
        <v>267441</v>
      </c>
      <c r="F9" s="118">
        <v>165545</v>
      </c>
      <c r="G9" s="119">
        <f t="shared" si="0"/>
        <v>0.09923389954931404</v>
      </c>
      <c r="I9" s="39"/>
      <c r="J9" s="41"/>
      <c r="K9" s="40"/>
      <c r="L9" s="41"/>
    </row>
    <row r="10" spans="1:12" ht="27.75" customHeight="1">
      <c r="A10" s="18" t="s">
        <v>110</v>
      </c>
      <c r="B10" s="121">
        <v>29666</v>
      </c>
      <c r="C10" s="122">
        <v>300552</v>
      </c>
      <c r="D10" s="118">
        <v>198097</v>
      </c>
      <c r="E10" s="118">
        <v>270103</v>
      </c>
      <c r="F10" s="118">
        <v>96567</v>
      </c>
      <c r="G10" s="119">
        <f>F10/$F$5*100</f>
        <v>0.05788589191928846</v>
      </c>
      <c r="I10" s="39"/>
      <c r="J10" s="41"/>
      <c r="K10" s="40"/>
      <c r="L10" s="41"/>
    </row>
    <row r="11" spans="1:12" ht="33" customHeight="1">
      <c r="A11" s="123" t="s">
        <v>66</v>
      </c>
      <c r="B11" s="120">
        <v>3595972</v>
      </c>
      <c r="C11" s="118">
        <v>3565325</v>
      </c>
      <c r="D11" s="118">
        <v>4314608</v>
      </c>
      <c r="E11" s="118">
        <v>7171020</v>
      </c>
      <c r="F11" s="118">
        <v>6491067</v>
      </c>
      <c r="G11" s="119">
        <f t="shared" si="0"/>
        <v>3.8909897045870743</v>
      </c>
      <c r="I11" s="39"/>
      <c r="J11" s="41"/>
      <c r="K11" s="40"/>
      <c r="L11" s="41"/>
    </row>
    <row r="12" spans="1:12" ht="33" customHeight="1">
      <c r="A12" s="22" t="s">
        <v>204</v>
      </c>
      <c r="B12" s="120">
        <v>151806</v>
      </c>
      <c r="C12" s="118">
        <v>150462</v>
      </c>
      <c r="D12" s="118">
        <v>136569</v>
      </c>
      <c r="E12" s="118">
        <v>139182</v>
      </c>
      <c r="F12" s="118">
        <v>138950</v>
      </c>
      <c r="G12" s="119">
        <f t="shared" si="0"/>
        <v>0.0832918562468041</v>
      </c>
      <c r="I12" s="39"/>
      <c r="J12" s="41"/>
      <c r="K12" s="40"/>
      <c r="L12" s="41"/>
    </row>
    <row r="13" spans="1:12" ht="33" customHeight="1">
      <c r="A13" s="22" t="s">
        <v>205</v>
      </c>
      <c r="B13" s="120">
        <v>423533</v>
      </c>
      <c r="C13" s="118">
        <v>384179</v>
      </c>
      <c r="D13" s="118">
        <v>165558</v>
      </c>
      <c r="E13" s="118">
        <v>268700</v>
      </c>
      <c r="F13" s="118">
        <v>284106</v>
      </c>
      <c r="G13" s="119">
        <f t="shared" si="0"/>
        <v>0.1703038223163334</v>
      </c>
      <c r="I13" s="39"/>
      <c r="J13" s="41"/>
      <c r="K13" s="40"/>
      <c r="L13" s="41"/>
    </row>
    <row r="14" spans="1:12" ht="21" customHeight="1">
      <c r="A14" s="124" t="s">
        <v>113</v>
      </c>
      <c r="B14" s="121">
        <v>44026</v>
      </c>
      <c r="C14" s="122">
        <v>41831</v>
      </c>
      <c r="D14" s="125">
        <v>40155</v>
      </c>
      <c r="E14" s="118">
        <v>36534</v>
      </c>
      <c r="F14" s="118">
        <v>33675</v>
      </c>
      <c r="G14" s="119">
        <f t="shared" si="0"/>
        <v>0.020186061598496785</v>
      </c>
      <c r="I14" s="39"/>
      <c r="J14" s="41"/>
      <c r="K14" s="40"/>
      <c r="L14" s="41"/>
    </row>
    <row r="15" spans="1:12" ht="16.5" customHeight="1">
      <c r="A15" s="22" t="s">
        <v>67</v>
      </c>
      <c r="B15" s="121">
        <v>235680</v>
      </c>
      <c r="C15" s="122">
        <v>240238</v>
      </c>
      <c r="D15" s="118">
        <v>237283</v>
      </c>
      <c r="E15" s="122">
        <v>244911</v>
      </c>
      <c r="F15" s="118">
        <v>257474</v>
      </c>
      <c r="G15" s="119">
        <f t="shared" si="0"/>
        <v>0.15433959982216364</v>
      </c>
      <c r="I15" s="39"/>
      <c r="J15" s="69"/>
      <c r="K15" s="39"/>
      <c r="L15" s="69"/>
    </row>
    <row r="16" spans="1:12" ht="16.5" customHeight="1">
      <c r="A16" s="18" t="s">
        <v>68</v>
      </c>
      <c r="B16" s="120">
        <v>17408057</v>
      </c>
      <c r="C16" s="118">
        <v>17257045</v>
      </c>
      <c r="D16" s="118">
        <v>16887305</v>
      </c>
      <c r="E16" s="118">
        <v>15447161</v>
      </c>
      <c r="F16" s="118">
        <v>14808741</v>
      </c>
      <c r="G16" s="119">
        <f t="shared" si="0"/>
        <v>8.876916348097545</v>
      </c>
      <c r="I16" s="39"/>
      <c r="J16" s="69"/>
      <c r="K16" s="39"/>
      <c r="L16" s="69"/>
    </row>
    <row r="17" spans="1:12" ht="33" customHeight="1">
      <c r="A17" s="22" t="s">
        <v>201</v>
      </c>
      <c r="B17" s="120">
        <v>98397</v>
      </c>
      <c r="C17" s="118">
        <v>95890</v>
      </c>
      <c r="D17" s="118">
        <v>85812</v>
      </c>
      <c r="E17" s="118">
        <v>91658</v>
      </c>
      <c r="F17" s="118">
        <v>88685</v>
      </c>
      <c r="G17" s="119">
        <f t="shared" si="0"/>
        <v>0.05316112465813473</v>
      </c>
      <c r="I17" s="39"/>
      <c r="J17" s="69"/>
      <c r="K17" s="39"/>
      <c r="L17" s="69"/>
    </row>
    <row r="18" spans="1:12" ht="33" customHeight="1">
      <c r="A18" s="22" t="s">
        <v>69</v>
      </c>
      <c r="B18" s="120">
        <v>1842362</v>
      </c>
      <c r="C18" s="118">
        <v>1847340</v>
      </c>
      <c r="D18" s="118">
        <v>1873842</v>
      </c>
      <c r="E18" s="118">
        <v>1211537</v>
      </c>
      <c r="F18" s="118">
        <v>1035609</v>
      </c>
      <c r="G18" s="119">
        <f t="shared" si="0"/>
        <v>0.620782986368453</v>
      </c>
      <c r="I18" s="39"/>
      <c r="J18" s="69"/>
      <c r="K18" s="39"/>
      <c r="L18" s="69"/>
    </row>
    <row r="19" spans="1:12" ht="24" customHeight="1">
      <c r="A19" s="126" t="s">
        <v>112</v>
      </c>
      <c r="B19" s="120">
        <v>2569967</v>
      </c>
      <c r="C19" s="118">
        <v>2570556</v>
      </c>
      <c r="D19" s="118">
        <v>2594280</v>
      </c>
      <c r="E19" s="118">
        <v>2979299</v>
      </c>
      <c r="F19" s="118">
        <v>3164341</v>
      </c>
      <c r="G19" s="119">
        <f t="shared" si="0"/>
        <v>1.8968250139465153</v>
      </c>
      <c r="I19" s="39"/>
      <c r="J19" s="41"/>
      <c r="K19" s="40"/>
      <c r="L19" s="41"/>
    </row>
    <row r="20" spans="1:12" ht="16.5" customHeight="1">
      <c r="A20" s="18" t="s">
        <v>70</v>
      </c>
      <c r="B20" s="120">
        <v>15939588</v>
      </c>
      <c r="C20" s="118">
        <v>16443845</v>
      </c>
      <c r="D20" s="118">
        <v>18896759</v>
      </c>
      <c r="E20" s="118">
        <v>19973555</v>
      </c>
      <c r="F20" s="118">
        <v>22326061</v>
      </c>
      <c r="G20" s="119">
        <f t="shared" si="0"/>
        <v>13.3830807007512</v>
      </c>
      <c r="I20" s="39"/>
      <c r="J20" s="69"/>
      <c r="K20" s="39"/>
      <c r="L20" s="69"/>
    </row>
    <row r="21" spans="1:12" ht="16.5" customHeight="1">
      <c r="A21" s="18" t="s">
        <v>71</v>
      </c>
      <c r="B21" s="120">
        <v>7076090</v>
      </c>
      <c r="C21" s="118">
        <v>8030331</v>
      </c>
      <c r="D21" s="118">
        <v>8283424</v>
      </c>
      <c r="E21" s="118">
        <v>10414582</v>
      </c>
      <c r="F21" s="118">
        <v>9531051</v>
      </c>
      <c r="G21" s="119">
        <f t="shared" si="0"/>
        <v>5.71327045536494</v>
      </c>
      <c r="I21" s="39"/>
      <c r="J21" s="69"/>
      <c r="K21" s="39"/>
      <c r="L21" s="69"/>
    </row>
    <row r="22" spans="1:12" ht="16.5" customHeight="1">
      <c r="A22" s="18" t="s">
        <v>72</v>
      </c>
      <c r="B22" s="120">
        <v>425241</v>
      </c>
      <c r="C22" s="118">
        <v>810148</v>
      </c>
      <c r="D22" s="118">
        <v>465317</v>
      </c>
      <c r="E22" s="118">
        <v>425397</v>
      </c>
      <c r="F22" s="118">
        <v>532527</v>
      </c>
      <c r="G22" s="119">
        <f t="shared" si="0"/>
        <v>0.3192167134331907</v>
      </c>
      <c r="I22" s="39"/>
      <c r="J22" s="69"/>
      <c r="K22" s="39"/>
      <c r="L22" s="69"/>
    </row>
    <row r="23" spans="1:12" ht="16.5" customHeight="1">
      <c r="A23" s="127" t="s">
        <v>73</v>
      </c>
      <c r="B23" s="120">
        <v>8860</v>
      </c>
      <c r="C23" s="118">
        <v>341816</v>
      </c>
      <c r="D23" s="118">
        <v>13708</v>
      </c>
      <c r="E23" s="118">
        <v>185674</v>
      </c>
      <c r="F23" s="118">
        <v>118275</v>
      </c>
      <c r="G23" s="119">
        <f t="shared" si="0"/>
        <v>0.07089848360986509</v>
      </c>
      <c r="I23" s="39"/>
      <c r="J23" s="69"/>
      <c r="K23" s="39"/>
      <c r="L23" s="69"/>
    </row>
    <row r="24" spans="1:12" ht="16.5" customHeight="1">
      <c r="A24" s="18" t="s">
        <v>74</v>
      </c>
      <c r="B24" s="120">
        <v>5159639</v>
      </c>
      <c r="C24" s="118">
        <v>5317797</v>
      </c>
      <c r="D24" s="118">
        <v>6760356</v>
      </c>
      <c r="E24" s="118">
        <v>3934806</v>
      </c>
      <c r="F24" s="118">
        <v>5322138</v>
      </c>
      <c r="G24" s="119">
        <f t="shared" si="0"/>
        <v>3.190289695729784</v>
      </c>
      <c r="I24" s="39"/>
      <c r="J24" s="69"/>
      <c r="K24" s="39"/>
      <c r="L24" s="69"/>
    </row>
    <row r="25" spans="1:12" ht="16.5" customHeight="1">
      <c r="A25" s="18" t="s">
        <v>75</v>
      </c>
      <c r="B25" s="120">
        <v>2230777</v>
      </c>
      <c r="C25" s="118">
        <v>1925237</v>
      </c>
      <c r="D25" s="118">
        <v>2622068</v>
      </c>
      <c r="E25" s="118">
        <v>4236043</v>
      </c>
      <c r="F25" s="118">
        <v>3043707</v>
      </c>
      <c r="G25" s="119">
        <f t="shared" si="0"/>
        <v>1.8245124570089337</v>
      </c>
      <c r="I25" s="39"/>
      <c r="J25" s="69"/>
      <c r="K25" s="39"/>
      <c r="L25" s="69"/>
    </row>
    <row r="26" spans="1:12" ht="16.5" customHeight="1">
      <c r="A26" s="18" t="s">
        <v>76</v>
      </c>
      <c r="B26" s="120">
        <v>25912296</v>
      </c>
      <c r="C26" s="118">
        <v>26928195</v>
      </c>
      <c r="D26" s="118">
        <v>25093790</v>
      </c>
      <c r="E26" s="118">
        <v>23701397</v>
      </c>
      <c r="F26" s="118">
        <v>21155311</v>
      </c>
      <c r="G26" s="119">
        <f t="shared" si="0"/>
        <v>12.681289116001679</v>
      </c>
      <c r="I26" s="39"/>
      <c r="J26" s="41"/>
      <c r="K26" s="40"/>
      <c r="L26" s="41"/>
    </row>
    <row r="27" spans="1:12" ht="16.5" customHeight="1">
      <c r="A27" s="12" t="s">
        <v>77</v>
      </c>
      <c r="B27" s="128">
        <v>10326000</v>
      </c>
      <c r="C27" s="128">
        <v>12220900</v>
      </c>
      <c r="D27" s="128">
        <v>14846200</v>
      </c>
      <c r="E27" s="128">
        <v>12662700</v>
      </c>
      <c r="F27" s="128">
        <v>17058100</v>
      </c>
      <c r="G27" s="119">
        <f t="shared" si="0"/>
        <v>10.225266736549903</v>
      </c>
      <c r="I27" s="39"/>
      <c r="J27" s="39"/>
      <c r="K27" s="39"/>
      <c r="L27" s="39"/>
    </row>
    <row r="28" spans="1:12" ht="3.75" customHeight="1">
      <c r="A28" s="16"/>
      <c r="B28" s="118"/>
      <c r="C28" s="118"/>
      <c r="D28" s="118"/>
      <c r="E28" s="118"/>
      <c r="F28" s="118"/>
      <c r="G28" s="129"/>
      <c r="I28" s="39"/>
      <c r="J28" s="39"/>
      <c r="K28" s="39"/>
      <c r="L28" s="39"/>
    </row>
    <row r="29" spans="1:12" s="42" customFormat="1" ht="16.5" customHeight="1">
      <c r="A29" s="19" t="s">
        <v>60</v>
      </c>
      <c r="B29" s="120">
        <f>SUM(B30:B41)</f>
        <v>148332475</v>
      </c>
      <c r="C29" s="118">
        <f>SUM(C30:C41)</f>
        <v>152425203</v>
      </c>
      <c r="D29" s="118">
        <f>SUM(D30:D41)</f>
        <v>156968587</v>
      </c>
      <c r="E29" s="118">
        <f>SUM(E30:E41)</f>
        <v>157515754</v>
      </c>
      <c r="F29" s="118">
        <f>SUM(F30:F41)</f>
        <v>161816809</v>
      </c>
      <c r="G29" s="119">
        <f>F29/$F$29*100</f>
        <v>100</v>
      </c>
      <c r="I29" s="39"/>
      <c r="J29" s="39"/>
      <c r="K29" s="39"/>
      <c r="L29" s="39"/>
    </row>
    <row r="30" spans="1:12" ht="16.5" customHeight="1">
      <c r="A30" s="18" t="s">
        <v>78</v>
      </c>
      <c r="B30" s="120">
        <v>764535</v>
      </c>
      <c r="C30" s="130">
        <v>711645</v>
      </c>
      <c r="D30" s="118">
        <v>730137</v>
      </c>
      <c r="E30" s="118">
        <v>733929</v>
      </c>
      <c r="F30" s="118">
        <v>680521</v>
      </c>
      <c r="G30" s="119">
        <f>F30/$F$29*100</f>
        <v>0.42055025321874934</v>
      </c>
      <c r="I30" s="39"/>
      <c r="J30" s="39"/>
      <c r="K30" s="39"/>
      <c r="L30" s="39"/>
    </row>
    <row r="31" spans="1:12" ht="16.5" customHeight="1">
      <c r="A31" s="18" t="s">
        <v>79</v>
      </c>
      <c r="B31" s="120">
        <v>14210320</v>
      </c>
      <c r="C31" s="130">
        <v>14717303</v>
      </c>
      <c r="D31" s="118">
        <v>13125805</v>
      </c>
      <c r="E31" s="118">
        <v>15036443</v>
      </c>
      <c r="F31" s="118">
        <v>13923690</v>
      </c>
      <c r="G31" s="119">
        <f aca="true" t="shared" si="1" ref="G31:G41">F31/$F$29*100</f>
        <v>8.604600527007056</v>
      </c>
      <c r="I31" s="39"/>
      <c r="J31" s="41"/>
      <c r="K31" s="40"/>
      <c r="L31" s="41"/>
    </row>
    <row r="32" spans="1:7" ht="16.5" customHeight="1">
      <c r="A32" s="18" t="s">
        <v>80</v>
      </c>
      <c r="B32" s="120">
        <v>45248732</v>
      </c>
      <c r="C32" s="130">
        <v>46159358</v>
      </c>
      <c r="D32" s="118">
        <v>48731481</v>
      </c>
      <c r="E32" s="118">
        <v>50700291</v>
      </c>
      <c r="F32" s="118">
        <v>52996879</v>
      </c>
      <c r="G32" s="119">
        <f t="shared" si="1"/>
        <v>32.75115813215672</v>
      </c>
    </row>
    <row r="33" spans="1:7" ht="16.5" customHeight="1">
      <c r="A33" s="18" t="s">
        <v>81</v>
      </c>
      <c r="B33" s="120">
        <v>8899997</v>
      </c>
      <c r="C33" s="130">
        <v>8296344</v>
      </c>
      <c r="D33" s="118">
        <v>10286624</v>
      </c>
      <c r="E33" s="118">
        <v>11246176</v>
      </c>
      <c r="F33" s="118">
        <v>8991133</v>
      </c>
      <c r="G33" s="119">
        <f t="shared" si="1"/>
        <v>5.556365284647283</v>
      </c>
    </row>
    <row r="34" spans="1:7" ht="16.5" customHeight="1">
      <c r="A34" s="18" t="s">
        <v>82</v>
      </c>
      <c r="B34" s="120">
        <v>189648</v>
      </c>
      <c r="C34" s="130">
        <v>193412</v>
      </c>
      <c r="D34" s="118">
        <v>185945</v>
      </c>
      <c r="E34" s="118">
        <v>184399</v>
      </c>
      <c r="F34" s="118">
        <v>169632</v>
      </c>
      <c r="G34" s="119">
        <f t="shared" si="1"/>
        <v>0.10482965338909879</v>
      </c>
    </row>
    <row r="35" spans="1:7" ht="16.5" customHeight="1">
      <c r="A35" s="18" t="s">
        <v>83</v>
      </c>
      <c r="B35" s="120">
        <v>2718271</v>
      </c>
      <c r="C35" s="130">
        <v>2505386</v>
      </c>
      <c r="D35" s="118">
        <v>3448659</v>
      </c>
      <c r="E35" s="118">
        <v>3978950</v>
      </c>
      <c r="F35" s="118">
        <v>2607126</v>
      </c>
      <c r="G35" s="119">
        <f t="shared" si="1"/>
        <v>1.6111589495007284</v>
      </c>
    </row>
    <row r="36" spans="1:7" ht="16.5" customHeight="1">
      <c r="A36" s="18" t="s">
        <v>84</v>
      </c>
      <c r="B36" s="120">
        <v>23718814</v>
      </c>
      <c r="C36" s="130">
        <v>25186688</v>
      </c>
      <c r="D36" s="118">
        <v>24025398</v>
      </c>
      <c r="E36" s="118">
        <v>22764426</v>
      </c>
      <c r="F36" s="118">
        <v>20030446</v>
      </c>
      <c r="G36" s="119">
        <f t="shared" si="1"/>
        <v>12.378470520945694</v>
      </c>
    </row>
    <row r="37" spans="1:7" ht="16.5" customHeight="1">
      <c r="A37" s="18" t="s">
        <v>85</v>
      </c>
      <c r="B37" s="120">
        <v>19528684</v>
      </c>
      <c r="C37" s="130">
        <v>22076759</v>
      </c>
      <c r="D37" s="118">
        <v>22964662</v>
      </c>
      <c r="E37" s="118">
        <v>19694922</v>
      </c>
      <c r="F37" s="118">
        <v>29811116</v>
      </c>
      <c r="G37" s="119">
        <f t="shared" si="1"/>
        <v>18.422756068561455</v>
      </c>
    </row>
    <row r="38" spans="1:7" ht="16.5" customHeight="1">
      <c r="A38" s="18" t="s">
        <v>86</v>
      </c>
      <c r="B38" s="121">
        <v>4220716</v>
      </c>
      <c r="C38" s="130">
        <v>3978323</v>
      </c>
      <c r="D38" s="118">
        <v>4046439</v>
      </c>
      <c r="E38" s="118">
        <v>4328997</v>
      </c>
      <c r="F38" s="118">
        <v>4297861</v>
      </c>
      <c r="G38" s="119">
        <f t="shared" si="1"/>
        <v>2.6560040496163784</v>
      </c>
    </row>
    <row r="39" spans="1:7" ht="16.5" customHeight="1">
      <c r="A39" s="18" t="s">
        <v>87</v>
      </c>
      <c r="B39" s="120">
        <v>15829028</v>
      </c>
      <c r="C39" s="118">
        <v>16019299</v>
      </c>
      <c r="D39" s="118">
        <v>16693467</v>
      </c>
      <c r="E39" s="118">
        <v>16276764</v>
      </c>
      <c r="F39" s="118">
        <v>15594617</v>
      </c>
      <c r="G39" s="119">
        <f t="shared" si="1"/>
        <v>9.63720462439721</v>
      </c>
    </row>
    <row r="40" spans="1:7" ht="16.5" customHeight="1">
      <c r="A40" s="18" t="s">
        <v>88</v>
      </c>
      <c r="B40" s="120">
        <v>72718</v>
      </c>
      <c r="C40" s="118">
        <v>81450</v>
      </c>
      <c r="D40" s="122">
        <v>35281</v>
      </c>
      <c r="E40" s="122">
        <v>1922</v>
      </c>
      <c r="F40" s="122">
        <v>2786</v>
      </c>
      <c r="G40" s="119">
        <f t="shared" si="1"/>
        <v>0.0017216999996582556</v>
      </c>
    </row>
    <row r="41" spans="1:7" ht="16.5" customHeight="1">
      <c r="A41" s="13" t="s">
        <v>89</v>
      </c>
      <c r="B41" s="131">
        <v>12931012</v>
      </c>
      <c r="C41" s="132">
        <v>12499236</v>
      </c>
      <c r="D41" s="128">
        <v>12694689</v>
      </c>
      <c r="E41" s="128">
        <v>12568535</v>
      </c>
      <c r="F41" s="128">
        <v>12711002</v>
      </c>
      <c r="G41" s="133">
        <f t="shared" si="1"/>
        <v>7.855180236559973</v>
      </c>
    </row>
    <row r="42" ht="16.5" customHeight="1">
      <c r="A42" s="10" t="s">
        <v>61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H29"/>
  <sheetViews>
    <sheetView showGridLines="0" zoomScaleSheetLayoutView="100" workbookViewId="0" topLeftCell="A10">
      <selection activeCell="I19" sqref="I19"/>
    </sheetView>
  </sheetViews>
  <sheetFormatPr defaultColWidth="9.00390625" defaultRowHeight="16.5" customHeight="1"/>
  <cols>
    <col min="1" max="1" width="17.375" style="4" customWidth="1"/>
    <col min="2" max="2" width="1.625" style="4" customWidth="1"/>
    <col min="3" max="7" width="12.25390625" style="1" customWidth="1"/>
    <col min="8" max="16384" width="9.00390625" style="4" customWidth="1"/>
  </cols>
  <sheetData>
    <row r="1" spans="1:7" ht="16.5" customHeight="1">
      <c r="A1" s="8" t="s">
        <v>124</v>
      </c>
      <c r="B1" s="9"/>
      <c r="F1" s="254" t="s">
        <v>247</v>
      </c>
      <c r="G1" s="254"/>
    </row>
    <row r="2" spans="1:7" ht="3.75" customHeight="1" thickBot="1">
      <c r="A2" s="5"/>
      <c r="B2" s="5"/>
      <c r="C2" s="2"/>
      <c r="D2" s="2"/>
      <c r="E2" s="2"/>
      <c r="F2" s="2"/>
      <c r="G2" s="2"/>
    </row>
    <row r="3" spans="1:8" s="10" customFormat="1" ht="18" customHeight="1">
      <c r="A3" s="13" t="s">
        <v>53</v>
      </c>
      <c r="B3" s="12"/>
      <c r="C3" s="11" t="s">
        <v>206</v>
      </c>
      <c r="D3" s="11" t="s">
        <v>207</v>
      </c>
      <c r="E3" s="11" t="s">
        <v>208</v>
      </c>
      <c r="F3" s="11" t="s">
        <v>209</v>
      </c>
      <c r="G3" s="81" t="s">
        <v>210</v>
      </c>
      <c r="H3" s="17"/>
    </row>
    <row r="4" spans="1:8" ht="3.75" customHeight="1">
      <c r="A4" s="18"/>
      <c r="B4" s="16"/>
      <c r="C4" s="15"/>
      <c r="D4" s="15"/>
      <c r="E4" s="15"/>
      <c r="F4" s="15"/>
      <c r="G4" s="15"/>
      <c r="H4" s="3"/>
    </row>
    <row r="5" spans="1:8" s="21" customFormat="1" ht="18" customHeight="1">
      <c r="A5" s="19" t="s">
        <v>54</v>
      </c>
      <c r="B5" s="20"/>
      <c r="C5" s="118">
        <f>SUM(C7:C15)</f>
        <v>70773556</v>
      </c>
      <c r="D5" s="118">
        <f>SUM(D7:D15)</f>
        <v>71981444</v>
      </c>
      <c r="E5" s="118">
        <f>SUM(E7:E15)</f>
        <v>73616522</v>
      </c>
      <c r="F5" s="118">
        <f>SUM(F7:F15)</f>
        <v>81243998</v>
      </c>
      <c r="G5" s="118">
        <f>SUM(G7:G15)</f>
        <v>82252684</v>
      </c>
      <c r="H5" s="42"/>
    </row>
    <row r="6" spans="1:8" ht="3.75" customHeight="1">
      <c r="A6" s="17"/>
      <c r="B6" s="14"/>
      <c r="C6" s="118"/>
      <c r="D6" s="118"/>
      <c r="E6" s="118"/>
      <c r="F6" s="118"/>
      <c r="G6" s="118"/>
      <c r="H6" s="3"/>
    </row>
    <row r="7" spans="1:8" s="10" customFormat="1" ht="18" customHeight="1">
      <c r="A7" s="18" t="s">
        <v>55</v>
      </c>
      <c r="B7" s="16"/>
      <c r="C7" s="24">
        <v>39282204</v>
      </c>
      <c r="D7" s="25">
        <v>39453192</v>
      </c>
      <c r="E7" s="25">
        <v>39663146</v>
      </c>
      <c r="F7" s="25">
        <v>45525528</v>
      </c>
      <c r="G7" s="25">
        <v>44984500</v>
      </c>
      <c r="H7" s="17"/>
    </row>
    <row r="8" spans="1:8" s="10" customFormat="1" ht="22.5" customHeight="1">
      <c r="A8" s="18" t="s">
        <v>56</v>
      </c>
      <c r="B8" s="16"/>
      <c r="C8" s="24">
        <v>25439461</v>
      </c>
      <c r="D8" s="134">
        <v>26796543</v>
      </c>
      <c r="E8" s="134">
        <v>28125078</v>
      </c>
      <c r="F8" s="25">
        <v>29876125</v>
      </c>
      <c r="G8" s="25">
        <v>31397463</v>
      </c>
      <c r="H8" s="17"/>
    </row>
    <row r="9" spans="1:8" s="10" customFormat="1" ht="30" customHeight="1">
      <c r="A9" s="255" t="s">
        <v>248</v>
      </c>
      <c r="B9" s="256"/>
      <c r="C9" s="135">
        <v>113100</v>
      </c>
      <c r="D9" s="136">
        <v>109100</v>
      </c>
      <c r="E9" s="136">
        <v>116729</v>
      </c>
      <c r="F9" s="136">
        <v>125785</v>
      </c>
      <c r="G9" s="136">
        <v>119840</v>
      </c>
      <c r="H9" s="17"/>
    </row>
    <row r="10" spans="1:8" s="10" customFormat="1" ht="30" customHeight="1">
      <c r="A10" s="255" t="s">
        <v>211</v>
      </c>
      <c r="B10" s="256"/>
      <c r="C10" s="137">
        <v>96015</v>
      </c>
      <c r="D10" s="136">
        <v>82060</v>
      </c>
      <c r="E10" s="136">
        <v>77960</v>
      </c>
      <c r="F10" s="136">
        <v>82691</v>
      </c>
      <c r="G10" s="136">
        <v>68946</v>
      </c>
      <c r="H10" s="17"/>
    </row>
    <row r="11" spans="1:8" s="10" customFormat="1" ht="18" customHeight="1">
      <c r="A11" s="18" t="s">
        <v>212</v>
      </c>
      <c r="B11" s="16"/>
      <c r="C11" s="24">
        <v>3773274</v>
      </c>
      <c r="D11" s="25">
        <v>3829456</v>
      </c>
      <c r="E11" s="25">
        <v>3972792</v>
      </c>
      <c r="F11" s="25">
        <v>4042006</v>
      </c>
      <c r="G11" s="25">
        <v>4202075</v>
      </c>
      <c r="H11" s="17"/>
    </row>
    <row r="12" spans="1:8" s="10" customFormat="1" ht="18" customHeight="1">
      <c r="A12" s="22" t="s">
        <v>111</v>
      </c>
      <c r="B12" s="23"/>
      <c r="C12" s="134">
        <v>133964</v>
      </c>
      <c r="D12" s="134">
        <v>124458</v>
      </c>
      <c r="E12" s="134">
        <v>121224</v>
      </c>
      <c r="F12" s="25">
        <v>118732</v>
      </c>
      <c r="G12" s="25">
        <v>110059</v>
      </c>
      <c r="H12" s="17"/>
    </row>
    <row r="13" spans="1:8" s="10" customFormat="1" ht="18.75" customHeight="1">
      <c r="A13" s="18" t="s">
        <v>57</v>
      </c>
      <c r="B13" s="16"/>
      <c r="C13" s="25">
        <v>152281</v>
      </c>
      <c r="D13" s="25">
        <v>164076</v>
      </c>
      <c r="E13" s="25">
        <v>157351</v>
      </c>
      <c r="F13" s="25">
        <v>155130</v>
      </c>
      <c r="G13" s="25">
        <v>162412</v>
      </c>
      <c r="H13" s="17"/>
    </row>
    <row r="14" spans="1:8" s="10" customFormat="1" ht="18" customHeight="1">
      <c r="A14" s="18" t="s">
        <v>58</v>
      </c>
      <c r="B14" s="16"/>
      <c r="C14" s="25">
        <v>556153</v>
      </c>
      <c r="D14" s="25">
        <v>569555</v>
      </c>
      <c r="E14" s="25">
        <v>537888</v>
      </c>
      <c r="F14" s="25">
        <v>482216</v>
      </c>
      <c r="G14" s="25">
        <v>380335</v>
      </c>
      <c r="H14" s="17"/>
    </row>
    <row r="15" spans="1:8" s="10" customFormat="1" ht="18" customHeight="1">
      <c r="A15" s="13" t="s">
        <v>59</v>
      </c>
      <c r="B15" s="12"/>
      <c r="C15" s="138">
        <v>1227104</v>
      </c>
      <c r="D15" s="138">
        <v>853004</v>
      </c>
      <c r="E15" s="138">
        <v>844354</v>
      </c>
      <c r="F15" s="138">
        <v>835785</v>
      </c>
      <c r="G15" s="138">
        <v>827054</v>
      </c>
      <c r="H15" s="17"/>
    </row>
    <row r="16" spans="1:8" s="10" customFormat="1" ht="3.75" customHeight="1">
      <c r="A16" s="18"/>
      <c r="B16" s="16"/>
      <c r="C16" s="26"/>
      <c r="D16" s="26"/>
      <c r="E16" s="26"/>
      <c r="F16" s="26"/>
      <c r="G16" s="26"/>
      <c r="H16" s="17"/>
    </row>
    <row r="17" spans="1:8" ht="15" customHeight="1">
      <c r="A17" s="19" t="s">
        <v>60</v>
      </c>
      <c r="B17" s="20"/>
      <c r="C17" s="118">
        <f>SUM(C18:C26)</f>
        <v>68945691</v>
      </c>
      <c r="D17" s="118">
        <f>SUM(D18:D26)</f>
        <v>70343504</v>
      </c>
      <c r="E17" s="118">
        <f>SUM(E18:E26)</f>
        <v>72160134</v>
      </c>
      <c r="F17" s="118">
        <f>SUM(F18:F26)</f>
        <v>79110876</v>
      </c>
      <c r="G17" s="118">
        <f>SUM(G18:G26)</f>
        <v>79521541</v>
      </c>
      <c r="H17" s="3"/>
    </row>
    <row r="18" spans="1:8" ht="24" customHeight="1">
      <c r="A18" s="18" t="s">
        <v>55</v>
      </c>
      <c r="B18" s="16"/>
      <c r="C18" s="24">
        <v>37810992</v>
      </c>
      <c r="D18" s="25">
        <v>38260904</v>
      </c>
      <c r="E18" s="25">
        <v>38480825</v>
      </c>
      <c r="F18" s="25">
        <v>44367331</v>
      </c>
      <c r="G18" s="25">
        <v>43137395</v>
      </c>
      <c r="H18" s="3"/>
    </row>
    <row r="19" spans="1:8" s="10" customFormat="1" ht="22.5" customHeight="1">
      <c r="A19" s="18" t="s">
        <v>56</v>
      </c>
      <c r="B19" s="16"/>
      <c r="C19" s="24">
        <v>25180676</v>
      </c>
      <c r="D19" s="139">
        <v>26436318</v>
      </c>
      <c r="E19" s="139">
        <v>27932065</v>
      </c>
      <c r="F19" s="25">
        <v>28991054</v>
      </c>
      <c r="G19" s="25">
        <v>30598400</v>
      </c>
      <c r="H19" s="17"/>
    </row>
    <row r="20" spans="1:8" s="10" customFormat="1" ht="29.25" customHeight="1">
      <c r="A20" s="255" t="s">
        <v>248</v>
      </c>
      <c r="B20" s="256"/>
      <c r="C20" s="137">
        <v>104965</v>
      </c>
      <c r="D20" s="136">
        <v>107369</v>
      </c>
      <c r="E20" s="136">
        <v>112951</v>
      </c>
      <c r="F20" s="136">
        <v>119569</v>
      </c>
      <c r="G20" s="136">
        <v>111517</v>
      </c>
      <c r="H20" s="17"/>
    </row>
    <row r="21" spans="1:8" s="10" customFormat="1" ht="30" customHeight="1">
      <c r="A21" s="255" t="s">
        <v>211</v>
      </c>
      <c r="B21" s="256"/>
      <c r="C21" s="137">
        <v>51533</v>
      </c>
      <c r="D21" s="136">
        <v>41227</v>
      </c>
      <c r="E21" s="136">
        <v>47132</v>
      </c>
      <c r="F21" s="136">
        <v>51291</v>
      </c>
      <c r="G21" s="136">
        <v>47791</v>
      </c>
      <c r="H21" s="17"/>
    </row>
    <row r="22" spans="1:8" s="10" customFormat="1" ht="30" customHeight="1">
      <c r="A22" s="18" t="s">
        <v>212</v>
      </c>
      <c r="B22" s="16"/>
      <c r="C22" s="24">
        <v>3741548</v>
      </c>
      <c r="D22" s="25">
        <v>3792631</v>
      </c>
      <c r="E22" s="25">
        <v>3935669</v>
      </c>
      <c r="F22" s="25">
        <v>4001163</v>
      </c>
      <c r="G22" s="25">
        <v>4161947</v>
      </c>
      <c r="H22" s="17"/>
    </row>
    <row r="23" spans="1:8" s="10" customFormat="1" ht="18" customHeight="1">
      <c r="A23" s="22" t="s">
        <v>111</v>
      </c>
      <c r="B23" s="23"/>
      <c r="C23" s="134">
        <v>122770</v>
      </c>
      <c r="D23" s="134">
        <v>120340</v>
      </c>
      <c r="E23" s="134">
        <v>114285</v>
      </c>
      <c r="F23" s="25">
        <v>110340</v>
      </c>
      <c r="G23" s="25">
        <v>101502</v>
      </c>
      <c r="H23" s="17"/>
    </row>
    <row r="24" spans="1:8" s="10" customFormat="1" ht="18" customHeight="1">
      <c r="A24" s="18" t="s">
        <v>57</v>
      </c>
      <c r="B24" s="16"/>
      <c r="C24" s="25">
        <v>149961</v>
      </c>
      <c r="D24" s="25">
        <v>162160</v>
      </c>
      <c r="E24" s="25">
        <v>154973</v>
      </c>
      <c r="F24" s="25">
        <v>152129</v>
      </c>
      <c r="G24" s="25">
        <v>157857</v>
      </c>
      <c r="H24" s="17"/>
    </row>
    <row r="25" spans="1:8" s="10" customFormat="1" ht="21" customHeight="1">
      <c r="A25" s="18" t="s">
        <v>58</v>
      </c>
      <c r="B25" s="16"/>
      <c r="C25" s="25">
        <v>556144</v>
      </c>
      <c r="D25" s="25">
        <v>569552</v>
      </c>
      <c r="E25" s="25">
        <v>537882</v>
      </c>
      <c r="F25" s="25">
        <v>482216</v>
      </c>
      <c r="G25" s="25">
        <v>378080</v>
      </c>
      <c r="H25" s="17"/>
    </row>
    <row r="26" spans="1:8" s="10" customFormat="1" ht="18" customHeight="1">
      <c r="A26" s="13" t="s">
        <v>59</v>
      </c>
      <c r="B26" s="12"/>
      <c r="C26" s="140">
        <v>1227102</v>
      </c>
      <c r="D26" s="138">
        <v>853003</v>
      </c>
      <c r="E26" s="138">
        <v>844352</v>
      </c>
      <c r="F26" s="138">
        <v>835783</v>
      </c>
      <c r="G26" s="138">
        <v>827052</v>
      </c>
      <c r="H26" s="17"/>
    </row>
    <row r="27" spans="1:8" s="10" customFormat="1" ht="18" customHeight="1">
      <c r="A27" s="4" t="s">
        <v>61</v>
      </c>
      <c r="B27" s="4"/>
      <c r="C27" s="1"/>
      <c r="D27" s="1"/>
      <c r="E27" s="1"/>
      <c r="F27" s="1"/>
      <c r="G27" s="1"/>
      <c r="H27" s="17"/>
    </row>
    <row r="28" spans="1:8" s="10" customFormat="1" ht="18" customHeight="1">
      <c r="A28" s="18"/>
      <c r="B28" s="18"/>
      <c r="C28" s="82"/>
      <c r="D28" s="82"/>
      <c r="E28" s="82"/>
      <c r="F28" s="82"/>
      <c r="G28" s="82"/>
      <c r="H28" s="17"/>
    </row>
    <row r="29" ht="16.5" customHeight="1">
      <c r="H29" s="3"/>
    </row>
  </sheetData>
  <sheetProtection/>
  <mergeCells count="5">
    <mergeCell ref="F1:G1"/>
    <mergeCell ref="A9:B9"/>
    <mergeCell ref="A20:B20"/>
    <mergeCell ref="A21:B21"/>
    <mergeCell ref="A10:B10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H20"/>
  <sheetViews>
    <sheetView showGridLines="0" zoomScaleSheetLayoutView="100" workbookViewId="0" topLeftCell="A1">
      <selection activeCell="I19" sqref="I19"/>
    </sheetView>
  </sheetViews>
  <sheetFormatPr defaultColWidth="9.00390625" defaultRowHeight="13.5"/>
  <cols>
    <col min="3" max="7" width="11.875" style="0" customWidth="1"/>
  </cols>
  <sheetData>
    <row r="1" spans="1:7" ht="17.25">
      <c r="A1" s="55" t="s">
        <v>127</v>
      </c>
      <c r="B1" s="141"/>
      <c r="C1" s="141"/>
      <c r="D1" s="141"/>
      <c r="E1" s="141"/>
      <c r="F1" s="141"/>
      <c r="G1" s="142"/>
    </row>
    <row r="2" spans="1:7" ht="3.75" customHeight="1">
      <c r="A2" s="55"/>
      <c r="B2" s="141"/>
      <c r="C2" s="141"/>
      <c r="D2" s="141"/>
      <c r="E2" s="141"/>
      <c r="F2" s="141"/>
      <c r="G2" s="71"/>
    </row>
    <row r="3" spans="1:7" ht="13.5">
      <c r="A3" s="72" t="s">
        <v>253</v>
      </c>
      <c r="B3" s="72"/>
      <c r="C3" s="72"/>
      <c r="D3" s="72"/>
      <c r="E3" s="143"/>
      <c r="F3" s="260" t="s">
        <v>246</v>
      </c>
      <c r="G3" s="260"/>
    </row>
    <row r="4" spans="1:7" ht="3.75" customHeight="1" thickBot="1">
      <c r="A4" s="56"/>
      <c r="B4" s="56"/>
      <c r="C4" s="72"/>
      <c r="D4" s="72"/>
      <c r="E4" s="141"/>
      <c r="F4" s="72"/>
      <c r="G4" s="72"/>
    </row>
    <row r="5" spans="1:8" ht="13.5">
      <c r="A5" s="57" t="s">
        <v>50</v>
      </c>
      <c r="B5" s="57"/>
      <c r="C5" s="58" t="s">
        <v>213</v>
      </c>
      <c r="D5" s="58" t="s">
        <v>214</v>
      </c>
      <c r="E5" s="58" t="s">
        <v>215</v>
      </c>
      <c r="F5" s="58" t="s">
        <v>216</v>
      </c>
      <c r="G5" s="58" t="s">
        <v>217</v>
      </c>
      <c r="H5" s="70"/>
    </row>
    <row r="6" spans="1:8" ht="3.75" customHeight="1">
      <c r="A6" s="59"/>
      <c r="B6" s="59"/>
      <c r="C6" s="60"/>
      <c r="D6" s="60"/>
      <c r="E6" s="61"/>
      <c r="F6" s="61"/>
      <c r="G6" s="61"/>
      <c r="H6" s="70"/>
    </row>
    <row r="7" spans="1:8" ht="13.5">
      <c r="A7" s="257" t="s">
        <v>243</v>
      </c>
      <c r="B7" s="62" t="s">
        <v>51</v>
      </c>
      <c r="C7" s="144">
        <v>6399239</v>
      </c>
      <c r="D7" s="144">
        <v>6372401</v>
      </c>
      <c r="E7" s="144">
        <v>6720978</v>
      </c>
      <c r="F7" s="144">
        <v>6753128</v>
      </c>
      <c r="G7" s="144">
        <v>6695059</v>
      </c>
      <c r="H7" s="70"/>
    </row>
    <row r="8" spans="1:8" ht="13.5">
      <c r="A8" s="258"/>
      <c r="B8" s="63" t="s">
        <v>52</v>
      </c>
      <c r="C8" s="144">
        <v>6181881</v>
      </c>
      <c r="D8" s="144">
        <v>6066871</v>
      </c>
      <c r="E8" s="144">
        <v>6621771</v>
      </c>
      <c r="F8" s="144">
        <v>6084921</v>
      </c>
      <c r="G8" s="144">
        <v>5847422</v>
      </c>
      <c r="H8" s="70"/>
    </row>
    <row r="9" spans="1:8" ht="13.5">
      <c r="A9" s="259" t="s">
        <v>244</v>
      </c>
      <c r="B9" s="62" t="s">
        <v>51</v>
      </c>
      <c r="C9" s="144">
        <v>1049600</v>
      </c>
      <c r="D9" s="144">
        <v>700582</v>
      </c>
      <c r="E9" s="144">
        <v>672416</v>
      </c>
      <c r="F9" s="144">
        <v>710899</v>
      </c>
      <c r="G9" s="144">
        <v>1192983</v>
      </c>
      <c r="H9" s="70"/>
    </row>
    <row r="10" spans="1:8" ht="13.5">
      <c r="A10" s="258"/>
      <c r="B10" s="63" t="s">
        <v>52</v>
      </c>
      <c r="C10" s="107">
        <v>3799256</v>
      </c>
      <c r="D10" s="107">
        <v>2917115</v>
      </c>
      <c r="E10" s="107">
        <v>3069910</v>
      </c>
      <c r="F10" s="107">
        <v>3134603</v>
      </c>
      <c r="G10" s="107">
        <v>3312190</v>
      </c>
      <c r="H10" s="70"/>
    </row>
    <row r="11" spans="1:8" ht="13.5">
      <c r="A11" s="145"/>
      <c r="B11" s="64"/>
      <c r="C11" s="65"/>
      <c r="D11" s="65"/>
      <c r="E11" s="60"/>
      <c r="F11" s="65"/>
      <c r="G11" s="65"/>
      <c r="H11" s="70"/>
    </row>
    <row r="12" spans="1:8" ht="13.5">
      <c r="A12" s="72" t="s">
        <v>254</v>
      </c>
      <c r="B12" s="72"/>
      <c r="C12" s="75"/>
      <c r="D12" s="75"/>
      <c r="E12" s="143"/>
      <c r="F12" s="75"/>
      <c r="G12" s="75"/>
      <c r="H12" s="70"/>
    </row>
    <row r="13" spans="1:8" ht="3.75" customHeight="1" thickBot="1">
      <c r="A13" s="56"/>
      <c r="B13" s="56"/>
      <c r="C13" s="75"/>
      <c r="D13" s="75"/>
      <c r="E13" s="141"/>
      <c r="F13" s="75"/>
      <c r="G13" s="75"/>
      <c r="H13" s="70"/>
    </row>
    <row r="14" spans="1:8" ht="13.5">
      <c r="A14" s="57" t="s">
        <v>50</v>
      </c>
      <c r="B14" s="57"/>
      <c r="C14" s="58" t="s">
        <v>213</v>
      </c>
      <c r="D14" s="58" t="s">
        <v>214</v>
      </c>
      <c r="E14" s="58" t="s">
        <v>215</v>
      </c>
      <c r="F14" s="58" t="s">
        <v>216</v>
      </c>
      <c r="G14" s="58" t="s">
        <v>217</v>
      </c>
      <c r="H14" s="70"/>
    </row>
    <row r="15" spans="1:8" ht="3.75" customHeight="1">
      <c r="A15" s="59"/>
      <c r="B15" s="59"/>
      <c r="C15" s="60"/>
      <c r="D15" s="60"/>
      <c r="E15" s="61"/>
      <c r="F15" s="61"/>
      <c r="G15" s="61"/>
      <c r="H15" s="70"/>
    </row>
    <row r="16" spans="1:8" ht="13.5">
      <c r="A16" s="257" t="s">
        <v>245</v>
      </c>
      <c r="B16" s="62" t="s">
        <v>51</v>
      </c>
      <c r="C16" s="144">
        <v>7854709</v>
      </c>
      <c r="D16" s="144">
        <v>7702706</v>
      </c>
      <c r="E16" s="144">
        <v>8834998</v>
      </c>
      <c r="F16" s="144">
        <v>8783997</v>
      </c>
      <c r="G16" s="144">
        <v>8695278</v>
      </c>
      <c r="H16" s="70"/>
    </row>
    <row r="17" spans="1:8" ht="13.5">
      <c r="A17" s="258"/>
      <c r="B17" s="63" t="s">
        <v>52</v>
      </c>
      <c r="C17" s="144">
        <v>7262729</v>
      </c>
      <c r="D17" s="144">
        <v>7137842</v>
      </c>
      <c r="E17" s="144">
        <v>7389705</v>
      </c>
      <c r="F17" s="144">
        <v>6938256</v>
      </c>
      <c r="G17" s="144">
        <v>6835017</v>
      </c>
      <c r="H17" s="70"/>
    </row>
    <row r="18" spans="1:8" ht="13.5">
      <c r="A18" s="259" t="s">
        <v>244</v>
      </c>
      <c r="B18" s="62" t="s">
        <v>51</v>
      </c>
      <c r="C18" s="144">
        <v>4077325</v>
      </c>
      <c r="D18" s="144">
        <v>2672529</v>
      </c>
      <c r="E18" s="144">
        <v>2740196</v>
      </c>
      <c r="F18" s="144">
        <v>3069697</v>
      </c>
      <c r="G18" s="144">
        <v>3266825</v>
      </c>
      <c r="H18" s="70"/>
    </row>
    <row r="19" spans="1:8" ht="13.5">
      <c r="A19" s="258"/>
      <c r="B19" s="63" t="s">
        <v>52</v>
      </c>
      <c r="C19" s="107">
        <v>7866337</v>
      </c>
      <c r="D19" s="107">
        <v>6381239</v>
      </c>
      <c r="E19" s="107">
        <v>6087799</v>
      </c>
      <c r="F19" s="107">
        <v>6306463</v>
      </c>
      <c r="G19" s="107">
        <v>6345685</v>
      </c>
      <c r="H19" s="70"/>
    </row>
    <row r="20" spans="1:7" ht="13.5">
      <c r="A20" s="66" t="s">
        <v>128</v>
      </c>
      <c r="B20" s="141"/>
      <c r="C20" s="67"/>
      <c r="D20" s="67"/>
      <c r="E20" s="141"/>
      <c r="F20" s="67"/>
      <c r="G20" s="67"/>
    </row>
  </sheetData>
  <sheetProtection/>
  <mergeCells count="5">
    <mergeCell ref="A7:A8"/>
    <mergeCell ref="A9:A10"/>
    <mergeCell ref="A16:A17"/>
    <mergeCell ref="A18:A19"/>
    <mergeCell ref="F3:G3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H59"/>
  <sheetViews>
    <sheetView showGridLines="0" zoomScaleSheetLayoutView="100" workbookViewId="0" topLeftCell="A1">
      <selection activeCell="I19" sqref="I19"/>
    </sheetView>
  </sheetViews>
  <sheetFormatPr defaultColWidth="9.00390625" defaultRowHeight="16.5" customHeight="1"/>
  <cols>
    <col min="1" max="1" width="16.875" style="4" customWidth="1"/>
    <col min="2" max="2" width="12.25390625" style="1" customWidth="1"/>
    <col min="3" max="3" width="8.875" style="4" customWidth="1"/>
    <col min="4" max="4" width="12.25390625" style="1" customWidth="1"/>
    <col min="5" max="5" width="8.875" style="4" customWidth="1"/>
    <col min="6" max="6" width="12.25390625" style="1" customWidth="1"/>
    <col min="7" max="7" width="8.875" style="4" customWidth="1"/>
    <col min="8" max="16384" width="9.00390625" style="4" customWidth="1"/>
  </cols>
  <sheetData>
    <row r="1" spans="1:8" ht="16.5" customHeight="1">
      <c r="A1" s="8" t="s">
        <v>222</v>
      </c>
      <c r="G1" s="146" t="s">
        <v>249</v>
      </c>
      <c r="H1" s="3"/>
    </row>
    <row r="2" spans="1:8" ht="3.75" customHeight="1" thickBot="1">
      <c r="A2" s="5"/>
      <c r="B2" s="2"/>
      <c r="C2" s="5"/>
      <c r="D2" s="2"/>
      <c r="E2" s="5"/>
      <c r="F2" s="2"/>
      <c r="G2" s="5"/>
      <c r="H2" s="3"/>
    </row>
    <row r="3" spans="1:8" s="10" customFormat="1" ht="16.5" customHeight="1">
      <c r="A3" s="244" t="s">
        <v>33</v>
      </c>
      <c r="B3" s="261" t="s">
        <v>218</v>
      </c>
      <c r="C3" s="262"/>
      <c r="D3" s="261" t="s">
        <v>219</v>
      </c>
      <c r="E3" s="262"/>
      <c r="F3" s="261" t="s">
        <v>220</v>
      </c>
      <c r="G3" s="246"/>
      <c r="H3" s="17"/>
    </row>
    <row r="4" spans="1:8" s="10" customFormat="1" ht="16.5" customHeight="1">
      <c r="A4" s="245"/>
      <c r="B4" s="11" t="s">
        <v>34</v>
      </c>
      <c r="C4" s="12" t="s">
        <v>35</v>
      </c>
      <c r="D4" s="11" t="s">
        <v>34</v>
      </c>
      <c r="E4" s="13" t="s">
        <v>35</v>
      </c>
      <c r="F4" s="147" t="s">
        <v>34</v>
      </c>
      <c r="G4" s="13" t="s">
        <v>35</v>
      </c>
      <c r="H4" s="17"/>
    </row>
    <row r="5" spans="1:8" s="10" customFormat="1" ht="3.75" customHeight="1">
      <c r="A5" s="14"/>
      <c r="B5" s="15"/>
      <c r="D5" s="15"/>
      <c r="F5" s="15"/>
      <c r="H5" s="17"/>
    </row>
    <row r="6" spans="1:8" s="10" customFormat="1" ht="16.5" customHeight="1">
      <c r="A6" s="148" t="s">
        <v>36</v>
      </c>
      <c r="B6" s="130">
        <f>SUM(B8,B11,B14:B19)</f>
        <v>58353869</v>
      </c>
      <c r="C6" s="149">
        <v>100</v>
      </c>
      <c r="D6" s="130">
        <f>SUM(D8,D11,D14:D19)</f>
        <v>58298810</v>
      </c>
      <c r="E6" s="149">
        <v>100</v>
      </c>
      <c r="F6" s="130">
        <f>SUM(F8,F11,F14:F19)</f>
        <v>59669588</v>
      </c>
      <c r="G6" s="149">
        <v>100</v>
      </c>
      <c r="H6" s="17"/>
    </row>
    <row r="7" spans="1:8" s="10" customFormat="1" ht="3.75" customHeight="1">
      <c r="A7" s="14"/>
      <c r="B7" s="130"/>
      <c r="C7" s="150"/>
      <c r="D7" s="130"/>
      <c r="E7" s="151"/>
      <c r="F7" s="130"/>
      <c r="G7" s="151"/>
      <c r="H7" s="17"/>
    </row>
    <row r="8" spans="1:8" s="10" customFormat="1" ht="16.5" customHeight="1">
      <c r="A8" s="14" t="s">
        <v>37</v>
      </c>
      <c r="B8" s="118">
        <f>B9+B10</f>
        <v>25744831</v>
      </c>
      <c r="C8" s="149">
        <f>B8/$B$6*100</f>
        <v>44.11846453574484</v>
      </c>
      <c r="D8" s="118">
        <f>D9+D10</f>
        <v>25457069</v>
      </c>
      <c r="E8" s="152">
        <f>D8/$D$6*100</f>
        <v>43.66653281602146</v>
      </c>
      <c r="F8" s="118">
        <f>F9+F10</f>
        <v>26366694</v>
      </c>
      <c r="G8" s="152">
        <f>F8/$F$6*100</f>
        <v>44.18782646865267</v>
      </c>
      <c r="H8" s="17"/>
    </row>
    <row r="9" spans="1:8" s="10" customFormat="1" ht="16.5" customHeight="1">
      <c r="A9" s="153" t="s">
        <v>38</v>
      </c>
      <c r="B9" s="118">
        <v>19331005</v>
      </c>
      <c r="C9" s="149">
        <f aca="true" t="shared" si="0" ref="C9:C19">B9/$B$6*100</f>
        <v>33.12720361352561</v>
      </c>
      <c r="D9" s="118">
        <v>19399732</v>
      </c>
      <c r="E9" s="152">
        <f aca="true" t="shared" si="1" ref="E9:E19">D9/$D$6*100</f>
        <v>33.276377339434546</v>
      </c>
      <c r="F9" s="130">
        <v>19742648</v>
      </c>
      <c r="G9" s="152">
        <f aca="true" t="shared" si="2" ref="G9:G19">F9/$F$6*100</f>
        <v>33.08661692116929</v>
      </c>
      <c r="H9" s="17"/>
    </row>
    <row r="10" spans="1:8" s="10" customFormat="1" ht="16.5" customHeight="1">
      <c r="A10" s="153" t="s">
        <v>39</v>
      </c>
      <c r="B10" s="154">
        <v>6413826</v>
      </c>
      <c r="C10" s="149">
        <f t="shared" si="0"/>
        <v>10.991260922219228</v>
      </c>
      <c r="D10" s="118">
        <v>6057337</v>
      </c>
      <c r="E10" s="152">
        <f t="shared" si="1"/>
        <v>10.390155476586916</v>
      </c>
      <c r="F10" s="130">
        <v>6624046</v>
      </c>
      <c r="G10" s="152">
        <f t="shared" si="2"/>
        <v>11.101209547483384</v>
      </c>
      <c r="H10" s="17"/>
    </row>
    <row r="11" spans="1:8" s="10" customFormat="1" ht="16.5" customHeight="1">
      <c r="A11" s="14" t="s">
        <v>40</v>
      </c>
      <c r="B11" s="154">
        <f>B12+B13</f>
        <v>24184277</v>
      </c>
      <c r="C11" s="149">
        <f t="shared" si="0"/>
        <v>41.44417056562265</v>
      </c>
      <c r="D11" s="118">
        <f>D12+D13</f>
        <v>24133646</v>
      </c>
      <c r="E11" s="152">
        <f t="shared" si="1"/>
        <v>41.39646418168741</v>
      </c>
      <c r="F11" s="130">
        <f>F12+F13</f>
        <v>24518926</v>
      </c>
      <c r="G11" s="152">
        <f t="shared" si="2"/>
        <v>41.09116020710584</v>
      </c>
      <c r="H11" s="17"/>
    </row>
    <row r="12" spans="1:8" s="10" customFormat="1" ht="16.5" customHeight="1">
      <c r="A12" s="153" t="s">
        <v>41</v>
      </c>
      <c r="B12" s="118">
        <v>24032480</v>
      </c>
      <c r="C12" s="149">
        <f t="shared" si="0"/>
        <v>41.18403871386832</v>
      </c>
      <c r="D12" s="118">
        <v>23981421</v>
      </c>
      <c r="E12" s="152">
        <f t="shared" si="1"/>
        <v>41.13535250547996</v>
      </c>
      <c r="F12" s="130">
        <v>24367617</v>
      </c>
      <c r="G12" s="152">
        <f t="shared" si="2"/>
        <v>40.83758211972236</v>
      </c>
      <c r="H12" s="17"/>
    </row>
    <row r="13" spans="1:8" s="10" customFormat="1" ht="16.5" customHeight="1">
      <c r="A13" s="155" t="s">
        <v>42</v>
      </c>
      <c r="B13" s="118">
        <v>151797</v>
      </c>
      <c r="C13" s="149">
        <f t="shared" si="0"/>
        <v>0.26013185175433695</v>
      </c>
      <c r="D13" s="118">
        <v>152225</v>
      </c>
      <c r="E13" s="152">
        <f t="shared" si="1"/>
        <v>0.261111676207456</v>
      </c>
      <c r="F13" s="130">
        <v>151309</v>
      </c>
      <c r="G13" s="152">
        <f t="shared" si="2"/>
        <v>0.2535780873834758</v>
      </c>
      <c r="H13" s="17"/>
    </row>
    <row r="14" spans="1:8" s="10" customFormat="1" ht="16.5" customHeight="1">
      <c r="A14" s="14" t="s">
        <v>43</v>
      </c>
      <c r="B14" s="154">
        <v>626551</v>
      </c>
      <c r="C14" s="149">
        <f t="shared" si="0"/>
        <v>1.073709439900206</v>
      </c>
      <c r="D14" s="118">
        <v>647974</v>
      </c>
      <c r="E14" s="152">
        <f t="shared" si="1"/>
        <v>1.111470371350633</v>
      </c>
      <c r="F14" s="130">
        <v>673768</v>
      </c>
      <c r="G14" s="152">
        <f t="shared" si="2"/>
        <v>1.1291648268126135</v>
      </c>
      <c r="H14" s="17"/>
    </row>
    <row r="15" spans="1:8" s="10" customFormat="1" ht="16.5" customHeight="1">
      <c r="A15" s="14" t="s">
        <v>44</v>
      </c>
      <c r="B15" s="154">
        <v>2521984</v>
      </c>
      <c r="C15" s="149">
        <f t="shared" si="0"/>
        <v>4.321879668338701</v>
      </c>
      <c r="D15" s="118">
        <v>2788274</v>
      </c>
      <c r="E15" s="152">
        <f t="shared" si="1"/>
        <v>4.7827288412919575</v>
      </c>
      <c r="F15" s="130">
        <v>2725147</v>
      </c>
      <c r="G15" s="152">
        <f t="shared" si="2"/>
        <v>4.567061867429016</v>
      </c>
      <c r="H15" s="17"/>
    </row>
    <row r="16" spans="1:8" s="10" customFormat="1" ht="16.5" customHeight="1">
      <c r="A16" s="14" t="s">
        <v>45</v>
      </c>
      <c r="B16" s="156" t="s">
        <v>223</v>
      </c>
      <c r="C16" s="156" t="s">
        <v>125</v>
      </c>
      <c r="D16" s="157" t="s">
        <v>223</v>
      </c>
      <c r="E16" s="156" t="s">
        <v>125</v>
      </c>
      <c r="F16" s="157" t="s">
        <v>223</v>
      </c>
      <c r="G16" s="156" t="s">
        <v>125</v>
      </c>
      <c r="H16" s="17"/>
    </row>
    <row r="17" spans="1:8" s="10" customFormat="1" ht="16.5" customHeight="1">
      <c r="A17" s="14" t="s">
        <v>46</v>
      </c>
      <c r="B17" s="154">
        <v>34525</v>
      </c>
      <c r="C17" s="149">
        <f t="shared" si="0"/>
        <v>0.05916488587928934</v>
      </c>
      <c r="D17" s="118">
        <v>34663</v>
      </c>
      <c r="E17" s="152">
        <f t="shared" si="1"/>
        <v>0.05945747434638889</v>
      </c>
      <c r="F17" s="130">
        <v>35054</v>
      </c>
      <c r="G17" s="152">
        <f t="shared" si="2"/>
        <v>0.05874684437237944</v>
      </c>
      <c r="H17" s="17"/>
    </row>
    <row r="18" spans="1:8" s="10" customFormat="1" ht="16.5" customHeight="1">
      <c r="A18" s="14" t="s">
        <v>126</v>
      </c>
      <c r="B18" s="125">
        <v>2353448</v>
      </c>
      <c r="C18" s="149">
        <f t="shared" si="0"/>
        <v>4.033062486396575</v>
      </c>
      <c r="D18" s="125">
        <v>2351858</v>
      </c>
      <c r="E18" s="152">
        <f t="shared" si="1"/>
        <v>4.034144093164166</v>
      </c>
      <c r="F18" s="125">
        <v>2444565</v>
      </c>
      <c r="G18" s="152">
        <f t="shared" si="2"/>
        <v>4.096835728109937</v>
      </c>
      <c r="H18" s="17"/>
    </row>
    <row r="19" spans="1:8" s="10" customFormat="1" ht="16.5" customHeight="1">
      <c r="A19" s="158" t="s">
        <v>47</v>
      </c>
      <c r="B19" s="154">
        <v>2888253</v>
      </c>
      <c r="C19" s="149">
        <f t="shared" si="0"/>
        <v>4.949548418117742</v>
      </c>
      <c r="D19" s="122">
        <v>2885326</v>
      </c>
      <c r="E19" s="159">
        <f t="shared" si="1"/>
        <v>4.949202222137982</v>
      </c>
      <c r="F19" s="160">
        <v>2905434</v>
      </c>
      <c r="G19" s="152">
        <f t="shared" si="2"/>
        <v>4.869204057517542</v>
      </c>
      <c r="H19" s="17"/>
    </row>
    <row r="20" spans="1:8" ht="32.25" customHeight="1" thickBot="1">
      <c r="A20" s="161"/>
      <c r="B20" s="162"/>
      <c r="C20" s="161"/>
      <c r="D20" s="162"/>
      <c r="G20" s="163" t="s">
        <v>49</v>
      </c>
      <c r="H20" s="3"/>
    </row>
    <row r="21" spans="1:7" s="10" customFormat="1" ht="16.5" customHeight="1">
      <c r="A21" s="244" t="s">
        <v>33</v>
      </c>
      <c r="B21" s="261" t="s">
        <v>224</v>
      </c>
      <c r="C21" s="262"/>
      <c r="D21" s="261" t="s">
        <v>221</v>
      </c>
      <c r="E21" s="246"/>
      <c r="F21" s="164"/>
      <c r="G21" s="164"/>
    </row>
    <row r="22" spans="1:7" s="10" customFormat="1" ht="16.5" customHeight="1">
      <c r="A22" s="245"/>
      <c r="B22" s="11" t="s">
        <v>34</v>
      </c>
      <c r="C22" s="12" t="s">
        <v>35</v>
      </c>
      <c r="D22" s="11" t="s">
        <v>34</v>
      </c>
      <c r="E22" s="13" t="s">
        <v>35</v>
      </c>
      <c r="F22" s="165"/>
      <c r="G22" s="18"/>
    </row>
    <row r="23" spans="1:7" s="10" customFormat="1" ht="3.75" customHeight="1">
      <c r="A23" s="14"/>
      <c r="B23" s="15"/>
      <c r="D23" s="15"/>
      <c r="F23" s="27"/>
      <c r="G23" s="17"/>
    </row>
    <row r="24" spans="1:7" s="10" customFormat="1" ht="16.5" customHeight="1">
      <c r="A24" s="148" t="s">
        <v>36</v>
      </c>
      <c r="B24" s="130">
        <f>SUM(B26,B29,B32:B37)</f>
        <v>59656912</v>
      </c>
      <c r="C24" s="149">
        <v>100</v>
      </c>
      <c r="D24" s="166">
        <f>SUM(D26,D29,D32:D37)</f>
        <v>59879185</v>
      </c>
      <c r="E24" s="149">
        <v>100</v>
      </c>
      <c r="F24" s="130"/>
      <c r="G24" s="149"/>
    </row>
    <row r="25" spans="1:7" s="10" customFormat="1" ht="3.75" customHeight="1">
      <c r="A25" s="14"/>
      <c r="B25" s="130"/>
      <c r="C25" s="151"/>
      <c r="D25" s="130"/>
      <c r="E25" s="151"/>
      <c r="F25" s="130"/>
      <c r="G25" s="28"/>
    </row>
    <row r="26" spans="1:7" s="10" customFormat="1" ht="16.5" customHeight="1">
      <c r="A26" s="14" t="s">
        <v>37</v>
      </c>
      <c r="B26" s="118">
        <f>B27+B28</f>
        <v>26888101</v>
      </c>
      <c r="C26" s="149">
        <f>B26/$B$24*100</f>
        <v>45.071224940372375</v>
      </c>
      <c r="D26" s="130">
        <f>D27+D28</f>
        <v>26789181</v>
      </c>
      <c r="E26" s="149">
        <f>D26/$D$24*100</f>
        <v>44.73872014123105</v>
      </c>
      <c r="F26" s="118"/>
      <c r="G26" s="167"/>
    </row>
    <row r="27" spans="1:7" s="10" customFormat="1" ht="16.5" customHeight="1">
      <c r="A27" s="153" t="s">
        <v>38</v>
      </c>
      <c r="B27" s="130">
        <v>20788748</v>
      </c>
      <c r="C27" s="149">
        <f aca="true" t="shared" si="3" ref="C27:C37">B27/$B$24*100</f>
        <v>34.847174121248514</v>
      </c>
      <c r="D27" s="24">
        <v>20726737</v>
      </c>
      <c r="E27" s="149">
        <f aca="true" t="shared" si="4" ref="E27:E37">D27/$D$24*100</f>
        <v>34.61426036443215</v>
      </c>
      <c r="F27" s="130"/>
      <c r="G27" s="167"/>
    </row>
    <row r="28" spans="1:7" s="10" customFormat="1" ht="16.5" customHeight="1">
      <c r="A28" s="153" t="s">
        <v>39</v>
      </c>
      <c r="B28" s="130">
        <v>6099353</v>
      </c>
      <c r="C28" s="149">
        <f t="shared" si="3"/>
        <v>10.224050819123859</v>
      </c>
      <c r="D28" s="130">
        <v>6062444</v>
      </c>
      <c r="E28" s="149">
        <f t="shared" si="4"/>
        <v>10.1244597767989</v>
      </c>
      <c r="F28" s="130"/>
      <c r="G28" s="167"/>
    </row>
    <row r="29" spans="1:7" s="10" customFormat="1" ht="16.5" customHeight="1">
      <c r="A29" s="14" t="s">
        <v>40</v>
      </c>
      <c r="B29" s="130">
        <f>B30+B31</f>
        <v>24119531</v>
      </c>
      <c r="C29" s="149">
        <f t="shared" si="3"/>
        <v>40.43040477857788</v>
      </c>
      <c r="D29" s="130">
        <f>D30+D31</f>
        <v>24249970</v>
      </c>
      <c r="E29" s="149">
        <f t="shared" si="4"/>
        <v>40.498163092901144</v>
      </c>
      <c r="F29" s="130"/>
      <c r="G29" s="167"/>
    </row>
    <row r="30" spans="1:7" s="10" customFormat="1" ht="16.5" customHeight="1">
      <c r="A30" s="153" t="s">
        <v>41</v>
      </c>
      <c r="B30" s="130">
        <v>23969221</v>
      </c>
      <c r="C30" s="149">
        <f t="shared" si="3"/>
        <v>40.17844738594582</v>
      </c>
      <c r="D30" s="130">
        <v>24132247</v>
      </c>
      <c r="E30" s="149">
        <f t="shared" si="4"/>
        <v>40.30156222066149</v>
      </c>
      <c r="F30" s="130"/>
      <c r="G30" s="167"/>
    </row>
    <row r="31" spans="1:7" s="10" customFormat="1" ht="16.5" customHeight="1">
      <c r="A31" s="155" t="s">
        <v>42</v>
      </c>
      <c r="B31" s="130">
        <v>150310</v>
      </c>
      <c r="C31" s="149">
        <f t="shared" si="3"/>
        <v>0.2519573926320558</v>
      </c>
      <c r="D31" s="130">
        <v>117723</v>
      </c>
      <c r="E31" s="149">
        <f t="shared" si="4"/>
        <v>0.19660087223966055</v>
      </c>
      <c r="F31" s="130"/>
      <c r="G31" s="167"/>
    </row>
    <row r="32" spans="1:7" s="10" customFormat="1" ht="16.5" customHeight="1">
      <c r="A32" s="14" t="s">
        <v>43</v>
      </c>
      <c r="B32" s="130">
        <v>699634</v>
      </c>
      <c r="C32" s="149">
        <f t="shared" si="3"/>
        <v>1.1727626800394897</v>
      </c>
      <c r="D32" s="130">
        <v>833202</v>
      </c>
      <c r="E32" s="149">
        <f t="shared" si="4"/>
        <v>1.3914718445149177</v>
      </c>
      <c r="F32" s="130"/>
      <c r="G32" s="167"/>
    </row>
    <row r="33" spans="1:7" s="10" customFormat="1" ht="16.5" customHeight="1">
      <c r="A33" s="14" t="s">
        <v>44</v>
      </c>
      <c r="B33" s="130">
        <v>2648448</v>
      </c>
      <c r="C33" s="149">
        <f t="shared" si="3"/>
        <v>4.43946545540272</v>
      </c>
      <c r="D33" s="130">
        <v>2581259</v>
      </c>
      <c r="E33" s="149">
        <f t="shared" si="4"/>
        <v>4.310778444963805</v>
      </c>
      <c r="F33" s="130"/>
      <c r="G33" s="167"/>
    </row>
    <row r="34" spans="1:7" s="10" customFormat="1" ht="16.5" customHeight="1">
      <c r="A34" s="14" t="s">
        <v>45</v>
      </c>
      <c r="B34" s="156" t="s">
        <v>223</v>
      </c>
      <c r="C34" s="156" t="s">
        <v>125</v>
      </c>
      <c r="D34" s="156" t="s">
        <v>223</v>
      </c>
      <c r="E34" s="156" t="s">
        <v>125</v>
      </c>
      <c r="F34" s="157"/>
      <c r="G34" s="157"/>
    </row>
    <row r="35" spans="1:7" s="10" customFormat="1" ht="16.5" customHeight="1">
      <c r="A35" s="14" t="s">
        <v>46</v>
      </c>
      <c r="B35" s="130">
        <v>34686</v>
      </c>
      <c r="C35" s="149">
        <f t="shared" si="3"/>
        <v>0.05814246637506146</v>
      </c>
      <c r="D35" s="130">
        <v>33807</v>
      </c>
      <c r="E35" s="149">
        <f t="shared" si="4"/>
        <v>0.056458684265659254</v>
      </c>
      <c r="F35" s="130"/>
      <c r="G35" s="167"/>
    </row>
    <row r="36" spans="1:7" s="10" customFormat="1" ht="16.5" customHeight="1">
      <c r="A36" s="14" t="s">
        <v>126</v>
      </c>
      <c r="B36" s="125">
        <v>2387564</v>
      </c>
      <c r="C36" s="149">
        <f t="shared" si="3"/>
        <v>4.002158207585401</v>
      </c>
      <c r="D36" s="130">
        <v>2484090</v>
      </c>
      <c r="E36" s="149">
        <f t="shared" si="4"/>
        <v>4.148503357218372</v>
      </c>
      <c r="F36" s="130"/>
      <c r="G36" s="167"/>
    </row>
    <row r="37" spans="1:7" s="10" customFormat="1" ht="16.5" customHeight="1">
      <c r="A37" s="158" t="s">
        <v>47</v>
      </c>
      <c r="B37" s="160">
        <v>2878948</v>
      </c>
      <c r="C37" s="168">
        <f t="shared" si="3"/>
        <v>4.825841471647074</v>
      </c>
      <c r="D37" s="128">
        <v>2907676</v>
      </c>
      <c r="E37" s="168">
        <f t="shared" si="4"/>
        <v>4.85590443490505</v>
      </c>
      <c r="F37" s="122"/>
      <c r="G37" s="167"/>
    </row>
    <row r="38" spans="1:7" ht="16.5" customHeight="1">
      <c r="A38" s="4" t="s">
        <v>48</v>
      </c>
      <c r="B38" s="169"/>
      <c r="C38" s="3"/>
      <c r="D38" s="170"/>
      <c r="F38" s="170"/>
      <c r="G38" s="3"/>
    </row>
    <row r="39" ht="16.5" customHeight="1">
      <c r="G39" s="3"/>
    </row>
    <row r="40" ht="16.5" customHeight="1">
      <c r="G40" s="3"/>
    </row>
    <row r="41" ht="16.5" customHeight="1">
      <c r="G41" s="3"/>
    </row>
    <row r="42" ht="16.5" customHeight="1">
      <c r="G42" s="3"/>
    </row>
    <row r="43" ht="16.5" customHeight="1">
      <c r="G43" s="3"/>
    </row>
    <row r="44" ht="16.5" customHeight="1">
      <c r="G44" s="3"/>
    </row>
    <row r="45" ht="16.5" customHeight="1">
      <c r="G45" s="3"/>
    </row>
    <row r="46" ht="16.5" customHeight="1">
      <c r="G46" s="3"/>
    </row>
    <row r="47" ht="16.5" customHeight="1">
      <c r="G47" s="3"/>
    </row>
    <row r="48" ht="16.5" customHeight="1">
      <c r="G48" s="3"/>
    </row>
    <row r="49" ht="16.5" customHeight="1">
      <c r="G49" s="3"/>
    </row>
    <row r="50" ht="16.5" customHeight="1">
      <c r="G50" s="3"/>
    </row>
    <row r="51" ht="16.5" customHeight="1">
      <c r="G51" s="3"/>
    </row>
    <row r="52" ht="16.5" customHeight="1">
      <c r="G52" s="3"/>
    </row>
    <row r="53" ht="16.5" customHeight="1">
      <c r="G53" s="3"/>
    </row>
    <row r="54" ht="16.5" customHeight="1">
      <c r="G54" s="3"/>
    </row>
    <row r="55" ht="16.5" customHeight="1">
      <c r="G55" s="3"/>
    </row>
    <row r="56" ht="16.5" customHeight="1">
      <c r="G56" s="3"/>
    </row>
    <row r="57" ht="16.5" customHeight="1">
      <c r="G57" s="3"/>
    </row>
    <row r="58" ht="16.5" customHeight="1">
      <c r="G58" s="3"/>
    </row>
    <row r="59" ht="16.5" customHeight="1">
      <c r="G59" s="3"/>
    </row>
  </sheetData>
  <sheetProtection/>
  <mergeCells count="7">
    <mergeCell ref="D21:E21"/>
    <mergeCell ref="B3:C3"/>
    <mergeCell ref="D3:E3"/>
    <mergeCell ref="F3:G3"/>
    <mergeCell ref="B21:C21"/>
    <mergeCell ref="A3:A4"/>
    <mergeCell ref="A21:A22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N32"/>
  <sheetViews>
    <sheetView showGridLines="0" zoomScaleSheetLayoutView="100" workbookViewId="0" topLeftCell="A1">
      <selection activeCell="I19" sqref="I19"/>
    </sheetView>
  </sheetViews>
  <sheetFormatPr defaultColWidth="9.00390625" defaultRowHeight="16.5" customHeight="1"/>
  <cols>
    <col min="1" max="1" width="13.25390625" style="24" customWidth="1"/>
    <col min="2" max="6" width="13.25390625" style="25" customWidth="1"/>
    <col min="7" max="13" width="8.125" style="26" customWidth="1"/>
    <col min="14" max="14" width="8.125" style="24" customWidth="1"/>
    <col min="15" max="16384" width="9.00390625" style="24" customWidth="1"/>
  </cols>
  <sheetData>
    <row r="1" spans="1:13" ht="16.5" customHeight="1">
      <c r="A1" s="171" t="s">
        <v>231</v>
      </c>
      <c r="F1" s="172" t="s">
        <v>232</v>
      </c>
      <c r="H1" s="24"/>
      <c r="I1" s="24"/>
      <c r="J1" s="24"/>
      <c r="K1" s="24"/>
      <c r="L1" s="24"/>
      <c r="M1" s="24"/>
    </row>
    <row r="2" spans="1:13" ht="3.75" customHeight="1" thickBot="1">
      <c r="A2" s="173"/>
      <c r="B2" s="174"/>
      <c r="C2" s="174"/>
      <c r="D2" s="174"/>
      <c r="E2" s="174"/>
      <c r="F2" s="174"/>
      <c r="G2" s="25"/>
      <c r="H2" s="24"/>
      <c r="I2" s="24"/>
      <c r="J2" s="24"/>
      <c r="K2" s="24"/>
      <c r="L2" s="24"/>
      <c r="M2" s="24"/>
    </row>
    <row r="3" spans="1:7" ht="16.5" customHeight="1">
      <c r="A3" s="263" t="s">
        <v>172</v>
      </c>
      <c r="B3" s="175" t="s">
        <v>3</v>
      </c>
      <c r="C3" s="175"/>
      <c r="D3" s="175"/>
      <c r="E3" s="268" t="s">
        <v>129</v>
      </c>
      <c r="F3" s="265" t="s">
        <v>130</v>
      </c>
      <c r="G3" s="25"/>
    </row>
    <row r="4" spans="1:6" ht="16.5" customHeight="1">
      <c r="A4" s="264"/>
      <c r="B4" s="176" t="s">
        <v>4</v>
      </c>
      <c r="C4" s="176" t="s">
        <v>5</v>
      </c>
      <c r="D4" s="176" t="s">
        <v>6</v>
      </c>
      <c r="E4" s="269"/>
      <c r="F4" s="270"/>
    </row>
    <row r="5" ht="3.75" customHeight="1">
      <c r="A5" s="177"/>
    </row>
    <row r="6" spans="1:6" ht="16.5" customHeight="1">
      <c r="A6" s="178" t="s">
        <v>225</v>
      </c>
      <c r="B6" s="25">
        <v>301495</v>
      </c>
      <c r="C6" s="25">
        <v>147279</v>
      </c>
      <c r="D6" s="25">
        <v>154216</v>
      </c>
      <c r="E6" s="25">
        <v>202028</v>
      </c>
      <c r="F6" s="25">
        <v>3549</v>
      </c>
    </row>
    <row r="7" spans="1:6" ht="16.5" customHeight="1">
      <c r="A7" s="178" t="s">
        <v>226</v>
      </c>
      <c r="B7" s="25">
        <v>301869</v>
      </c>
      <c r="C7" s="25">
        <v>147363</v>
      </c>
      <c r="D7" s="25">
        <v>154506</v>
      </c>
      <c r="E7" s="25">
        <v>202299</v>
      </c>
      <c r="F7" s="25">
        <v>3471</v>
      </c>
    </row>
    <row r="8" spans="1:6" ht="16.5" customHeight="1">
      <c r="A8" s="178" t="s">
        <v>227</v>
      </c>
      <c r="B8" s="25">
        <v>302118</v>
      </c>
      <c r="C8" s="25">
        <v>147328</v>
      </c>
      <c r="D8" s="25">
        <v>154790</v>
      </c>
      <c r="E8" s="25">
        <v>202364</v>
      </c>
      <c r="F8" s="25">
        <v>3408</v>
      </c>
    </row>
    <row r="9" spans="1:6" ht="16.5" customHeight="1">
      <c r="A9" s="178" t="s">
        <v>228</v>
      </c>
      <c r="B9" s="25">
        <v>302811</v>
      </c>
      <c r="C9" s="25">
        <v>147658</v>
      </c>
      <c r="D9" s="25">
        <v>155153</v>
      </c>
      <c r="E9" s="25">
        <v>203043</v>
      </c>
      <c r="F9" s="25">
        <v>3340</v>
      </c>
    </row>
    <row r="10" spans="1:10" ht="16.5" customHeight="1">
      <c r="A10" s="178" t="s">
        <v>229</v>
      </c>
      <c r="B10" s="138">
        <v>310940</v>
      </c>
      <c r="C10" s="138">
        <v>151885</v>
      </c>
      <c r="D10" s="138">
        <v>159055</v>
      </c>
      <c r="E10" s="138">
        <v>208876</v>
      </c>
      <c r="F10" s="138">
        <v>3333</v>
      </c>
      <c r="G10" s="24"/>
      <c r="H10" s="24"/>
      <c r="I10" s="24"/>
      <c r="J10" s="24"/>
    </row>
    <row r="11" spans="1:10" ht="16.5" customHeight="1">
      <c r="A11" s="179"/>
      <c r="G11" s="24"/>
      <c r="H11" s="24"/>
      <c r="I11" s="24"/>
      <c r="J11" s="24"/>
    </row>
    <row r="12" spans="1:14" s="49" customFormat="1" ht="3.75" customHeight="1" thickBot="1">
      <c r="A12" s="180"/>
      <c r="B12" s="180"/>
      <c r="C12" s="180"/>
      <c r="D12" s="180"/>
      <c r="E12" s="180"/>
      <c r="F12" s="180"/>
      <c r="G12" s="50"/>
      <c r="H12" s="50"/>
      <c r="I12" s="50"/>
      <c r="J12" s="50"/>
      <c r="K12" s="50"/>
      <c r="L12" s="50"/>
      <c r="M12" s="50"/>
      <c r="N12" s="50"/>
    </row>
    <row r="13" spans="1:10" ht="16.5" customHeight="1">
      <c r="A13" s="263" t="s">
        <v>172</v>
      </c>
      <c r="B13" s="268" t="s">
        <v>131</v>
      </c>
      <c r="C13" s="268" t="s">
        <v>132</v>
      </c>
      <c r="D13" s="268" t="s">
        <v>133</v>
      </c>
      <c r="E13" s="268" t="s">
        <v>134</v>
      </c>
      <c r="F13" s="265" t="s">
        <v>135</v>
      </c>
      <c r="G13" s="25"/>
      <c r="H13" s="25"/>
      <c r="I13" s="25"/>
      <c r="J13" s="25"/>
    </row>
    <row r="14" spans="1:10" ht="16.5" customHeight="1">
      <c r="A14" s="264"/>
      <c r="B14" s="269"/>
      <c r="C14" s="269"/>
      <c r="D14" s="269"/>
      <c r="E14" s="269"/>
      <c r="F14" s="270"/>
      <c r="G14" s="25"/>
      <c r="H14" s="25"/>
      <c r="I14" s="25"/>
      <c r="J14" s="25"/>
    </row>
    <row r="15" spans="1:14" s="49" customFormat="1" ht="3.75" customHeight="1">
      <c r="A15" s="181"/>
      <c r="B15" s="182"/>
      <c r="C15" s="182"/>
      <c r="D15" s="182"/>
      <c r="E15" s="182"/>
      <c r="F15" s="182"/>
      <c r="G15" s="50"/>
      <c r="H15" s="50"/>
      <c r="I15" s="50"/>
      <c r="J15" s="50"/>
      <c r="K15" s="50"/>
      <c r="L15" s="50"/>
      <c r="M15" s="50"/>
      <c r="N15" s="50"/>
    </row>
    <row r="16" spans="1:10" ht="16.5" customHeight="1">
      <c r="A16" s="178" t="s">
        <v>225</v>
      </c>
      <c r="B16" s="25">
        <v>16643</v>
      </c>
      <c r="C16" s="25">
        <v>30816</v>
      </c>
      <c r="D16" s="25">
        <v>10134</v>
      </c>
      <c r="E16" s="25">
        <v>17753</v>
      </c>
      <c r="F16" s="134">
        <v>20572</v>
      </c>
      <c r="G16" s="25"/>
      <c r="H16" s="25"/>
      <c r="I16" s="25"/>
      <c r="J16" s="25"/>
    </row>
    <row r="17" spans="1:10" ht="16.5" customHeight="1">
      <c r="A17" s="178" t="s">
        <v>226</v>
      </c>
      <c r="B17" s="25">
        <v>16708</v>
      </c>
      <c r="C17" s="25">
        <v>31289</v>
      </c>
      <c r="D17" s="25">
        <v>10068</v>
      </c>
      <c r="E17" s="25">
        <v>17513</v>
      </c>
      <c r="F17" s="134">
        <v>20521</v>
      </c>
      <c r="G17" s="25"/>
      <c r="H17" s="25"/>
      <c r="I17" s="25"/>
      <c r="J17" s="25"/>
    </row>
    <row r="18" spans="1:10" ht="16.5" customHeight="1">
      <c r="A18" s="178" t="s">
        <v>227</v>
      </c>
      <c r="B18" s="25">
        <v>16703</v>
      </c>
      <c r="C18" s="25">
        <v>31799</v>
      </c>
      <c r="D18" s="25">
        <v>10022</v>
      </c>
      <c r="E18" s="25">
        <v>17337</v>
      </c>
      <c r="F18" s="25">
        <v>20485</v>
      </c>
      <c r="G18" s="25"/>
      <c r="H18" s="25"/>
      <c r="I18" s="25"/>
      <c r="J18" s="25"/>
    </row>
    <row r="19" spans="1:10" ht="16.5" customHeight="1">
      <c r="A19" s="178" t="s">
        <v>228</v>
      </c>
      <c r="B19" s="25">
        <v>16732</v>
      </c>
      <c r="C19" s="25">
        <v>32151</v>
      </c>
      <c r="D19" s="25">
        <v>10020</v>
      </c>
      <c r="E19" s="25">
        <v>17168</v>
      </c>
      <c r="F19" s="25">
        <v>20357</v>
      </c>
      <c r="G19" s="25"/>
      <c r="H19" s="25"/>
      <c r="I19" s="25"/>
      <c r="J19" s="25"/>
    </row>
    <row r="20" spans="1:10" ht="16.5" customHeight="1">
      <c r="A20" s="183" t="s">
        <v>229</v>
      </c>
      <c r="B20" s="138">
        <v>17115</v>
      </c>
      <c r="C20" s="138">
        <v>33276</v>
      </c>
      <c r="D20" s="138">
        <v>10216</v>
      </c>
      <c r="E20" s="138">
        <v>17409</v>
      </c>
      <c r="F20" s="138">
        <v>20715</v>
      </c>
      <c r="G20" s="25"/>
      <c r="H20" s="25"/>
      <c r="I20" s="25"/>
      <c r="J20" s="25"/>
    </row>
    <row r="21" spans="1:10" ht="16.5" customHeight="1">
      <c r="A21" s="184"/>
      <c r="G21" s="25"/>
      <c r="H21" s="25"/>
      <c r="I21" s="25"/>
      <c r="J21" s="25"/>
    </row>
    <row r="22" spans="1:10" ht="16.5" customHeight="1">
      <c r="A22" s="185" t="s">
        <v>136</v>
      </c>
      <c r="F22" s="172" t="s">
        <v>137</v>
      </c>
      <c r="G22" s="25"/>
      <c r="H22" s="25"/>
      <c r="I22" s="25"/>
      <c r="J22" s="25"/>
    </row>
    <row r="23" spans="1:10" ht="3.75" customHeight="1" thickBot="1">
      <c r="A23" s="185"/>
      <c r="F23" s="172"/>
      <c r="G23" s="25"/>
      <c r="H23" s="25"/>
      <c r="I23" s="25"/>
      <c r="J23" s="25"/>
    </row>
    <row r="24" spans="1:10" ht="16.5" customHeight="1">
      <c r="A24" s="263" t="s">
        <v>172</v>
      </c>
      <c r="B24" s="265" t="s">
        <v>138</v>
      </c>
      <c r="C24" s="266"/>
      <c r="D24" s="267"/>
      <c r="E24" s="268" t="s">
        <v>139</v>
      </c>
      <c r="F24" s="265" t="s">
        <v>140</v>
      </c>
      <c r="G24" s="25"/>
      <c r="H24" s="25"/>
      <c r="I24" s="25"/>
      <c r="J24" s="25"/>
    </row>
    <row r="25" spans="1:10" ht="16.5" customHeight="1">
      <c r="A25" s="264"/>
      <c r="B25" s="186" t="s">
        <v>141</v>
      </c>
      <c r="C25" s="186" t="s">
        <v>142</v>
      </c>
      <c r="D25" s="187" t="s">
        <v>143</v>
      </c>
      <c r="E25" s="269"/>
      <c r="F25" s="270"/>
      <c r="G25" s="25"/>
      <c r="H25" s="25"/>
      <c r="I25" s="25"/>
      <c r="J25" s="25"/>
    </row>
    <row r="26" spans="1:10" ht="3.75" customHeight="1">
      <c r="A26" s="177"/>
      <c r="G26" s="25"/>
      <c r="H26" s="25"/>
      <c r="I26" s="25"/>
      <c r="J26" s="25"/>
    </row>
    <row r="27" spans="1:10" ht="16.5" customHeight="1">
      <c r="A27" s="178" t="s">
        <v>230</v>
      </c>
      <c r="B27" s="25">
        <v>205</v>
      </c>
      <c r="C27" s="25">
        <v>94</v>
      </c>
      <c r="D27" s="25">
        <v>111</v>
      </c>
      <c r="E27" s="25">
        <v>173</v>
      </c>
      <c r="F27" s="25">
        <v>32</v>
      </c>
      <c r="G27" s="25"/>
      <c r="H27" s="25"/>
      <c r="I27" s="25"/>
      <c r="J27" s="25"/>
    </row>
    <row r="28" spans="1:10" ht="16.5" customHeight="1">
      <c r="A28" s="178" t="s">
        <v>226</v>
      </c>
      <c r="B28" s="25">
        <v>208</v>
      </c>
      <c r="C28" s="25">
        <v>97</v>
      </c>
      <c r="D28" s="25">
        <v>111</v>
      </c>
      <c r="E28" s="25">
        <v>168</v>
      </c>
      <c r="F28" s="25">
        <v>40</v>
      </c>
      <c r="G28" s="25"/>
      <c r="H28" s="25"/>
      <c r="I28" s="25"/>
      <c r="J28" s="25"/>
    </row>
    <row r="29" spans="1:10" ht="16.5" customHeight="1">
      <c r="A29" s="178" t="s">
        <v>227</v>
      </c>
      <c r="B29" s="25">
        <v>184</v>
      </c>
      <c r="C29" s="25">
        <v>84</v>
      </c>
      <c r="D29" s="25">
        <v>100</v>
      </c>
      <c r="E29" s="25">
        <v>150</v>
      </c>
      <c r="F29" s="25">
        <v>34</v>
      </c>
      <c r="G29" s="25"/>
      <c r="H29" s="25"/>
      <c r="I29" s="25"/>
      <c r="J29" s="25"/>
    </row>
    <row r="30" spans="1:10" ht="16.5" customHeight="1">
      <c r="A30" s="178" t="s">
        <v>228</v>
      </c>
      <c r="B30" s="25">
        <v>188</v>
      </c>
      <c r="C30" s="25">
        <v>82</v>
      </c>
      <c r="D30" s="25">
        <v>106</v>
      </c>
      <c r="E30" s="25">
        <v>152</v>
      </c>
      <c r="F30" s="25">
        <v>36</v>
      </c>
      <c r="G30" s="25"/>
      <c r="H30" s="25"/>
      <c r="I30" s="25"/>
      <c r="J30" s="25"/>
    </row>
    <row r="31" spans="1:6" ht="16.5" customHeight="1">
      <c r="A31" s="183" t="s">
        <v>229</v>
      </c>
      <c r="B31" s="138">
        <v>196</v>
      </c>
      <c r="C31" s="138">
        <v>85</v>
      </c>
      <c r="D31" s="138">
        <v>111</v>
      </c>
      <c r="E31" s="138">
        <v>162</v>
      </c>
      <c r="F31" s="138">
        <v>34</v>
      </c>
    </row>
    <row r="32" ht="16.5" customHeight="1">
      <c r="A32" s="24" t="s">
        <v>7</v>
      </c>
    </row>
  </sheetData>
  <sheetProtection/>
  <mergeCells count="13">
    <mergeCell ref="D13:D14"/>
    <mergeCell ref="E13:E14"/>
    <mergeCell ref="F13:F14"/>
    <mergeCell ref="A3:A4"/>
    <mergeCell ref="A13:A14"/>
    <mergeCell ref="A24:A25"/>
    <mergeCell ref="B24:D24"/>
    <mergeCell ref="E24:E25"/>
    <mergeCell ref="F24:F25"/>
    <mergeCell ref="E3:E4"/>
    <mergeCell ref="F3:F4"/>
    <mergeCell ref="B13:B14"/>
    <mergeCell ref="C13:C14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高崎市総務部庶務課統計担当</dc:creator>
  <cp:keywords/>
  <dc:description/>
  <cp:lastModifiedBy>takasaki</cp:lastModifiedBy>
  <cp:lastPrinted>2018-03-15T01:06:30Z</cp:lastPrinted>
  <dcterms:created xsi:type="dcterms:W3CDTF">2003-01-29T01:25:30Z</dcterms:created>
  <dcterms:modified xsi:type="dcterms:W3CDTF">2018-04-03T01:27:58Z</dcterms:modified>
  <cp:category/>
  <cp:version/>
  <cp:contentType/>
  <cp:contentStatus/>
</cp:coreProperties>
</file>