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0_決算統計\30年度　決算統計\08　財政状況資料集\09　市HP掲載（10\"/>
    </mc:Choice>
  </mc:AlternateContent>
  <bookViews>
    <workbookView xWindow="0" yWindow="0" windowWidth="15360" windowHeight="7635" tabRatio="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BE34" i="10"/>
  <c r="BE35"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<sst xmlns="http://schemas.openxmlformats.org/spreadsheetml/2006/main" count="1144" uniqueCount="642">
  <si>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</si>
  <si>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</si>
  <si>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</si>
  <si>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</si>
  <si>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</si>
  <si>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</si>
  <si>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</si>
  <si>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</si>
  <si>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</si>
  <si>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</si>
  <si>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</si>
  <si>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</si>
  <si>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</si>
  <si>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</si>
  <si>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</si>
  <si>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</si>
  <si>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</si>
  <si>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</si>
  <si>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</si>
  <si>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</si>
  <si>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</si>
  <si>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</si>
  <si>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</si>
  <si>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</si>
  <si>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</si>
  <si>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</si>
  <si>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</si>
  <si>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</si>
  <si>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</si>
  <si>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</si>
  <si>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</si>
  <si>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</si>
  <si>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</si>
  <si>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</si>
  <si>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</si>
  <si>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</si>
  <si>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</si>
  <si>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</si>
  <si>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</si>
  <si>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</si>
  <si>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</si>
  <si>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</si>
  <si>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</si>
  <si>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</si>
  <si>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</si>
  <si>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</si>
  <si>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</si>
  <si>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</si>
  <si>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</si>
  <si>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</si>
  <si>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</si>
  <si>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</si>
  <si>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</si>
  <si>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</si>
  <si>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</si>
  <si>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</si>
  <si>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</si>
  <si>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</si>
  <si>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</si>
  <si>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</si>
  <si>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</si>
  <si>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</si>
  <si>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</si>
  <si>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</si>
  <si>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</si>
  <si>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</si>
  <si>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</si>
  <si>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</si>
  <si>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</si>
  <si>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</si>
  <si>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</si>
  <si>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</si>
  <si>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</si>
  <si>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</si>
  <si>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</si>
  <si>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</si>
  <si>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</si>
  <si>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</si>
  <si>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</si>
  <si>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</si>
  <si>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</si>
  <si>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</si>
  <si>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</si>
  <si>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</si>
  <si>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</si>
  <si>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</si>
  <si>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</si>
  <si>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</si>
  <si>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</si>
  <si>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</si>
  <si>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</si>
  <si>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</si>
  <si>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</si>
  <si>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</si>
  <si>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</si>
  <si>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</si>
  <si>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</si>
  <si>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</si>
  <si>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</si>
  <si>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</si>
  <si>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</si>
  <si>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</si>
  <si>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</si>
  <si>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</si>
  <si>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</si>
  <si>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</si>
  <si>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</si>
  <si>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</si>
  <si>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</si>
  <si>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</si>
  <si>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</si>
  <si>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</si>
  <si>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</si>
  <si>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</si>
  <si>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</si>
  <si>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</si>
  <si>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</si>
  <si>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</si>
  <si>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</si>
  <si>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</si>
  <si>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</si>
  <si>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</si>
  <si>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</si>
  <si>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</si>
  <si>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</si>
  <si>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</si>
  <si>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</si>
  <si>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</si>
  <si>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</si>
  <si>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</si>
  <si>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</si>
  <si>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</si>
  <si>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</si>
  <si>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</si>
  <si>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</si>
  <si>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</si>
  <si>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</si>
  <si>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</si>
  <si>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</si>
  <si>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</si>
  <si>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</si>
  <si>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</si>
  <si>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</si>
  <si>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</si>
  <si>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</si>
  <si>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</si>
  <si>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</si>
  <si>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</si>
  <si>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</si>
  <si>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</si>
  <si>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</si>
  <si>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</si>
  <si>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</si>
  <si>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</si>
  <si>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</si>
  <si>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</si>
  <si>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</si>
  <si>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</si>
  <si>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</si>
  <si>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</si>
  <si>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</si>
  <si>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</si>
  <si>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</si>
  <si>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</si>
  <si>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</si>
  <si>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</si>
  <si>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</si>
  <si>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</si>
  <si>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</si>
  <si>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</si>
  <si>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</si>
  <si>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</si>
  <si>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</si>
  <si>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</si>
  <si>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</si>
  <si>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</si>
  <si>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</si>
  <si>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</si>
  <si>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</si>
  <si>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</si>
  <si>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</si>
  <si>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</si>
  <si>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</si>
  <si>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</si>
  <si>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</si>
  <si>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</si>
  <si>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</si>
  <si>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</si>
  <si>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</si>
  <si>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</si>
  <si>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</si>
  <si>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</si>
  <si>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</si>
  <si>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</si>
  <si>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</si>
  <si>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</si>
  <si>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</si>
  <si>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</si>
  <si>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</si>
  <si>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</si>
  <si>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</si>
  <si>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</si>
  <si>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</si>
  <si>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</si>
  <si>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</si>
  <si>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</si>
  <si>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</si>
  <si>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</si>
  <si>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</si>
  <si>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群馬県高崎市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</si>
  <si>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</si>
  <si>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</si>
  <si>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</si>
  <si>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</si>
  <si>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</si>
  <si>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</si>
  <si>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</si>
  <si>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</si>
  <si>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</si>
  <si>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</si>
  <si>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</si>
  <si>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</si>
  <si>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</si>
  <si>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</si>
  <si>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</si>
  <si>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</si>
  <si>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</si>
  <si>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</si>
  <si>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</si>
  <si>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</si>
  <si>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</si>
  <si>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</si>
  <si>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</si>
  <si>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</si>
  <si>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</si>
  <si>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</si>
  <si>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</si>
  <si>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</si>
  <si>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</si>
  <si>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</si>
  <si>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</si>
  <si>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</si>
  <si>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</si>
  <si>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</si>
  <si>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</si>
  <si>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</si>
  <si>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</si>
  <si>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</si>
  <si>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</si>
  <si>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</si>
  <si>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</si>
  <si>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</si>
  <si>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</si>
  <si>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</si>
  <si>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</si>
  <si>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</si>
  <si>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</si>
  <si>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</si>
  <si>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</si>
  <si>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</si>
  <si>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</si>
  <si>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</si>
  <si>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</si>
  <si>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</si>
  <si>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</si>
  <si>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</si>
  <si>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</si>
  <si>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</si>
  <si>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</si>
  <si>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</si>
  <si>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</si>
  <si>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</si>
  <si>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</si>
  <si>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</si>
  <si>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</si>
  <si>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</si>
  <si>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</si>
  <si>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</si>
  <si>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</si>
  <si>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</si>
  <si>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</si>
  <si>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</si>
  <si>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</si>
  <si>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</si>
  <si>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</si>
  <si>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</si>
  <si>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</si>
  <si>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</si>
  <si>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</si>
  <si>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</si>
  <si>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</si>
  <si>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</si>
  <si>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</si>
  <si>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</si>
  <si>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</si>
  <si>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</si>
  <si>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</si>
  <si>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</si>
  <si>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</si>
  <si>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</si>
  <si>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</si>
  <si>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</si>
  <si>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</si>
  <si>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</si>
  <si>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</si>
  <si>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</si>
  <si>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</si>
  <si>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</si>
  <si>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</si>
  <si>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</si>
  <si>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</si>
  <si>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</si>
  <si>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</si>
  <si>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</si>
  <si>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</si>
  <si>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</si>
  <si>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</si>
  <si>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</si>
  <si>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</si>
  <si>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</si>
  <si>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</si>
  <si>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</si>
  <si>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</si>
  <si>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</si>
  <si>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</si>
  <si>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</si>
  <si>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</si>
  <si>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</si>
  <si>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</si>
  <si>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</si>
  <si>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</si>
  <si>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</si>
  <si>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</si>
  <si>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</si>
  <si>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</si>
  <si>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</si>
  <si>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</si>
  <si>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</si>
  <si>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</si>
  <si>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</si>
  <si>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</si>
  <si>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</si>
  <si>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</si>
  <si>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</si>
  <si>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</si>
  <si>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</si>
  <si>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</si>
  <si>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</si>
  <si>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</si>
  <si>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</si>
  <si>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</si>
  <si>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</si>
  <si>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</si>
  <si>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</si>
  <si>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</si>
  <si>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</si>
  <si>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</si>
  <si>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</si>
  <si>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</si>
  <si>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</si>
  <si>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</si>
  <si>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群馬県高崎市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</si>
  <si>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</si>
  <si>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</si>
  <si>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</si>
  <si>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</si>
  <si>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</si>
  <si>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</si>
  <si>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</si>
  <si>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</si>
  <si>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</si>
  <si>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</si>
  <si>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</si>
  <si>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</si>
  <si>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</si>
  <si>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</si>
  <si>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</si>
  <si>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</si>
  <si>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</si>
  <si>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</si>
  <si>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</si>
  <si>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</si>
  <si>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</si>
  <si>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</si>
  <si>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</si>
  <si>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</si>
  <si>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</si>
  <si>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</si>
  <si>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</si>
  <si>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</si>
  <si>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</si>
  <si>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</si>
  <si>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</si>
  <si>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</si>
  <si>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</si>
  <si>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</si>
  <si>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</si>
  <si>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</si>
  <si>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</si>
  <si>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</si>
  <si>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</si>
  <si>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</si>
  <si>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</si>
  <si>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</si>
  <si>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</si>
  <si>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</si>
  <si>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</si>
  <si>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</si>
  <si>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</si>
  <si>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</si>
  <si>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</si>
  <si>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</si>
  <si>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</si>
  <si>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</si>
  <si>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</si>
  <si>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</si>
  <si>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</si>
  <si>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</si>
  <si>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</si>
  <si>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</si>
  <si>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</si>
  <si>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</si>
  <si>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</si>
  <si>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</si>
  <si>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</si>
  <si>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</si>
  <si>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</si>
  <si>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</si>
  <si>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</si>
  <si>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</si>
  <si>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</si>
  <si>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</si>
  <si>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</si>
  <si>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</si>
  <si>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</si>
  <si>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</si>
  <si>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</si>
  <si>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</si>
  <si>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</si>
  <si>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</si>
  <si>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</si>
  <si>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</si>
  <si>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</si>
  <si>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</si>
  <si>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</si>
  <si>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</si>
  <si>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</si>
  <si>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</si>
  <si>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</si>
  <si>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</si>
  <si>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</si>
  <si>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</si>
  <si>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</si>
  <si>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</si>
  <si>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</si>
  <si>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</si>
  <si>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</si>
  <si>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</si>
  <si>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</si>
  <si>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</si>
  <si>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</si>
  <si>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</si>
  <si>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</si>
  <si>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</si>
  <si>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</si>
  <si>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</si>
  <si>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</si>
  <si>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</si>
  <si>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</si>
  <si>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</si>
  <si>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</si>
  <si>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</si>
  <si>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</si>
  <si>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</si>
  <si>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</si>
  <si>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</si>
  <si>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</si>
  <si>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</si>
  <si>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</si>
  <si>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</si>
  <si>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</si>
  <si>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</si>
  <si>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</si>
  <si>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</si>
  <si>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</si>
  <si>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</si>
  <si>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</si>
  <si>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</si>
  <si>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</si>
  <si>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</si>
  <si>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</si>
  <si>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</si>
  <si>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</si>
  <si>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</si>
  <si>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</si>
  <si>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</si>
  <si>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</si>
  <si>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</si>
  <si>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</si>
  <si>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</si>
  <si>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</si>
  <si>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</si>
  <si>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</si>
  <si>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</si>
  <si>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</si>
  <si>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</si>
  <si>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</si>
  <si>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</si>
  <si>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</si>
  <si>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</si>
  <si>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</si>
  <si>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</si>
  <si>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</si>
  <si>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</si>
  <si>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</si>
  <si>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</si>
  <si>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</si>
  <si>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</si>
  <si>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</si>
  <si>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</si>
  <si>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</si>
  <si>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</si>
  <si>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</si>
  <si>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</si>
  <si>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</si>
  <si>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</si>
  <si>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</si>
  <si>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</si>
  <si>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</si>
  <si>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</si>
  <si>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</si>
  <si>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</si>
  <si>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</si>
  <si>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</si>
  <si>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</si>
  <si>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</si>
  <si>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</si>
  <si>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</si>
  <si>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</si>
  <si>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</si>
  <si>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</si>
  <si>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</si>
  <si>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</si>
  <si>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</si>
  <si>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</si>
  <si>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</si>
  <si>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</si>
  <si>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</si>
  <si>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</si>
  <si>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</si>
  <si>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</si>
  <si>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</si>
  <si>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</si>
  <si>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</si>
  <si>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</si>
  <si>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</si>
  <si>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</si>
  <si>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</si>
  <si>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</si>
  <si>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</si>
  <si>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</si>
  <si>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</si>
  <si>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</si>
  <si>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</si>
  <si>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</si>
  <si>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</si>
  <si>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</si>
  <si>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</si>
  <si>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</si>
  <si>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</si>
  <si>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</si>
  <si>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5.85</t>
  </si>
  <si>
    <t>▲ 0.61</t>
  </si>
  <si>
    <t>▲ 6.43</t>
  </si>
  <si>
    <t>▲ 4.65</t>
  </si>
  <si>
    <t>▲ 4.13</t>
  </si>
  <si>
    <t>公共下水道事業会計</t>
  </si>
  <si>
    <t>水道事業会計</t>
  </si>
  <si>
    <t>一般会計</t>
  </si>
  <si>
    <t>国民健康保険事業特別会計</t>
  </si>
  <si>
    <t>介護保険特別会計</t>
  </si>
  <si>
    <t>後期高齢者医療特別会計</t>
  </si>
  <si>
    <t>母子父子寡婦福祉資金貸付事業特別会計</t>
  </si>
  <si>
    <t>牛伏ドリームセンター事業特別会計</t>
  </si>
  <si>
    <t>その他会計（赤字）</t>
  </si>
  <si>
    <t>その他会計（黒字）</t>
  </si>
  <si>
    <t>H25末</t>
    <phoneticPr fontId="5"/>
  </si>
  <si>
    <t>H26末</t>
    <phoneticPr fontId="5"/>
  </si>
  <si>
    <t>H27末</t>
    <phoneticPr fontId="5"/>
  </si>
  <si>
    <t>H28末</t>
    <phoneticPr fontId="5"/>
  </si>
  <si>
    <t>H29末</t>
    <phoneticPr fontId="5"/>
  </si>
  <si>
    <t>都市集客施設等建設基金</t>
    <rPh sb="0" eb="2">
      <t>トシ</t>
    </rPh>
    <rPh sb="2" eb="4">
      <t>シュウキャク</t>
    </rPh>
    <rPh sb="4" eb="6">
      <t>シセツ</t>
    </rPh>
    <rPh sb="6" eb="7">
      <t>トウ</t>
    </rPh>
    <rPh sb="7" eb="9">
      <t>ケンセツ</t>
    </rPh>
    <rPh sb="9" eb="11">
      <t>キキン</t>
    </rPh>
    <phoneticPr fontId="2"/>
  </si>
  <si>
    <t>廃棄物処理施設整備等基金</t>
    <rPh sb="0" eb="3">
      <t>ハイキブツ</t>
    </rPh>
    <rPh sb="3" eb="5">
      <t>ショリ</t>
    </rPh>
    <rPh sb="5" eb="7">
      <t>シセツ</t>
    </rPh>
    <rPh sb="7" eb="9">
      <t>セイビ</t>
    </rPh>
    <rPh sb="9" eb="10">
      <t>トウ</t>
    </rPh>
    <rPh sb="10" eb="12">
      <t>キキン</t>
    </rPh>
    <phoneticPr fontId="2"/>
  </si>
  <si>
    <t>地域振興基金</t>
    <rPh sb="0" eb="2">
      <t>チイキ</t>
    </rPh>
    <rPh sb="2" eb="4">
      <t>シンコウ</t>
    </rPh>
    <rPh sb="4" eb="6">
      <t>キキン</t>
    </rPh>
    <phoneticPr fontId="2"/>
  </si>
  <si>
    <t>特定事業整備基金</t>
    <rPh sb="0" eb="2">
      <t>トクテイ</t>
    </rPh>
    <rPh sb="2" eb="4">
      <t>ジギョウ</t>
    </rPh>
    <rPh sb="4" eb="6">
      <t>セイビ</t>
    </rPh>
    <rPh sb="6" eb="8">
      <t>キキン</t>
    </rPh>
    <phoneticPr fontId="2"/>
  </si>
  <si>
    <t>ふるさと応援基金</t>
    <rPh sb="4" eb="6">
      <t>オウエン</t>
    </rPh>
    <rPh sb="6" eb="8">
      <t>キキン</t>
    </rPh>
    <phoneticPr fontId="2"/>
  </si>
  <si>
    <t>-</t>
    <phoneticPr fontId="2"/>
  </si>
  <si>
    <t>-</t>
    <phoneticPr fontId="2"/>
  </si>
  <si>
    <t>-</t>
    <phoneticPr fontId="2"/>
  </si>
  <si>
    <t>高崎工業団地造成組合</t>
    <rPh sb="0" eb="2">
      <t>タカサキ</t>
    </rPh>
    <rPh sb="2" eb="4">
      <t>コウギョウ</t>
    </rPh>
    <rPh sb="4" eb="6">
      <t>ダンチ</t>
    </rPh>
    <rPh sb="6" eb="8">
      <t>ゾウセイ</t>
    </rPh>
    <rPh sb="8" eb="10">
      <t>クミアイ</t>
    </rPh>
    <phoneticPr fontId="2"/>
  </si>
  <si>
    <t>高崎市・安中市消防組合</t>
    <rPh sb="0" eb="3">
      <t>タカサキシ</t>
    </rPh>
    <rPh sb="4" eb="6">
      <t>アンナカ</t>
    </rPh>
    <rPh sb="6" eb="7">
      <t>シ</t>
    </rPh>
    <rPh sb="7" eb="9">
      <t>ショウボウ</t>
    </rPh>
    <rPh sb="9" eb="11">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</si>
  <si>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</si>
  <si>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</si>
  <si>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</si>
  <si>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</si>
  <si>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</si>
  <si>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t>
    <rPh sb="0" eb="2">
      <t>タノ</t>
    </rPh>
    <rPh sb="2" eb="4">
      <t>フジオカ</t>
    </rPh>
    <rPh sb="4" eb="6">
      <t>イリョウ</t>
    </rPh>
    <rPh sb="6" eb="8">
      <t>ジム</t>
    </rPh>
    <rPh sb="8" eb="11">
      <t>シチョウソン</t>
    </rPh>
    <rPh sb="11" eb="13">
      <t>クミアイ</t>
    </rPh>
    <rPh sb="14" eb="16">
      <t>ビョウイン</t>
    </rPh>
    <rPh sb="16" eb="18">
      <t>ジギョウ</t>
    </rPh>
    <phoneticPr fontId="2"/>
  </si>
  <si>
    <t>多野藤岡医療事務市町村組合（老健事業）</t>
    <rPh sb="0" eb="2">
      <t>タノ</t>
    </rPh>
    <rPh sb="2" eb="4">
      <t>フジオカ</t>
    </rPh>
    <rPh sb="4" eb="6">
      <t>イリョウ</t>
    </rPh>
    <rPh sb="6" eb="8">
      <t>ジム</t>
    </rPh>
    <rPh sb="8" eb="11">
      <t>シチョウソン</t>
    </rPh>
    <rPh sb="11" eb="13">
      <t>クミアイ</t>
    </rPh>
    <rPh sb="14" eb="16">
      <t>ロウケン</t>
    </rPh>
    <rPh sb="16" eb="18">
      <t>ジギョウ</t>
    </rPh>
    <phoneticPr fontId="2"/>
  </si>
  <si>
    <t>-</t>
    <phoneticPr fontId="2"/>
  </si>
  <si>
    <t>-</t>
    <phoneticPr fontId="2"/>
  </si>
  <si>
    <t>-</t>
    <phoneticPr fontId="2"/>
  </si>
  <si>
    <t>-</t>
    <phoneticPr fontId="2"/>
  </si>
  <si>
    <t>-</t>
    <phoneticPr fontId="2"/>
  </si>
  <si>
    <t>○</t>
    <phoneticPr fontId="2"/>
  </si>
  <si>
    <t>高崎市土地開発公社</t>
    <rPh sb="0" eb="3">
      <t>タカサキシ</t>
    </rPh>
    <rPh sb="3" eb="5">
      <t>トチ</t>
    </rPh>
    <rPh sb="5" eb="7">
      <t>カイハツ</t>
    </rPh>
    <rPh sb="7" eb="9">
      <t>コウシャ</t>
    </rPh>
    <phoneticPr fontId="2"/>
  </si>
  <si>
    <t>高崎市都市整備公社</t>
    <rPh sb="0" eb="3">
      <t>タカサキシ</t>
    </rPh>
    <rPh sb="3" eb="5">
      <t>トシ</t>
    </rPh>
    <rPh sb="5" eb="7">
      <t>セイビ</t>
    </rPh>
    <rPh sb="7" eb="9">
      <t>コウシャ</t>
    </rPh>
    <phoneticPr fontId="2"/>
  </si>
  <si>
    <t>高崎環境保全社</t>
    <rPh sb="0" eb="2">
      <t>タカサキ</t>
    </rPh>
    <rPh sb="2" eb="4">
      <t>カンキョウ</t>
    </rPh>
    <rPh sb="4" eb="6">
      <t>ホゼン</t>
    </rPh>
    <rPh sb="6" eb="7">
      <t>シャ</t>
    </rPh>
    <phoneticPr fontId="2"/>
  </si>
  <si>
    <t>高崎市総合卸売市場</t>
    <rPh sb="0" eb="3">
      <t>タカサキシ</t>
    </rPh>
    <rPh sb="3" eb="5">
      <t>ソウゴウ</t>
    </rPh>
    <rPh sb="5" eb="7">
      <t>オロシウリ</t>
    </rPh>
    <rPh sb="7" eb="9">
      <t>イチバ</t>
    </rPh>
    <phoneticPr fontId="2"/>
  </si>
  <si>
    <t>高崎財団</t>
    <rPh sb="0" eb="2">
      <t>タカサキ</t>
    </rPh>
    <rPh sb="2" eb="4">
      <t>ザイダン</t>
    </rPh>
    <phoneticPr fontId="2"/>
  </si>
  <si>
    <t>新高崎リバーパーク</t>
    <rPh sb="0" eb="1">
      <t>シン</t>
    </rPh>
    <rPh sb="1" eb="3">
      <t>タカサキ</t>
    </rPh>
    <phoneticPr fontId="2"/>
  </si>
  <si>
    <t>倉渕ふるさと公社</t>
    <rPh sb="0" eb="2">
      <t>クラブチ</t>
    </rPh>
    <rPh sb="6" eb="8">
      <t>コウシャ</t>
    </rPh>
    <phoneticPr fontId="2"/>
  </si>
  <si>
    <t>相間川温泉</t>
    <rPh sb="0" eb="1">
      <t>アイ</t>
    </rPh>
    <rPh sb="1" eb="2">
      <t>マ</t>
    </rPh>
    <rPh sb="2" eb="3">
      <t>ガワ</t>
    </rPh>
    <rPh sb="3" eb="5">
      <t>オンセン</t>
    </rPh>
    <phoneticPr fontId="2"/>
  </si>
  <si>
    <t>榛名湖温泉ゆうすげ</t>
    <rPh sb="0" eb="3">
      <t>ハルナコ</t>
    </rPh>
    <rPh sb="3" eb="5">
      <t>オンセン</t>
    </rPh>
    <phoneticPr fontId="2"/>
  </si>
  <si>
    <t>公立大学法人高崎経済大学</t>
    <rPh sb="0" eb="2">
      <t>コウリツ</t>
    </rPh>
    <rPh sb="2" eb="4">
      <t>ダイガク</t>
    </rPh>
    <rPh sb="4" eb="6">
      <t>ホウジン</t>
    </rPh>
    <rPh sb="6" eb="8">
      <t>タカサキ</t>
    </rPh>
    <rPh sb="8" eb="10">
      <t>ケイザイ</t>
    </rPh>
    <rPh sb="10" eb="12">
      <t>ダイガク</t>
    </rPh>
    <phoneticPr fontId="2"/>
  </si>
  <si>
    <t>　　　　－</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</si>
  <si>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</si>
  <si>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</si>
  <si>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</si>
  <si>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</si>
  <si>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</si>
  <si>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</si>
  <si>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大型施設整備事業に伴う地方債現在高の増加により、将来負担比率が増加傾向である。また、固定資産減価償却率も上昇傾向ではあるが、類似団体平均は下回っている。
　今後も適正な起債発行や定員管理等を行い将来負担比率の改善に努めつつ、既存公共施設等においては財源を有効に活用し、老朽化対策に取り組んでいく。</t>
    <rPh sb="55" eb="57">
      <t>ケイコウ</t>
    </rPh>
    <rPh sb="63" eb="65">
      <t>ルイジ</t>
    </rPh>
    <rPh sb="65" eb="67">
      <t>ダンタイ</t>
    </rPh>
    <rPh sb="67" eb="69">
      <t>ヘイキン</t>
    </rPh>
    <rPh sb="70" eb="72">
      <t>シタマワ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</si>
  <si>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</si>
  <si>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</si>
  <si>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</si>
  <si>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</si>
  <si>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</si>
  <si>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</si>
  <si>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</si>
  <si>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</si>
  <si>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ほぼ同水準で推移している。前年度と比べ0.2ポイント向上したのは、公営企業債償還に対する繰出金が減少傾向であるためと考えられる。将来負担比率は大型施設整備事業に伴う地方債現在高の増加により、将前年度から4.6ポイント増加し、類似団体平均を上回った。
　今後も一般廃棄物処理施設の更新を予定しており、また、大型施設整備事業に係る地方債の元金償還開始による各比率への影響が想定されることから、徹底した事業の見直しを行い、適正な財政運営に努める。</t>
    <rPh sb="1" eb="3">
      <t>ジッシツ</t>
    </rPh>
    <rPh sb="3" eb="6">
      <t>コウサイヒ</t>
    </rPh>
    <rPh sb="6" eb="8">
      <t>ヒリツ</t>
    </rPh>
    <rPh sb="9" eb="11">
      <t>ルイジ</t>
    </rPh>
    <rPh sb="11" eb="13">
      <t>ダンタイ</t>
    </rPh>
    <rPh sb="16" eb="19">
      <t>ドウスイジュン</t>
    </rPh>
    <rPh sb="20" eb="22">
      <t>スイイ</t>
    </rPh>
    <rPh sb="27" eb="30">
      <t>ゼンネンド</t>
    </rPh>
    <rPh sb="31" eb="32">
      <t>クラ</t>
    </rPh>
    <rPh sb="40" eb="42">
      <t>コウジョウ</t>
    </rPh>
    <rPh sb="47" eb="49">
      <t>コウエイ</t>
    </rPh>
    <rPh sb="49" eb="51">
      <t>キギョウ</t>
    </rPh>
    <rPh sb="51" eb="52">
      <t>サイ</t>
    </rPh>
    <rPh sb="52" eb="54">
      <t>ショウカン</t>
    </rPh>
    <rPh sb="55" eb="56">
      <t>タイ</t>
    </rPh>
    <rPh sb="58" eb="60">
      <t>クリダ</t>
    </rPh>
    <rPh sb="60" eb="61">
      <t>キン</t>
    </rPh>
    <rPh sb="62" eb="64">
      <t>ゲンショウ</t>
    </rPh>
    <rPh sb="64" eb="66">
      <t>ケイコウ</t>
    </rPh>
    <rPh sb="72" eb="73">
      <t>カンガ</t>
    </rPh>
    <rPh sb="78" eb="80">
      <t>ショウライ</t>
    </rPh>
    <rPh sb="80" eb="82">
      <t>フタン</t>
    </rPh>
    <rPh sb="82" eb="84">
      <t>ヒリツ</t>
    </rPh>
    <rPh sb="110" eb="113">
      <t>ゼンネンド</t>
    </rPh>
    <rPh sb="122" eb="124">
      <t>ゾウカ</t>
    </rPh>
    <rPh sb="126" eb="128">
      <t>ルイジ</t>
    </rPh>
    <rPh sb="128" eb="130">
      <t>ダンタイ</t>
    </rPh>
    <rPh sb="130" eb="132">
      <t>ヘイキン</t>
    </rPh>
    <rPh sb="133" eb="135">
      <t>ウワマワ</t>
    </rPh>
    <rPh sb="140" eb="142">
      <t>コンゴ</t>
    </rPh>
    <rPh sb="143" eb="145">
      <t>イッパン</t>
    </rPh>
    <rPh sb="145" eb="148">
      <t>ハイキブツ</t>
    </rPh>
    <rPh sb="148" eb="150">
      <t>ショリ</t>
    </rPh>
    <rPh sb="150" eb="152">
      <t>シセツ</t>
    </rPh>
    <rPh sb="153" eb="155">
      <t>コウシン</t>
    </rPh>
    <rPh sb="156" eb="158">
      <t>ヨテイ</t>
    </rPh>
    <rPh sb="166" eb="168">
      <t>オオガタ</t>
    </rPh>
    <rPh sb="168" eb="170">
      <t>シセツ</t>
    </rPh>
    <rPh sb="170" eb="172">
      <t>セイビ</t>
    </rPh>
    <rPh sb="172" eb="174">
      <t>ジギョウ</t>
    </rPh>
    <rPh sb="175" eb="176">
      <t>カカ</t>
    </rPh>
    <rPh sb="177" eb="180">
      <t>チホウサイ</t>
    </rPh>
    <rPh sb="181" eb="183">
      <t>ガンキン</t>
    </rPh>
    <rPh sb="183" eb="185">
      <t>ショウカン</t>
    </rPh>
    <rPh sb="185" eb="187">
      <t>カイシ</t>
    </rPh>
    <rPh sb="190" eb="191">
      <t>カク</t>
    </rPh>
    <rPh sb="191" eb="193">
      <t>ヒリツ</t>
    </rPh>
    <rPh sb="195" eb="197">
      <t>エイキョウ</t>
    </rPh>
    <rPh sb="198" eb="200">
      <t>ソウテイ</t>
    </rPh>
    <rPh sb="208" eb="210">
      <t>テッテイ</t>
    </rPh>
    <rPh sb="212" eb="214">
      <t>ジギョウ</t>
    </rPh>
    <rPh sb="215" eb="217">
      <t>ミナオ</t>
    </rPh>
    <rPh sb="219" eb="220">
      <t>オコナ</t>
    </rPh>
    <rPh sb="222" eb="224">
      <t>テキセイ</t>
    </rPh>
    <rPh sb="225" eb="227">
      <t>ザイセイ</t>
    </rPh>
    <rPh sb="227" eb="229">
      <t>ウンエイ</t>
    </rPh>
    <rPh sb="230" eb="231">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</si>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</sst>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5302-4AF5-8B16-D9B31CA2E4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57338</c:v>
                </c:pt>
                <c:pt idx="1">
                  <c:v>57126</c:v>
                </c:pt>
                <c:pt idx="2">
                  <c:v>72169</c:v>
                </c:pt>
                <c:pt idx="3">
                  <c:v>68719</c:v>
                </c:pt>
                <c:pt idx="4">
                  <c:v>78007</c:v>
                </c:pt>
              </c:numCache>
            </c:numRef>
          </c:val>
          <c:smooth val="0"/>
          <c:extLst>
            <c:ext xmlns:c16="http://schemas.microsoft.com/office/drawing/2014/chart" uri="{C3380CC4-5D6E-409C-BE32-E72D297353CC}">
              <c16:uniqueId val="{00000001-5302-4AF5-8B16-D9B31CA2E4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6.35</c:v>
                </c:pt>
                <c:pt idx="1">
                  <c:v>7.17</c:v>
                </c:pt>
                <c:pt idx="2">
                  <c:v>4.8499999999999996</c:v>
                </c:pt>
                <c:pt idx="3">
                  <c:v>4.8099999999999996</c:v>
                </c:pt>
                <c:pt idx="4">
                  <c:v>5.2</c:v>
                </c:pt>
              </c:numCache>
            </c:numRef>
          </c:val>
          <c:extLst>
            <c:ext xmlns:c16="http://schemas.microsoft.com/office/drawing/2014/chart" uri="{C3380CC4-5D6E-409C-BE32-E72D297353CC}">
              <c16:uniqueId val="{00000000-F6B7-4029-AADE-3E5EFDCA6B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5.86</c:v>
                </c:pt>
                <c:pt idx="1">
                  <c:v>8.9499999999999993</c:v>
                </c:pt>
                <c:pt idx="2">
                  <c:v>9.94</c:v>
                </c:pt>
                <c:pt idx="3">
                  <c:v>8.82</c:v>
                </c:pt>
                <c:pt idx="4">
                  <c:v>8.02</c:v>
                </c:pt>
              </c:numCache>
            </c:numRef>
          </c:val>
          <c:extLst>
            <c:ext xmlns:c16="http://schemas.microsoft.com/office/drawing/2014/chart" uri="{C3380CC4-5D6E-409C-BE32-E72D297353CC}">
              <c16:uniqueId val="{00000001-F6B7-4029-AADE-3E5EFDCA6B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-5.85</c:v>
                </c:pt>
                <c:pt idx="1">
                  <c:v>-0.61</c:v>
                </c:pt>
                <c:pt idx="2">
                  <c:v>-6.43</c:v>
                </c:pt>
                <c:pt idx="3">
                  <c:v>-4.6500000000000004</c:v>
                </c:pt>
                <c:pt idx="4">
                  <c:v>-4.13</c:v>
                </c:pt>
              </c:numCache>
            </c:numRef>
          </c:val>
          <c:smooth val="0"/>
          <c:extLst>
            <c:ext xmlns:c16="http://schemas.microsoft.com/office/drawing/2014/chart" uri="{C3380CC4-5D6E-409C-BE32-E72D297353CC}">
              <c16:uniqueId val="{00000002-F6B7-4029-AADE-3E5EFDCA6B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0.05</c:v>
                </c:pt>
                <c:pt idx="8">
                  <c:v>#N/A</c:v>
                </c:pt>
                <c:pt idx="9">
                  <c:v>0</c:v>
                </c:pt>
              </c:numCache>
            </c:numRef>
          </c:val>
          <c:extLst>
            <c:ext xmlns:c16="http://schemas.microsoft.com/office/drawing/2014/chart" uri="{C3380CC4-5D6E-409C-BE32-E72D297353CC}">
              <c16:uniqueId val="{00000000-3C29-4426-92DA-18BFC027F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29-4426-92DA-18BFC027F3D7}"/>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C29-4426-92DA-18BFC027F3D7}"/>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0.04</c:v>
                </c:pt>
                <c:pt idx="8">
                  <c:v>#N/A</c:v>
                </c:pt>
                <c:pt idx="9">
                  <c:v>0.03</c:v>
                </c:pt>
              </c:numCache>
            </c:numRef>
          </c:val>
          <c:extLst>
            <c:ext xmlns:c16="http://schemas.microsoft.com/office/drawing/2014/chart" uri="{C3380CC4-5D6E-409C-BE32-E72D297353CC}">
              <c16:uniqueId val="{00000003-3C29-4426-92DA-18BFC027F3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4-3C29-4426-92DA-18BFC027F3D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1.07</c:v>
                </c:pt>
                <c:pt idx="4">
                  <c:v>#N/A</c:v>
                </c:pt>
                <c:pt idx="5">
                  <c:v>0.97</c:v>
                </c:pt>
                <c:pt idx="6">
                  <c:v>#N/A</c:v>
                </c:pt>
                <c:pt idx="7">
                  <c:v>1.05</c:v>
                </c:pt>
                <c:pt idx="8">
                  <c:v>#N/A</c:v>
                </c:pt>
                <c:pt idx="9">
                  <c:v>0.71</c:v>
                </c:pt>
              </c:numCache>
            </c:numRef>
          </c:val>
          <c:extLst>
            <c:ext xmlns:c16="http://schemas.microsoft.com/office/drawing/2014/chart" uri="{C3380CC4-5D6E-409C-BE32-E72D297353CC}">
              <c16:uniqueId val="{00000005-3C29-4426-92DA-18BFC027F3D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1.42</c:v>
                </c:pt>
                <c:pt idx="2">
                  <c:v>#N/A</c:v>
                </c:pt>
                <c:pt idx="3">
                  <c:v>1.41</c:v>
                </c:pt>
                <c:pt idx="4">
                  <c:v>#N/A</c:v>
                </c:pt>
                <c:pt idx="5">
                  <c:v>2.2599999999999998</c:v>
                </c:pt>
                <c:pt idx="6">
                  <c:v>#N/A</c:v>
                </c:pt>
                <c:pt idx="7">
                  <c:v>3.27</c:v>
                </c:pt>
                <c:pt idx="8">
                  <c:v>#N/A</c:v>
                </c:pt>
                <c:pt idx="9">
                  <c:v>0.73</c:v>
                </c:pt>
              </c:numCache>
            </c:numRef>
          </c:val>
          <c:extLst>
            <c:ext xmlns:c16="http://schemas.microsoft.com/office/drawing/2014/chart" uri="{C3380CC4-5D6E-409C-BE32-E72D297353CC}">
              <c16:uniqueId val="{00000006-3C29-4426-92DA-18BFC027F3D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6.3</c:v>
                </c:pt>
                <c:pt idx="2">
                  <c:v>#N/A</c:v>
                </c:pt>
                <c:pt idx="3">
                  <c:v>7.13</c:v>
                </c:pt>
                <c:pt idx="4">
                  <c:v>#N/A</c:v>
                </c:pt>
                <c:pt idx="5">
                  <c:v>4.8099999999999996</c:v>
                </c:pt>
                <c:pt idx="6">
                  <c:v>#N/A</c:v>
                </c:pt>
                <c:pt idx="7">
                  <c:v>4.7699999999999996</c:v>
                </c:pt>
                <c:pt idx="8">
                  <c:v>#N/A</c:v>
                </c:pt>
                <c:pt idx="9">
                  <c:v>5.16</c:v>
                </c:pt>
              </c:numCache>
            </c:numRef>
          </c:val>
          <c:extLst>
            <c:ext xmlns:c16="http://schemas.microsoft.com/office/drawing/2014/chart" uri="{C3380CC4-5D6E-409C-BE32-E72D297353CC}">
              <c16:uniqueId val="{00000007-3C29-4426-92DA-18BFC027F3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4.9000000000000004</c:v>
                </c:pt>
                <c:pt idx="2">
                  <c:v>#N/A</c:v>
                </c:pt>
                <c:pt idx="3">
                  <c:v>5.2</c:v>
                </c:pt>
                <c:pt idx="4">
                  <c:v>#N/A</c:v>
                </c:pt>
                <c:pt idx="5">
                  <c:v>6.07</c:v>
                </c:pt>
                <c:pt idx="6">
                  <c:v>#N/A</c:v>
                </c:pt>
                <c:pt idx="7">
                  <c:v>6.49</c:v>
                </c:pt>
                <c:pt idx="8">
                  <c:v>#N/A</c:v>
                </c:pt>
                <c:pt idx="9">
                  <c:v>7.1</c:v>
                </c:pt>
              </c:numCache>
            </c:numRef>
          </c:val>
          <c:extLst>
            <c:ext xmlns:c16="http://schemas.microsoft.com/office/drawing/2014/chart" uri="{C3380CC4-5D6E-409C-BE32-E72D297353CC}">
              <c16:uniqueId val="{00000008-3C29-4426-92DA-18BFC027F3D7}"/>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4.8099999999999996</c:v>
                </c:pt>
                <c:pt idx="2">
                  <c:v>#N/A</c:v>
                </c:pt>
                <c:pt idx="3">
                  <c:v>5.52</c:v>
                </c:pt>
                <c:pt idx="4">
                  <c:v>#N/A</c:v>
                </c:pt>
                <c:pt idx="5">
                  <c:v>6.21</c:v>
                </c:pt>
                <c:pt idx="6">
                  <c:v>#N/A</c:v>
                </c:pt>
                <c:pt idx="7">
                  <c:v>6.57</c:v>
                </c:pt>
                <c:pt idx="8">
                  <c:v>#N/A</c:v>
                </c:pt>
                <c:pt idx="9">
                  <c:v>7.49</c:v>
                </c:pt>
              </c:numCache>
            </c:numRef>
          </c:val>
          <c:extLst>
            <c:ext xmlns:c16="http://schemas.microsoft.com/office/drawing/2014/chart" uri="{C3380CC4-5D6E-409C-BE32-E72D297353CC}">
              <c16:uniqueId val="{00000009-3C29-4426-92DA-18BFC027F3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12346</c:v>
                </c:pt>
                <c:pt idx="5">
                  <c:v>12082</c:v>
                </c:pt>
                <c:pt idx="8">
                  <c:v>12256</c:v>
                </c:pt>
                <c:pt idx="11">
                  <c:v>12251</c:v>
                </c:pt>
                <c:pt idx="14">
                  <c:v>12303</c:v>
                </c:pt>
              </c:numCache>
            </c:numRef>
          </c:val>
          <c:extLst>
            <c:ext xmlns:c16="http://schemas.microsoft.com/office/drawing/2014/chart" uri="{C3380CC4-5D6E-409C-BE32-E72D297353CC}">
              <c16:uniqueId val="{00000000-8BD0-458A-B5DF-115A948FD5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8BD0-458A-B5DF-115A948FD5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D0-458A-B5DF-115A948FD5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198</c:v>
                </c:pt>
                <c:pt idx="3">
                  <c:v>205</c:v>
                </c:pt>
                <c:pt idx="6">
                  <c:v>189</c:v>
                </c:pt>
                <c:pt idx="9">
                  <c:v>235</c:v>
                </c:pt>
                <c:pt idx="12">
                  <c:v>268</c:v>
                </c:pt>
              </c:numCache>
            </c:numRef>
          </c:val>
          <c:extLst>
            <c:ext xmlns:c16="http://schemas.microsoft.com/office/drawing/2014/chart" uri="{C3380CC4-5D6E-409C-BE32-E72D297353CC}">
              <c16:uniqueId val="{00000003-8BD0-458A-B5DF-115A948FD5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3093</c:v>
                </c:pt>
                <c:pt idx="3">
                  <c:v>2988</c:v>
                </c:pt>
                <c:pt idx="6">
                  <c:v>2759</c:v>
                </c:pt>
                <c:pt idx="9">
                  <c:v>2503</c:v>
                </c:pt>
                <c:pt idx="12">
                  <c:v>2330</c:v>
                </c:pt>
              </c:numCache>
            </c:numRef>
          </c:val>
          <c:extLst>
            <c:ext xmlns:c16="http://schemas.microsoft.com/office/drawing/2014/chart" uri="{C3380CC4-5D6E-409C-BE32-E72D297353CC}">
              <c16:uniqueId val="{00000004-8BD0-458A-B5DF-115A948FD5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D0-458A-B5DF-115A948FD5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D0-458A-B5DF-115A948FD5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13533</c:v>
                </c:pt>
                <c:pt idx="3">
                  <c:v>13400</c:v>
                </c:pt>
                <c:pt idx="6">
                  <c:v>13536</c:v>
                </c:pt>
                <c:pt idx="9">
                  <c:v>13848</c:v>
                </c:pt>
                <c:pt idx="12">
                  <c:v>13629</c:v>
                </c:pt>
              </c:numCache>
            </c:numRef>
          </c:val>
          <c:extLst>
            <c:ext xmlns:c16="http://schemas.microsoft.com/office/drawing/2014/chart" uri="{C3380CC4-5D6E-409C-BE32-E72D297353CC}">
              <c16:uniqueId val="{00000007-8BD0-458A-B5DF-115A948FD5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4478</c:v>
                </c:pt>
                <c:pt idx="2">
                  <c:v>#N/A</c:v>
                </c:pt>
                <c:pt idx="3">
                  <c:v>#N/A</c:v>
                </c:pt>
                <c:pt idx="4">
                  <c:v>4511</c:v>
                </c:pt>
                <c:pt idx="5">
                  <c:v>#N/A</c:v>
                </c:pt>
                <c:pt idx="6">
                  <c:v>#N/A</c:v>
                </c:pt>
                <c:pt idx="7">
                  <c:v>4229</c:v>
                </c:pt>
                <c:pt idx="8">
                  <c:v>#N/A</c:v>
                </c:pt>
                <c:pt idx="9">
                  <c:v>#N/A</c:v>
                </c:pt>
                <c:pt idx="10">
                  <c:v>4335</c:v>
                </c:pt>
                <c:pt idx="11">
                  <c:v>#N/A</c:v>
                </c:pt>
                <c:pt idx="12">
                  <c:v>#N/A</c:v>
                </c:pt>
                <c:pt idx="13">
                  <c:v>3924</c:v>
                </c:pt>
                <c:pt idx="14">
                  <c:v>#N/A</c:v>
                </c:pt>
              </c:numCache>
            </c:numRef>
          </c:val>
          <c:smooth val="0"/>
          <c:extLst>
            <c:ext xmlns:c16="http://schemas.microsoft.com/office/drawing/2014/chart" uri="{C3380CC4-5D6E-409C-BE32-E72D297353CC}">
              <c16:uniqueId val="{00000008-8BD0-458A-B5DF-115A948FD5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122879</c:v>
                </c:pt>
                <c:pt idx="5">
                  <c:v>124544</c:v>
                </c:pt>
                <c:pt idx="8">
                  <c:v>126735</c:v>
                </c:pt>
                <c:pt idx="11">
                  <c:v>126198</c:v>
                </c:pt>
                <c:pt idx="14">
                  <c:v>126580</c:v>
                </c:pt>
              </c:numCache>
            </c:numRef>
          </c:val>
          <c:extLst>
            <c:ext xmlns:c16="http://schemas.microsoft.com/office/drawing/2014/chart" uri="{C3380CC4-5D6E-409C-BE32-E72D297353CC}">
              <c16:uniqueId val="{00000000-CDEA-4CF9-B640-E9A56A42D7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15796</c:v>
                </c:pt>
                <c:pt idx="5">
                  <c:v>15517</c:v>
                </c:pt>
                <c:pt idx="8">
                  <c:v>15527</c:v>
                </c:pt>
                <c:pt idx="11">
                  <c:v>16730</c:v>
                </c:pt>
                <c:pt idx="14">
                  <c:v>15776</c:v>
                </c:pt>
              </c:numCache>
            </c:numRef>
          </c:val>
          <c:extLst>
            <c:ext xmlns:c16="http://schemas.microsoft.com/office/drawing/2014/chart" uri="{C3380CC4-5D6E-409C-BE32-E72D297353CC}">
              <c16:uniqueId val="{00000001-CDEA-4CF9-B640-E9A56A42D7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19391</c:v>
                </c:pt>
                <c:pt idx="5">
                  <c:v>21566</c:v>
                </c:pt>
                <c:pt idx="8">
                  <c:v>21407</c:v>
                </c:pt>
                <c:pt idx="11">
                  <c:v>20044</c:v>
                </c:pt>
                <c:pt idx="14">
                  <c:v>20987</c:v>
                </c:pt>
              </c:numCache>
            </c:numRef>
          </c:val>
          <c:extLst>
            <c:ext xmlns:c16="http://schemas.microsoft.com/office/drawing/2014/chart" uri="{C3380CC4-5D6E-409C-BE32-E72D297353CC}">
              <c16:uniqueId val="{00000002-CDEA-4CF9-B640-E9A56A42D7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EA-4CF9-B640-E9A56A42D7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EA-4CF9-B640-E9A56A42D7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225</c:v>
                </c:pt>
                <c:pt idx="3">
                  <c:v>233</c:v>
                </c:pt>
                <c:pt idx="6">
                  <c:v>348</c:v>
                </c:pt>
                <c:pt idx="9">
                  <c:v>273</c:v>
                </c:pt>
                <c:pt idx="12">
                  <c:v>240</c:v>
                </c:pt>
              </c:numCache>
            </c:numRef>
          </c:val>
          <c:extLst>
            <c:ext xmlns:c16="http://schemas.microsoft.com/office/drawing/2014/chart" uri="{C3380CC4-5D6E-409C-BE32-E72D297353CC}">
              <c16:uniqueId val="{00000005-CDEA-4CF9-B640-E9A56A42D7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15701</c:v>
                </c:pt>
                <c:pt idx="3">
                  <c:v>15680</c:v>
                </c:pt>
                <c:pt idx="6">
                  <c:v>15206</c:v>
                </c:pt>
                <c:pt idx="9">
                  <c:v>14681</c:v>
                </c:pt>
                <c:pt idx="12">
                  <c:v>14766</c:v>
                </c:pt>
              </c:numCache>
            </c:numRef>
          </c:val>
          <c:extLst>
            <c:ext xmlns:c16="http://schemas.microsoft.com/office/drawing/2014/chart" uri="{C3380CC4-5D6E-409C-BE32-E72D297353CC}">
              <c16:uniqueId val="{00000006-CDEA-4CF9-B640-E9A56A42D7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1618</c:v>
                </c:pt>
                <c:pt idx="3">
                  <c:v>1844</c:v>
                </c:pt>
                <c:pt idx="6">
                  <c:v>1841</c:v>
                </c:pt>
                <c:pt idx="9">
                  <c:v>2122</c:v>
                </c:pt>
                <c:pt idx="12">
                  <c:v>2004</c:v>
                </c:pt>
              </c:numCache>
            </c:numRef>
          </c:val>
          <c:extLst>
            <c:ext xmlns:c16="http://schemas.microsoft.com/office/drawing/2014/chart" uri="{C3380CC4-5D6E-409C-BE32-E72D297353CC}">
              <c16:uniqueId val="{00000007-CDEA-4CF9-B640-E9A56A42D7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30684</c:v>
                </c:pt>
                <c:pt idx="3">
                  <c:v>28802</c:v>
                </c:pt>
                <c:pt idx="6">
                  <c:v>26895</c:v>
                </c:pt>
                <c:pt idx="9">
                  <c:v>25624</c:v>
                </c:pt>
                <c:pt idx="12">
                  <c:v>24256</c:v>
                </c:pt>
              </c:numCache>
            </c:numRef>
          </c:val>
          <c:extLst>
            <c:ext xmlns:c16="http://schemas.microsoft.com/office/drawing/2014/chart" uri="{C3380CC4-5D6E-409C-BE32-E72D297353CC}">
              <c16:uniqueId val="{00000008-CDEA-4CF9-B640-E9A56A42D7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DEA-4CF9-B640-E9A56A42D7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135587</c:v>
                </c:pt>
                <c:pt idx="3">
                  <c:v>136578</c:v>
                </c:pt>
                <c:pt idx="6">
                  <c:v>141517</c:v>
                </c:pt>
                <c:pt idx="9">
                  <c:v>143678</c:v>
                </c:pt>
                <c:pt idx="12">
                  <c:v>148832</c:v>
                </c:pt>
              </c:numCache>
            </c:numRef>
          </c:val>
          <c:extLst>
            <c:ext xmlns:c16="http://schemas.microsoft.com/office/drawing/2014/chart" uri="{C3380CC4-5D6E-409C-BE32-E72D297353CC}">
              <c16:uniqueId val="{0000000A-CDEA-4CF9-B640-E9A56A42D7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25748</c:v>
                </c:pt>
                <c:pt idx="2">
                  <c:v>#N/A</c:v>
                </c:pt>
                <c:pt idx="3">
                  <c:v>#N/A</c:v>
                </c:pt>
                <c:pt idx="4">
                  <c:v>21511</c:v>
                </c:pt>
                <c:pt idx="5">
                  <c:v>#N/A</c:v>
                </c:pt>
                <c:pt idx="6">
                  <c:v>#N/A</c:v>
                </c:pt>
                <c:pt idx="7">
                  <c:v>22138</c:v>
                </c:pt>
                <c:pt idx="8">
                  <c:v>#N/A</c:v>
                </c:pt>
                <c:pt idx="9">
                  <c:v>#N/A</c:v>
                </c:pt>
                <c:pt idx="10">
                  <c:v>23406</c:v>
                </c:pt>
                <c:pt idx="11">
                  <c:v>#N/A</c:v>
                </c:pt>
                <c:pt idx="12">
                  <c:v>#N/A</c:v>
                </c:pt>
                <c:pt idx="13">
                  <c:v>26755</c:v>
                </c:pt>
                <c:pt idx="14">
                  <c:v>#N/A</c:v>
                </c:pt>
              </c:numCache>
            </c:numRef>
          </c:val>
          <c:smooth val="0"/>
          <c:extLst>
            <c:ext xmlns:c16="http://schemas.microsoft.com/office/drawing/2014/chart" uri="{C3380CC4-5D6E-409C-BE32-E72D297353CC}">
              <c16:uniqueId val="{0000000B-CDEA-4CF9-B640-E9A56A42D7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8114</c:v>
                </c:pt>
                <c:pt idx="1">
                  <c:v>7270</c:v>
                </c:pt>
                <c:pt idx="2">
                  <c:v>6630</c:v>
                </c:pt>
              </c:numCache>
            </c:numRef>
          </c:val>
          <c:extLst>
            <c:ext xmlns:c16="http://schemas.microsoft.com/office/drawing/2014/chart" uri="{C3380CC4-5D6E-409C-BE32-E72D297353CC}">
              <c16:uniqueId val="{00000000-1B3B-453E-A13B-ADE8921D1E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1449</c:v>
                </c:pt>
                <c:pt idx="1">
                  <c:v>1349</c:v>
                </c:pt>
                <c:pt idx="2">
                  <c:v>1149</c:v>
                </c:pt>
              </c:numCache>
            </c:numRef>
          </c:val>
          <c:extLst>
            <c:ext xmlns:c16="http://schemas.microsoft.com/office/drawing/2014/chart" uri="{C3380CC4-5D6E-409C-BE32-E72D297353CC}">
              <c16:uniqueId val="{00000001-1B3B-453E-A13B-ADE8921D1E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10014</c:v>
                </c:pt>
                <c:pt idx="1">
                  <c:v>8861</c:v>
                </c:pt>
                <c:pt idx="2">
                  <c:v>7664</c:v>
                </c:pt>
              </c:numCache>
            </c:numRef>
          </c:val>
          <c:extLst>
            <c:ext xmlns:c16="http://schemas.microsoft.com/office/drawing/2014/chart" uri="{C3380CC4-5D6E-409C-BE32-E72D297353CC}">
              <c16:uniqueId val="{00000002-1B3B-453E-A13B-ADE8921D1E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{9D3D3BF7-0581-4056-8585-D43144E6D1EA}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1B-427A-BFAA-AD5B55EB51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{282C0B09-B640-4A72-B8DB-60C16AA12A11}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1B-427A-BFAA-AD5B55EB51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{E78DEFD0-5B9D-4255-886D-FDDEF9470A86}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1B-427A-BFAA-AD5B55EB51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{E1FF548C-E472-41C9-A17F-6AB104621283}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1B-427A-BFAA-AD5B55EB51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{BCC0887B-7DAD-44BC-AE23-7A33DFEE6E1C}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1B-427A-BFAA-AD5B55EB512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{02513C6D-1F52-4425-8743-5F221CCB8B52}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1B-427A-BFAA-AD5B55EB512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{584787D5-15E0-41A9-8E9E-28B01C336CD9}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1B-427A-BFAA-AD5B55EB512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{1CB1B6C0-225B-4B43-988F-F04882A20DC9}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1B-427A-BFAA-AD5B55EB512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{0C7F7E77-94B1-4F2C-922B-EF6726DEE6E4}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1B-427A-BFAA-AD5B55EB51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pt idx="16">
                  <c:v>54.5</c:v>
                </c:pt>
                <c:pt idx="24">
                  <c:v>55.9</c:v>
                </c:pt>
                <c:pt idx="32">
                  <c:v>57.2</c:v>
                </c:pt>
              </c:numCache>
            </c:numRef>
          </c:xVal>
          <c:yVal>
            <c:numRef>
              <c:f>公会計指標分析・財政指標組合せ分析表!$BP$51:$DC$51</c:f>
              <c:numCache>
                <c:formatCode>#,##0.0;"▲ "#,##0.0</c:formatCode>
                <c:ptCount val="40"/>
                <c:pt idx="8">
                  <c:v>29.9</c:v>
                </c:pt>
                <c:pt idx="16">
                  <c:v>31</c:v>
                </c:pt>
                <c:pt idx="24">
                  <c:v>32.5</c:v>
                </c:pt>
                <c:pt idx="32">
                  <c:v>37.1</c:v>
                </c:pt>
              </c:numCache>
            </c:numRef>
          </c:yVal>
          <c:smooth val="0"/>
          <c:extLst>
            <c:ext xmlns:c16="http://schemas.microsoft.com/office/drawing/2014/chart" uri="{C3380CC4-5D6E-409C-BE32-E72D297353CC}">
              <c16:uniqueId val="{00000009-1F1B-427A-BFAA-AD5B55EB51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{ADC61B81-5091-432F-B90F-FCC3315E7545}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1B-427A-BFAA-AD5B55EB51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{C64D4C22-0F78-4831-B9EC-771F571CBA40}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1B-427A-BFAA-AD5B55EB51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{A3B0AF6A-3BB0-4E14-94E0-074A7E9A0A38}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1B-427A-BFAA-AD5B55EB51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{B70374EA-3DFB-426B-98A4-434078565849}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1B-427A-BFAA-AD5B55EB51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{8324D25A-4BF5-44E9-8458-51D061267335}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1B-427A-BFAA-AD5B55EB5121}"/>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{28DBAA85-D6FC-48D9-AD11-4AEEB904E3CF}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1B-427A-BFAA-AD5B55EB5121}"/>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{2D819E78-4DBD-440B-964C-AC6DC7587502}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1B-427A-BFAA-AD5B55EB5121}"/>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{BD721A86-3689-4092-9711-75FD8067F38F}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1B-427A-BFAA-AD5B55EB5121}"/>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{38779ADB-2272-4031-94A0-2FA0832D8B0B}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1B-427A-BFAA-AD5B55EB51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1F1B-427A-BFAA-AD5B55EB5121}"/>
            </c:ext>
          </c:extLst>
        </c:ser>
        <c:dLbls>
          <c:showLegendKey val="0"/>
          <c:showVal val="1"/>
          <c:showCatName val="0"/>
          <c:showSerName val="0"/>
          <c:showPercent val="0"/>
          <c:showBubbleSize val="0"/>
        </c:dLbls>
        <c:axId val="46179840"/>
        <c:axId val="46181760"/>
      </c:scatterChart>
      <c:valAx>
        <c:axId val="46179840"/>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{E0F798DA-E991-4B55-8A6D-F2D8601A235B}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37-4C79-AA34-4EF61AC07E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{B3CFD406-276D-4157-A6C3-20E2DD06058C}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37-4C79-AA34-4EF61AC07E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{A23AD3A3-D492-4F2B-BE4D-7DD17FC082A6}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37-4C79-AA34-4EF61AC07E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{310108EF-0C3F-46FB-9DB8-B0E5E0FCF745}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37-4C79-AA34-4EF61AC07E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{C9A23804-B746-47A4-8A94-FE2C43575E0A}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37-4C79-AA34-4EF61AC07E0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{78D7E0BA-6C88-435A-92B4-4D3C78300221}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37-4C79-AA34-4EF61AC07E0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{22EB9C0E-CDB5-4260-8106-9FA64FF37D09}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37-4C79-AA34-4EF61AC07E0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{3728AEC8-454A-4128-AB8B-C7A1427BE9FC}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37-4C79-AA34-4EF61AC07E0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{D14BBC9A-EF48-4CB6-ABBA-358AA998BAED}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37-4C79-AA34-4EF61AC07E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6.4</c:v>
                </c:pt>
                <c:pt idx="16">
                  <c:v>6.1</c:v>
                </c:pt>
                <c:pt idx="24">
                  <c:v>6</c:v>
                </c:pt>
                <c:pt idx="32">
                  <c:v>5.8</c:v>
                </c:pt>
              </c:numCache>
            </c:numRef>
          </c:xVal>
          <c:yVal>
            <c:numRef>
              <c:f>公会計指標分析・財政指標組合せ分析表!$BP$73:$DC$73</c:f>
              <c:numCache>
                <c:formatCode>#,##0.0;"▲ "#,##0.0</c:formatCode>
                <c:ptCount val="40"/>
                <c:pt idx="0">
                  <c:v>35.5</c:v>
                </c:pt>
                <c:pt idx="8">
                  <c:v>29.9</c:v>
                </c:pt>
                <c:pt idx="16">
                  <c:v>31</c:v>
                </c:pt>
                <c:pt idx="24">
                  <c:v>32.5</c:v>
                </c:pt>
                <c:pt idx="32">
                  <c:v>37.1</c:v>
                </c:pt>
              </c:numCache>
            </c:numRef>
          </c:yVal>
          <c:smooth val="0"/>
          <c:extLst>
            <c:ext xmlns:c16="http://schemas.microsoft.com/office/drawing/2014/chart" uri="{C3380CC4-5D6E-409C-BE32-E72D297353CC}">
              <c16:uniqueId val="{00000009-3137-4C79-AA34-4EF61AC07E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{5F1F6970-24A3-4014-B3C8-AEDFA74661C7}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37-4C79-AA34-4EF61AC07E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{1A138B70-0451-4FAB-9758-AED76B84057D}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37-4C79-AA34-4EF61AC07E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{6F1A364D-BF54-438A-A9E9-C2C4E28D6F15}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37-4C79-AA34-4EF61AC07E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{1BBDEE36-AAD5-45C3-8244-5B1F0167474D}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37-4C79-AA34-4EF61AC07E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{13666E23-27E8-4234-887F-827F702EA5A5}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37-4C79-AA34-4EF61AC07E0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{CFA26EC2-58E6-497A-B49B-F1440EE50DC5}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37-4C79-AA34-4EF61AC07E0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{FDC73CC0-5299-46A1-8105-8A77219D9C5F}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37-4C79-AA34-4EF61AC07E0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{FA84CC74-E3B5-449C-881A-190D86234206}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37-4C79-AA34-4EF61AC07E0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{6BE31301-AF9E-4AD5-9343-53545D5F490A}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37-4C79-AA34-4EF61AC07E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3137-4C79-AA34-4EF61AC07E05}"/>
            </c:ext>
          </c:extLst>
        </c:ser>
        <c:dLbls>
          <c:showLegendKey val="0"/>
          <c:showVal val="1"/>
          <c:showCatName val="0"/>
          <c:showSerName val="0"/>
          <c:showPercent val="0"/>
          <c:showBubbleSize val="0"/>
        </c:dLbls>
        <c:axId val="84219776"/>
        <c:axId val="84234240"/>
      </c:scatterChart>
      <c:valAx>
        <c:axId val="84219776"/>
        <c:scaling>
          <c:orientation val="minMax"/>
          <c:max val="7.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前年度と比較し、元利償還金及び公営企業債の元利償還金に対する繰入金が減少したことで、実質公債費比率の分子は４１１百万円減少した。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類似団体平均値と比較しても良好な状況を維持しているため、今後も世代間負担の不均衡が生じないよう、適正な起債に努める。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将来負担比率の分子は、前年度と比較し約３３．５億円の増。</a:t>
          </a:r>
        </a:p>
        <a:p>
          <a:r>
            <a:rPr kumimoji="1" lang="ja-JP" altLang="en-US" sz="1400">
              <a:latin typeface="ＭＳ ゴシック" pitchFamily="49" charset="-128"/>
              <a:ea typeface="ＭＳ ゴシック" pitchFamily="49" charset="-128"/>
            </a:rPr>
            <a:t>　高崎芸術劇場建設等に伴う地方債現在高の増（５２億円）により将来負担額が増加したことが要因と考えられる。</a:t>
          </a:r>
        </a:p>
        <a:p>
          <a:r>
            <a:rPr kumimoji="1" lang="ja-JP" altLang="en-US" sz="1400">
              <a:latin typeface="ＭＳ ゴシック" pitchFamily="49" charset="-128"/>
              <a:ea typeface="ＭＳ ゴシック" pitchFamily="49" charset="-128"/>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らぶち英語村等新規施設の運営等による物件費の増加、介護保険特別会計等の繰出金の増加、障害者福祉費・児童福祉費を中心とした扶助費の増加等による充当一般財源の増加により財政調整基金を６億円取り崩したほか、高崎芸術劇場建設事業に充てるため、都市集客施設等建設基金を６億円取り崩すなど、基金全体では前年度と比べ２０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普通交付税について合併算定替による特例措置分の縮減が令和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ため一般財源の大幅な増加が見込めない一方で、今後、高浜クリーンセンターの建替え等大型の施設整備事業を予定しているため、財源として活用できる基金は活用し、本市の財政状況に応じて計画的な積立を実施し、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・都市集客施設等建設基金：都市集客施設及び新体育館の建設に要する経費に充てるため。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・廃棄物処理施設整備等基金：廃棄物処理施設整備事業の経費に充てるため。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・地域振興基金：均衡ある地域振興を図るための経費に充てるため。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・特定事業整備基金：教育、文化、福祉若しくは観光に係る施設の建設若しくは史跡若しくは鉄道高架に係る整備又はまちづくりにおいて特に重要と認められる事業に要する経費の財源に充てるため。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・ふるさと応援基金：活力と魅力あるまちづくりを推進に要する経費に充てるため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・都市集客施設等建設基金：高崎芸術劇場建設事業に充てたことによる減少。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・地域振興基金：各地域で行われる文化活動事業補助金、まつり補助金等に充てたことによる減少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・都市集客施設等建設基金：高崎芸術劇場建設事業に充てるため、令和元年度に基金の大半を取り崩す予定。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年度までに基金の大半を取り崩す予定。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・その他の基金：各基金の使途に対応する事業の財源として、本市の財政状況を加味しながら取り崩していく予定。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・合併算定替による特例措置分の縮減の進行に伴う普通交付税の減少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・くらぶち英語村等新規施設の運営等に伴う物件費の増加、介護保険特別会計等の繰出金の増加による充当一般財源の増加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近年基金残高が減少傾向にあり、普通交付税について合併算定替による特例措置分の縮減が令和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年度で終了するため一般財源の大幅な増加が見込めない一方で、今後、高浜クリーンセンターの建替え等大型の施設整備事業を予定しているため、さらなる基金残高の減少が見込まれる。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％程度になるよう適切な財政運営に努める。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償還のため２億円を取り崩したことによる減少。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近年の大型集客施設等の償還を予定しており、今後も償還金が増加していくことが見込まれるため、本市の財政状況を踏まえつつ適切な取崩し、積立を実施していく。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総量の適正化を掲げ、社会経済状況や時間の経過によって変化する市民ニーズを的確に捉え、施設の複合化・集約化に取組み、施設規模の適正化に努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今回の結果は上昇傾向ではあるが、類似団体平均と比較すると、その伸びは同程度を維持しているものと思われる。これまでの取組の成果から類似団体平均の数値を下回っているものの引き続き減価償却率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39006</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6296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116713</xdr:rowOff>
    </xdr:from>
    <xdr:to>
      <xdr:col>19</xdr:col>
      <xdr:colOff>187325</xdr:colOff>
      <xdr:row>33</xdr:row>
      <xdr:rowOff>46863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111379</xdr:rowOff>
    </xdr:from>
    <xdr:to>
      <xdr:col>23</xdr:col>
      <xdr:colOff>85725</xdr:colOff>
      <xdr:row>32</xdr:row>
      <xdr:rowOff>167513</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36930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5715</xdr:rowOff>
    </xdr:from>
    <xdr:to>
      <xdr:col>15</xdr:col>
      <xdr:colOff>187325</xdr:colOff>
      <xdr:row>33</xdr:row>
      <xdr:rowOff>107315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167513</xdr:rowOff>
    </xdr:from>
    <xdr:to>
      <xdr:col>19</xdr:col>
      <xdr:colOff>136525</xdr:colOff>
      <xdr:row>33</xdr:row>
      <xdr:rowOff>56515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642543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18669</xdr:rowOff>
    </xdr:from>
    <xdr:to>
      <xdr:col>11</xdr:col>
      <xdr:colOff>187325</xdr:colOff>
      <xdr:row>33</xdr:row>
      <xdr:rowOff>120269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56515</xdr:rowOff>
    </xdr:from>
    <xdr:to>
      <xdr:col>15</xdr:col>
      <xdr:colOff>136525</xdr:colOff>
      <xdr:row>33</xdr:row>
      <xdr:rowOff>69469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648589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37990</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111396</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654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債務償還比率が全国平均を上回る主な要因としては、大型施設整備事業に伴い地方債現在高が増加傾向であるが、都市計画事業に係る地方債残高が減少したことにより、充当可能財源は減少していること、及び、新規事業に伴う物件費が増加していることにより、経常経費充当一般財源等が増加傾向にあることが考えられる。</a:t>
          </a:r>
          <a:endParaRPr lang="ja-JP" altLang="ja-JP" sz="1400" b="1">
            <a:solidFill>
              <a:schemeClr val="accent5"/>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16348</xdr:rowOff>
    </xdr:from>
    <xdr:to>
      <xdr:col>76</xdr:col>
      <xdr:colOff>73025</xdr:colOff>
      <xdr:row>29</xdr:row>
      <xdr:rowOff>117948</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7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39225</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6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29901</xdr:rowOff>
    </xdr:from>
    <xdr:to>
      <xdr:col>72</xdr:col>
      <xdr:colOff>123825</xdr:colOff>
      <xdr:row>29</xdr:row>
      <xdr:rowOff>131501</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7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67148</xdr:rowOff>
    </xdr:from>
    <xdr:to>
      <xdr:col>76</xdr:col>
      <xdr:colOff>22225</xdr:colOff>
      <xdr:row>29</xdr:row>
      <xdr:rowOff>80701</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084300" y="5810723"/>
          <a:ext cx="711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148028</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554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55245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36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57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110490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608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1008</xdr:rowOff>
    </xdr:from>
    <xdr:to>
      <xdr:col>55</xdr:col>
      <xdr:colOff>50800</xdr:colOff>
      <xdr:row>40</xdr:row>
      <xdr:rowOff>102608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23885</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102598</xdr:rowOff>
    </xdr:from>
    <xdr:to>
      <xdr:col>50</xdr:col>
      <xdr:colOff>165100</xdr:colOff>
      <xdr:row>41</xdr:row>
      <xdr:rowOff>32748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9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51808</xdr:rowOff>
    </xdr:from>
    <xdr:to>
      <xdr:col>55</xdr:col>
      <xdr:colOff>0</xdr:colOff>
      <xdr:row>40</xdr:row>
      <xdr:rowOff>153398</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909808"/>
          <a:ext cx="8382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103056</xdr:rowOff>
    </xdr:from>
    <xdr:to>
      <xdr:col>46</xdr:col>
      <xdr:colOff>38100</xdr:colOff>
      <xdr:row>41</xdr:row>
      <xdr:rowOff>33206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9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153398</xdr:rowOff>
    </xdr:from>
    <xdr:to>
      <xdr:col>50</xdr:col>
      <xdr:colOff>114300</xdr:colOff>
      <xdr:row>40</xdr:row>
      <xdr:rowOff>153856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70113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2015</xdr:rowOff>
    </xdr:from>
    <xdr:to>
      <xdr:col>41</xdr:col>
      <xdr:colOff>101600</xdr:colOff>
      <xdr:row>40</xdr:row>
      <xdr:rowOff>103615</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8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52815</xdr:rowOff>
    </xdr:from>
    <xdr:to>
      <xdr:col>45</xdr:col>
      <xdr:colOff>177800</xdr:colOff>
      <xdr:row>40</xdr:row>
      <xdr:rowOff>153856</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6910815"/>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49275</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7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49733</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7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120142</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66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100965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3797300" y="98717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129540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9871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99695</xdr:rowOff>
    </xdr:from>
    <xdr:to>
      <xdr:col>10</xdr:col>
      <xdr:colOff>165100</xdr:colOff>
      <xdr:row>58</xdr:row>
      <xdr:rowOff>29845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129540</xdr:rowOff>
    </xdr:from>
    <xdr:to>
      <xdr:col>15</xdr:col>
      <xdr:colOff>50800</xdr:colOff>
      <xdr:row>57</xdr:row>
      <xdr:rowOff>150495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99021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E00-0000D1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E00-0000D3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E00-0000D5000000}"/>
            </a:ext>
          </a:extLst>
        </xdr:cNvPr>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93474</xdr:rowOff>
    </xdr:from>
    <xdr:to>
      <xdr:col>55</xdr:col>
      <xdr:colOff>50800</xdr:colOff>
      <xdr:row>60</xdr:row>
      <xdr:rowOff>23624</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102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116351</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1006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114775</xdr:rowOff>
    </xdr:from>
    <xdr:to>
      <xdr:col>50</xdr:col>
      <xdr:colOff>165100</xdr:colOff>
      <xdr:row>60</xdr:row>
      <xdr:rowOff>44925</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9588500" y="102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144274</xdr:rowOff>
    </xdr:from>
    <xdr:to>
      <xdr:col>55</xdr:col>
      <xdr:colOff>0</xdr:colOff>
      <xdr:row>59</xdr:row>
      <xdr:rowOff>165575</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639300" y="10259824"/>
          <a:ext cx="8382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116380</xdr:rowOff>
    </xdr:from>
    <xdr:to>
      <xdr:col>46</xdr:col>
      <xdr:colOff>38100</xdr:colOff>
      <xdr:row>60</xdr:row>
      <xdr:rowOff>46530</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8699500" y="10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165575</xdr:rowOff>
    </xdr:from>
    <xdr:to>
      <xdr:col>50</xdr:col>
      <xdr:colOff>114300</xdr:colOff>
      <xdr:row>59</xdr:row>
      <xdr:rowOff>167180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750300" y="10281125"/>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122739</xdr:rowOff>
    </xdr:from>
    <xdr:to>
      <xdr:col>41</xdr:col>
      <xdr:colOff>101600</xdr:colOff>
      <xdr:row>60</xdr:row>
      <xdr:rowOff>52889</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7810500" y="102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167180</xdr:rowOff>
    </xdr:from>
    <xdr:to>
      <xdr:col>45</xdr:col>
      <xdr:colOff>177800</xdr:colOff>
      <xdr:row>60</xdr:row>
      <xdr:rowOff>2089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7861300" y="10282730"/>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61452</xdr:rowOff>
    </xdr:from>
    <xdr:ext cx="599010"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00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63057</xdr:rowOff>
    </xdr:from>
    <xdr:ext cx="599010" cy="259045"/>
    <xdr:sp macro="" textlink="">
      <xdr:nvSpPr>
        <xdr:cNvPr id="235" name="n_2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0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69416</xdr:rowOff>
    </xdr:from>
    <xdr:ext cx="599010" cy="259045"/>
    <xdr:sp macro="" textlink="">
      <xdr:nvSpPr>
        <xdr:cNvPr id="236" name="n_3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01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4584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29227</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00000000-0008-0000-0E00-000015010000}"/>
            </a:ext>
          </a:extLst>
        </xdr:cNvPr>
        <xdr:cNvSpPr txBox="1"/>
      </xdr:nvSpPr>
      <xdr:spPr>
        <a:xfrm>
          <a:off x="4673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140970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3797300" y="13601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xdr:rowOff>
    </xdr:from>
    <xdr:to>
      <xdr:col>15</xdr:col>
      <xdr:colOff>101600</xdr:colOff>
      <xdr:row>80</xdr:row>
      <xdr:rowOff>107950</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57150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2908300" y="13685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140970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019300" y="137731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E00-00001C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E00-00001D010000}"/>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E00-00001E010000}"/>
            </a:ext>
          </a:extLst>
        </xdr:cNvPr>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41402</xdr:rowOff>
    </xdr:from>
    <xdr:to>
      <xdr:col>55</xdr:col>
      <xdr:colOff>50800</xdr:colOff>
      <xdr:row>83</xdr:row>
      <xdr:rowOff>143002</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64279</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42163</xdr:rowOff>
    </xdr:from>
    <xdr:to>
      <xdr:col>50</xdr:col>
      <xdr:colOff>165100</xdr:colOff>
      <xdr:row>83</xdr:row>
      <xdr:rowOff>143763</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92202</xdr:rowOff>
    </xdr:from>
    <xdr:to>
      <xdr:col>55</xdr:col>
      <xdr:colOff>0</xdr:colOff>
      <xdr:row>83</xdr:row>
      <xdr:rowOff>92963</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9639300" y="143225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2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92963</xdr:rowOff>
    </xdr:from>
    <xdr:to>
      <xdr:col>50</xdr:col>
      <xdr:colOff>114300</xdr:colOff>
      <xdr:row>83</xdr:row>
      <xdr:rowOff>94487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8750300" y="143233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51308</xdr:rowOff>
    </xdr:from>
    <xdr:to>
      <xdr:col>41</xdr:col>
      <xdr:colOff>101600</xdr:colOff>
      <xdr:row>83</xdr:row>
      <xdr:rowOff>152908</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94487</xdr:rowOff>
    </xdr:from>
    <xdr:to>
      <xdr:col>45</xdr:col>
      <xdr:colOff>177800</xdr:colOff>
      <xdr:row>83</xdr:row>
      <xdr:rowOff>102108</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7861300" y="1432483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134890</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147337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43815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5481300" y="65189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38</xdr:row>
      <xdr:rowOff>85725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558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38</xdr:row>
      <xdr:rowOff>85725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3703300" y="646557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85742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1323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0434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100838</xdr:rowOff>
    </xdr:from>
    <xdr:to>
      <xdr:col>102</xdr:col>
      <xdr:colOff>165100</xdr:colOff>
      <xdr:row>41</xdr:row>
      <xdr:rowOff>30988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133350</xdr:rowOff>
    </xdr:from>
    <xdr:to>
      <xdr:col>107</xdr:col>
      <xdr:colOff>50800</xdr:colOff>
      <xdr:row>40</xdr:row>
      <xdr:rowOff>151638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9545300" y="69913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29227</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47515</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67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58</xdr:row>
      <xdr:rowOff>15240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986409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147320</xdr:rowOff>
    </xdr:from>
    <xdr:to>
      <xdr:col>76</xdr:col>
      <xdr:colOff>165100</xdr:colOff>
      <xdr:row>58</xdr:row>
      <xdr:rowOff>77470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xdr:rowOff>
    </xdr:from>
    <xdr:to>
      <xdr:col>81</xdr:col>
      <xdr:colOff>50800</xdr:colOff>
      <xdr:row>58</xdr:row>
      <xdr:rowOff>26670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4592300" y="9959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26670</xdr:rowOff>
    </xdr:from>
    <xdr:to>
      <xdr:col>76</xdr:col>
      <xdr:colOff>114300</xdr:colOff>
      <xdr:row>58</xdr:row>
      <xdr:rowOff>72390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3703300" y="99707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93997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a:extLst>
            <a:ext uri="{FF2B5EF4-FFF2-40B4-BE49-F238E27FC236}">
              <a16:creationId xmlns:a16="http://schemas.microsoft.com/office/drawing/2014/main" id="{00000000-0008-0000-0E00-00001B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a:extLst>
            <a:ext uri="{FF2B5EF4-FFF2-40B4-BE49-F238E27FC236}">
              <a16:creationId xmlns:a16="http://schemas.microsoft.com/office/drawing/2014/main" id="{00000000-0008-0000-0E00-00001D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543" name="【学校施設】&#10;一人当たり面積平均値テキスト">
          <a:extLst>
            <a:ext uri="{FF2B5EF4-FFF2-40B4-BE49-F238E27FC236}">
              <a16:creationId xmlns:a16="http://schemas.microsoft.com/office/drawing/2014/main" id="{00000000-0008-0000-0E00-00001F020000}"/>
            </a:ext>
          </a:extLst>
        </xdr:cNvPr>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23114</xdr:rowOff>
    </xdr:from>
    <xdr:to>
      <xdr:col>116</xdr:col>
      <xdr:colOff>114300</xdr:colOff>
      <xdr:row>63</xdr:row>
      <xdr:rowOff>124714</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21107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45991</xdr:rowOff>
    </xdr:from>
    <xdr:ext cx="469744" cy="259045"/>
    <xdr:sp macro="" textlink="">
      <xdr:nvSpPr>
        <xdr:cNvPr id="554" name="【学校施設】&#10;一人当たり面積該当値テキスト">
          <a:extLst>
            <a:ext uri="{FF2B5EF4-FFF2-40B4-BE49-F238E27FC236}">
              <a16:creationId xmlns:a16="http://schemas.microsoft.com/office/drawing/2014/main" id="{00000000-0008-0000-0E00-00002A020000}"/>
            </a:ext>
          </a:extLst>
        </xdr:cNvPr>
        <xdr:cNvSpPr txBox="1"/>
      </xdr:nvSpPr>
      <xdr:spPr>
        <a:xfrm>
          <a:off x="22199600"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xdr:rowOff>
    </xdr:from>
    <xdr:to>
      <xdr:col>112</xdr:col>
      <xdr:colOff>38100</xdr:colOff>
      <xdr:row>63</xdr:row>
      <xdr:rowOff>117475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1272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66675</xdr:rowOff>
    </xdr:from>
    <xdr:to>
      <xdr:col>116</xdr:col>
      <xdr:colOff>63500</xdr:colOff>
      <xdr:row>63</xdr:row>
      <xdr:rowOff>73914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1323300" y="1086802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23876</xdr:rowOff>
    </xdr:from>
    <xdr:to>
      <xdr:col>107</xdr:col>
      <xdr:colOff>101600</xdr:colOff>
      <xdr:row>63</xdr:row>
      <xdr:rowOff>125476</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0383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66675</xdr:rowOff>
    </xdr:from>
    <xdr:to>
      <xdr:col>111</xdr:col>
      <xdr:colOff>177800</xdr:colOff>
      <xdr:row>63</xdr:row>
      <xdr:rowOff>74676</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0434300" y="1086802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124079</xdr:rowOff>
    </xdr:from>
    <xdr:to>
      <xdr:col>102</xdr:col>
      <xdr:colOff>165100</xdr:colOff>
      <xdr:row>63</xdr:row>
      <xdr:rowOff>54229</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9494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xdr:rowOff>
    </xdr:from>
    <xdr:to>
      <xdr:col>107</xdr:col>
      <xdr:colOff>50800</xdr:colOff>
      <xdr:row>63</xdr:row>
      <xdr:rowOff>74676</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9545300" y="10804779"/>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61" name="n_1aveValue【学校施設】&#10;一人当たり面積">
          <a:extLst>
            <a:ext uri="{FF2B5EF4-FFF2-40B4-BE49-F238E27FC236}">
              <a16:creationId xmlns:a16="http://schemas.microsoft.com/office/drawing/2014/main" id="{00000000-0008-0000-0E00-000031020000}"/>
            </a:ext>
          </a:extLst>
        </xdr:cNvPr>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62" name="n_2aveValue【学校施設】&#10;一人当たり面積">
          <a:extLst>
            <a:ext uri="{FF2B5EF4-FFF2-40B4-BE49-F238E27FC236}">
              <a16:creationId xmlns:a16="http://schemas.microsoft.com/office/drawing/2014/main" id="{00000000-0008-0000-0E00-000032020000}"/>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563" name="n_3aveValue【学校施設】&#10;一人当たり面積">
          <a:extLst>
            <a:ext uri="{FF2B5EF4-FFF2-40B4-BE49-F238E27FC236}">
              <a16:creationId xmlns:a16="http://schemas.microsoft.com/office/drawing/2014/main" id="{00000000-0008-0000-0E00-000033020000}"/>
            </a:ext>
          </a:extLst>
        </xdr:cNvPr>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134002</xdr:rowOff>
    </xdr:from>
    <xdr:ext cx="469744" cy="259045"/>
    <xdr:sp macro="" textlink="">
      <xdr:nvSpPr>
        <xdr:cNvPr id="564" name="n_1mainValue【学校施設】&#10;一人当たり面積">
          <a:extLst>
            <a:ext uri="{FF2B5EF4-FFF2-40B4-BE49-F238E27FC236}">
              <a16:creationId xmlns:a16="http://schemas.microsoft.com/office/drawing/2014/main" id="{00000000-0008-0000-0E00-000034020000}"/>
            </a:ext>
          </a:extLst>
        </xdr:cNvPr>
        <xdr:cNvSpPr txBox="1"/>
      </xdr:nvSpPr>
      <xdr:spPr>
        <a:xfrm>
          <a:off x="21075727" y="105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565" name="n_2mainValue【学校施設】&#10;一人当たり面積">
          <a:extLst>
            <a:ext uri="{FF2B5EF4-FFF2-40B4-BE49-F238E27FC236}">
              <a16:creationId xmlns:a16="http://schemas.microsoft.com/office/drawing/2014/main" id="{00000000-0008-0000-0E00-000035020000}"/>
            </a:ext>
          </a:extLst>
        </xdr:cNvPr>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70756</xdr:rowOff>
    </xdr:from>
    <xdr:ext cx="469744" cy="259045"/>
    <xdr:sp macro="" textlink="">
      <xdr:nvSpPr>
        <xdr:cNvPr id="566" name="n_3mainValue【学校施設】&#10;一人当たり面積">
          <a:extLst>
            <a:ext uri="{FF2B5EF4-FFF2-40B4-BE49-F238E27FC236}">
              <a16:creationId xmlns:a16="http://schemas.microsoft.com/office/drawing/2014/main" id="{00000000-0008-0000-0E00-000036020000}"/>
            </a:ext>
          </a:extLst>
        </xdr:cNvPr>
        <xdr:cNvSpPr txBox="1"/>
      </xdr:nvSpPr>
      <xdr:spPr>
        <a:xfrm>
          <a:off x="19310427" y="1052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a:extLst>
            <a:ext uri="{FF2B5EF4-FFF2-40B4-BE49-F238E27FC236}">
              <a16:creationId xmlns:a16="http://schemas.microsoft.com/office/drawing/2014/main" id="{00000000-0008-0000-0E00-000050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a:extLst>
            <a:ext uri="{FF2B5EF4-FFF2-40B4-BE49-F238E27FC236}">
              <a16:creationId xmlns:a16="http://schemas.microsoft.com/office/drawing/2014/main" id="{00000000-0008-0000-0E00-000052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a:extLst>
            <a:ext uri="{FF2B5EF4-FFF2-40B4-BE49-F238E27FC236}">
              <a16:creationId xmlns:a16="http://schemas.microsoft.com/office/drawing/2014/main" id="{00000000-0008-0000-0E00-000054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133986</xdr:rowOff>
    </xdr:from>
    <xdr:to>
      <xdr:col>85</xdr:col>
      <xdr:colOff>177800</xdr:colOff>
      <xdr:row>83</xdr:row>
      <xdr:rowOff>64136</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6268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112413</xdr:rowOff>
    </xdr:from>
    <xdr:ext cx="405111" cy="259045"/>
    <xdr:sp macro="" textlink="">
      <xdr:nvSpPr>
        <xdr:cNvPr id="607" name="【児童館】&#10;有形固定資産減価償却率該当値テキスト">
          <a:extLst>
            <a:ext uri="{FF2B5EF4-FFF2-40B4-BE49-F238E27FC236}">
              <a16:creationId xmlns:a16="http://schemas.microsoft.com/office/drawing/2014/main" id="{00000000-0008-0000-0E00-00005F020000}"/>
            </a:ext>
          </a:extLst>
        </xdr:cNvPr>
        <xdr:cNvSpPr txBox="1"/>
      </xdr:nvSpPr>
      <xdr:spPr>
        <a:xfrm>
          <a:off x="16357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xdr:rowOff>
    </xdr:from>
    <xdr:to>
      <xdr:col>81</xdr:col>
      <xdr:colOff>101600</xdr:colOff>
      <xdr:row>83</xdr:row>
      <xdr:rowOff>109855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5430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13336</xdr:rowOff>
    </xdr:from>
    <xdr:to>
      <xdr:col>85</xdr:col>
      <xdr:colOff>127000</xdr:colOff>
      <xdr:row>83</xdr:row>
      <xdr:rowOff>59055</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5481300" y="142436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53975</xdr:rowOff>
    </xdr:from>
    <xdr:to>
      <xdr:col>76</xdr:col>
      <xdr:colOff>165100</xdr:colOff>
      <xdr:row>83</xdr:row>
      <xdr:rowOff>155575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4541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104775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4592300" y="14289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99695</xdr:rowOff>
    </xdr:from>
    <xdr:to>
      <xdr:col>72</xdr:col>
      <xdr:colOff>38100</xdr:colOff>
      <xdr:row>84</xdr:row>
      <xdr:rowOff>29845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3652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104775</xdr:rowOff>
    </xdr:from>
    <xdr:to>
      <xdr:col>76</xdr:col>
      <xdr:colOff>114300</xdr:colOff>
      <xdr:row>83</xdr:row>
      <xdr:rowOff>150495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3703300" y="143351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14" name="n_1aveValue【児童館】&#10;有形固定資産減価償却率">
          <a:extLst>
            <a:ext uri="{FF2B5EF4-FFF2-40B4-BE49-F238E27FC236}">
              <a16:creationId xmlns:a16="http://schemas.microsoft.com/office/drawing/2014/main" id="{00000000-0008-0000-0E00-000066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15" name="n_2aveValue【児童館】&#10;有形固定資産減価償却率">
          <a:extLst>
            <a:ext uri="{FF2B5EF4-FFF2-40B4-BE49-F238E27FC236}">
              <a16:creationId xmlns:a16="http://schemas.microsoft.com/office/drawing/2014/main" id="{00000000-0008-0000-0E00-000067020000}"/>
            </a:ext>
          </a:extLst>
        </xdr:cNvPr>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a:extLst>
            <a:ext uri="{FF2B5EF4-FFF2-40B4-BE49-F238E27FC236}">
              <a16:creationId xmlns:a16="http://schemas.microsoft.com/office/drawing/2014/main" id="{00000000-0008-0000-0E00-000068020000}"/>
            </a:ext>
          </a:extLst>
        </xdr:cNvPr>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100982</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146702</xdr:rowOff>
    </xdr:from>
    <xdr:ext cx="405111" cy="259045"/>
    <xdr:sp macro="" textlink="">
      <xdr:nvSpPr>
        <xdr:cNvPr id="618" name="n_2main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20972</xdr:rowOff>
    </xdr:from>
    <xdr:ext cx="405111" cy="259045"/>
    <xdr:sp macro="" textlink="">
      <xdr:nvSpPr>
        <xdr:cNvPr id="619" name="n_3main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a:extLst>
            <a:ext uri="{FF2B5EF4-FFF2-40B4-BE49-F238E27FC236}">
              <a16:creationId xmlns:a16="http://schemas.microsoft.com/office/drawing/2014/main" id="{00000000-0008-0000-0E00-000084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a:extLst>
            <a:ext uri="{FF2B5EF4-FFF2-40B4-BE49-F238E27FC236}">
              <a16:creationId xmlns:a16="http://schemas.microsoft.com/office/drawing/2014/main" id="{00000000-0008-0000-0E00-000086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8" name="【児童館】&#10;一人当たり面積平均値テキスト">
          <a:extLst>
            <a:ext uri="{FF2B5EF4-FFF2-40B4-BE49-F238E27FC236}">
              <a16:creationId xmlns:a16="http://schemas.microsoft.com/office/drawing/2014/main" id="{00000000-0008-0000-0E00-00008802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59" name="【児童館】&#10;一人当たり面積該当値テキスト">
          <a:extLst>
            <a:ext uri="{FF2B5EF4-FFF2-40B4-BE49-F238E27FC236}">
              <a16:creationId xmlns:a16="http://schemas.microsoft.com/office/drawing/2014/main" id="{00000000-0008-0000-0E00-000093020000}"/>
            </a:ext>
          </a:extLst>
        </xdr:cNvPr>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63500</xdr:rowOff>
    </xdr:from>
    <xdr:to>
      <xdr:col>107</xdr:col>
      <xdr:colOff>50800</xdr:colOff>
      <xdr:row>86</xdr:row>
      <xdr:rowOff>63500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9545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66" name="n_1aveValue【児童館】&#10;一人当たり面積">
          <a:extLst>
            <a:ext uri="{FF2B5EF4-FFF2-40B4-BE49-F238E27FC236}">
              <a16:creationId xmlns:a16="http://schemas.microsoft.com/office/drawing/2014/main" id="{00000000-0008-0000-0E00-00009A020000}"/>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67" name="n_2aveValue【児童館】&#10;一人当たり面積">
          <a:extLst>
            <a:ext uri="{FF2B5EF4-FFF2-40B4-BE49-F238E27FC236}">
              <a16:creationId xmlns:a16="http://schemas.microsoft.com/office/drawing/2014/main" id="{00000000-0008-0000-0E00-00009B020000}"/>
            </a:ext>
          </a:extLst>
        </xdr:cNvPr>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68" name="n_3aveValue【児童館】&#10;一人当たり面積">
          <a:extLst>
            <a:ext uri="{FF2B5EF4-FFF2-40B4-BE49-F238E27FC236}">
              <a16:creationId xmlns:a16="http://schemas.microsoft.com/office/drawing/2014/main" id="{00000000-0008-0000-0E00-00009C020000}"/>
            </a:ext>
          </a:extLst>
        </xdr:cNvPr>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69" name="n_1mainValue【児童館】&#10;一人当たり面積">
          <a:extLst>
            <a:ext uri="{FF2B5EF4-FFF2-40B4-BE49-F238E27FC236}">
              <a16:creationId xmlns:a16="http://schemas.microsoft.com/office/drawing/2014/main" id="{00000000-0008-0000-0E00-00009D020000}"/>
            </a:ext>
          </a:extLst>
        </xdr:cNvPr>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70" name="n_2mainValue【児童館】&#10;一人当たり面積">
          <a:extLst>
            <a:ext uri="{FF2B5EF4-FFF2-40B4-BE49-F238E27FC236}">
              <a16:creationId xmlns:a16="http://schemas.microsoft.com/office/drawing/2014/main" id="{00000000-0008-0000-0E00-00009E020000}"/>
            </a:ext>
          </a:extLst>
        </xdr:cNvPr>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671" name="n_3mainValue【児童館】&#10;一人当たり面積">
          <a:extLst>
            <a:ext uri="{FF2B5EF4-FFF2-40B4-BE49-F238E27FC236}">
              <a16:creationId xmlns:a16="http://schemas.microsoft.com/office/drawing/2014/main" id="{00000000-0008-0000-0E00-00009F020000}"/>
            </a:ext>
          </a:extLst>
        </xdr:cNvPr>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a:extLst>
            <a:ext uri="{FF2B5EF4-FFF2-40B4-BE49-F238E27FC236}">
              <a16:creationId xmlns:a16="http://schemas.microsoft.com/office/drawing/2014/main" id="{00000000-0008-0000-0E00-0000B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a:extLst>
            <a:ext uri="{FF2B5EF4-FFF2-40B4-BE49-F238E27FC236}">
              <a16:creationId xmlns:a16="http://schemas.microsoft.com/office/drawing/2014/main" id="{00000000-0008-0000-0E00-0000B702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a:extLst>
            <a:ext uri="{FF2B5EF4-FFF2-40B4-BE49-F238E27FC236}">
              <a16:creationId xmlns:a16="http://schemas.microsoft.com/office/drawing/2014/main" id="{00000000-0008-0000-0E00-0000B9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99" name="【公民館】&#10;有形固定資産減価償却率平均値テキスト">
          <a:extLst>
            <a:ext uri="{FF2B5EF4-FFF2-40B4-BE49-F238E27FC236}">
              <a16:creationId xmlns:a16="http://schemas.microsoft.com/office/drawing/2014/main" id="{00000000-0008-0000-0E00-0000BB020000}"/>
            </a:ext>
          </a:extLst>
        </xdr:cNvPr>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64263</xdr:rowOff>
    </xdr:from>
    <xdr:to>
      <xdr:col>85</xdr:col>
      <xdr:colOff>177800</xdr:colOff>
      <xdr:row>105</xdr:row>
      <xdr:rowOff>165863</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6268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87140</xdr:rowOff>
    </xdr:from>
    <xdr:ext cx="405111" cy="259045"/>
    <xdr:sp macro="" textlink="">
      <xdr:nvSpPr>
        <xdr:cNvPr id="710" name="【公民館】&#10;有形固定資産減価償却率該当値テキスト">
          <a:extLst>
            <a:ext uri="{FF2B5EF4-FFF2-40B4-BE49-F238E27FC236}">
              <a16:creationId xmlns:a16="http://schemas.microsoft.com/office/drawing/2014/main" id="{00000000-0008-0000-0E00-0000C6020000}"/>
            </a:ext>
          </a:extLst>
        </xdr:cNvPr>
        <xdr:cNvSpPr txBox="1"/>
      </xdr:nvSpPr>
      <xdr:spPr>
        <a:xfrm>
          <a:off x="16357600" y="1791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11685</xdr:rowOff>
    </xdr:from>
    <xdr:to>
      <xdr:col>81</xdr:col>
      <xdr:colOff>101600</xdr:colOff>
      <xdr:row>105</xdr:row>
      <xdr:rowOff>113285</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5430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62485</xdr:rowOff>
    </xdr:from>
    <xdr:to>
      <xdr:col>85</xdr:col>
      <xdr:colOff>127000</xdr:colOff>
      <xdr:row>105</xdr:row>
      <xdr:rowOff>115063</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5481300" y="1806473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xdr:rowOff>
    </xdr:from>
    <xdr:to>
      <xdr:col>76</xdr:col>
      <xdr:colOff>165100</xdr:colOff>
      <xdr:row>105</xdr:row>
      <xdr:rowOff>110998</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4541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60198</xdr:rowOff>
    </xdr:from>
    <xdr:to>
      <xdr:col>81</xdr:col>
      <xdr:colOff>50800</xdr:colOff>
      <xdr:row>105</xdr:row>
      <xdr:rowOff>62485</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4592300" y="180624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135128</xdr:rowOff>
    </xdr:from>
    <xdr:to>
      <xdr:col>72</xdr:col>
      <xdr:colOff>38100</xdr:colOff>
      <xdr:row>106</xdr:row>
      <xdr:rowOff>65278</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365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60198</xdr:rowOff>
    </xdr:from>
    <xdr:to>
      <xdr:col>76</xdr:col>
      <xdr:colOff>114300</xdr:colOff>
      <xdr:row>106</xdr:row>
      <xdr:rowOff>14478</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3703300" y="1806244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17" name="n_1aveValue【公民館】&#10;有形固定資産減価償却率">
          <a:extLst>
            <a:ext uri="{FF2B5EF4-FFF2-40B4-BE49-F238E27FC236}">
              <a16:creationId xmlns:a16="http://schemas.microsoft.com/office/drawing/2014/main" id="{00000000-0008-0000-0E00-0000CD020000}"/>
            </a:ext>
          </a:extLst>
        </xdr:cNvPr>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18" name="n_2aveValue【公民館】&#10;有形固定資産減価償却率">
          <a:extLst>
            <a:ext uri="{FF2B5EF4-FFF2-40B4-BE49-F238E27FC236}">
              <a16:creationId xmlns:a16="http://schemas.microsoft.com/office/drawing/2014/main" id="{00000000-0008-0000-0E00-0000CE020000}"/>
            </a:ext>
          </a:extLst>
        </xdr:cNvPr>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719" name="n_3aveValue【公民館】&#10;有形固定資産減価償却率">
          <a:extLst>
            <a:ext uri="{FF2B5EF4-FFF2-40B4-BE49-F238E27FC236}">
              <a16:creationId xmlns:a16="http://schemas.microsoft.com/office/drawing/2014/main" id="{00000000-0008-0000-0E00-0000CF020000}"/>
            </a:ext>
          </a:extLst>
        </xdr:cNvPr>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129812</xdr:rowOff>
    </xdr:from>
    <xdr:ext cx="405111" cy="259045"/>
    <xdr:sp macro="" textlink="">
      <xdr:nvSpPr>
        <xdr:cNvPr id="720" name="n_1main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77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127525</xdr:rowOff>
    </xdr:from>
    <xdr:ext cx="405111" cy="259045"/>
    <xdr:sp macro="" textlink="">
      <xdr:nvSpPr>
        <xdr:cNvPr id="721" name="n_2main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778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81805</xdr:rowOff>
    </xdr:from>
    <xdr:ext cx="405111" cy="259045"/>
    <xdr:sp macro="" textlink="">
      <xdr:nvSpPr>
        <xdr:cNvPr id="722" name="n_3main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791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a:extLst>
            <a:ext uri="{FF2B5EF4-FFF2-40B4-BE49-F238E27FC236}">
              <a16:creationId xmlns:a16="http://schemas.microsoft.com/office/drawing/2014/main" id="{00000000-0008-0000-0E00-0000E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a:extLst>
            <a:ext uri="{FF2B5EF4-FFF2-40B4-BE49-F238E27FC236}">
              <a16:creationId xmlns:a16="http://schemas.microsoft.com/office/drawing/2014/main" id="{00000000-0008-0000-0E00-0000EB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a:extLst>
            <a:ext uri="{FF2B5EF4-FFF2-40B4-BE49-F238E27FC236}">
              <a16:creationId xmlns:a16="http://schemas.microsoft.com/office/drawing/2014/main" id="{00000000-0008-0000-0E00-0000ED02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1" name="【公民館】&#10;一人当たり面積平均値テキスト">
          <a:extLst>
            <a:ext uri="{FF2B5EF4-FFF2-40B4-BE49-F238E27FC236}">
              <a16:creationId xmlns:a16="http://schemas.microsoft.com/office/drawing/2014/main" id="{00000000-0008-0000-0E00-0000EF02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22110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762" name="【公民館】&#10;一人当たり面積該当値テキスト">
          <a:extLst>
            <a:ext uri="{FF2B5EF4-FFF2-40B4-BE49-F238E27FC236}">
              <a16:creationId xmlns:a16="http://schemas.microsoft.com/office/drawing/2014/main" id="{00000000-0008-0000-0E00-0000FA020000}"/>
            </a:ext>
          </a:extLst>
        </xdr:cNvPr>
        <xdr:cNvSpPr txBox="1"/>
      </xdr:nvSpPr>
      <xdr:spPr>
        <a:xfrm>
          <a:off x="22199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167639</xdr:rowOff>
    </xdr:from>
    <xdr:to>
      <xdr:col>116</xdr:col>
      <xdr:colOff>63500</xdr:colOff>
      <xdr:row>105</xdr:row>
      <xdr:rowOff>34289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1323300" y="17655539"/>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11430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20434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166370</xdr:rowOff>
    </xdr:from>
    <xdr:to>
      <xdr:col>102</xdr:col>
      <xdr:colOff>165100</xdr:colOff>
      <xdr:row>104</xdr:row>
      <xdr:rowOff>96520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9494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104</xdr:row>
      <xdr:rowOff>45720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9545300" y="17670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769" name="n_1aveValue【公民館】&#10;一人当たり面積">
          <a:extLst>
            <a:ext uri="{FF2B5EF4-FFF2-40B4-BE49-F238E27FC236}">
              <a16:creationId xmlns:a16="http://schemas.microsoft.com/office/drawing/2014/main" id="{00000000-0008-0000-0E00-000001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70" name="n_2aveValue【公民館】&#10;一人当たり面積">
          <a:extLst>
            <a:ext uri="{FF2B5EF4-FFF2-40B4-BE49-F238E27FC236}">
              <a16:creationId xmlns:a16="http://schemas.microsoft.com/office/drawing/2014/main" id="{00000000-0008-0000-0E00-000002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771" name="n_3aveValue【公民館】&#10;一人当たり面積">
          <a:extLst>
            <a:ext uri="{FF2B5EF4-FFF2-40B4-BE49-F238E27FC236}">
              <a16:creationId xmlns:a16="http://schemas.microsoft.com/office/drawing/2014/main" id="{00000000-0008-0000-0E00-000003030000}"/>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772" name="n_1mainValue【公民館】&#10;一人当たり面積">
          <a:extLst>
            <a:ext uri="{FF2B5EF4-FFF2-40B4-BE49-F238E27FC236}">
              <a16:creationId xmlns:a16="http://schemas.microsoft.com/office/drawing/2014/main" id="{00000000-0008-0000-0E00-000004030000}"/>
            </a:ext>
          </a:extLst>
        </xdr:cNvPr>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773" name="n_2mainValue【公民館】&#10;一人当たり面積">
          <a:extLst>
            <a:ext uri="{FF2B5EF4-FFF2-40B4-BE49-F238E27FC236}">
              <a16:creationId xmlns:a16="http://schemas.microsoft.com/office/drawing/2014/main" id="{00000000-0008-0000-0E00-000005030000}"/>
            </a:ext>
          </a:extLst>
        </xdr:cNvPr>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113047</xdr:rowOff>
    </xdr:from>
    <xdr:ext cx="469744" cy="259045"/>
    <xdr:sp macro="" textlink="">
      <xdr:nvSpPr>
        <xdr:cNvPr id="774" name="n_3mainValue【公民館】&#10;一人当たり面積">
          <a:extLst>
            <a:ext uri="{FF2B5EF4-FFF2-40B4-BE49-F238E27FC236}">
              <a16:creationId xmlns:a16="http://schemas.microsoft.com/office/drawing/2014/main" id="{00000000-0008-0000-0E00-000006030000}"/>
            </a:ext>
          </a:extLst>
        </xdr:cNvPr>
        <xdr:cNvSpPr txBox="1"/>
      </xdr:nvSpPr>
      <xdr:spPr>
        <a:xfrm>
          <a:off x="19310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類似団体と比較し特に有形固定資産減価償却率が高くなっている施設</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は認定こども園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、学校施設、公民館、公営住宅であり、低くなっている施設は児童館といった結果である。それぞれの減価償却率の伸び率については類似団体平均と同程度の推移である。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公民館、公営住宅については、現存の７割～８割が築２０年以上経過しており、内５割は減価償却を終えている状況であるが、各々の施設で適宜建て替えや耐震改修、補修等を行っているため、問題はないものと考え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道路の一人当たり延長が増加した要因は、過年度のストック情報分析の際に対象道路の抽出漏れがあったものである。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123372</xdr:rowOff>
    </xdr:from>
    <xdr:to>
      <xdr:col>24</xdr:col>
      <xdr:colOff>114300</xdr:colOff>
      <xdr:row>40</xdr:row>
      <xdr:rowOff>53522</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101799</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2722</xdr:rowOff>
    </xdr:from>
    <xdr:to>
      <xdr:col>24</xdr:col>
      <xdr:colOff>63500</xdr:colOff>
      <xdr:row>40</xdr:row>
      <xdr:rowOff>45176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86072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35197</xdr:rowOff>
    </xdr:from>
    <xdr:to>
      <xdr:col>15</xdr:col>
      <xdr:colOff>101600</xdr:colOff>
      <xdr:row>40</xdr:row>
      <xdr:rowOff>136797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85997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90317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77651</xdr:rowOff>
    </xdr:from>
    <xdr:to>
      <xdr:col>10</xdr:col>
      <xdr:colOff>165100</xdr:colOff>
      <xdr:row>41</xdr:row>
      <xdr:rowOff>7801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85997</xdr:rowOff>
    </xdr:from>
    <xdr:to>
      <xdr:col>15</xdr:col>
      <xdr:colOff>50800</xdr:colOff>
      <xdr:row>40</xdr:row>
      <xdr:rowOff>128451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9439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127924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170378</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145796</xdr:rowOff>
    </xdr:from>
    <xdr:to>
      <xdr:col>24</xdr:col>
      <xdr:colOff>114300</xdr:colOff>
      <xdr:row>63</xdr:row>
      <xdr:rowOff>75946</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584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60723</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673600" y="1069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33782</xdr:rowOff>
    </xdr:from>
    <xdr:to>
      <xdr:col>20</xdr:col>
      <xdr:colOff>38100</xdr:colOff>
      <xdr:row>63</xdr:row>
      <xdr:rowOff>135382</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746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25146</xdr:rowOff>
    </xdr:from>
    <xdr:to>
      <xdr:col>24</xdr:col>
      <xdr:colOff>63500</xdr:colOff>
      <xdr:row>63</xdr:row>
      <xdr:rowOff>84582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3797300" y="10826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86360</xdr:rowOff>
    </xdr:from>
    <xdr:to>
      <xdr:col>15</xdr:col>
      <xdr:colOff>101600</xdr:colOff>
      <xdr:row>64</xdr:row>
      <xdr:rowOff>16510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857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84582</xdr:rowOff>
    </xdr:from>
    <xdr:to>
      <xdr:col>19</xdr:col>
      <xdr:colOff>177800</xdr:colOff>
      <xdr:row>63</xdr:row>
      <xdr:rowOff>137160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908300" y="1088593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63</xdr:row>
      <xdr:rowOff>137160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2019300" y="9989820"/>
          <a:ext cx="8890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126509</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7637</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146050</xdr:rowOff>
    </xdr:from>
    <xdr:to>
      <xdr:col>55</xdr:col>
      <xdr:colOff>50800</xdr:colOff>
      <xdr:row>63</xdr:row>
      <xdr:rowOff>76200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168927</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123190</xdr:rowOff>
    </xdr:from>
    <xdr:to>
      <xdr:col>50</xdr:col>
      <xdr:colOff>165100</xdr:colOff>
      <xdr:row>63</xdr:row>
      <xdr:rowOff>53340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2540</xdr:rowOff>
    </xdr:from>
    <xdr:to>
      <xdr:col>55</xdr:col>
      <xdr:colOff>0</xdr:colOff>
      <xdr:row>63</xdr:row>
      <xdr:rowOff>25400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803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114300</xdr:rowOff>
    </xdr:from>
    <xdr:to>
      <xdr:col>46</xdr:col>
      <xdr:colOff>38100</xdr:colOff>
      <xdr:row>63</xdr:row>
      <xdr:rowOff>44450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165100</xdr:rowOff>
    </xdr:from>
    <xdr:to>
      <xdr:col>50</xdr:col>
      <xdr:colOff>114300</xdr:colOff>
      <xdr:row>63</xdr:row>
      <xdr:rowOff>2540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7950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27940</xdr:rowOff>
    </xdr:from>
    <xdr:to>
      <xdr:col>41</xdr:col>
      <xdr:colOff>101600</xdr:colOff>
      <xdr:row>63</xdr:row>
      <xdr:rowOff>129540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165100</xdr:rowOff>
    </xdr:from>
    <xdr:to>
      <xdr:col>45</xdr:col>
      <xdr:colOff>177800</xdr:colOff>
      <xdr:row>63</xdr:row>
      <xdr:rowOff>78740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7861300" y="107950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69867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60977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146067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83</xdr:row>
      <xdr:rowOff>150495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3617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24764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3808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24764</xdr:rowOff>
    </xdr:from>
    <xdr:to>
      <xdr:col>15</xdr:col>
      <xdr:colOff>50800</xdr:colOff>
      <xdr:row>84</xdr:row>
      <xdr:rowOff>47625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4265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10161</xdr:rowOff>
    </xdr:from>
    <xdr:to>
      <xdr:col>55</xdr:col>
      <xdr:colOff>50800</xdr:colOff>
      <xdr:row>82</xdr:row>
      <xdr:rowOff>111761</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33038</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118111</xdr:rowOff>
    </xdr:from>
    <xdr:to>
      <xdr:col>55</xdr:col>
      <xdr:colOff>0</xdr:colOff>
      <xdr:row>82</xdr:row>
      <xdr:rowOff>60961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9639300" y="140055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97789</xdr:rowOff>
    </xdr:from>
    <xdr:to>
      <xdr:col>46</xdr:col>
      <xdr:colOff>38100</xdr:colOff>
      <xdr:row>82</xdr:row>
      <xdr:rowOff>27939</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118111</xdr:rowOff>
    </xdr:from>
    <xdr:to>
      <xdr:col>50</xdr:col>
      <xdr:colOff>114300</xdr:colOff>
      <xdr:row>81</xdr:row>
      <xdr:rowOff>148589</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8750300" y="14005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128270</xdr:rowOff>
    </xdr:from>
    <xdr:to>
      <xdr:col>41</xdr:col>
      <xdr:colOff>101600</xdr:colOff>
      <xdr:row>82</xdr:row>
      <xdr:rowOff>58420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148589</xdr:rowOff>
    </xdr:from>
    <xdr:to>
      <xdr:col>45</xdr:col>
      <xdr:colOff>177800</xdr:colOff>
      <xdr:row>82</xdr:row>
      <xdr:rowOff>7620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7861300" y="14036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44466</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74947</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52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167458</xdr:rowOff>
    </xdr:from>
    <xdr:to>
      <xdr:col>20</xdr:col>
      <xdr:colOff>38100</xdr:colOff>
      <xdr:row>103</xdr:row>
      <xdr:rowOff>97608</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46808</xdr:rowOff>
    </xdr:from>
    <xdr:to>
      <xdr:col>24</xdr:col>
      <xdr:colOff>63500</xdr:colOff>
      <xdr:row>103</xdr:row>
      <xdr:rowOff>63137</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3797300" y="1770615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31931</xdr:rowOff>
    </xdr:from>
    <xdr:to>
      <xdr:col>15</xdr:col>
      <xdr:colOff>101600</xdr:colOff>
      <xdr:row>103</xdr:row>
      <xdr:rowOff>133531</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82731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7061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82731</xdr:rowOff>
    </xdr:from>
    <xdr:to>
      <xdr:col>15</xdr:col>
      <xdr:colOff>50800</xdr:colOff>
      <xdr:row>103</xdr:row>
      <xdr:rowOff>110489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74208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114135</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150058</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139700</xdr:rowOff>
    </xdr:from>
    <xdr:to>
      <xdr:col>50</xdr:col>
      <xdr:colOff>165100</xdr:colOff>
      <xdr:row>104</xdr:row>
      <xdr:rowOff>69850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19050</xdr:rowOff>
    </xdr:from>
    <xdr:to>
      <xdr:col>55</xdr:col>
      <xdr:colOff>0</xdr:colOff>
      <xdr:row>104</xdr:row>
      <xdr:rowOff>53339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7849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19050</xdr:rowOff>
    </xdr:from>
    <xdr:to>
      <xdr:col>50</xdr:col>
      <xdr:colOff>114300</xdr:colOff>
      <xdr:row>104</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784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2539</xdr:rowOff>
    </xdr:from>
    <xdr:to>
      <xdr:col>41</xdr:col>
      <xdr:colOff>101600</xdr:colOff>
      <xdr:row>104</xdr:row>
      <xdr:rowOff>104139</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53339</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7861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86377</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120666</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00000000-0008-0000-0F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00000000-0008-0000-0F00-0000D9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00000000-0008-0000-0F00-0000DB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00000000-0008-0000-0F00-0000DD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55880</xdr:rowOff>
    </xdr:from>
    <xdr:to>
      <xdr:col>85</xdr:col>
      <xdr:colOff>177800</xdr:colOff>
      <xdr:row>37</xdr:row>
      <xdr:rowOff>157480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78757</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106680</xdr:rowOff>
    </xdr:from>
    <xdr:to>
      <xdr:col>85</xdr:col>
      <xdr:colOff>127000</xdr:colOff>
      <xdr:row>37</xdr:row>
      <xdr:rowOff>144780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5481300" y="64503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20955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4592300" y="648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3652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20955</xdr:rowOff>
    </xdr:from>
    <xdr:to>
      <xdr:col>76</xdr:col>
      <xdr:colOff>114300</xdr:colOff>
      <xdr:row>38</xdr:row>
      <xdr:rowOff>78105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3703300" y="6536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88282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F00-00000F02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F00-00001102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F00-000013020000}"/>
            </a:ext>
          </a:extLst>
        </xdr:cNvPr>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155778</xdr:rowOff>
    </xdr:from>
    <xdr:to>
      <xdr:col>116</xdr:col>
      <xdr:colOff>114300</xdr:colOff>
      <xdr:row>41</xdr:row>
      <xdr:rowOff>85928</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2110700" y="70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134205</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F00-00001E020000}"/>
            </a:ext>
          </a:extLst>
        </xdr:cNvPr>
        <xdr:cNvSpPr txBox="1"/>
      </xdr:nvSpPr>
      <xdr:spPr>
        <a:xfrm>
          <a:off x="22199600" y="69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163148</xdr:rowOff>
    </xdr:from>
    <xdr:to>
      <xdr:col>112</xdr:col>
      <xdr:colOff>38100</xdr:colOff>
      <xdr:row>41</xdr:row>
      <xdr:rowOff>93298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1272500" y="70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35128</xdr:rowOff>
    </xdr:from>
    <xdr:to>
      <xdr:col>116</xdr:col>
      <xdr:colOff>63500</xdr:colOff>
      <xdr:row>41</xdr:row>
      <xdr:rowOff>42498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1323300" y="7064578"/>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163572</xdr:rowOff>
    </xdr:from>
    <xdr:to>
      <xdr:col>107</xdr:col>
      <xdr:colOff>101600</xdr:colOff>
      <xdr:row>41</xdr:row>
      <xdr:rowOff>93722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0383500" y="70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42498</xdr:rowOff>
    </xdr:from>
    <xdr:to>
      <xdr:col>111</xdr:col>
      <xdr:colOff>177800</xdr:colOff>
      <xdr:row>41</xdr:row>
      <xdr:rowOff>42922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0434300" y="7071948"/>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156725</xdr:rowOff>
    </xdr:from>
    <xdr:to>
      <xdr:col>102</xdr:col>
      <xdr:colOff>165100</xdr:colOff>
      <xdr:row>41</xdr:row>
      <xdr:rowOff>86875</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9494500" y="70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36075</xdr:rowOff>
    </xdr:from>
    <xdr:to>
      <xdr:col>107</xdr:col>
      <xdr:colOff>50800</xdr:colOff>
      <xdr:row>41</xdr:row>
      <xdr:rowOff>42922</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9545300" y="7065525"/>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84425</xdr:rowOff>
    </xdr:from>
    <xdr:ext cx="534377" cy="259045"/>
    <xdr:sp macro="" textlink="">
      <xdr:nvSpPr>
        <xdr:cNvPr id="552" name="n_1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43411" y="71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84849</xdr:rowOff>
    </xdr:from>
    <xdr:ext cx="534377" cy="259045"/>
    <xdr:sp macro="" textlink="">
      <xdr:nvSpPr>
        <xdr:cNvPr id="553" name="n_2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67111" y="711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78002</xdr:rowOff>
    </xdr:from>
    <xdr:ext cx="534377" cy="259045"/>
    <xdr:sp macro="" textlink="">
      <xdr:nvSpPr>
        <xdr:cNvPr id="554" name="n_3main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78111" y="71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00000000-0008-0000-0F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a:extLst>
            <a:ext uri="{FF2B5EF4-FFF2-40B4-BE49-F238E27FC236}">
              <a16:creationId xmlns:a16="http://schemas.microsoft.com/office/drawing/2014/main" id="{00000000-0008-0000-0F00-000043020000}"/>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00000000-0008-0000-0F00-000045020000}"/>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00000000-0008-0000-0F00-000047020000}"/>
            </a:ext>
          </a:extLst>
        </xdr:cNvPr>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00000000-0008-0000-0F00-000052020000}"/>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170180</xdr:rowOff>
    </xdr:from>
    <xdr:to>
      <xdr:col>81</xdr:col>
      <xdr:colOff>101600</xdr:colOff>
      <xdr:row>62</xdr:row>
      <xdr:rowOff>100330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49530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5481300" y="106413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36830</xdr:rowOff>
    </xdr:from>
    <xdr:to>
      <xdr:col>76</xdr:col>
      <xdr:colOff>165100</xdr:colOff>
      <xdr:row>62</xdr:row>
      <xdr:rowOff>138430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4541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87630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4592300" y="1067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95885</xdr:rowOff>
    </xdr:from>
    <xdr:to>
      <xdr:col>72</xdr:col>
      <xdr:colOff>38100</xdr:colOff>
      <xdr:row>63</xdr:row>
      <xdr:rowOff>26035</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3652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87630</xdr:rowOff>
    </xdr:from>
    <xdr:to>
      <xdr:col>76</xdr:col>
      <xdr:colOff>114300</xdr:colOff>
      <xdr:row>62</xdr:row>
      <xdr:rowOff>146685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3703300" y="107175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91457</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5266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129557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4389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17162</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35007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00000000-0008-0000-0F00-00007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101600</xdr:rowOff>
    </xdr:from>
    <xdr:to>
      <xdr:col>116</xdr:col>
      <xdr:colOff>62864</xdr:colOff>
      <xdr:row>64</xdr:row>
      <xdr:rowOff>50800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2160864" y="10045700"/>
          <a:ext cx="0" cy="97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00000000-0008-0000-0F00-000077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48277</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00000000-0008-0000-0F00-000079020000}"/>
            </a:ext>
          </a:extLst>
        </xdr:cNvPr>
        <xdr:cNvSpPr txBox="1"/>
      </xdr:nvSpPr>
      <xdr:spPr>
        <a:xfrm>
          <a:off x="22199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101600</xdr:rowOff>
    </xdr:from>
    <xdr:to>
      <xdr:col>116</xdr:col>
      <xdr:colOff>152400</xdr:colOff>
      <xdr:row>58</xdr:row>
      <xdr:rowOff>101600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004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16527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00000000-0008-0000-0F00-00007B020000}"/>
            </a:ext>
          </a:extLst>
        </xdr:cNvPr>
        <xdr:cNvSpPr txBox="1"/>
      </xdr:nvSpPr>
      <xdr:spPr>
        <a:xfrm>
          <a:off x="22199600" y="10646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38100</xdr:rowOff>
    </xdr:from>
    <xdr:to>
      <xdr:col>116</xdr:col>
      <xdr:colOff>114300</xdr:colOff>
      <xdr:row>62</xdr:row>
      <xdr:rowOff>139700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21107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114300</xdr:rowOff>
    </xdr:from>
    <xdr:to>
      <xdr:col>116</xdr:col>
      <xdr:colOff>114300</xdr:colOff>
      <xdr:row>59</xdr:row>
      <xdr:rowOff>44450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21107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00000000-0008-0000-0F00-000086020000}"/>
            </a:ext>
          </a:extLst>
        </xdr:cNvPr>
        <xdr:cNvSpPr txBox="1"/>
      </xdr:nvSpPr>
      <xdr:spPr>
        <a:xfrm>
          <a:off x="22199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114300</xdr:rowOff>
    </xdr:from>
    <xdr:to>
      <xdr:col>112</xdr:col>
      <xdr:colOff>38100</xdr:colOff>
      <xdr:row>59</xdr:row>
      <xdr:rowOff>44450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1272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165100</xdr:rowOff>
    </xdr:from>
    <xdr:to>
      <xdr:col>116</xdr:col>
      <xdr:colOff>63500</xdr:colOff>
      <xdr:row>58</xdr:row>
      <xdr:rowOff>165100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13233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127000</xdr:rowOff>
    </xdr:from>
    <xdr:to>
      <xdr:col>107</xdr:col>
      <xdr:colOff>101600</xdr:colOff>
      <xdr:row>59</xdr:row>
      <xdr:rowOff>57150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0383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59</xdr:row>
      <xdr:rowOff>6350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204343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88900</xdr:rowOff>
    </xdr:from>
    <xdr:to>
      <xdr:col>102</xdr:col>
      <xdr:colOff>165100</xdr:colOff>
      <xdr:row>57</xdr:row>
      <xdr:rowOff>19050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9494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139700</xdr:rowOff>
    </xdr:from>
    <xdr:to>
      <xdr:col>107</xdr:col>
      <xdr:colOff>50800</xdr:colOff>
      <xdr:row>59</xdr:row>
      <xdr:rowOff>6350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9545300" y="9740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53" name="n_1aveValue【保健センター・保健所】&#10;一人当たり面積">
          <a:extLst>
            <a:ext uri="{FF2B5EF4-FFF2-40B4-BE49-F238E27FC236}">
              <a16:creationId xmlns:a16="http://schemas.microsoft.com/office/drawing/2014/main" id="{00000000-0008-0000-0F00-00008D020000}"/>
            </a:ext>
          </a:extLst>
        </xdr:cNvPr>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54" name="n_2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655" name="n_3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19310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60977</xdr:rowOff>
    </xdr:from>
    <xdr:ext cx="469744" cy="259045"/>
    <xdr:sp macro="" textlink="">
      <xdr:nvSpPr>
        <xdr:cNvPr id="656" name="n_1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210757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73677</xdr:rowOff>
    </xdr:from>
    <xdr:ext cx="469744" cy="259045"/>
    <xdr:sp macro="" textlink="">
      <xdr:nvSpPr>
        <xdr:cNvPr id="657" name="n_2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0199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35577</xdr:rowOff>
    </xdr:from>
    <xdr:ext cx="469744" cy="259045"/>
    <xdr:sp macro="" textlink="">
      <xdr:nvSpPr>
        <xdr:cNvPr id="658" name="n_3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19310427"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00000000-0008-0000-0F00-0000A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00000000-0008-0000-0F00-0000AA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00000000-0008-0000-0F00-0000AC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0000000-0008-0000-0F00-0000AE020000}"/>
            </a:ext>
          </a:extLst>
        </xdr:cNvPr>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53594</xdr:rowOff>
    </xdr:from>
    <xdr:to>
      <xdr:col>85</xdr:col>
      <xdr:colOff>177800</xdr:colOff>
      <xdr:row>78</xdr:row>
      <xdr:rowOff>155194</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62687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148353</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00000000-0008-0000-0F00-0000B9020000}"/>
            </a:ext>
          </a:extLst>
        </xdr:cNvPr>
        <xdr:cNvSpPr txBox="1"/>
      </xdr:nvSpPr>
      <xdr:spPr>
        <a:xfrm>
          <a:off x="16357600" y="133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58165</xdr:rowOff>
    </xdr:from>
    <xdr:to>
      <xdr:col>81</xdr:col>
      <xdr:colOff>101600</xdr:colOff>
      <xdr:row>78</xdr:row>
      <xdr:rowOff>159765</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54305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104394</xdr:rowOff>
    </xdr:from>
    <xdr:to>
      <xdr:col>85</xdr:col>
      <xdr:colOff>127000</xdr:colOff>
      <xdr:row>78</xdr:row>
      <xdr:rowOff>108965</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5481300" y="134774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85598</xdr:rowOff>
    </xdr:from>
    <xdr:to>
      <xdr:col>76</xdr:col>
      <xdr:colOff>165100</xdr:colOff>
      <xdr:row>79</xdr:row>
      <xdr:rowOff>15748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4541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108965</xdr:rowOff>
    </xdr:from>
    <xdr:to>
      <xdr:col>81</xdr:col>
      <xdr:colOff>50800</xdr:colOff>
      <xdr:row>78</xdr:row>
      <xdr:rowOff>136398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4592300" y="1348206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145035</xdr:rowOff>
    </xdr:from>
    <xdr:to>
      <xdr:col>72</xdr:col>
      <xdr:colOff>38100</xdr:colOff>
      <xdr:row>80</xdr:row>
      <xdr:rowOff>75185</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3652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136398</xdr:rowOff>
    </xdr:from>
    <xdr:to>
      <xdr:col>76</xdr:col>
      <xdr:colOff>114300</xdr:colOff>
      <xdr:row>80</xdr:row>
      <xdr:rowOff>24385</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3703300" y="13509498"/>
          <a:ext cx="889000" cy="2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a:extLst>
            <a:ext uri="{FF2B5EF4-FFF2-40B4-BE49-F238E27FC236}">
              <a16:creationId xmlns:a16="http://schemas.microsoft.com/office/drawing/2014/main" id="{00000000-0008-0000-0F00-0000C0020000}"/>
            </a:ext>
          </a:extLst>
        </xdr:cNvPr>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a:extLst>
            <a:ext uri="{FF2B5EF4-FFF2-40B4-BE49-F238E27FC236}">
              <a16:creationId xmlns:a16="http://schemas.microsoft.com/office/drawing/2014/main" id="{00000000-0008-0000-0F00-0000C1020000}"/>
            </a:ext>
          </a:extLst>
        </xdr:cNvPr>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706" name="n_3aveValue【消防施設】&#10;有形固定資産減価償却率">
          <a:extLst>
            <a:ext uri="{FF2B5EF4-FFF2-40B4-BE49-F238E27FC236}">
              <a16:creationId xmlns:a16="http://schemas.microsoft.com/office/drawing/2014/main" id="{00000000-0008-0000-0F00-0000C2020000}"/>
            </a:ext>
          </a:extLst>
        </xdr:cNvPr>
        <xdr:cNvSpPr txBox="1"/>
      </xdr:nvSpPr>
      <xdr:spPr>
        <a:xfrm>
          <a:off x="13500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4842</xdr:rowOff>
    </xdr:from>
    <xdr:ext cx="405111" cy="259045"/>
    <xdr:sp macro="" textlink="">
      <xdr:nvSpPr>
        <xdr:cNvPr id="707" name="n_1mainValue【消防施設】&#10;有形固定資産減価償却率">
          <a:extLst>
            <a:ext uri="{FF2B5EF4-FFF2-40B4-BE49-F238E27FC236}">
              <a16:creationId xmlns:a16="http://schemas.microsoft.com/office/drawing/2014/main" id="{00000000-0008-0000-0F00-0000C3020000}"/>
            </a:ext>
          </a:extLst>
        </xdr:cNvPr>
        <xdr:cNvSpPr txBox="1"/>
      </xdr:nvSpPr>
      <xdr:spPr>
        <a:xfrm>
          <a:off x="15266044" y="132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32275</xdr:rowOff>
    </xdr:from>
    <xdr:ext cx="405111" cy="259045"/>
    <xdr:sp macro="" textlink="">
      <xdr:nvSpPr>
        <xdr:cNvPr id="708" name="n_2mainValue【消防施設】&#10;有形固定資産減価償却率">
          <a:extLst>
            <a:ext uri="{FF2B5EF4-FFF2-40B4-BE49-F238E27FC236}">
              <a16:creationId xmlns:a16="http://schemas.microsoft.com/office/drawing/2014/main" id="{00000000-0008-0000-0F00-0000C4020000}"/>
            </a:ext>
          </a:extLst>
        </xdr:cNvPr>
        <xdr:cNvSpPr txBox="1"/>
      </xdr:nvSpPr>
      <xdr:spPr>
        <a:xfrm>
          <a:off x="143897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91712</xdr:rowOff>
    </xdr:from>
    <xdr:ext cx="405111" cy="259045"/>
    <xdr:sp macro="" textlink="">
      <xdr:nvSpPr>
        <xdr:cNvPr id="709" name="n_3mainValue【消防施設】&#10;有形固定資産減価償却率">
          <a:extLst>
            <a:ext uri="{FF2B5EF4-FFF2-40B4-BE49-F238E27FC236}">
              <a16:creationId xmlns:a16="http://schemas.microsoft.com/office/drawing/2014/main" id="{00000000-0008-0000-0F00-0000C5020000}"/>
            </a:ext>
          </a:extLst>
        </xdr:cNvPr>
        <xdr:cNvSpPr txBox="1"/>
      </xdr:nvSpPr>
      <xdr:spPr>
        <a:xfrm>
          <a:off x="13500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00000000-0008-0000-0F00-0000D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a:extLst>
            <a:ext uri="{FF2B5EF4-FFF2-40B4-BE49-F238E27FC236}">
              <a16:creationId xmlns:a16="http://schemas.microsoft.com/office/drawing/2014/main" id="{00000000-0008-0000-0F00-0000DC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a:extLst>
            <a:ext uri="{FF2B5EF4-FFF2-40B4-BE49-F238E27FC236}">
              <a16:creationId xmlns:a16="http://schemas.microsoft.com/office/drawing/2014/main" id="{00000000-0008-0000-0F00-0000DE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a:extLst>
            <a:ext uri="{FF2B5EF4-FFF2-40B4-BE49-F238E27FC236}">
              <a16:creationId xmlns:a16="http://schemas.microsoft.com/office/drawing/2014/main" id="{00000000-0008-0000-0F00-0000E0020000}"/>
            </a:ext>
          </a:extLst>
        </xdr:cNvPr>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747" name="【消防施設】&#10;一人当たり面積該当値テキスト">
          <a:extLst>
            <a:ext uri="{FF2B5EF4-FFF2-40B4-BE49-F238E27FC236}">
              <a16:creationId xmlns:a16="http://schemas.microsoft.com/office/drawing/2014/main" id="{00000000-0008-0000-0F00-0000EB020000}"/>
            </a:ext>
          </a:extLst>
        </xdr:cNvPr>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84</xdr:row>
      <xdr:rowOff>170687</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1323300" y="14572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84</xdr:row>
      <xdr:rowOff>170687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20434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26163</xdr:rowOff>
    </xdr:from>
    <xdr:to>
      <xdr:col>102</xdr:col>
      <xdr:colOff>165100</xdr:colOff>
      <xdr:row>83</xdr:row>
      <xdr:rowOff>127763</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9494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76963</xdr:rowOff>
    </xdr:from>
    <xdr:to>
      <xdr:col>107</xdr:col>
      <xdr:colOff>50800</xdr:colOff>
      <xdr:row>84</xdr:row>
      <xdr:rowOff>170687</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9545300" y="14307313"/>
          <a:ext cx="889000" cy="2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a:extLst>
            <a:ext uri="{FF2B5EF4-FFF2-40B4-BE49-F238E27FC236}">
              <a16:creationId xmlns:a16="http://schemas.microsoft.com/office/drawing/2014/main" id="{00000000-0008-0000-0F00-0000F2020000}"/>
            </a:ext>
          </a:extLst>
        </xdr:cNvPr>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a:extLst>
            <a:ext uri="{FF2B5EF4-FFF2-40B4-BE49-F238E27FC236}">
              <a16:creationId xmlns:a16="http://schemas.microsoft.com/office/drawing/2014/main" id="{00000000-0008-0000-0F00-0000F3020000}"/>
            </a:ext>
          </a:extLst>
        </xdr:cNvPr>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56" name="n_3aveValue【消防施設】&#10;一人当たり面積">
          <a:extLst>
            <a:ext uri="{FF2B5EF4-FFF2-40B4-BE49-F238E27FC236}">
              <a16:creationId xmlns:a16="http://schemas.microsoft.com/office/drawing/2014/main" id="{00000000-0008-0000-0F00-0000F4020000}"/>
            </a:ext>
          </a:extLst>
        </xdr:cNvPr>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757" name="n_1mainValue【消防施設】&#10;一人当たり面積">
          <a:extLst>
            <a:ext uri="{FF2B5EF4-FFF2-40B4-BE49-F238E27FC236}">
              <a16:creationId xmlns:a16="http://schemas.microsoft.com/office/drawing/2014/main" id="{00000000-0008-0000-0F00-0000F5020000}"/>
            </a:ext>
          </a:extLst>
        </xdr:cNvPr>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58" name="n_2mainValue【消防施設】&#10;一人当たり面積">
          <a:extLst>
            <a:ext uri="{FF2B5EF4-FFF2-40B4-BE49-F238E27FC236}">
              <a16:creationId xmlns:a16="http://schemas.microsoft.com/office/drawing/2014/main" id="{00000000-0008-0000-0F00-0000F6020000}"/>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144290</xdr:rowOff>
    </xdr:from>
    <xdr:ext cx="469744" cy="259045"/>
    <xdr:sp macro="" textlink="">
      <xdr:nvSpPr>
        <xdr:cNvPr id="759" name="n_3mainValue【消防施設】&#10;一人当たり面積">
          <a:extLst>
            <a:ext uri="{FF2B5EF4-FFF2-40B4-BE49-F238E27FC236}">
              <a16:creationId xmlns:a16="http://schemas.microsoft.com/office/drawing/2014/main" id="{00000000-0008-0000-0F00-0000F7020000}"/>
            </a:ext>
          </a:extLst>
        </xdr:cNvPr>
        <xdr:cNvSpPr txBox="1"/>
      </xdr:nvSpPr>
      <xdr:spPr>
        <a:xfrm>
          <a:off x="19310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0F00-00000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a:extLst>
            <a:ext uri="{FF2B5EF4-FFF2-40B4-BE49-F238E27FC236}">
              <a16:creationId xmlns:a16="http://schemas.microsoft.com/office/drawing/2014/main" id="{00000000-0008-0000-0F00-00001103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a:extLst>
            <a:ext uri="{FF2B5EF4-FFF2-40B4-BE49-F238E27FC236}">
              <a16:creationId xmlns:a16="http://schemas.microsoft.com/office/drawing/2014/main" id="{00000000-0008-0000-0F00-00001303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89" name="【庁舎】&#10;有形固定資産減価償却率平均値テキスト">
          <a:extLst>
            <a:ext uri="{FF2B5EF4-FFF2-40B4-BE49-F238E27FC236}">
              <a16:creationId xmlns:a16="http://schemas.microsoft.com/office/drawing/2014/main" id="{00000000-0008-0000-0F00-000015030000}"/>
            </a:ext>
          </a:extLst>
        </xdr:cNvPr>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6268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800" name="【庁舎】&#10;有形固定資産減価償却率該当値テキスト">
          <a:extLst>
            <a:ext uri="{FF2B5EF4-FFF2-40B4-BE49-F238E27FC236}">
              <a16:creationId xmlns:a16="http://schemas.microsoft.com/office/drawing/2014/main" id="{00000000-0008-0000-0F00-000020030000}"/>
            </a:ext>
          </a:extLst>
        </xdr:cNvPr>
        <xdr:cNvSpPr txBox="1"/>
      </xdr:nvSpPr>
      <xdr:spPr>
        <a:xfrm>
          <a:off x="16357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106</xdr:row>
      <xdr:rowOff>64770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5481300" y="182022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52070</xdr:rowOff>
    </xdr:from>
    <xdr:to>
      <xdr:col>76</xdr:col>
      <xdr:colOff>165100</xdr:colOff>
      <xdr:row>106</xdr:row>
      <xdr:rowOff>153670</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4541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102870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14592300" y="18238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90170</xdr:rowOff>
    </xdr:from>
    <xdr:to>
      <xdr:col>72</xdr:col>
      <xdr:colOff>38100</xdr:colOff>
      <xdr:row>107</xdr:row>
      <xdr:rowOff>20320</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365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102870</xdr:rowOff>
    </xdr:from>
    <xdr:to>
      <xdr:col>76</xdr:col>
      <xdr:colOff>114300</xdr:colOff>
      <xdr:row>106</xdr:row>
      <xdr:rowOff>140970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13703300" y="18276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07" name="n_1aveValue【庁舎】&#10;有形固定資産減価償却率">
          <a:extLst>
            <a:ext uri="{FF2B5EF4-FFF2-40B4-BE49-F238E27FC236}">
              <a16:creationId xmlns:a16="http://schemas.microsoft.com/office/drawing/2014/main" id="{00000000-0008-0000-0F00-00002703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808" name="n_2aveValue【庁舎】&#10;有形固定資産減価償却率">
          <a:extLst>
            <a:ext uri="{FF2B5EF4-FFF2-40B4-BE49-F238E27FC236}">
              <a16:creationId xmlns:a16="http://schemas.microsoft.com/office/drawing/2014/main" id="{00000000-0008-0000-0F00-000028030000}"/>
            </a:ext>
          </a:extLst>
        </xdr:cNvPr>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809" name="n_3aveValue【庁舎】&#10;有形固定資産減価償却率">
          <a:extLst>
            <a:ext uri="{FF2B5EF4-FFF2-40B4-BE49-F238E27FC236}">
              <a16:creationId xmlns:a16="http://schemas.microsoft.com/office/drawing/2014/main" id="{00000000-0008-0000-0F00-000029030000}"/>
            </a:ext>
          </a:extLst>
        </xdr:cNvPr>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810" name="n_1mainValue【庁舎】&#10;有形固定資産減価償却率">
          <a:extLst>
            <a:ext uri="{FF2B5EF4-FFF2-40B4-BE49-F238E27FC236}">
              <a16:creationId xmlns:a16="http://schemas.microsoft.com/office/drawing/2014/main" id="{00000000-0008-0000-0F00-00002A030000}"/>
            </a:ext>
          </a:extLst>
        </xdr:cNvPr>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144797</xdr:rowOff>
    </xdr:from>
    <xdr:ext cx="405111" cy="259045"/>
    <xdr:sp macro="" textlink="">
      <xdr:nvSpPr>
        <xdr:cNvPr id="811" name="n_2mainValue【庁舎】&#10;有形固定資産減価償却率">
          <a:extLst>
            <a:ext uri="{FF2B5EF4-FFF2-40B4-BE49-F238E27FC236}">
              <a16:creationId xmlns:a16="http://schemas.microsoft.com/office/drawing/2014/main" id="{00000000-0008-0000-0F00-00002B030000}"/>
            </a:ext>
          </a:extLst>
        </xdr:cNvPr>
        <xdr:cNvSpPr txBox="1"/>
      </xdr:nvSpPr>
      <xdr:spPr>
        <a:xfrm>
          <a:off x="14389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11447</xdr:rowOff>
    </xdr:from>
    <xdr:ext cx="405111" cy="259045"/>
    <xdr:sp macro="" textlink="">
      <xdr:nvSpPr>
        <xdr:cNvPr id="812" name="n_3mainValue【庁舎】&#10;有形固定資産減価償却率">
          <a:extLst>
            <a:ext uri="{FF2B5EF4-FFF2-40B4-BE49-F238E27FC236}">
              <a16:creationId xmlns:a16="http://schemas.microsoft.com/office/drawing/2014/main" id="{00000000-0008-0000-0F00-00002C030000}"/>
            </a:ext>
          </a:extLst>
        </xdr:cNvPr>
        <xdr:cNvSpPr txBox="1"/>
      </xdr:nvSpPr>
      <xdr:spPr>
        <a:xfrm>
          <a:off x="13500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00000000-0008-0000-0F00-00004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a:extLst>
            <a:ext uri="{FF2B5EF4-FFF2-40B4-BE49-F238E27FC236}">
              <a16:creationId xmlns:a16="http://schemas.microsoft.com/office/drawing/2014/main" id="{00000000-0008-0000-0F00-00004503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a:extLst>
            <a:ext uri="{FF2B5EF4-FFF2-40B4-BE49-F238E27FC236}">
              <a16:creationId xmlns:a16="http://schemas.microsoft.com/office/drawing/2014/main" id="{00000000-0008-0000-0F00-00004703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a:extLst>
            <a:ext uri="{FF2B5EF4-FFF2-40B4-BE49-F238E27FC236}">
              <a16:creationId xmlns:a16="http://schemas.microsoft.com/office/drawing/2014/main" id="{00000000-0008-0000-0F00-00004903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a:extLst>
            <a:ext uri="{FF2B5EF4-FFF2-40B4-BE49-F238E27FC236}">
              <a16:creationId xmlns:a16="http://schemas.microsoft.com/office/drawing/2014/main" id="{00000000-0008-0000-0F00-00004B03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a:extLst>
            <a:ext uri="{FF2B5EF4-FFF2-40B4-BE49-F238E27FC236}">
              <a16:creationId xmlns:a16="http://schemas.microsoft.com/office/drawing/2014/main" id="{00000000-0008-0000-0F00-00004D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852" name="【庁舎】&#10;一人当たり面積該当値テキスト">
          <a:extLst>
            <a:ext uri="{FF2B5EF4-FFF2-40B4-BE49-F238E27FC236}">
              <a16:creationId xmlns:a16="http://schemas.microsoft.com/office/drawing/2014/main" id="{00000000-0008-0000-0F00-000054030000}"/>
            </a:ext>
          </a:extLst>
        </xdr:cNvPr>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21323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68580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20434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52070</xdr:rowOff>
    </xdr:from>
    <xdr:to>
      <xdr:col>102</xdr:col>
      <xdr:colOff>165100</xdr:colOff>
      <xdr:row>102</xdr:row>
      <xdr:rowOff>153670</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9494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102870</xdr:rowOff>
    </xdr:from>
    <xdr:to>
      <xdr:col>107</xdr:col>
      <xdr:colOff>50800</xdr:colOff>
      <xdr:row>104</xdr:row>
      <xdr:rowOff>68580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9545300" y="1759077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a:extLst>
            <a:ext uri="{FF2B5EF4-FFF2-40B4-BE49-F238E27FC236}">
              <a16:creationId xmlns:a16="http://schemas.microsoft.com/office/drawing/2014/main" id="{00000000-0008-0000-0F00-00005B030000}"/>
            </a:ext>
          </a:extLst>
        </xdr:cNvPr>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a:extLst>
            <a:ext uri="{FF2B5EF4-FFF2-40B4-BE49-F238E27FC236}">
              <a16:creationId xmlns:a16="http://schemas.microsoft.com/office/drawing/2014/main" id="{00000000-0008-0000-0F00-00005C030000}"/>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a:extLst>
            <a:ext uri="{FF2B5EF4-FFF2-40B4-BE49-F238E27FC236}">
              <a16:creationId xmlns:a16="http://schemas.microsoft.com/office/drawing/2014/main" id="{00000000-0008-0000-0F00-00005D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862" name="n_1mainValue【庁舎】&#10;一人当たり面積">
          <a:extLst>
            <a:ext uri="{FF2B5EF4-FFF2-40B4-BE49-F238E27FC236}">
              <a16:creationId xmlns:a16="http://schemas.microsoft.com/office/drawing/2014/main" id="{00000000-0008-0000-0F00-00005E030000}"/>
            </a:ext>
          </a:extLst>
        </xdr:cNvPr>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863" name="n_2mainValue【庁舎】&#10;一人当たり面積">
          <a:extLst>
            <a:ext uri="{FF2B5EF4-FFF2-40B4-BE49-F238E27FC236}">
              <a16:creationId xmlns:a16="http://schemas.microsoft.com/office/drawing/2014/main" id="{00000000-0008-0000-0F00-00005F030000}"/>
            </a:ext>
          </a:extLst>
        </xdr:cNvPr>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170197</xdr:rowOff>
    </xdr:from>
    <xdr:ext cx="469744" cy="259045"/>
    <xdr:sp macro="" textlink="">
      <xdr:nvSpPr>
        <xdr:cNvPr id="864" name="n_3mainValue【庁舎】&#10;一人当たり面積">
          <a:extLst>
            <a:ext uri="{FF2B5EF4-FFF2-40B4-BE49-F238E27FC236}">
              <a16:creationId xmlns:a16="http://schemas.microsoft.com/office/drawing/2014/main" id="{00000000-0008-0000-0F00-000060030000}"/>
            </a:ext>
          </a:extLst>
        </xdr:cNvPr>
        <xdr:cNvSpPr txBox="1"/>
      </xdr:nvSpPr>
      <xdr:spPr>
        <a:xfrm>
          <a:off x="193104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特に有形固定資産減価償却率が高くなっている施設は市民会館、一般廃棄物処理施設、消防施設であり、低くなっている施設は図書館、プール、福祉施設、保育センター、保健所、庁舎といった結果である。それぞれの減価償却率の伸び率については類似団体平均と同程度の推移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ず市民会館、一般廃棄物処理施設、消防施設については、現存の殆どが築２０年以上経過しており、既に減価償却を７割ほど終えてしまっている状況のため減価償却率が高くなっているが、各々の施設で適宜建替えや耐震改修、補修等を行っているため、現在の減価償却率は問題ないものと考え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昨年まで減価償却率の高かった体育館、プールについては、平成２９年度中に大規模な体育館を建設、供用開始したため、相対的な減価償却率が減少したものと考える。図書館については、市内６件あるが、内３件は１０年以内に建替えられている状況であり、減価償却率が抑えられている。保健センターも同様に２０００年以降に２件建替えられ、中でも総合保健センターは規模も大きく、減価償却率を下げている要因である。庁舎については、ほぼすべての庁舎が鉄筋コンクリート造であり、耐用年数が５０年となる。その殆どが築２５年以内であり、減価償却率も抑えられているものと考える。それぞれの減価償却率の伸び率については類似団体平均と同程度の推移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公民館の一人当たり面積が減少した要因は、過年度のストック情報分析の際に非</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対象</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施設を含んで報告してしまったものである。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前年度と同水準（小数点以下３位まで見ると、前年度と比べ０．００３ポイントの向上）。</a:t>
          </a:r>
        </a:p>
        <a:p>
          <a:r>
            <a:rPr kumimoji="1" lang="ja-JP" altLang="en-US" sz="1300">
              <a:latin typeface="ＭＳ Ｐゴシック" panose="020B0600070205080204" pitchFamily="50" charset="-128"/>
              <a:ea typeface="ＭＳ Ｐゴシック" panose="020B0600070205080204" pitchFamily="50" charset="-128"/>
            </a:rPr>
            <a:t>　地方消費税交付金や市税等の基準財政収入額が増加したことが要因と考えられる。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０５ポイント上回っており、比較的良好な数値ではあるが、今後も徹底した事業の見直しや適正な職員配置等による歳出削減及び市税収入等の確保の強化、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前年度と比べ、０．４ポイントの減少。</a:t>
          </a:r>
        </a:p>
        <a:p>
          <a:r>
            <a:rPr kumimoji="1" lang="ja-JP" altLang="en-US" sz="1300">
              <a:latin typeface="ＭＳ Ｐゴシック" panose="020B0600070205080204" pitchFamily="50" charset="-128"/>
              <a:ea typeface="ＭＳ Ｐゴシック" panose="020B0600070205080204" pitchFamily="50" charset="-128"/>
            </a:rPr>
            <a:t>　くらぶち英語村等新規施設の運営等による物件費の増加、介護保険特別会計等の繰出金の増加、障害者福祉費・児童福祉費を中心とした扶助費の増加等により経常経費充当一般財源が増加したものの、地方消費税交付金及び市税等の増加により経常一般財源収入額がそれ以上に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類似団体と比べると２．２ポイント上回っており、今後も社会保障費の増加が見込まれることから、より一層の歳入確保、経費削減に努める。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123698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86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148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70612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893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116586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6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前年度と比べ２，７０３円の増加。</a:t>
          </a:r>
        </a:p>
        <a:p>
          <a:r>
            <a:rPr kumimoji="1" lang="ja-JP" altLang="en-US" sz="1300">
              <a:latin typeface="ＭＳ Ｐゴシック" panose="020B0600070205080204" pitchFamily="50" charset="-128"/>
              <a:ea typeface="ＭＳ Ｐゴシック" panose="020B0600070205080204" pitchFamily="50" charset="-128"/>
            </a:rPr>
            <a:t>　新規施設の運営に伴う物件費の増加及び住民基本台帳人口の減少（▲３７５人）が要因と考えられる。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類似団体と同水準で比較的良好な数値ではあるが、近年の新規施設の運営費や既存施設の維持管理等が増加傾向にあることから、既存事業の見直しや適正な職員配置等を実施し、より一層の削減に努める。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128095</xdr:rowOff>
    </xdr:from>
    <xdr:to>
      <xdr:col>23</xdr:col>
      <xdr:colOff>133350</xdr:colOff>
      <xdr:row>81</xdr:row>
      <xdr:rowOff>164330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5545"/>
          <a:ext cx="838200" cy="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94379</xdr:rowOff>
    </xdr:from>
    <xdr:to>
      <xdr:col>19</xdr:col>
      <xdr:colOff>133350</xdr:colOff>
      <xdr:row>81</xdr:row>
      <xdr:rowOff>128095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1829"/>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93655</xdr:rowOff>
    </xdr:from>
    <xdr:to>
      <xdr:col>15</xdr:col>
      <xdr:colOff>82550</xdr:colOff>
      <xdr:row>81</xdr:row>
      <xdr:rowOff>94379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110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76738</xdr:rowOff>
    </xdr:from>
    <xdr:to>
      <xdr:col>11</xdr:col>
      <xdr:colOff>31750</xdr:colOff>
      <xdr:row>81</xdr:row>
      <xdr:rowOff>93655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418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113530</xdr:rowOff>
    </xdr:from>
    <xdr:to>
      <xdr:col>23</xdr:col>
      <xdr:colOff>184150</xdr:colOff>
      <xdr:row>82</xdr:row>
      <xdr:rowOff>43680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85607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77295</xdr:rowOff>
    </xdr:from>
    <xdr:to>
      <xdr:col>19</xdr:col>
      <xdr:colOff>184150</xdr:colOff>
      <xdr:row>82</xdr:row>
      <xdr:rowOff>7445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5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43579</xdr:rowOff>
    </xdr:from>
    <xdr:to>
      <xdr:col>15</xdr:col>
      <xdr:colOff>133350</xdr:colOff>
      <xdr:row>81</xdr:row>
      <xdr:rowOff>145179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155356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42855</xdr:rowOff>
    </xdr:from>
    <xdr:to>
      <xdr:col>11</xdr:col>
      <xdr:colOff>82550</xdr:colOff>
      <xdr:row>81</xdr:row>
      <xdr:rowOff>144455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154632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25938</xdr:rowOff>
    </xdr:from>
    <xdr:to>
      <xdr:col>7</xdr:col>
      <xdr:colOff>31750</xdr:colOff>
      <xdr:row>81</xdr:row>
      <xdr:rowOff>127538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137715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前年度と比べ、０．１ポイントの上昇。</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要因は、職員分布が変わったことによる経験年数階層の変動によるものと考えられる。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今後も勤務実績を的確に反映させるなど、給与の適正化に努める。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142875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245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前年度と比べ、０．０２人の減少。</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事務の見直しなどによる総定員の削減を図ったことによるものと考えられる。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類似団体よりも下回っており、比較的良好な数値ではあるが、今後も引き続き職員数の適正化に努める。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57331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088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57331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854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43543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85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43543</xdr:rowOff>
    </xdr:from>
    <xdr:to>
      <xdr:col>68</xdr:col>
      <xdr:colOff>152400</xdr:colOff>
      <xdr:row>61</xdr:row>
      <xdr:rowOff>46990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0199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6531</xdr:rowOff>
    </xdr:from>
    <xdr:to>
      <xdr:col>77</xdr:col>
      <xdr:colOff>95250</xdr:colOff>
      <xdr:row>61</xdr:row>
      <xdr:rowOff>108131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118308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101073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164193</xdr:rowOff>
    </xdr:from>
    <xdr:to>
      <xdr:col>68</xdr:col>
      <xdr:colOff>203200</xdr:colOff>
      <xdr:row>61</xdr:row>
      <xdr:rowOff>94343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104520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前年度に比べ、０．２ポイントの向上。</a:t>
          </a:r>
        </a:p>
        <a:p>
          <a:r>
            <a:rPr kumimoji="1" lang="ja-JP" altLang="en-US" sz="1300">
              <a:latin typeface="ＭＳ Ｐゴシック" panose="020B0600070205080204" pitchFamily="50" charset="-128"/>
              <a:ea typeface="ＭＳ Ｐゴシック" panose="020B0600070205080204" pitchFamily="50" charset="-128"/>
            </a:rPr>
            <a:t>　公営企業債償還（主に公共下水道事業、駐車場事業）に対する繰入金が減少傾向にあることが要因と考えられる。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１ポイント下回っているが、今後、高浜クリーンセンターの建替え等大型の施設整備事業を予定しており、また、臨時財政対策債の発行も継続する見込みであることから、徹底した事業の見直し等を行い適正な市債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209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163322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4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20828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78740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前年度と比べ４．６ポイントの増加。</a:t>
          </a:r>
        </a:p>
        <a:p>
          <a:r>
            <a:rPr kumimoji="1" lang="ja-JP" altLang="en-US" sz="1300">
              <a:latin typeface="ＭＳ Ｐゴシック" panose="020B0600070205080204" pitchFamily="50" charset="-128"/>
              <a:ea typeface="ＭＳ Ｐゴシック" panose="020B0600070205080204" pitchFamily="50" charset="-128"/>
            </a:rPr>
            <a:t>　高崎芸術劇場建設等に伴う地方債現在高の増（＋</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億円）による将来負担額の増加が要因と考えられる。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類似団体と比べると３．１ポイント上回っており、比率が増加傾向にあるため、今後も徹底した事業の見直し等により適正な地方債発行を行い、将来負担額の更なる改善に努める。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15</xdr:row>
      <xdr:rowOff>97324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32075"/>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15</xdr:row>
      <xdr:rowOff>60325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200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39412</xdr:rowOff>
    </xdr:from>
    <xdr:to>
      <xdr:col>72</xdr:col>
      <xdr:colOff>203200</xdr:colOff>
      <xdr:row>15</xdr:row>
      <xdr:rowOff>48260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111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39412</xdr:rowOff>
    </xdr:from>
    <xdr:to>
      <xdr:col>68</xdr:col>
      <xdr:colOff>152400</xdr:colOff>
      <xdr:row>15</xdr:row>
      <xdr:rowOff>84455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1116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46524</xdr:rowOff>
    </xdr:from>
    <xdr:to>
      <xdr:col>81</xdr:col>
      <xdr:colOff>95250</xdr:colOff>
      <xdr:row>15</xdr:row>
      <xdr:rowOff>148124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18601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160062</xdr:rowOff>
    </xdr:from>
    <xdr:to>
      <xdr:col>68</xdr:col>
      <xdr:colOff>203200</xdr:colOff>
      <xdr:row>15</xdr:row>
      <xdr:rowOff>90212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100389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33655</xdr:rowOff>
    </xdr:from>
    <xdr:to>
      <xdr:col>64</xdr:col>
      <xdr:colOff>152400</xdr:colOff>
      <xdr:row>15</xdr:row>
      <xdr:rowOff>135255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145432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類似団体と比べると１．８ポイント低く、前年度と同水準。</a:t>
          </a:r>
        </a:p>
        <a:p>
          <a:r>
            <a:rPr kumimoji="1" lang="ja-JP" altLang="en-US" sz="1300">
              <a:latin typeface="ＭＳ Ｐゴシック" panose="020B0600070205080204" pitchFamily="50" charset="-128"/>
              <a:ea typeface="ＭＳ Ｐゴシック" panose="020B0600070205080204" pitchFamily="50" charset="-128"/>
            </a:rPr>
            <a:t>　退職手当が減少したものの、人事院勧告に基づく月例給・勤勉手当の増加により、結果として微増となった。</a:t>
          </a:r>
        </a:p>
        <a:p>
          <a:r>
            <a:rPr kumimoji="1" lang="ja-JP" altLang="en-US" sz="1300">
              <a:latin typeface="ＭＳ Ｐゴシック" panose="020B0600070205080204" pitchFamily="50" charset="-128"/>
              <a:ea typeface="ＭＳ Ｐゴシック" panose="020B0600070205080204" pitchFamily="50" charset="-128"/>
            </a:rPr>
            <a:t>　今後も引き続き職員数の適正化に努める。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類似団体と比べると１．１ポイント高く、前年度と同水準。</a:t>
          </a:r>
        </a:p>
        <a:p>
          <a:r>
            <a:rPr kumimoji="1" lang="ja-JP" altLang="en-US" sz="1300">
              <a:latin typeface="ＭＳ Ｐゴシック" panose="020B0600070205080204" pitchFamily="50" charset="-128"/>
              <a:ea typeface="ＭＳ Ｐゴシック" panose="020B0600070205080204" pitchFamily="50" charset="-128"/>
            </a:rPr>
            <a:t>　くらぶち英語村等新規施設の運営に伴い物件費の決算額が増加している。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今後も引き続き、事務事業コストの縮減等により、物件費の抑制に努める。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41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類似団体と比べると２．０ポイント低く、前年度と同水準。</a:t>
          </a:r>
        </a:p>
        <a:p>
          <a:r>
            <a:rPr kumimoji="1" lang="ja-JP" altLang="en-US" sz="1300">
              <a:latin typeface="ＭＳ Ｐゴシック" panose="020B0600070205080204" pitchFamily="50" charset="-128"/>
              <a:ea typeface="ＭＳ Ｐゴシック" panose="020B0600070205080204" pitchFamily="50" charset="-128"/>
            </a:rPr>
            <a:t>　障害福祉費及び児童福祉費（保育関連給付費等）の決算額が年々増加しているが、臨時福祉給付金が平成２９年度で終了したため、結果として微増となった。</a:t>
          </a: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扶助費の性質上、今後も増加傾向にあると推測されるため、経費の適正な執行に努める。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類似団体と比べると１．４ポイント低く、前年度より０．２ポイントの増加。</a:t>
          </a:r>
        </a:p>
        <a:p>
          <a:r>
            <a:rPr kumimoji="1" lang="ja-JP" altLang="en-US" sz="1300">
              <a:latin typeface="ＭＳ Ｐゴシック" panose="020B0600070205080204" pitchFamily="50" charset="-128"/>
              <a:ea typeface="ＭＳ Ｐゴシック" panose="020B0600070205080204" pitchFamily="50" charset="-128"/>
            </a:rPr>
            <a:t>　介護保険特別会計等の繰出金の決算額増加が大きな要因と考えられる。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123190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類似団体と比べると６．９ポイント高く、前年度より０．３ポイントの減少。</a:t>
          </a:r>
        </a:p>
        <a:p>
          <a:r>
            <a:rPr kumimoji="1" lang="ja-JP" altLang="en-US" sz="1300">
              <a:latin typeface="ＭＳ Ｐゴシック" panose="020B0600070205080204" pitchFamily="50" charset="-128"/>
              <a:ea typeface="ＭＳ Ｐゴシック" panose="020B0600070205080204" pitchFamily="50" charset="-128"/>
            </a:rPr>
            <a:t>　企業誘致関係経費等の臨時的支出が増加したことが大きな要因と考えられる。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補助金については、必要性や効果について引き続き検証を行い、適切な補助金執行に努める。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4536</xdr:rowOff>
    </xdr:from>
    <xdr:to>
      <xdr:col>82</xdr:col>
      <xdr:colOff>107950</xdr:colOff>
      <xdr:row>40</xdr:row>
      <xdr:rowOff>99785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2386"/>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71862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99785</xdr:rowOff>
    </xdr:from>
    <xdr:to>
      <xdr:col>82</xdr:col>
      <xdr:colOff>196850</xdr:colOff>
      <xdr:row>40</xdr:row>
      <xdr:rowOff>99785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90913</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4536</xdr:rowOff>
    </xdr:from>
    <xdr:to>
      <xdr:col>82</xdr:col>
      <xdr:colOff>196850</xdr:colOff>
      <xdr:row>33</xdr:row>
      <xdr:rowOff>4536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99785</xdr:rowOff>
    </xdr:from>
    <xdr:to>
      <xdr:col>82</xdr:col>
      <xdr:colOff>107950</xdr:colOff>
      <xdr:row>40</xdr:row>
      <xdr:rowOff>132443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957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121557</xdr:rowOff>
    </xdr:from>
    <xdr:to>
      <xdr:col>78</xdr:col>
      <xdr:colOff>69850</xdr:colOff>
      <xdr:row>40</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97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122464</xdr:rowOff>
    </xdr:from>
    <xdr:to>
      <xdr:col>78</xdr:col>
      <xdr:colOff>120650</xdr:colOff>
      <xdr:row>36</xdr:row>
      <xdr:rowOff>52614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78015</xdr:rowOff>
    </xdr:from>
    <xdr:to>
      <xdr:col>73</xdr:col>
      <xdr:colOff>180975</xdr:colOff>
      <xdr:row>40</xdr:row>
      <xdr:rowOff>121557</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936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144236</xdr:rowOff>
    </xdr:from>
    <xdr:to>
      <xdr:col>74</xdr:col>
      <xdr:colOff>31750</xdr:colOff>
      <xdr:row>36</xdr:row>
      <xdr:rowOff>74386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84563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67128</xdr:rowOff>
    </xdr:from>
    <xdr:to>
      <xdr:col>69</xdr:col>
      <xdr:colOff>92075</xdr:colOff>
      <xdr:row>40</xdr:row>
      <xdr:rowOff>78015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925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48985</xdr:rowOff>
    </xdr:from>
    <xdr:to>
      <xdr:col>82</xdr:col>
      <xdr:colOff>158750</xdr:colOff>
      <xdr:row>40</xdr:row>
      <xdr:rowOff>150585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129012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81643</xdr:rowOff>
    </xdr:from>
    <xdr:to>
      <xdr:col>78</xdr:col>
      <xdr:colOff>120650</xdr:colOff>
      <xdr:row>41</xdr:row>
      <xdr:rowOff>11793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168020</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70757</xdr:rowOff>
    </xdr:from>
    <xdr:to>
      <xdr:col>74</xdr:col>
      <xdr:colOff>31750</xdr:colOff>
      <xdr:row>41</xdr:row>
      <xdr:rowOff>907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157134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27215</xdr:rowOff>
    </xdr:from>
    <xdr:to>
      <xdr:col>69</xdr:col>
      <xdr:colOff>142875</xdr:colOff>
      <xdr:row>40</xdr:row>
      <xdr:rowOff>128815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113592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16328</xdr:rowOff>
    </xdr:from>
    <xdr:to>
      <xdr:col>65</xdr:col>
      <xdr:colOff>53975</xdr:colOff>
      <xdr:row>40</xdr:row>
      <xdr:rowOff>117928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102705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類似団体と比べると０．６ポイント低く、前年度より０．３ポイントの減少。</a:t>
          </a:r>
        </a:p>
        <a:p>
          <a:r>
            <a:rPr kumimoji="1" lang="ja-JP" altLang="en-US" sz="1300">
              <a:latin typeface="ＭＳ Ｐゴシック" panose="020B0600070205080204" pitchFamily="50" charset="-128"/>
              <a:ea typeface="ＭＳ Ｐゴシック" panose="020B0600070205080204" pitchFamily="50" charset="-128"/>
            </a:rPr>
            <a:t>　定期償還元金について、臨時財政対策債等が増加しているものの、臨時税収補てん債等の償還終了による減少の方が大きいことが要因と考えられる。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今後、大型の施設整備事業が予定されているため、適正な地方債発行に努める。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123189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92711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類似団体と比べると２．８ポイント高く、前年度と同水準。</a:t>
          </a:r>
        </a:p>
        <a:p>
          <a:r>
            <a:rPr kumimoji="1" lang="ja-JP" altLang="en-US" sz="1300">
              <a:latin typeface="ＭＳ Ｐゴシック" panose="020B0600070205080204" pitchFamily="50" charset="-128"/>
              <a:ea typeface="ＭＳ Ｐゴシック" panose="020B0600070205080204" pitchFamily="50" charset="-128"/>
            </a:rPr>
            <a:t>　扶助費や施設管理等に伴う物件費が今後も増加していくことが見込まれる中、「徹底した事業費の削減」、「重点事業の積極的な推進」、「人件費の圧縮」の３つの柱を基本方針とし、適正な執行に努める。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76708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110998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137912</xdr:rowOff>
    </xdr:from>
    <xdr:to>
      <xdr:col>29</xdr:col>
      <xdr:colOff>127000</xdr:colOff>
      <xdr:row>16</xdr:row>
      <xdr:rowOff>27727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57287"/>
          <a:ext cx="6477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26721</xdr:rowOff>
    </xdr:from>
    <xdr:to>
      <xdr:col>26</xdr:col>
      <xdr:colOff>50800</xdr:colOff>
      <xdr:row>16</xdr:row>
      <xdr:rowOff>27727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17546"/>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26264</xdr:rowOff>
    </xdr:from>
    <xdr:to>
      <xdr:col>22</xdr:col>
      <xdr:colOff>114300</xdr:colOff>
      <xdr:row>16</xdr:row>
      <xdr:rowOff>26721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17089"/>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26264</xdr:rowOff>
    </xdr:from>
    <xdr:to>
      <xdr:col>18</xdr:col>
      <xdr:colOff>177800</xdr:colOff>
      <xdr:row>16</xdr:row>
      <xdr:rowOff>81356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17089"/>
          <a:ext cx="698500" cy="5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87112</xdr:rowOff>
    </xdr:from>
    <xdr:to>
      <xdr:col>29</xdr:col>
      <xdr:colOff>177800</xdr:colOff>
      <xdr:row>16</xdr:row>
      <xdr:rowOff>17262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0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103639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5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148377</xdr:rowOff>
    </xdr:from>
    <xdr:to>
      <xdr:col>26</xdr:col>
      <xdr:colOff>101600</xdr:colOff>
      <xdr:row>16</xdr:row>
      <xdr:rowOff>78527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88704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3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147371</xdr:rowOff>
    </xdr:from>
    <xdr:to>
      <xdr:col>22</xdr:col>
      <xdr:colOff>165100</xdr:colOff>
      <xdr:row>16</xdr:row>
      <xdr:rowOff>77521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87698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146914</xdr:rowOff>
    </xdr:from>
    <xdr:to>
      <xdr:col>19</xdr:col>
      <xdr:colOff>38100</xdr:colOff>
      <xdr:row>16</xdr:row>
      <xdr:rowOff>77064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6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87241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30556</xdr:rowOff>
    </xdr:from>
    <xdr:to>
      <xdr:col>15</xdr:col>
      <xdr:colOff>101600</xdr:colOff>
      <xdr:row>16</xdr:row>
      <xdr:rowOff>132156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142333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340741</xdr:rowOff>
    </xdr:from>
    <xdr:to>
      <xdr:col>29</xdr:col>
      <xdr:colOff>127000</xdr:colOff>
      <xdr:row>36</xdr:row>
      <xdr:rowOff>47539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51091"/>
          <a:ext cx="6477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340741</xdr:rowOff>
    </xdr:from>
    <xdr:to>
      <xdr:col>26</xdr:col>
      <xdr:colOff>50800</xdr:colOff>
      <xdr:row>36</xdr:row>
      <xdr:rowOff>11923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51091"/>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320624</xdr:rowOff>
    </xdr:from>
    <xdr:to>
      <xdr:col>22</xdr:col>
      <xdr:colOff>114300</xdr:colOff>
      <xdr:row>36</xdr:row>
      <xdr:rowOff>11923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30974"/>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320624</xdr:rowOff>
    </xdr:from>
    <xdr:to>
      <xdr:col>18</xdr:col>
      <xdr:colOff>177800</xdr:colOff>
      <xdr:row>35</xdr:row>
      <xdr:rowOff>324602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30974"/>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339639</xdr:rowOff>
    </xdr:from>
    <xdr:to>
      <xdr:col>29</xdr:col>
      <xdr:colOff>177800</xdr:colOff>
      <xdr:row>36</xdr:row>
      <xdr:rowOff>98339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311716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289941</xdr:rowOff>
    </xdr:from>
    <xdr:to>
      <xdr:col>26</xdr:col>
      <xdr:colOff>101600</xdr:colOff>
      <xdr:row>36</xdr:row>
      <xdr:rowOff>48641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58818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69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304023</xdr:rowOff>
    </xdr:from>
    <xdr:to>
      <xdr:col>22</xdr:col>
      <xdr:colOff>165100</xdr:colOff>
      <xdr:row>36</xdr:row>
      <xdr:rowOff>62723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47500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269824</xdr:rowOff>
    </xdr:from>
    <xdr:to>
      <xdr:col>19</xdr:col>
      <xdr:colOff>38100</xdr:colOff>
      <xdr:row>36</xdr:row>
      <xdr:rowOff>28524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38701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273802</xdr:rowOff>
    </xdr:from>
    <xdr:to>
      <xdr:col>15</xdr:col>
      <xdr:colOff>101600</xdr:colOff>
      <xdr:row>36</xdr:row>
      <xdr:rowOff>32502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8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8865</xdr:rowOff>
    </xdr:from>
    <xdr:to>
      <xdr:col>24</xdr:col>
      <xdr:colOff>63500</xdr:colOff>
      <xdr:row>36</xdr:row>
      <xdr:rowOff>28296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106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166027</xdr:rowOff>
    </xdr:from>
    <xdr:to>
      <xdr:col>19</xdr:col>
      <xdr:colOff>177800</xdr:colOff>
      <xdr:row>36</xdr:row>
      <xdr:rowOff>28296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6677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156883</xdr:rowOff>
    </xdr:from>
    <xdr:to>
      <xdr:col>15</xdr:col>
      <xdr:colOff>50800</xdr:colOff>
      <xdr:row>35</xdr:row>
      <xdr:rowOff>166027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76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156883</xdr:rowOff>
    </xdr:from>
    <xdr:to>
      <xdr:col>10</xdr:col>
      <xdr:colOff>114300</xdr:colOff>
      <xdr:row>35</xdr:row>
      <xdr:rowOff>171323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7633"/>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129515</xdr:rowOff>
    </xdr:from>
    <xdr:to>
      <xdr:col>24</xdr:col>
      <xdr:colOff>114300</xdr:colOff>
      <xdr:row>36</xdr:row>
      <xdr:rowOff>59665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148946</xdr:rowOff>
    </xdr:from>
    <xdr:to>
      <xdr:col>20</xdr:col>
      <xdr:colOff>38100</xdr:colOff>
      <xdr:row>36</xdr:row>
      <xdr:rowOff>79096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70223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115227</xdr:rowOff>
    </xdr:from>
    <xdr:to>
      <xdr:col>15</xdr:col>
      <xdr:colOff>101600</xdr:colOff>
      <xdr:row>36</xdr:row>
      <xdr:rowOff>45377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36504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106083</xdr:rowOff>
    </xdr:from>
    <xdr:to>
      <xdr:col>10</xdr:col>
      <xdr:colOff>165100</xdr:colOff>
      <xdr:row>36</xdr:row>
      <xdr:rowOff>36233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27360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120523</xdr:rowOff>
    </xdr:from>
    <xdr:to>
      <xdr:col>6</xdr:col>
      <xdr:colOff>38100</xdr:colOff>
      <xdr:row>36</xdr:row>
      <xdr:rowOff>50673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41800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110604</xdr:rowOff>
    </xdr:from>
    <xdr:to>
      <xdr:col>24</xdr:col>
      <xdr:colOff>63500</xdr:colOff>
      <xdr:row>57</xdr:row>
      <xdr:rowOff>133362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3254"/>
          <a:ext cx="8382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133362</xdr:rowOff>
    </xdr:from>
    <xdr:to>
      <xdr:col>19</xdr:col>
      <xdr:colOff>177800</xdr:colOff>
      <xdr:row>57</xdr:row>
      <xdr:rowOff>160922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6012"/>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160922</xdr:rowOff>
    </xdr:from>
    <xdr:to>
      <xdr:col>15</xdr:col>
      <xdr:colOff>50800</xdr:colOff>
      <xdr:row>57</xdr:row>
      <xdr:rowOff>162319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357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158852</xdr:rowOff>
    </xdr:from>
    <xdr:to>
      <xdr:col>10</xdr:col>
      <xdr:colOff>114300</xdr:colOff>
      <xdr:row>57</xdr:row>
      <xdr:rowOff>162319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150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59804</xdr:rowOff>
    </xdr:from>
    <xdr:to>
      <xdr:col>24</xdr:col>
      <xdr:colOff>114300</xdr:colOff>
      <xdr:row>57</xdr:row>
      <xdr:rowOff>161404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82681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82562</xdr:rowOff>
    </xdr:from>
    <xdr:to>
      <xdr:col>20</xdr:col>
      <xdr:colOff>38100</xdr:colOff>
      <xdr:row>58</xdr:row>
      <xdr:rowOff>12712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110122</xdr:rowOff>
    </xdr:from>
    <xdr:to>
      <xdr:col>15</xdr:col>
      <xdr:colOff>101600</xdr:colOff>
      <xdr:row>58</xdr:row>
      <xdr:rowOff>40272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31399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111519</xdr:rowOff>
    </xdr:from>
    <xdr:to>
      <xdr:col>10</xdr:col>
      <xdr:colOff>165100</xdr:colOff>
      <xdr:row>58</xdr:row>
      <xdr:rowOff>41669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58196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108052</xdr:rowOff>
    </xdr:from>
    <xdr:to>
      <xdr:col>6</xdr:col>
      <xdr:colOff>38100</xdr:colOff>
      <xdr:row>58</xdr:row>
      <xdr:rowOff>38202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54729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50437</xdr:rowOff>
    </xdr:from>
    <xdr:to>
      <xdr:col>24</xdr:col>
      <xdr:colOff>63500</xdr:colOff>
      <xdr:row>77</xdr:row>
      <xdr:rowOff>55880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5208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26271</xdr:rowOff>
    </xdr:from>
    <xdr:to>
      <xdr:col>19</xdr:col>
      <xdr:colOff>177800</xdr:colOff>
      <xdr:row>77</xdr:row>
      <xdr:rowOff>55880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27921"/>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26271</xdr:rowOff>
    </xdr:from>
    <xdr:to>
      <xdr:col>15</xdr:col>
      <xdr:colOff>50800</xdr:colOff>
      <xdr:row>77</xdr:row>
      <xdr:rowOff>46301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27921"/>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46301</xdr:rowOff>
    </xdr:from>
    <xdr:to>
      <xdr:col>10</xdr:col>
      <xdr:colOff>114300</xdr:colOff>
      <xdr:row>77</xdr:row>
      <xdr:rowOff>79394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47951"/>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171087</xdr:rowOff>
    </xdr:from>
    <xdr:to>
      <xdr:col>24</xdr:col>
      <xdr:colOff>114300</xdr:colOff>
      <xdr:row>77</xdr:row>
      <xdr:rowOff>101237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149514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5080</xdr:rowOff>
    </xdr:from>
    <xdr:to>
      <xdr:col>20</xdr:col>
      <xdr:colOff>38100</xdr:colOff>
      <xdr:row>77</xdr:row>
      <xdr:rowOff>106680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97807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146921</xdr:rowOff>
    </xdr:from>
    <xdr:to>
      <xdr:col>15</xdr:col>
      <xdr:colOff>101600</xdr:colOff>
      <xdr:row>77</xdr:row>
      <xdr:rowOff>77071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166951</xdr:rowOff>
    </xdr:from>
    <xdr:to>
      <xdr:col>10</xdr:col>
      <xdr:colOff>165100</xdr:colOff>
      <xdr:row>77</xdr:row>
      <xdr:rowOff>97101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88228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28594</xdr:rowOff>
    </xdr:from>
    <xdr:to>
      <xdr:col>6</xdr:col>
      <xdr:colOff>38100</xdr:colOff>
      <xdr:row>77</xdr:row>
      <xdr:rowOff>130194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121321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2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152755</xdr:rowOff>
    </xdr:from>
    <xdr:to>
      <xdr:col>24</xdr:col>
      <xdr:colOff>63500</xdr:colOff>
      <xdr:row>96</xdr:row>
      <xdr:rowOff>162370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11955"/>
          <a:ext cx="8382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162370</xdr:rowOff>
    </xdr:from>
    <xdr:to>
      <xdr:col>19</xdr:col>
      <xdr:colOff>177800</xdr:colOff>
      <xdr:row>97</xdr:row>
      <xdr:rowOff>3353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21570"/>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3353</xdr:rowOff>
    </xdr:from>
    <xdr:to>
      <xdr:col>15</xdr:col>
      <xdr:colOff>50800</xdr:colOff>
      <xdr:row>97</xdr:row>
      <xdr:rowOff>70929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4003"/>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70929</xdr:rowOff>
    </xdr:from>
    <xdr:to>
      <xdr:col>10</xdr:col>
      <xdr:colOff>114300</xdr:colOff>
      <xdr:row>97</xdr:row>
      <xdr:rowOff>112573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01579"/>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101955</xdr:rowOff>
    </xdr:from>
    <xdr:to>
      <xdr:col>24</xdr:col>
      <xdr:colOff>114300</xdr:colOff>
      <xdr:row>97</xdr:row>
      <xdr:rowOff>32105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80382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111570</xdr:rowOff>
    </xdr:from>
    <xdr:to>
      <xdr:col>20</xdr:col>
      <xdr:colOff>38100</xdr:colOff>
      <xdr:row>97</xdr:row>
      <xdr:rowOff>41720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32847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124003</xdr:rowOff>
    </xdr:from>
    <xdr:to>
      <xdr:col>15</xdr:col>
      <xdr:colOff>101600</xdr:colOff>
      <xdr:row>97</xdr:row>
      <xdr:rowOff>54153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45280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20129</xdr:rowOff>
    </xdr:from>
    <xdr:to>
      <xdr:col>10</xdr:col>
      <xdr:colOff>165100</xdr:colOff>
      <xdr:row>97</xdr:row>
      <xdr:rowOff>121729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112856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61773</xdr:rowOff>
    </xdr:from>
    <xdr:to>
      <xdr:col>6</xdr:col>
      <xdr:colOff>38100</xdr:colOff>
      <xdr:row>97</xdr:row>
      <xdr:rowOff>163373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154500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34830</xdr:rowOff>
    </xdr:from>
    <xdr:to>
      <xdr:col>55</xdr:col>
      <xdr:colOff>0</xdr:colOff>
      <xdr:row>34</xdr:row>
      <xdr:rowOff>35344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864130"/>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11874</xdr:rowOff>
    </xdr:from>
    <xdr:to>
      <xdr:col>50</xdr:col>
      <xdr:colOff>114300</xdr:colOff>
      <xdr:row>34</xdr:row>
      <xdr:rowOff>34830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41174"/>
          <a:ext cx="8890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153797</xdr:rowOff>
    </xdr:from>
    <xdr:to>
      <xdr:col>45</xdr:col>
      <xdr:colOff>177800</xdr:colOff>
      <xdr:row>34</xdr:row>
      <xdr:rowOff>11874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811647"/>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123603</xdr:rowOff>
    </xdr:from>
    <xdr:to>
      <xdr:col>41</xdr:col>
      <xdr:colOff>50800</xdr:colOff>
      <xdr:row>33</xdr:row>
      <xdr:rowOff>153797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781453"/>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155994</xdr:rowOff>
    </xdr:from>
    <xdr:to>
      <xdr:col>55</xdr:col>
      <xdr:colOff>50800</xdr:colOff>
      <xdr:row>34</xdr:row>
      <xdr:rowOff>86144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6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155480</xdr:rowOff>
    </xdr:from>
    <xdr:to>
      <xdr:col>50</xdr:col>
      <xdr:colOff>165100</xdr:colOff>
      <xdr:row>34</xdr:row>
      <xdr:rowOff>85630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102157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5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132524</xdr:rowOff>
    </xdr:from>
    <xdr:to>
      <xdr:col>46</xdr:col>
      <xdr:colOff>38100</xdr:colOff>
      <xdr:row>34</xdr:row>
      <xdr:rowOff>62674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79201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5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102997</xdr:rowOff>
    </xdr:from>
    <xdr:to>
      <xdr:col>41</xdr:col>
      <xdr:colOff>101600</xdr:colOff>
      <xdr:row>34</xdr:row>
      <xdr:rowOff>33147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49674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53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72803</xdr:rowOff>
    </xdr:from>
    <xdr:to>
      <xdr:col>36</xdr:col>
      <xdr:colOff>165100</xdr:colOff>
      <xdr:row>34</xdr:row>
      <xdr:rowOff>2953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7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19480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5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139567</xdr:rowOff>
    </xdr:from>
    <xdr:to>
      <xdr:col>55</xdr:col>
      <xdr:colOff>0</xdr:colOff>
      <xdr:row>53</xdr:row>
      <xdr:rowOff>145053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54967"/>
          <a:ext cx="8382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79331</xdr:rowOff>
    </xdr:from>
    <xdr:to>
      <xdr:col>50</xdr:col>
      <xdr:colOff>114300</xdr:colOff>
      <xdr:row>53</xdr:row>
      <xdr:rowOff>145053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166181"/>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79331</xdr:rowOff>
    </xdr:from>
    <xdr:to>
      <xdr:col>45</xdr:col>
      <xdr:colOff>177800</xdr:colOff>
      <xdr:row>55</xdr:row>
      <xdr:rowOff>22999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166181"/>
          <a:ext cx="889000" cy="28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18961</xdr:rowOff>
    </xdr:from>
    <xdr:to>
      <xdr:col>41</xdr:col>
      <xdr:colOff>50800</xdr:colOff>
      <xdr:row>55</xdr:row>
      <xdr:rowOff>22999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448711"/>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88767</xdr:rowOff>
    </xdr:from>
    <xdr:to>
      <xdr:col>55</xdr:col>
      <xdr:colOff>50800</xdr:colOff>
      <xdr:row>53</xdr:row>
      <xdr:rowOff>18917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111644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5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94253</xdr:rowOff>
    </xdr:from>
    <xdr:to>
      <xdr:col>50</xdr:col>
      <xdr:colOff>165100</xdr:colOff>
      <xdr:row>54</xdr:row>
      <xdr:rowOff>24403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40930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9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28531</xdr:rowOff>
    </xdr:from>
    <xdr:to>
      <xdr:col>46</xdr:col>
      <xdr:colOff>38100</xdr:colOff>
      <xdr:row>53</xdr:row>
      <xdr:rowOff>130131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146658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8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143649</xdr:rowOff>
    </xdr:from>
    <xdr:to>
      <xdr:col>41</xdr:col>
      <xdr:colOff>101600</xdr:colOff>
      <xdr:row>55</xdr:row>
      <xdr:rowOff>73799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90326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139611</xdr:rowOff>
    </xdr:from>
    <xdr:to>
      <xdr:col>36</xdr:col>
      <xdr:colOff>165100</xdr:colOff>
      <xdr:row>55</xdr:row>
      <xdr:rowOff>69761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86288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153089</xdr:rowOff>
    </xdr:from>
    <xdr:to>
      <xdr:col>55</xdr:col>
      <xdr:colOff>0</xdr:colOff>
      <xdr:row>72</xdr:row>
      <xdr:rowOff>42414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154589"/>
          <a:ext cx="838200" cy="2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36275</xdr:rowOff>
    </xdr:from>
    <xdr:to>
      <xdr:col>50</xdr:col>
      <xdr:colOff>114300</xdr:colOff>
      <xdr:row>72</xdr:row>
      <xdr:rowOff>42414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209225"/>
          <a:ext cx="889000" cy="17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36275</xdr:rowOff>
    </xdr:from>
    <xdr:to>
      <xdr:col>45</xdr:col>
      <xdr:colOff>177800</xdr:colOff>
      <xdr:row>74</xdr:row>
      <xdr:rowOff>13284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209225"/>
          <a:ext cx="889000" cy="4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13284</xdr:rowOff>
    </xdr:from>
    <xdr:to>
      <xdr:col>41</xdr:col>
      <xdr:colOff>50800</xdr:colOff>
      <xdr:row>76</xdr:row>
      <xdr:rowOff>97867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700584"/>
          <a:ext cx="889000" cy="4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102289</xdr:rowOff>
    </xdr:from>
    <xdr:to>
      <xdr:col>55</xdr:col>
      <xdr:colOff>50800</xdr:colOff>
      <xdr:row>71</xdr:row>
      <xdr:rowOff>32439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55316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0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163064</xdr:rowOff>
    </xdr:from>
    <xdr:to>
      <xdr:col>50</xdr:col>
      <xdr:colOff>165100</xdr:colOff>
      <xdr:row>72</xdr:row>
      <xdr:rowOff>93214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109741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1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156925</xdr:rowOff>
    </xdr:from>
    <xdr:to>
      <xdr:col>46</xdr:col>
      <xdr:colOff>38100</xdr:colOff>
      <xdr:row>71</xdr:row>
      <xdr:rowOff>87075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1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103602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9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133934</xdr:rowOff>
    </xdr:from>
    <xdr:to>
      <xdr:col>41</xdr:col>
      <xdr:colOff>101600</xdr:colOff>
      <xdr:row>74</xdr:row>
      <xdr:rowOff>64084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6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80611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4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47067</xdr:rowOff>
    </xdr:from>
    <xdr:to>
      <xdr:col>36</xdr:col>
      <xdr:colOff>165100</xdr:colOff>
      <xdr:row>76</xdr:row>
      <xdr:rowOff>148667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139794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85292</xdr:rowOff>
    </xdr:from>
    <xdr:to>
      <xdr:col>55</xdr:col>
      <xdr:colOff>0</xdr:colOff>
      <xdr:row>97</xdr:row>
      <xdr:rowOff>97619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15942"/>
          <a:ext cx="8382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85292</xdr:rowOff>
    </xdr:from>
    <xdr:to>
      <xdr:col>50</xdr:col>
      <xdr:colOff>114300</xdr:colOff>
      <xdr:row>97</xdr:row>
      <xdr:rowOff>90760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15942"/>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90760</xdr:rowOff>
    </xdr:from>
    <xdr:to>
      <xdr:col>45</xdr:col>
      <xdr:colOff>177800</xdr:colOff>
      <xdr:row>97</xdr:row>
      <xdr:rowOff>132595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21410"/>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132480</xdr:rowOff>
    </xdr:from>
    <xdr:to>
      <xdr:col>41</xdr:col>
      <xdr:colOff>50800</xdr:colOff>
      <xdr:row>97</xdr:row>
      <xdr:rowOff>132595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420230"/>
          <a:ext cx="889000" cy="3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46819</xdr:rowOff>
    </xdr:from>
    <xdr:to>
      <xdr:col>55</xdr:col>
      <xdr:colOff>50800</xdr:colOff>
      <xdr:row>97</xdr:row>
      <xdr:rowOff>148419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25246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34492</xdr:rowOff>
    </xdr:from>
    <xdr:to>
      <xdr:col>50</xdr:col>
      <xdr:colOff>165100</xdr:colOff>
      <xdr:row>97</xdr:row>
      <xdr:rowOff>136092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127219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39960</xdr:rowOff>
    </xdr:from>
    <xdr:to>
      <xdr:col>46</xdr:col>
      <xdr:colOff>38100</xdr:colOff>
      <xdr:row>97</xdr:row>
      <xdr:rowOff>141560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132687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81795</xdr:rowOff>
    </xdr:from>
    <xdr:to>
      <xdr:col>41</xdr:col>
      <xdr:colOff>101600</xdr:colOff>
      <xdr:row>98</xdr:row>
      <xdr:rowOff>11945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81680</xdr:rowOff>
    </xdr:from>
    <xdr:to>
      <xdr:col>36</xdr:col>
      <xdr:colOff>165100</xdr:colOff>
      <xdr:row>96</xdr:row>
      <xdr:rowOff>11830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28357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44145</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0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44145</xdr:rowOff>
    </xdr:from>
    <xdr:to>
      <xdr:col>81</xdr:col>
      <xdr:colOff>50800</xdr:colOff>
      <xdr:row>39</xdr:row>
      <xdr:rowOff>44183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730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44183</xdr:rowOff>
    </xdr:from>
    <xdr:to>
      <xdr:col>76</xdr:col>
      <xdr:colOff>114300</xdr:colOff>
      <xdr:row>39</xdr:row>
      <xdr:rowOff>44259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30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40869</xdr:rowOff>
    </xdr:from>
    <xdr:to>
      <xdr:col>71</xdr:col>
      <xdr:colOff>177800</xdr:colOff>
      <xdr:row>39</xdr:row>
      <xdr:rowOff>44259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2741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164795</xdr:rowOff>
    </xdr:from>
    <xdr:to>
      <xdr:col>81</xdr:col>
      <xdr:colOff>101600</xdr:colOff>
      <xdr:row>39</xdr:row>
      <xdr:rowOff>94945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86072</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164833</xdr:rowOff>
    </xdr:from>
    <xdr:to>
      <xdr:col>76</xdr:col>
      <xdr:colOff>165100</xdr:colOff>
      <xdr:row>39</xdr:row>
      <xdr:rowOff>94983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86110</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164909</xdr:rowOff>
    </xdr:from>
    <xdr:to>
      <xdr:col>72</xdr:col>
      <xdr:colOff>38100</xdr:colOff>
      <xdr:row>39</xdr:row>
      <xdr:rowOff>95059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86186</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161519</xdr:rowOff>
    </xdr:from>
    <xdr:to>
      <xdr:col>67</xdr:col>
      <xdr:colOff>101600</xdr:colOff>
      <xdr:row>39</xdr:row>
      <xdr:rowOff>91669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82796</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54346</xdr:rowOff>
    </xdr:from>
    <xdr:to>
      <xdr:col>85</xdr:col>
      <xdr:colOff>127000</xdr:colOff>
      <xdr:row>75</xdr:row>
      <xdr:rowOff>69662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91309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54346</xdr:rowOff>
    </xdr:from>
    <xdr:to>
      <xdr:col>81</xdr:col>
      <xdr:colOff>50800</xdr:colOff>
      <xdr:row>75</xdr:row>
      <xdr:rowOff>80349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13096"/>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80349</xdr:rowOff>
    </xdr:from>
    <xdr:to>
      <xdr:col>76</xdr:col>
      <xdr:colOff>114300</xdr:colOff>
      <xdr:row>75</xdr:row>
      <xdr:rowOff>91180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39099"/>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80521</xdr:rowOff>
    </xdr:from>
    <xdr:to>
      <xdr:col>71</xdr:col>
      <xdr:colOff>177800</xdr:colOff>
      <xdr:row>75</xdr:row>
      <xdr:rowOff>91180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939271"/>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18862</xdr:rowOff>
    </xdr:from>
    <xdr:to>
      <xdr:col>85</xdr:col>
      <xdr:colOff>177800</xdr:colOff>
      <xdr:row>75</xdr:row>
      <xdr:rowOff>120462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168739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3546</xdr:rowOff>
    </xdr:from>
    <xdr:to>
      <xdr:col>81</xdr:col>
      <xdr:colOff>101600</xdr:colOff>
      <xdr:row>75</xdr:row>
      <xdr:rowOff>105146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96273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29549</xdr:rowOff>
    </xdr:from>
    <xdr:to>
      <xdr:col>76</xdr:col>
      <xdr:colOff>165100</xdr:colOff>
      <xdr:row>75</xdr:row>
      <xdr:rowOff>131149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122277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40380</xdr:rowOff>
    </xdr:from>
    <xdr:to>
      <xdr:col>72</xdr:col>
      <xdr:colOff>38100</xdr:colOff>
      <xdr:row>75</xdr:row>
      <xdr:rowOff>141980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133106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29721</xdr:rowOff>
    </xdr:from>
    <xdr:to>
      <xdr:col>67</xdr:col>
      <xdr:colOff>101600</xdr:colOff>
      <xdr:row>75</xdr:row>
      <xdr:rowOff>131321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122448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8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21788</xdr:rowOff>
    </xdr:from>
    <xdr:to>
      <xdr:col>85</xdr:col>
      <xdr:colOff>127000</xdr:colOff>
      <xdr:row>98</xdr:row>
      <xdr:rowOff>35047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23888"/>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12233</xdr:rowOff>
    </xdr:from>
    <xdr:to>
      <xdr:col>81</xdr:col>
      <xdr:colOff>50800</xdr:colOff>
      <xdr:row>98</xdr:row>
      <xdr:rowOff>21788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14333"/>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69931</xdr:rowOff>
    </xdr:from>
    <xdr:to>
      <xdr:col>76</xdr:col>
      <xdr:colOff>114300</xdr:colOff>
      <xdr:row>98</xdr:row>
      <xdr:rowOff>12233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00581"/>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69931</xdr:rowOff>
    </xdr:from>
    <xdr:to>
      <xdr:col>71</xdr:col>
      <xdr:colOff>177800</xdr:colOff>
      <xdr:row>98</xdr:row>
      <xdr:rowOff>81133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00581"/>
          <a:ext cx="889000" cy="18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155697</xdr:rowOff>
    </xdr:from>
    <xdr:to>
      <xdr:col>85</xdr:col>
      <xdr:colOff>177800</xdr:colOff>
      <xdr:row>98</xdr:row>
      <xdr:rowOff>85847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70624</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0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142438</xdr:rowOff>
    </xdr:from>
    <xdr:to>
      <xdr:col>81</xdr:col>
      <xdr:colOff>101600</xdr:colOff>
      <xdr:row>98</xdr:row>
      <xdr:rowOff>72588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63715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132883</xdr:rowOff>
    </xdr:from>
    <xdr:to>
      <xdr:col>76</xdr:col>
      <xdr:colOff>165100</xdr:colOff>
      <xdr:row>98</xdr:row>
      <xdr:rowOff>63033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54160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8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19131</xdr:rowOff>
    </xdr:from>
    <xdr:to>
      <xdr:col>72</xdr:col>
      <xdr:colOff>38100</xdr:colOff>
      <xdr:row>97</xdr:row>
      <xdr:rowOff>120731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111858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7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30333</xdr:rowOff>
    </xdr:from>
    <xdr:to>
      <xdr:col>67</xdr:col>
      <xdr:colOff>101600</xdr:colOff>
      <xdr:row>98</xdr:row>
      <xdr:rowOff>131933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123060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2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79121</xdr:rowOff>
    </xdr:from>
    <xdr:to>
      <xdr:col>116</xdr:col>
      <xdr:colOff>63500</xdr:colOff>
      <xdr:row>39</xdr:row>
      <xdr:rowOff>80754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6567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80754</xdr:rowOff>
    </xdr:from>
    <xdr:to>
      <xdr:col>111</xdr:col>
      <xdr:colOff>177800</xdr:colOff>
      <xdr:row>39</xdr:row>
      <xdr:rowOff>84020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673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81897</xdr:rowOff>
    </xdr:from>
    <xdr:to>
      <xdr:col>107</xdr:col>
      <xdr:colOff>50800</xdr:colOff>
      <xdr:row>39</xdr:row>
      <xdr:rowOff>84020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6844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81897</xdr:rowOff>
    </xdr:from>
    <xdr:to>
      <xdr:col>102</xdr:col>
      <xdr:colOff>114300</xdr:colOff>
      <xdr:row>39</xdr:row>
      <xdr:rowOff>83366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6844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28321</xdr:rowOff>
    </xdr:from>
    <xdr:to>
      <xdr:col>116</xdr:col>
      <xdr:colOff>114300</xdr:colOff>
      <xdr:row>39</xdr:row>
      <xdr:rowOff>129921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114698</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2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29954</xdr:rowOff>
    </xdr:from>
    <xdr:to>
      <xdr:col>112</xdr:col>
      <xdr:colOff>38100</xdr:colOff>
      <xdr:row>39</xdr:row>
      <xdr:rowOff>131554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122681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33220</xdr:rowOff>
    </xdr:from>
    <xdr:to>
      <xdr:col>107</xdr:col>
      <xdr:colOff>101600</xdr:colOff>
      <xdr:row>39</xdr:row>
      <xdr:rowOff>134820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125947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812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31097</xdr:rowOff>
    </xdr:from>
    <xdr:to>
      <xdr:col>102</xdr:col>
      <xdr:colOff>165100</xdr:colOff>
      <xdr:row>39</xdr:row>
      <xdr:rowOff>132697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123824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32566</xdr:rowOff>
    </xdr:from>
    <xdr:to>
      <xdr:col>98</xdr:col>
      <xdr:colOff>38100</xdr:colOff>
      <xdr:row>39</xdr:row>
      <xdr:rowOff>134166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125293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811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43734</xdr:rowOff>
    </xdr:from>
    <xdr:to>
      <xdr:col>116</xdr:col>
      <xdr:colOff>62864</xdr:colOff>
      <xdr:row>58</xdr:row>
      <xdr:rowOff>138260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959134"/>
          <a:ext cx="1269" cy="112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142087</xdr:rowOff>
    </xdr:from>
    <xdr:ext cx="313932"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138260</xdr:rowOff>
    </xdr:from>
    <xdr:to>
      <xdr:col>116</xdr:col>
      <xdr:colOff>152400</xdr:colOff>
      <xdr:row>58</xdr:row>
      <xdr:rowOff>138260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161861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73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43734</xdr:rowOff>
    </xdr:from>
    <xdr:to>
      <xdr:col>116</xdr:col>
      <xdr:colOff>152400</xdr:colOff>
      <xdr:row>52</xdr:row>
      <xdr:rowOff>43734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959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40625</xdr:rowOff>
    </xdr:from>
    <xdr:to>
      <xdr:col>116</xdr:col>
      <xdr:colOff>63500</xdr:colOff>
      <xdr:row>53</xdr:row>
      <xdr:rowOff>158879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127475"/>
          <a:ext cx="838200" cy="1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85729</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5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107302</xdr:rowOff>
    </xdr:from>
    <xdr:to>
      <xdr:col>116</xdr:col>
      <xdr:colOff>114300</xdr:colOff>
      <xdr:row>58</xdr:row>
      <xdr:rowOff>37452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7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110828</xdr:rowOff>
    </xdr:from>
    <xdr:to>
      <xdr:col>111</xdr:col>
      <xdr:colOff>177800</xdr:colOff>
      <xdr:row>53</xdr:row>
      <xdr:rowOff>40625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026228"/>
          <a:ext cx="889000" cy="1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97747</xdr:rowOff>
    </xdr:from>
    <xdr:to>
      <xdr:col>112</xdr:col>
      <xdr:colOff>38100</xdr:colOff>
      <xdr:row>58</xdr:row>
      <xdr:rowOff>27897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7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19024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1923</xdr:rowOff>
    </xdr:from>
    <xdr:to>
      <xdr:col>107</xdr:col>
      <xdr:colOff>50800</xdr:colOff>
      <xdr:row>52</xdr:row>
      <xdr:rowOff>110828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8917323"/>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80167</xdr:rowOff>
    </xdr:from>
    <xdr:to>
      <xdr:col>107</xdr:col>
      <xdr:colOff>101600</xdr:colOff>
      <xdr:row>58</xdr:row>
      <xdr:rowOff>10317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5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4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37836</xdr:rowOff>
    </xdr:from>
    <xdr:to>
      <xdr:col>102</xdr:col>
      <xdr:colOff>114300</xdr:colOff>
      <xdr:row>52</xdr:row>
      <xdr:rowOff>1923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8781786"/>
          <a:ext cx="8890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78864</xdr:rowOff>
    </xdr:from>
    <xdr:to>
      <xdr:col>102</xdr:col>
      <xdr:colOff>165100</xdr:colOff>
      <xdr:row>58</xdr:row>
      <xdr:rowOff>9014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50541</xdr:rowOff>
    </xdr:from>
    <xdr:to>
      <xdr:col>98</xdr:col>
      <xdr:colOff>38100</xdr:colOff>
      <xdr:row>57</xdr:row>
      <xdr:rowOff>152141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143268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108079</xdr:rowOff>
    </xdr:from>
    <xdr:to>
      <xdr:col>116</xdr:col>
      <xdr:colOff>114300</xdr:colOff>
      <xdr:row>54</xdr:row>
      <xdr:rowOff>38229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1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130956</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04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161275</xdr:rowOff>
    </xdr:from>
    <xdr:to>
      <xdr:col>112</xdr:col>
      <xdr:colOff>38100</xdr:colOff>
      <xdr:row>53</xdr:row>
      <xdr:rowOff>91425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0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107952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8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60028</xdr:rowOff>
    </xdr:from>
    <xdr:to>
      <xdr:col>107</xdr:col>
      <xdr:colOff>101600</xdr:colOff>
      <xdr:row>52</xdr:row>
      <xdr:rowOff>161628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89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6705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7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122573</xdr:rowOff>
    </xdr:from>
    <xdr:to>
      <xdr:col>102</xdr:col>
      <xdr:colOff>165100</xdr:colOff>
      <xdr:row>52</xdr:row>
      <xdr:rowOff>52723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8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69250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6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158486</xdr:rowOff>
    </xdr:from>
    <xdr:to>
      <xdr:col>98</xdr:col>
      <xdr:colOff>38100</xdr:colOff>
      <xdr:row>51</xdr:row>
      <xdr:rowOff>88636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7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105163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5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114325</xdr:rowOff>
    </xdr:from>
    <xdr:to>
      <xdr:col>116</xdr:col>
      <xdr:colOff>63500</xdr:colOff>
      <xdr:row>76</xdr:row>
      <xdr:rowOff>142711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44525"/>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142711</xdr:rowOff>
    </xdr:from>
    <xdr:to>
      <xdr:col>111</xdr:col>
      <xdr:colOff>177800</xdr:colOff>
      <xdr:row>76</xdr:row>
      <xdr:rowOff>160274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172911"/>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151358</xdr:rowOff>
    </xdr:from>
    <xdr:to>
      <xdr:col>107</xdr:col>
      <xdr:colOff>50800</xdr:colOff>
      <xdr:row>76</xdr:row>
      <xdr:rowOff>160274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18155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151358</xdr:rowOff>
    </xdr:from>
    <xdr:to>
      <xdr:col>102</xdr:col>
      <xdr:colOff>114300</xdr:colOff>
      <xdr:row>77</xdr:row>
      <xdr:rowOff>60567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81558"/>
          <a:ext cx="889000" cy="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63525</xdr:rowOff>
    </xdr:from>
    <xdr:to>
      <xdr:col>116</xdr:col>
      <xdr:colOff>114300</xdr:colOff>
      <xdr:row>76</xdr:row>
      <xdr:rowOff>165125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41952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91911</xdr:rowOff>
    </xdr:from>
    <xdr:to>
      <xdr:col>112</xdr:col>
      <xdr:colOff>38100</xdr:colOff>
      <xdr:row>77</xdr:row>
      <xdr:rowOff>22061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13188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109474</xdr:rowOff>
    </xdr:from>
    <xdr:to>
      <xdr:col>107</xdr:col>
      <xdr:colOff>101600</xdr:colOff>
      <xdr:row>77</xdr:row>
      <xdr:rowOff>39624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30751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100558</xdr:rowOff>
    </xdr:from>
    <xdr:to>
      <xdr:col>102</xdr:col>
      <xdr:colOff>165100</xdr:colOff>
      <xdr:row>77</xdr:row>
      <xdr:rowOff>30708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21835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9767</xdr:rowOff>
    </xdr:from>
    <xdr:to>
      <xdr:col>98</xdr:col>
      <xdr:colOff>38100</xdr:colOff>
      <xdr:row>77</xdr:row>
      <xdr:rowOff>111367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102494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歳出決算総額は１，６１８億円であり、住民一人当たりのコストは４３２，４６５円となっている。</a:t>
          </a:r>
        </a:p>
        <a:p>
          <a:r>
            <a:rPr kumimoji="1" lang="ja-JP" altLang="en-US" sz="1300">
              <a:latin typeface="ＭＳ Ｐゴシック" panose="020B0600070205080204" pitchFamily="50" charset="-128"/>
              <a:ea typeface="ＭＳ Ｐゴシック" panose="020B0600070205080204" pitchFamily="50" charset="-128"/>
            </a:rPr>
            <a:t>　性質別毎に類似団体と比較すると、補助費等、普通建設事業、貸付金が高い水準となっている。</a:t>
          </a:r>
        </a:p>
        <a:p>
          <a:r>
            <a:rPr kumimoji="1" lang="ja-JP" altLang="en-US" sz="1300">
              <a:latin typeface="ＭＳ Ｐゴシック" panose="020B0600070205080204" pitchFamily="50" charset="-128"/>
              <a:ea typeface="ＭＳ Ｐゴシック" panose="020B0600070205080204" pitchFamily="50" charset="-128"/>
            </a:rPr>
            <a:t>　高い水準の要因として、補助費等については、消防業務を一部事務組合で実施していることによる負担金の支出や、企業誘致の促進、市内企業の定着を図るための奨励金等の商工関連施策によるもの、普通建設事業については、平成２８年度に着工した高崎芸術劇場及び高崎駅西口・東口ペデストリアンデッキ整備によるもの、貸付金については、預託金等により事業者の経営安定や成長・発展を金融面から支援する施策によるものであり、いずれも本市の産業振興及び都市基盤整備への取組みが特色として表れている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105410</xdr:rowOff>
    </xdr:from>
    <xdr:to>
      <xdr:col>24</xdr:col>
      <xdr:colOff>63500</xdr:colOff>
      <xdr:row>35</xdr:row>
      <xdr:rowOff>129358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06160"/>
          <a:ext cx="8382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105410</xdr:rowOff>
    </xdr:from>
    <xdr:to>
      <xdr:col>19</xdr:col>
      <xdr:colOff>177800</xdr:colOff>
      <xdr:row>35</xdr:row>
      <xdr:rowOff>120650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06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138611</xdr:rowOff>
    </xdr:from>
    <xdr:to>
      <xdr:col>15</xdr:col>
      <xdr:colOff>50800</xdr:colOff>
      <xdr:row>35</xdr:row>
      <xdr:rowOff>120650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67911"/>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138611</xdr:rowOff>
    </xdr:from>
    <xdr:to>
      <xdr:col>10</xdr:col>
      <xdr:colOff>114300</xdr:colOff>
      <xdr:row>34</xdr:row>
      <xdr:rowOff>150586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7911"/>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78558</xdr:rowOff>
    </xdr:from>
    <xdr:to>
      <xdr:col>24</xdr:col>
      <xdr:colOff>114300</xdr:colOff>
      <xdr:row>36</xdr:row>
      <xdr:rowOff>8708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56985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54610</xdr:rowOff>
    </xdr:from>
    <xdr:to>
      <xdr:col>20</xdr:col>
      <xdr:colOff>38100</xdr:colOff>
      <xdr:row>35</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69850</xdr:rowOff>
    </xdr:from>
    <xdr:to>
      <xdr:col>15</xdr:col>
      <xdr:colOff>101600</xdr:colOff>
      <xdr:row>36</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162577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87811</xdr:rowOff>
    </xdr:from>
    <xdr:to>
      <xdr:col>10</xdr:col>
      <xdr:colOff>165100</xdr:colOff>
      <xdr:row>35</xdr:row>
      <xdr:rowOff>17961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99786</xdr:rowOff>
    </xdr:from>
    <xdr:to>
      <xdr:col>6</xdr:col>
      <xdr:colOff>38100</xdr:colOff>
      <xdr:row>35</xdr:row>
      <xdr:rowOff>29936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21063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30909</xdr:rowOff>
    </xdr:from>
    <xdr:to>
      <xdr:col>24</xdr:col>
      <xdr:colOff>63500</xdr:colOff>
      <xdr:row>54</xdr:row>
      <xdr:rowOff>81613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17759"/>
          <a:ext cx="838200" cy="2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81613</xdr:rowOff>
    </xdr:from>
    <xdr:to>
      <xdr:col>19</xdr:col>
      <xdr:colOff>177800</xdr:colOff>
      <xdr:row>56</xdr:row>
      <xdr:rowOff>50409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39913"/>
          <a:ext cx="889000" cy="3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50409</xdr:rowOff>
    </xdr:from>
    <xdr:to>
      <xdr:col>15</xdr:col>
      <xdr:colOff>50800</xdr:colOff>
      <xdr:row>56</xdr:row>
      <xdr:rowOff>58707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51609"/>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58707</xdr:rowOff>
    </xdr:from>
    <xdr:to>
      <xdr:col>10</xdr:col>
      <xdr:colOff>114300</xdr:colOff>
      <xdr:row>57</xdr:row>
      <xdr:rowOff>8141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59907"/>
          <a:ext cx="889000" cy="1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151559</xdr:rowOff>
    </xdr:from>
    <xdr:to>
      <xdr:col>24</xdr:col>
      <xdr:colOff>114300</xdr:colOff>
      <xdr:row>53</xdr:row>
      <xdr:rowOff>81709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2986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91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30813</xdr:rowOff>
    </xdr:from>
    <xdr:to>
      <xdr:col>20</xdr:col>
      <xdr:colOff>38100</xdr:colOff>
      <xdr:row>54</xdr:row>
      <xdr:rowOff>132413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148940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0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171059</xdr:rowOff>
    </xdr:from>
    <xdr:to>
      <xdr:col>15</xdr:col>
      <xdr:colOff>101600</xdr:colOff>
      <xdr:row>56</xdr:row>
      <xdr:rowOff>101209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117736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3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7907</xdr:rowOff>
    </xdr:from>
    <xdr:to>
      <xdr:col>10</xdr:col>
      <xdr:colOff>165100</xdr:colOff>
      <xdr:row>56</xdr:row>
      <xdr:rowOff>109507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126034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128791</xdr:rowOff>
    </xdr:from>
    <xdr:to>
      <xdr:col>6</xdr:col>
      <xdr:colOff>38100</xdr:colOff>
      <xdr:row>57</xdr:row>
      <xdr:rowOff>58941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50068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82181</xdr:rowOff>
    </xdr:from>
    <xdr:to>
      <xdr:col>24</xdr:col>
      <xdr:colOff>63500</xdr:colOff>
      <xdr:row>77</xdr:row>
      <xdr:rowOff>101676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3831"/>
          <a:ext cx="8382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101676</xdr:rowOff>
    </xdr:from>
    <xdr:to>
      <xdr:col>19</xdr:col>
      <xdr:colOff>177800</xdr:colOff>
      <xdr:row>77</xdr:row>
      <xdr:rowOff>138734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3326"/>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138734</xdr:rowOff>
    </xdr:from>
    <xdr:to>
      <xdr:col>15</xdr:col>
      <xdr:colOff>50800</xdr:colOff>
      <xdr:row>78</xdr:row>
      <xdr:rowOff>27432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0384"/>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27432</xdr:rowOff>
    </xdr:from>
    <xdr:to>
      <xdr:col>10</xdr:col>
      <xdr:colOff>114300</xdr:colOff>
      <xdr:row>78</xdr:row>
      <xdr:rowOff>51181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053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31381</xdr:rowOff>
    </xdr:from>
    <xdr:to>
      <xdr:col>24</xdr:col>
      <xdr:colOff>114300</xdr:colOff>
      <xdr:row>77</xdr:row>
      <xdr:rowOff>132981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50876</xdr:rowOff>
    </xdr:from>
    <xdr:to>
      <xdr:col>20</xdr:col>
      <xdr:colOff>38100</xdr:colOff>
      <xdr:row>77</xdr:row>
      <xdr:rowOff>152476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143603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87934</xdr:rowOff>
    </xdr:from>
    <xdr:to>
      <xdr:col>15</xdr:col>
      <xdr:colOff>101600</xdr:colOff>
      <xdr:row>78</xdr:row>
      <xdr:rowOff>18084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148082</xdr:rowOff>
    </xdr:from>
    <xdr:to>
      <xdr:col>10</xdr:col>
      <xdr:colOff>165100</xdr:colOff>
      <xdr:row>78</xdr:row>
      <xdr:rowOff>78232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69359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xdr:rowOff>
    </xdr:from>
    <xdr:to>
      <xdr:col>6</xdr:col>
      <xdr:colOff>38100</xdr:colOff>
      <xdr:row>78</xdr:row>
      <xdr:rowOff>101981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93108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113902</xdr:rowOff>
    </xdr:from>
    <xdr:to>
      <xdr:col>24</xdr:col>
      <xdr:colOff>63500</xdr:colOff>
      <xdr:row>98</xdr:row>
      <xdr:rowOff>134703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16002"/>
          <a:ext cx="8382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118309</xdr:rowOff>
    </xdr:from>
    <xdr:to>
      <xdr:col>19</xdr:col>
      <xdr:colOff>177800</xdr:colOff>
      <xdr:row>98</xdr:row>
      <xdr:rowOff>134703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20409"/>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90486</xdr:rowOff>
    </xdr:from>
    <xdr:to>
      <xdr:col>15</xdr:col>
      <xdr:colOff>50800</xdr:colOff>
      <xdr:row>98</xdr:row>
      <xdr:rowOff>118309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21136"/>
          <a:ext cx="889000" cy="1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90486</xdr:rowOff>
    </xdr:from>
    <xdr:to>
      <xdr:col>10</xdr:col>
      <xdr:colOff>114300</xdr:colOff>
      <xdr:row>98</xdr:row>
      <xdr:rowOff>5611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1136"/>
          <a:ext cx="889000" cy="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63102</xdr:rowOff>
    </xdr:from>
    <xdr:to>
      <xdr:col>24</xdr:col>
      <xdr:colOff>114300</xdr:colOff>
      <xdr:row>98</xdr:row>
      <xdr:rowOff>164702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149479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83903</xdr:rowOff>
    </xdr:from>
    <xdr:to>
      <xdr:col>20</xdr:col>
      <xdr:colOff>38100</xdr:colOff>
      <xdr:row>99</xdr:row>
      <xdr:rowOff>14053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67509</xdr:rowOff>
    </xdr:from>
    <xdr:to>
      <xdr:col>15</xdr:col>
      <xdr:colOff>101600</xdr:colOff>
      <xdr:row>98</xdr:row>
      <xdr:rowOff>169109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160236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39686</xdr:rowOff>
    </xdr:from>
    <xdr:to>
      <xdr:col>10</xdr:col>
      <xdr:colOff>165100</xdr:colOff>
      <xdr:row>97</xdr:row>
      <xdr:rowOff>141286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126261</xdr:rowOff>
    </xdr:from>
    <xdr:to>
      <xdr:col>6</xdr:col>
      <xdr:colOff>38100</xdr:colOff>
      <xdr:row>98</xdr:row>
      <xdr:rowOff>56411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47538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99009</xdr:rowOff>
    </xdr:from>
    <xdr:to>
      <xdr:col>55</xdr:col>
      <xdr:colOff>0</xdr:colOff>
      <xdr:row>37</xdr:row>
      <xdr:rowOff>136957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42659"/>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99009</xdr:rowOff>
    </xdr:from>
    <xdr:to>
      <xdr:col>50</xdr:col>
      <xdr:colOff>114300</xdr:colOff>
      <xdr:row>37</xdr:row>
      <xdr:rowOff>104953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426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37</xdr:row>
      <xdr:rowOff>104953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3077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58319</xdr:rowOff>
    </xdr:from>
    <xdr:to>
      <xdr:col>41</xdr:col>
      <xdr:colOff>50800</xdr:colOff>
      <xdr:row>37</xdr:row>
      <xdr:rowOff>87122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0196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86157</xdr:rowOff>
    </xdr:from>
    <xdr:to>
      <xdr:col>55</xdr:col>
      <xdr:colOff>50800</xdr:colOff>
      <xdr:row>38</xdr:row>
      <xdr:rowOff>16307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0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48209</xdr:rowOff>
    </xdr:from>
    <xdr:to>
      <xdr:col>50</xdr:col>
      <xdr:colOff>165100</xdr:colOff>
      <xdr:row>37</xdr:row>
      <xdr:rowOff>149809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140936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54153</xdr:rowOff>
    </xdr:from>
    <xdr:to>
      <xdr:col>46</xdr:col>
      <xdr:colOff>38100</xdr:colOff>
      <xdr:row>37</xdr:row>
      <xdr:rowOff>155753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146880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36322</xdr:rowOff>
    </xdr:from>
    <xdr:to>
      <xdr:col>41</xdr:col>
      <xdr:colOff>101600</xdr:colOff>
      <xdr:row>37</xdr:row>
      <xdr:rowOff>137922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129049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7519</xdr:rowOff>
    </xdr:from>
    <xdr:to>
      <xdr:col>36</xdr:col>
      <xdr:colOff>165100</xdr:colOff>
      <xdr:row>37</xdr:row>
      <xdr:rowOff>109119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100246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166218</xdr:rowOff>
    </xdr:from>
    <xdr:to>
      <xdr:col>55</xdr:col>
      <xdr:colOff>0</xdr:colOff>
      <xdr:row>56</xdr:row>
      <xdr:rowOff>167498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67418"/>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165395</xdr:rowOff>
    </xdr:from>
    <xdr:to>
      <xdr:col>50</xdr:col>
      <xdr:colOff>114300</xdr:colOff>
      <xdr:row>56</xdr:row>
      <xdr:rowOff>166218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6659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170195</xdr:rowOff>
    </xdr:from>
    <xdr:to>
      <xdr:col>45</xdr:col>
      <xdr:colOff>177800</xdr:colOff>
      <xdr:row>56</xdr:row>
      <xdr:rowOff>165395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99945"/>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170195</xdr:rowOff>
    </xdr:from>
    <xdr:to>
      <xdr:col>41</xdr:col>
      <xdr:colOff>50800</xdr:colOff>
      <xdr:row>56</xdr:row>
      <xdr:rowOff>63164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99945"/>
          <a:ext cx="8890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116698</xdr:rowOff>
    </xdr:from>
    <xdr:to>
      <xdr:col>55</xdr:col>
      <xdr:colOff>50800</xdr:colOff>
      <xdr:row>57</xdr:row>
      <xdr:rowOff>46848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139575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6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115418</xdr:rowOff>
    </xdr:from>
    <xdr:to>
      <xdr:col>50</xdr:col>
      <xdr:colOff>165100</xdr:colOff>
      <xdr:row>57</xdr:row>
      <xdr:rowOff>45568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62095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4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114595</xdr:rowOff>
    </xdr:from>
    <xdr:to>
      <xdr:col>46</xdr:col>
      <xdr:colOff>38100</xdr:colOff>
      <xdr:row>57</xdr:row>
      <xdr:rowOff>44745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61272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4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119395</xdr:rowOff>
    </xdr:from>
    <xdr:to>
      <xdr:col>41</xdr:col>
      <xdr:colOff>101600</xdr:colOff>
      <xdr:row>56</xdr:row>
      <xdr:rowOff>49545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66072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12364</xdr:rowOff>
    </xdr:from>
    <xdr:to>
      <xdr:col>36</xdr:col>
      <xdr:colOff>165100</xdr:colOff>
      <xdr:row>56</xdr:row>
      <xdr:rowOff>113964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130491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3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73429</xdr:rowOff>
    </xdr:from>
    <xdr:to>
      <xdr:col>55</xdr:col>
      <xdr:colOff>0</xdr:colOff>
      <xdr:row>73</xdr:row>
      <xdr:rowOff>14336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417829"/>
          <a:ext cx="8382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117777</xdr:rowOff>
    </xdr:from>
    <xdr:to>
      <xdr:col>50</xdr:col>
      <xdr:colOff>114300</xdr:colOff>
      <xdr:row>72</xdr:row>
      <xdr:rowOff>73429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29072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123606</xdr:rowOff>
    </xdr:from>
    <xdr:to>
      <xdr:col>45</xdr:col>
      <xdr:colOff>177800</xdr:colOff>
      <xdr:row>71</xdr:row>
      <xdr:rowOff>117777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125106"/>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46386</xdr:rowOff>
    </xdr:from>
    <xdr:to>
      <xdr:col>41</xdr:col>
      <xdr:colOff>50800</xdr:colOff>
      <xdr:row>70</xdr:row>
      <xdr:rowOff>123606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047886"/>
          <a:ext cx="889000" cy="7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134986</xdr:rowOff>
    </xdr:from>
    <xdr:to>
      <xdr:col>55</xdr:col>
      <xdr:colOff>50800</xdr:colOff>
      <xdr:row>73</xdr:row>
      <xdr:rowOff>65136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157863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3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22629</xdr:rowOff>
    </xdr:from>
    <xdr:to>
      <xdr:col>50</xdr:col>
      <xdr:colOff>165100</xdr:colOff>
      <xdr:row>72</xdr:row>
      <xdr:rowOff>124229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3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140756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66977</xdr:rowOff>
    </xdr:from>
    <xdr:to>
      <xdr:col>46</xdr:col>
      <xdr:colOff>38100</xdr:colOff>
      <xdr:row>71</xdr:row>
      <xdr:rowOff>168577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2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13654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0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72806</xdr:rowOff>
    </xdr:from>
    <xdr:to>
      <xdr:col>41</xdr:col>
      <xdr:colOff>101600</xdr:colOff>
      <xdr:row>71</xdr:row>
      <xdr:rowOff>2956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0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19483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18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167036</xdr:rowOff>
    </xdr:from>
    <xdr:to>
      <xdr:col>36</xdr:col>
      <xdr:colOff>165100</xdr:colOff>
      <xdr:row>70</xdr:row>
      <xdr:rowOff>97186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19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113713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17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143148</xdr:rowOff>
    </xdr:from>
    <xdr:to>
      <xdr:col>55</xdr:col>
      <xdr:colOff>0</xdr:colOff>
      <xdr:row>95</xdr:row>
      <xdr:rowOff>166408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30898"/>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166408</xdr:rowOff>
    </xdr:from>
    <xdr:to>
      <xdr:col>50</xdr:col>
      <xdr:colOff>114300</xdr:colOff>
      <xdr:row>96</xdr:row>
      <xdr:rowOff>66433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54158"/>
          <a:ext cx="8890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66433</xdr:rowOff>
    </xdr:from>
    <xdr:to>
      <xdr:col>45</xdr:col>
      <xdr:colOff>177800</xdr:colOff>
      <xdr:row>96</xdr:row>
      <xdr:rowOff>144520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25633"/>
          <a:ext cx="889000" cy="7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129490</xdr:rowOff>
    </xdr:from>
    <xdr:to>
      <xdr:col>41</xdr:col>
      <xdr:colOff>50800</xdr:colOff>
      <xdr:row>96</xdr:row>
      <xdr:rowOff>144520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88690"/>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92348</xdr:rowOff>
    </xdr:from>
    <xdr:to>
      <xdr:col>55</xdr:col>
      <xdr:colOff>50800</xdr:colOff>
      <xdr:row>96</xdr:row>
      <xdr:rowOff>22498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115225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115608</xdr:rowOff>
    </xdr:from>
    <xdr:to>
      <xdr:col>50</xdr:col>
      <xdr:colOff>165100</xdr:colOff>
      <xdr:row>96</xdr:row>
      <xdr:rowOff>45758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62285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15633</xdr:rowOff>
    </xdr:from>
    <xdr:to>
      <xdr:col>46</xdr:col>
      <xdr:colOff>38100</xdr:colOff>
      <xdr:row>96</xdr:row>
      <xdr:rowOff>117233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133760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93720</xdr:rowOff>
    </xdr:from>
    <xdr:to>
      <xdr:col>41</xdr:col>
      <xdr:colOff>101600</xdr:colOff>
      <xdr:row>97</xdr:row>
      <xdr:rowOff>23870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78690</xdr:rowOff>
    </xdr:from>
    <xdr:to>
      <xdr:col>36</xdr:col>
      <xdr:colOff>165100</xdr:colOff>
      <xdr:row>97</xdr:row>
      <xdr:rowOff>8840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171417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166152</xdr:rowOff>
    </xdr:from>
    <xdr:to>
      <xdr:col>85</xdr:col>
      <xdr:colOff>127000</xdr:colOff>
      <xdr:row>37</xdr:row>
      <xdr:rowOff>160927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38352"/>
          <a:ext cx="838200" cy="1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160927</xdr:rowOff>
    </xdr:from>
    <xdr:to>
      <xdr:col>81</xdr:col>
      <xdr:colOff>50800</xdr:colOff>
      <xdr:row>38</xdr:row>
      <xdr:rowOff>6350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0457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167241</xdr:rowOff>
    </xdr:from>
    <xdr:to>
      <xdr:col>76</xdr:col>
      <xdr:colOff>114300</xdr:colOff>
      <xdr:row>38</xdr:row>
      <xdr:rowOff>6350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1089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167241</xdr:rowOff>
    </xdr:from>
    <xdr:to>
      <xdr:col>71</xdr:col>
      <xdr:colOff>177800</xdr:colOff>
      <xdr:row>38</xdr:row>
      <xdr:rowOff>77107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0891"/>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115352</xdr:rowOff>
    </xdr:from>
    <xdr:to>
      <xdr:col>85</xdr:col>
      <xdr:colOff>177800</xdr:colOff>
      <xdr:row>37</xdr:row>
      <xdr:rowOff>45502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138229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110127</xdr:rowOff>
    </xdr:from>
    <xdr:to>
      <xdr:col>81</xdr:col>
      <xdr:colOff>101600</xdr:colOff>
      <xdr:row>38</xdr:row>
      <xdr:rowOff>40277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31404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127000</xdr:rowOff>
    </xdr:from>
    <xdr:to>
      <xdr:col>76</xdr:col>
      <xdr:colOff>165100</xdr:colOff>
      <xdr:row>38</xdr:row>
      <xdr:rowOff>57150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48277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116441</xdr:rowOff>
    </xdr:from>
    <xdr:to>
      <xdr:col>72</xdr:col>
      <xdr:colOff>38100</xdr:colOff>
      <xdr:row>38</xdr:row>
      <xdr:rowOff>46591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37718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26307</xdr:rowOff>
    </xdr:from>
    <xdr:to>
      <xdr:col>67</xdr:col>
      <xdr:colOff>101600</xdr:colOff>
      <xdr:row>38</xdr:row>
      <xdr:rowOff>127907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119034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119191</xdr:rowOff>
    </xdr:from>
    <xdr:to>
      <xdr:col>85</xdr:col>
      <xdr:colOff>127000</xdr:colOff>
      <xdr:row>54</xdr:row>
      <xdr:rowOff>10671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06041"/>
          <a:ext cx="8382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111778</xdr:rowOff>
    </xdr:from>
    <xdr:to>
      <xdr:col>81</xdr:col>
      <xdr:colOff>50800</xdr:colOff>
      <xdr:row>53</xdr:row>
      <xdr:rowOff>119191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512828"/>
          <a:ext cx="889000" cy="69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111778</xdr:rowOff>
    </xdr:from>
    <xdr:to>
      <xdr:col>76</xdr:col>
      <xdr:colOff>114300</xdr:colOff>
      <xdr:row>53</xdr:row>
      <xdr:rowOff>60899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512828"/>
          <a:ext cx="889000" cy="6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47346</xdr:rowOff>
    </xdr:from>
    <xdr:to>
      <xdr:col>71</xdr:col>
      <xdr:colOff>177800</xdr:colOff>
      <xdr:row>53</xdr:row>
      <xdr:rowOff>60899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962746"/>
          <a:ext cx="889000" cy="18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131321</xdr:rowOff>
    </xdr:from>
    <xdr:to>
      <xdr:col>85</xdr:col>
      <xdr:colOff>177800</xdr:colOff>
      <xdr:row>54</xdr:row>
      <xdr:rowOff>61471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154198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68391</xdr:rowOff>
    </xdr:from>
    <xdr:to>
      <xdr:col>81</xdr:col>
      <xdr:colOff>101600</xdr:colOff>
      <xdr:row>53</xdr:row>
      <xdr:rowOff>169991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1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15068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9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60978</xdr:rowOff>
    </xdr:from>
    <xdr:to>
      <xdr:col>76</xdr:col>
      <xdr:colOff>165100</xdr:colOff>
      <xdr:row>49</xdr:row>
      <xdr:rowOff>162578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4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7655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2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10099</xdr:rowOff>
    </xdr:from>
    <xdr:to>
      <xdr:col>72</xdr:col>
      <xdr:colOff>38100</xdr:colOff>
      <xdr:row>53</xdr:row>
      <xdr:rowOff>111699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0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128226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87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167996</xdr:rowOff>
    </xdr:from>
    <xdr:to>
      <xdr:col>67</xdr:col>
      <xdr:colOff>101600</xdr:colOff>
      <xdr:row>52</xdr:row>
      <xdr:rowOff>98146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9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114673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6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44145</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8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44145</xdr:rowOff>
    </xdr:from>
    <xdr:to>
      <xdr:col>81</xdr:col>
      <xdr:colOff>50800</xdr:colOff>
      <xdr:row>79</xdr:row>
      <xdr:rowOff>44183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88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44183</xdr:rowOff>
    </xdr:from>
    <xdr:to>
      <xdr:col>76</xdr:col>
      <xdr:colOff>114300</xdr:colOff>
      <xdr:row>79</xdr:row>
      <xdr:rowOff>44259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88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40869</xdr:rowOff>
    </xdr:from>
    <xdr:to>
      <xdr:col>71</xdr:col>
      <xdr:colOff>177800</xdr:colOff>
      <xdr:row>79</xdr:row>
      <xdr:rowOff>44259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541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164795</xdr:rowOff>
    </xdr:from>
    <xdr:to>
      <xdr:col>81</xdr:col>
      <xdr:colOff>101600</xdr:colOff>
      <xdr:row>79</xdr:row>
      <xdr:rowOff>94945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86072</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164833</xdr:rowOff>
    </xdr:from>
    <xdr:to>
      <xdr:col>76</xdr:col>
      <xdr:colOff>165100</xdr:colOff>
      <xdr:row>79</xdr:row>
      <xdr:rowOff>94983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86110</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164909</xdr:rowOff>
    </xdr:from>
    <xdr:to>
      <xdr:col>72</xdr:col>
      <xdr:colOff>38100</xdr:colOff>
      <xdr:row>79</xdr:row>
      <xdr:rowOff>95059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86186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161519</xdr:rowOff>
    </xdr:from>
    <xdr:to>
      <xdr:col>67</xdr:col>
      <xdr:colOff>101600</xdr:colOff>
      <xdr:row>79</xdr:row>
      <xdr:rowOff>91669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82796</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627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54347</xdr:rowOff>
    </xdr:from>
    <xdr:to>
      <xdr:col>85</xdr:col>
      <xdr:colOff>127000</xdr:colOff>
      <xdr:row>95</xdr:row>
      <xdr:rowOff>69662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42097"/>
          <a:ext cx="8382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54347</xdr:rowOff>
    </xdr:from>
    <xdr:to>
      <xdr:col>81</xdr:col>
      <xdr:colOff>50800</xdr:colOff>
      <xdr:row>95</xdr:row>
      <xdr:rowOff>80350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42097"/>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80350</xdr:rowOff>
    </xdr:from>
    <xdr:to>
      <xdr:col>76</xdr:col>
      <xdr:colOff>114300</xdr:colOff>
      <xdr:row>95</xdr:row>
      <xdr:rowOff>91179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368100"/>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80521</xdr:rowOff>
    </xdr:from>
    <xdr:to>
      <xdr:col>71</xdr:col>
      <xdr:colOff>177800</xdr:colOff>
      <xdr:row>95</xdr:row>
      <xdr:rowOff>91179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368271"/>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18862</xdr:rowOff>
    </xdr:from>
    <xdr:to>
      <xdr:col>85</xdr:col>
      <xdr:colOff>177800</xdr:colOff>
      <xdr:row>95</xdr:row>
      <xdr:rowOff>120462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168739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3547</xdr:rowOff>
    </xdr:from>
    <xdr:to>
      <xdr:col>81</xdr:col>
      <xdr:colOff>101600</xdr:colOff>
      <xdr:row>95</xdr:row>
      <xdr:rowOff>105147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96274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29550</xdr:rowOff>
    </xdr:from>
    <xdr:to>
      <xdr:col>76</xdr:col>
      <xdr:colOff>165100</xdr:colOff>
      <xdr:row>95</xdr:row>
      <xdr:rowOff>131150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122277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40379</xdr:rowOff>
    </xdr:from>
    <xdr:to>
      <xdr:col>72</xdr:col>
      <xdr:colOff>38100</xdr:colOff>
      <xdr:row>95</xdr:row>
      <xdr:rowOff>141979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133106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29721</xdr:rowOff>
    </xdr:from>
    <xdr:to>
      <xdr:col>67</xdr:col>
      <xdr:colOff>101600</xdr:colOff>
      <xdr:row>95</xdr:row>
      <xdr:rowOff>131321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122448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4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歳出決算総額は１，６１８億円であり、住民一人当たりのコストは４３２，４６５円となっている。</a:t>
          </a:r>
        </a:p>
        <a:p>
          <a:r>
            <a:rPr kumimoji="1" lang="ja-JP" altLang="en-US" sz="1300">
              <a:latin typeface="ＭＳ Ｐゴシック" panose="020B0600070205080204" pitchFamily="50" charset="-128"/>
              <a:ea typeface="ＭＳ Ｐゴシック" panose="020B0600070205080204" pitchFamily="50" charset="-128"/>
            </a:rPr>
            <a:t>　目的別毎に類似団体と比較すると、総務費、商工費、教育費が高い水準となっている。</a:t>
          </a:r>
        </a:p>
        <a:p>
          <a:r>
            <a:rPr kumimoji="1" lang="ja-JP" altLang="en-US" sz="1300">
              <a:latin typeface="ＭＳ Ｐゴシック" panose="020B0600070205080204" pitchFamily="50" charset="-128"/>
              <a:ea typeface="ＭＳ Ｐゴシック" panose="020B0600070205080204" pitchFamily="50" charset="-128"/>
            </a:rPr>
            <a:t>　高い水準の要因として、総務費については、高崎芸術劇場の建設によるもの、商工費については、企業誘致の促進、市内企業の定着を図るための奨励金や、預託金等により事業者の経営安定や成長・発展を金融面から支援する施策によるもの、教育費は学校校舎建設事業による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前年度と比べ、形式収支は２億円減少したものの、高崎芸術劇場の建設が進んだことで翌年度に繰り越すべき財源が５．３億円減少したため実質収支額は０．３９ポイントの増となり、それに伴い実質単年度収支額も０．５２ポイントの増となった。</a:t>
          </a:r>
        </a:p>
        <a:p>
          <a:r>
            <a:rPr kumimoji="1" lang="ja-JP" altLang="en-US" sz="1250">
              <a:latin typeface="ＭＳ ゴシック" pitchFamily="49" charset="-128"/>
              <a:ea typeface="ＭＳ ゴシック" pitchFamily="49" charset="-128"/>
            </a:rPr>
            <a:t>　財政調整基金残高は前年に比べると６．４億円減少しているが、これは普通交付税の合併算定替による特例措置分の縮減が進行していることが影響していると考えられる。実質収支比率については５．２ポイントと概ね適正な比率を維持してい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a:t>
          </a:r>
        </a:p>
        <a:p>
          <a:r>
            <a:rPr kumimoji="1" lang="ja-JP" altLang="en-US" sz="1400">
              <a:latin typeface="ＭＳ ゴシック" pitchFamily="49" charset="-128"/>
              <a:ea typeface="ＭＳ ゴシック" pitchFamily="49" charset="-128"/>
            </a:rPr>
            <a:t>　一般会計は、前年度と比べ０．３９ポイント黒字額比率が増加している。これは、市税等の伸びにより標準財政規模が増加した一方で、前年度と比べ形式収支は２億円減少したものの、高崎芸術劇場の建設が進んだことで翌年度に繰り越すべき財源が５．３億円減少したため実質収支額が増加したこと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国民健康保険事業特別会計は、前年度と比べ２．５４ポイント黒字額比率が減少している。これは、前年度繰越金及び基金繰入金の減少により実質収支が減少したことが要因と考えられる。</a:t>
          </a:r>
        </a:p>
        <a:p>
          <a:r>
            <a:rPr kumimoji="1" lang="ja-JP" altLang="en-US" sz="1400">
              <a:latin typeface="ＭＳ ゴシック" pitchFamily="49" charset="-128"/>
              <a:ea typeface="ＭＳ ゴシック" pitchFamily="49" charset="-128"/>
            </a:rPr>
            <a:t>　今後、普通交付税の合併算定替による特例措置分の終了や大型の施設整備事業が予定されていることから、より一層の安定した財政運営に努める。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166754214</v>
      </c>
      <c r="BO4" s="461"/>
      <c r="BP4" s="461"/>
      <c r="BQ4" s="461"/>
      <c r="BR4" s="461"/>
      <c r="BS4" s="461"/>
      <c r="BT4" s="461"/>
      <c r="BU4" s="462"/>
      <c r="BV4" s="460">
        <v>164450254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161814693</v>
      </c>
      <c r="BO5" s="466"/>
      <c r="BP5" s="466"/>
      <c r="BQ5" s="466"/>
      <c r="BR5" s="466"/>
      <c r="BS5" s="466"/>
      <c r="BT5" s="466"/>
      <c r="BU5" s="467"/>
      <c r="BV5" s="465">
        <v>159310714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94.8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4939521</v>
      </c>
      <c r="BO6" s="466"/>
      <c r="BP6" s="466"/>
      <c r="BQ6" s="466"/>
      <c r="BR6" s="466"/>
      <c r="BS6" s="466"/>
      <c r="BT6" s="466"/>
      <c r="BU6" s="467"/>
      <c r="BV6" s="465">
        <v>5139540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100.1</v>
      </c>
      <c r="CU6" s="616"/>
      <c r="CV6" s="616"/>
      <c r="CW6" s="616"/>
      <c r="CX6" s="616"/>
      <c r="CY6" s="616"/>
      <c r="CZ6" s="616"/>
      <c r="DA6" s="617"/>
      <c r="DB6" s="615">
        <v>100.7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642946</v>
      </c>
      <c r="BO7" s="466"/>
      <c r="BP7" s="466"/>
      <c r="BQ7" s="466"/>
      <c r="BR7" s="466"/>
      <c r="BS7" s="466"/>
      <c r="BT7" s="466"/>
      <c r="BU7" s="467"/>
      <c r="BV7" s="465">
        <v>1172377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82656615</v>
      </c>
      <c r="CU7" s="466"/>
      <c r="CV7" s="466"/>
      <c r="CW7" s="466"/>
      <c r="CX7" s="466"/>
      <c r="CY7" s="466"/>
      <c r="CZ7" s="466"/>
      <c r="DA7" s="467"/>
      <c r="DB7" s="465">
        <v>82416869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4296575</v>
      </c>
      <c r="BO8" s="466"/>
      <c r="BP8" s="466"/>
      <c r="BQ8" s="466"/>
      <c r="BR8" s="466"/>
      <c r="BS8" s="466"/>
      <c r="BT8" s="466"/>
      <c r="BU8" s="467"/>
      <c r="BV8" s="465">
        <v>3967163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0.85</v>
      </c>
      <c r="CU8" s="579"/>
      <c r="CV8" s="579"/>
      <c r="CW8" s="579"/>
      <c r="CX8" s="579"/>
      <c r="CY8" s="579"/>
      <c r="CZ8" s="579"/>
      <c r="DA8" s="580"/>
      <c r="DB8" s="578">
        <v>0.85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370884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329412</v>
      </c>
      <c r="BO9" s="466"/>
      <c r="BP9" s="466"/>
      <c r="BQ9" s="466"/>
      <c r="BR9" s="466"/>
      <c r="BS9" s="466"/>
      <c r="BT9" s="466"/>
      <c r="BU9" s="467"/>
      <c r="BV9" s="465">
        <v>11024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13.7</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371302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9422</v>
      </c>
      <c r="BO10" s="466"/>
      <c r="BP10" s="466"/>
      <c r="BQ10" s="466"/>
      <c r="BR10" s="466"/>
      <c r="BS10" s="466"/>
      <c r="BT10" s="466"/>
      <c r="BU10" s="467"/>
      <c r="BV10" s="465">
        <v>9191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374168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104</v>
      </c>
      <c r="AV12" s="523"/>
      <c r="AW12" s="523"/>
      <c r="AX12" s="523"/>
      <c r="AY12" s="445" t="s">
        <v>133</v>
      </c>
      <c r="AZ12" s="446"/>
      <c r="BA12" s="446"/>
      <c r="BB12" s="446"/>
      <c r="BC12" s="446"/>
      <c r="BD12" s="446"/>
      <c r="BE12" s="446"/>
      <c r="BF12" s="446"/>
      <c r="BG12" s="446"/>
      <c r="BH12" s="446"/>
      <c r="BI12" s="446"/>
      <c r="BJ12" s="446"/>
      <c r="BK12" s="446"/>
      <c r="BL12" s="446"/>
      <c r="BM12" s="447"/>
      <c r="BN12" s="465">
        <v>3749068</v>
      </c>
      <c r="BO12" s="466"/>
      <c r="BP12" s="466"/>
      <c r="BQ12" s="466"/>
      <c r="BR12" s="466"/>
      <c r="BS12" s="466"/>
      <c r="BT12" s="466"/>
      <c r="BU12" s="467"/>
      <c r="BV12" s="465">
        <v>3853456</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368735</v>
      </c>
      <c r="S13" s="569"/>
      <c r="T13" s="569"/>
      <c r="U13" s="569"/>
      <c r="V13" s="570"/>
      <c r="W13" s="556" t="s">
        <v>138</v>
      </c>
      <c r="X13" s="478"/>
      <c r="Y13" s="478"/>
      <c r="Z13" s="478"/>
      <c r="AA13" s="478"/>
      <c r="AB13" s="479"/>
      <c r="AC13" s="441">
        <v>5025</v>
      </c>
      <c r="AD13" s="442"/>
      <c r="AE13" s="442"/>
      <c r="AF13" s="442"/>
      <c r="AG13" s="443"/>
      <c r="AH13" s="441">
        <v>5386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-3410234</v>
      </c>
      <c r="BO13" s="466"/>
      <c r="BP13" s="466"/>
      <c r="BQ13" s="466"/>
      <c r="BR13" s="466"/>
      <c r="BS13" s="466"/>
      <c r="BT13" s="466"/>
      <c r="BU13" s="467"/>
      <c r="BV13" s="465">
        <v>-3833241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5.8</v>
      </c>
      <c r="CU13" s="436"/>
      <c r="CV13" s="436"/>
      <c r="CW13" s="436"/>
      <c r="CX13" s="436"/>
      <c r="CY13" s="436"/>
      <c r="CZ13" s="436"/>
      <c r="DA13" s="437"/>
      <c r="DB13" s="435">
        <v>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374543</v>
      </c>
      <c r="S14" s="569"/>
      <c r="T14" s="569"/>
      <c r="U14" s="569"/>
      <c r="V14" s="570"/>
      <c r="W14" s="571"/>
      <c r="X14" s="481"/>
      <c r="Y14" s="481"/>
      <c r="Z14" s="481"/>
      <c r="AA14" s="481"/>
      <c r="AB14" s="482"/>
      <c r="AC14" s="561">
        <v>2.9</v>
      </c>
      <c r="AD14" s="562"/>
      <c r="AE14" s="562"/>
      <c r="AF14" s="562"/>
      <c r="AG14" s="563"/>
      <c r="AH14" s="561">
        <v>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37.1</v>
      </c>
      <c r="CU14" s="573"/>
      <c r="CV14" s="573"/>
      <c r="CW14" s="573"/>
      <c r="CX14" s="573"/>
      <c r="CY14" s="573"/>
      <c r="CZ14" s="573"/>
      <c r="DA14" s="574"/>
      <c r="DB14" s="572">
        <v>32.5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369448</v>
      </c>
      <c r="S15" s="569"/>
      <c r="T15" s="569"/>
      <c r="U15" s="569"/>
      <c r="V15" s="570"/>
      <c r="W15" s="556" t="s">
        <v>146</v>
      </c>
      <c r="X15" s="478"/>
      <c r="Y15" s="478"/>
      <c r="Z15" s="478"/>
      <c r="AA15" s="478"/>
      <c r="AB15" s="479"/>
      <c r="AC15" s="441">
        <v>47889</v>
      </c>
      <c r="AD15" s="442"/>
      <c r="AE15" s="442"/>
      <c r="AF15" s="442"/>
      <c r="AG15" s="443"/>
      <c r="AH15" s="441">
        <v>46746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51625121</v>
      </c>
      <c r="BO15" s="461"/>
      <c r="BP15" s="461"/>
      <c r="BQ15" s="461"/>
      <c r="BR15" s="461"/>
      <c r="BS15" s="461"/>
      <c r="BT15" s="461"/>
      <c r="BU15" s="462"/>
      <c r="BV15" s="460">
        <v>50745674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123</v>
      </c>
      <c r="S16" s="554"/>
      <c r="T16" s="554"/>
      <c r="U16" s="554"/>
      <c r="V16" s="555"/>
      <c r="W16" s="571"/>
      <c r="X16" s="481"/>
      <c r="Y16" s="481"/>
      <c r="Z16" s="481"/>
      <c r="AA16" s="481"/>
      <c r="AB16" s="482"/>
      <c r="AC16" s="561">
        <v>27.8</v>
      </c>
      <c r="AD16" s="562"/>
      <c r="AE16" s="562"/>
      <c r="AF16" s="562"/>
      <c r="AG16" s="563"/>
      <c r="AH16" s="561">
        <v>28</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59847098</v>
      </c>
      <c r="BO16" s="466"/>
      <c r="BP16" s="466"/>
      <c r="BQ16" s="466"/>
      <c r="BR16" s="466"/>
      <c r="BS16" s="466"/>
      <c r="BT16" s="466"/>
      <c r="BU16" s="467"/>
      <c r="BV16" s="465">
        <v>59353939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119159</v>
      </c>
      <c r="AD17" s="442"/>
      <c r="AE17" s="442"/>
      <c r="AF17" s="442"/>
      <c r="AG17" s="443"/>
      <c r="AH17" s="441">
        <v>114535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66457177</v>
      </c>
      <c r="BO17" s="466"/>
      <c r="BP17" s="466"/>
      <c r="BQ17" s="466"/>
      <c r="BR17" s="466"/>
      <c r="BS17" s="466"/>
      <c r="BT17" s="466"/>
      <c r="BU17" s="467"/>
      <c r="BV17" s="465">
        <v>65328588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459.16</v>
      </c>
      <c r="M18" s="530"/>
      <c r="N18" s="530"/>
      <c r="O18" s="530"/>
      <c r="P18" s="530"/>
      <c r="Q18" s="530"/>
      <c r="R18" s="531"/>
      <c r="S18" s="531"/>
      <c r="T18" s="531"/>
      <c r="U18" s="531"/>
      <c r="V18" s="532"/>
      <c r="W18" s="546"/>
      <c r="X18" s="547"/>
      <c r="Y18" s="547"/>
      <c r="Z18" s="547"/>
      <c r="AA18" s="547"/>
      <c r="AB18" s="557"/>
      <c r="AC18" s="429">
        <v>69.2</v>
      </c>
      <c r="AD18" s="430"/>
      <c r="AE18" s="430"/>
      <c r="AF18" s="430"/>
      <c r="AG18" s="533"/>
      <c r="AH18" s="429">
        <v>68.7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80784333</v>
      </c>
      <c r="BO18" s="466"/>
      <c r="BP18" s="466"/>
      <c r="BQ18" s="466"/>
      <c r="BR18" s="466"/>
      <c r="BS18" s="466"/>
      <c r="BT18" s="466"/>
      <c r="BU18" s="467"/>
      <c r="BV18" s="465">
        <v>80430702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808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97636981</v>
      </c>
      <c r="BO19" s="466"/>
      <c r="BP19" s="466"/>
      <c r="BQ19" s="466"/>
      <c r="BR19" s="466"/>
      <c r="BS19" s="466"/>
      <c r="BT19" s="466"/>
      <c r="BU19" s="467"/>
      <c r="BV19" s="465">
        <v>96604844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150180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148612607</v>
      </c>
      <c r="BO23" s="466"/>
      <c r="BP23" s="466"/>
      <c r="BQ23" s="466"/>
      <c r="BR23" s="466"/>
      <c r="BS23" s="466"/>
      <c r="BT23" s="466"/>
      <c r="BU23" s="467"/>
      <c r="BV23" s="465">
        <v>143458256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11000</v>
      </c>
      <c r="R24" s="442"/>
      <c r="S24" s="442"/>
      <c r="T24" s="442"/>
      <c r="U24" s="442"/>
      <c r="V24" s="443"/>
      <c r="W24" s="507"/>
      <c r="X24" s="498"/>
      <c r="Y24" s="499"/>
      <c r="Z24" s="438" t="s">
        <v>169</v>
      </c>
      <c r="AA24" s="439"/>
      <c r="AB24" s="439"/>
      <c r="AC24" s="439"/>
      <c r="AD24" s="439"/>
      <c r="AE24" s="439"/>
      <c r="AF24" s="439"/>
      <c r="AG24" s="440"/>
      <c r="AH24" s="441">
        <v>2009</v>
      </c>
      <c r="AI24" s="442"/>
      <c r="AJ24" s="442"/>
      <c r="AK24" s="442"/>
      <c r="AL24" s="443"/>
      <c r="AM24" s="441">
        <v>6418755</v>
      </c>
      <c r="AN24" s="442"/>
      <c r="AO24" s="442"/>
      <c r="AP24" s="442"/>
      <c r="AQ24" s="442"/>
      <c r="AR24" s="443"/>
      <c r="AS24" s="441">
        <v>3195</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102315531</v>
      </c>
      <c r="BO24" s="466"/>
      <c r="BP24" s="466"/>
      <c r="BQ24" s="466"/>
      <c r="BR24" s="466"/>
      <c r="BS24" s="466"/>
      <c r="BT24" s="466"/>
      <c r="BU24" s="467"/>
      <c r="BV24" s="465">
        <v>98495254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8800</v>
      </c>
      <c r="R25" s="442"/>
      <c r="S25" s="442"/>
      <c r="T25" s="442"/>
      <c r="U25" s="442"/>
      <c r="V25" s="443"/>
      <c r="W25" s="507"/>
      <c r="X25" s="498"/>
      <c r="Y25" s="499"/>
      <c r="Z25" s="438" t="s">
        <v>172</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24743318</v>
      </c>
      <c r="BO25" s="461"/>
      <c r="BP25" s="461"/>
      <c r="BQ25" s="461"/>
      <c r="BR25" s="461"/>
      <c r="BS25" s="461"/>
      <c r="BT25" s="461"/>
      <c r="BU25" s="462"/>
      <c r="BV25" s="460">
        <v>14963003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7600</v>
      </c>
      <c r="R26" s="442"/>
      <c r="S26" s="442"/>
      <c r="T26" s="442"/>
      <c r="U26" s="442"/>
      <c r="V26" s="443"/>
      <c r="W26" s="507"/>
      <c r="X26" s="498"/>
      <c r="Y26" s="499"/>
      <c r="Z26" s="438" t="s">
        <v>175</v>
      </c>
      <c r="AA26" s="520"/>
      <c r="AB26" s="520"/>
      <c r="AC26" s="520"/>
      <c r="AD26" s="520"/>
      <c r="AE26" s="520"/>
      <c r="AF26" s="520"/>
      <c r="AG26" s="521"/>
      <c r="AH26" s="441">
        <v>133</v>
      </c>
      <c r="AI26" s="442"/>
      <c r="AJ26" s="442"/>
      <c r="AK26" s="442"/>
      <c r="AL26" s="443"/>
      <c r="AM26" s="441">
        <v>405118</v>
      </c>
      <c r="AN26" s="442"/>
      <c r="AO26" s="442"/>
      <c r="AP26" s="442"/>
      <c r="AQ26" s="442"/>
      <c r="AR26" s="443"/>
      <c r="AS26" s="441">
        <v>3046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6350</v>
      </c>
      <c r="R27" s="442"/>
      <c r="S27" s="442"/>
      <c r="T27" s="442"/>
      <c r="U27" s="442"/>
      <c r="V27" s="443"/>
      <c r="W27" s="507"/>
      <c r="X27" s="498"/>
      <c r="Y27" s="499"/>
      <c r="Z27" s="438" t="s">
        <v>178</v>
      </c>
      <c r="AA27" s="439"/>
      <c r="AB27" s="439"/>
      <c r="AC27" s="439"/>
      <c r="AD27" s="439"/>
      <c r="AE27" s="439"/>
      <c r="AF27" s="439"/>
      <c r="AG27" s="440"/>
      <c r="AH27" s="441">
        <v>114</v>
      </c>
      <c r="AI27" s="442"/>
      <c r="AJ27" s="442"/>
      <c r="AK27" s="442"/>
      <c r="AL27" s="443"/>
      <c r="AM27" s="441">
        <v>415115</v>
      </c>
      <c r="AN27" s="442"/>
      <c r="AO27" s="442"/>
      <c r="AP27" s="442"/>
      <c r="AQ27" s="442"/>
      <c r="AR27" s="443"/>
      <c r="AS27" s="441">
        <v>3641</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1598259</v>
      </c>
      <c r="BO27" s="469"/>
      <c r="BP27" s="469"/>
      <c r="BQ27" s="469"/>
      <c r="BR27" s="469"/>
      <c r="BS27" s="469"/>
      <c r="BT27" s="469"/>
      <c r="BU27" s="470"/>
      <c r="BV27" s="468">
        <v>1697573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6050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6630353</v>
      </c>
      <c r="BO28" s="461"/>
      <c r="BP28" s="461"/>
      <c r="BQ28" s="461"/>
      <c r="BR28" s="461"/>
      <c r="BS28" s="461"/>
      <c r="BT28" s="461"/>
      <c r="BU28" s="462"/>
      <c r="BV28" s="460">
        <v>7269999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36</v>
      </c>
      <c r="M29" s="442"/>
      <c r="N29" s="442"/>
      <c r="O29" s="442"/>
      <c r="P29" s="443"/>
      <c r="Q29" s="441">
        <v>5700</v>
      </c>
      <c r="R29" s="442"/>
      <c r="S29" s="442"/>
      <c r="T29" s="442"/>
      <c r="U29" s="442"/>
      <c r="V29" s="443"/>
      <c r="W29" s="508"/>
      <c r="X29" s="509"/>
      <c r="Y29" s="510"/>
      <c r="Z29" s="438" t="s">
        <v>184</v>
      </c>
      <c r="AA29" s="439"/>
      <c r="AB29" s="439"/>
      <c r="AC29" s="439"/>
      <c r="AD29" s="439"/>
      <c r="AE29" s="439"/>
      <c r="AF29" s="439"/>
      <c r="AG29" s="440"/>
      <c r="AH29" s="441">
        <v>2123</v>
      </c>
      <c r="AI29" s="442"/>
      <c r="AJ29" s="442"/>
      <c r="AK29" s="442"/>
      <c r="AL29" s="443"/>
      <c r="AM29" s="441">
        <v>6833870</v>
      </c>
      <c r="AN29" s="442"/>
      <c r="AO29" s="442"/>
      <c r="AP29" s="442"/>
      <c r="AQ29" s="442"/>
      <c r="AR29" s="443"/>
      <c r="AS29" s="441">
        <v>3219</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1148690</v>
      </c>
      <c r="BO29" s="466"/>
      <c r="BP29" s="466"/>
      <c r="BQ29" s="466"/>
      <c r="BR29" s="466"/>
      <c r="BS29" s="466"/>
      <c r="BT29" s="466"/>
      <c r="BU29" s="467"/>
      <c r="BV29" s="465">
        <v>1348656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7663724</v>
      </c>
      <c r="BO30" s="469"/>
      <c r="BP30" s="469"/>
      <c r="BQ30" s="469"/>
      <c r="BR30" s="469"/>
      <c r="BS30" s="469"/>
      <c r="BT30" s="469"/>
      <c r="BU30" s="470"/>
      <c r="BV30" s="468">
        <v>8860802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高崎工業団地造成組合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高崎市土地開発公社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母子父子寡婦福祉資金貸付事業特別会計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牛伏ドリームセンター事業特別会計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高崎市・安中市消防組合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高崎市都市整備公社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土地取得事業特別会計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群馬県市町村会館管理組合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高崎環境保全社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群馬県市町村総合事務組合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高崎市総合卸売市場</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群馬県後期高齢者医療広域連合（一般会計）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高崎財団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群馬県後期高齢者医療広域連合（事業会計）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新高崎リバーパーク</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多野藤岡広域市町村圏振興整備組合</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倉渕ふるさと公社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多野藤岡医療事務市町村組合（病院事業）</v>
      </c>
      <c r="BZ41" s="423"/>
      <c r="CA41" s="423"/>
      <c r="CB41" s="423"/>
      <c r="CC41" s="423"/>
      <c r="CD41" s="423"/>
      <c r="CE41" s="423"/>
      <c r="CF41" s="423"/>
      <c r="CG41" s="423"/>
      <c r="CH41" s="423"/>
      <c r="CI41" s="423"/>
      <c r="CJ41" s="423"/>
      <c r="CK41" s="423"/>
      <c r="CL41" s="423"/>
      <c r="CM41" s="423"/>
      <c r="CN41" s="213"/>
      <c r="CO41" s="424">
        <f t="shared" si="3"/>
        <v>28</v>
      </c>
      <c r="CP41" s="424"/>
      <c r="CQ41" s="423" t="str">
        <f>IF('各会計、関係団体の財政状況及び健全化判断比率'!BS14="","",'各会計、関係団体の財政状況及び健全化判断比率'!BS14)</f>
        <v>相間川温泉</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多野藤岡医療事務市町村組合（老健事業）</v>
      </c>
      <c r="BZ42" s="423"/>
      <c r="CA42" s="423"/>
      <c r="CB42" s="423"/>
      <c r="CC42" s="423"/>
      <c r="CD42" s="423"/>
      <c r="CE42" s="423"/>
      <c r="CF42" s="423"/>
      <c r="CG42" s="423"/>
      <c r="CH42" s="423"/>
      <c r="CI42" s="423"/>
      <c r="CJ42" s="423"/>
      <c r="CK42" s="423"/>
      <c r="CL42" s="423"/>
      <c r="CM42" s="423"/>
      <c r="CN42" s="213"/>
      <c r="CO42" s="424">
        <f t="shared" si="3"/>
        <v>29</v>
      </c>
      <c r="CP42" s="424"/>
      <c r="CQ42" s="423" t="str">
        <f>IF('各会計、関係団体の財政状況及び健全化判断比率'!BS15="","",'各会計、関係団体の財政状況及び健全化判断比率'!BS15)</f>
        <v>榛名湖温泉ゆうすげ</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30</v>
      </c>
      <c r="CP43" s="424"/>
      <c r="CQ43" s="423" t="str">
        <f>IF('各会計、関係団体の財政状況及び健全化判断比率'!BS16="","",'各会計、関係団体の財政状況及び健全化判断比率'!BS16)</f>
        <v>公立大学法人高崎経済大学</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ScBtGWBcrGZOROX0I0ee8C9x5ty49P8isdYgPG5mzc6mdQIuM1CQBxmtE9Kv1wMvXlb11gWPpHLNQbTlhZVsw==" saltValue="xWRKYa0gWyXDaUkkrTTq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576</v>
      </c>
      <c r="D34" s="1244"/>
      <c r="E34" s="1245"/>
      <c r="F34" s="32">
        <v>4.8099999999999996</v>
      </c>
      <c r="G34" s="33">
        <v>5.52</v>
      </c>
      <c r="H34" s="33">
        <v>6.21</v>
      </c>
      <c r="I34" s="33">
        <v>6.57</v>
      </c>
      <c r="J34" s="34">
        <v>7.49</v>
      </c>
      <c r="K34" s="22"/>
      <c r="L34" s="22"/>
      <c r="M34" s="22"/>
      <c r="N34" s="22"/>
      <c r="O34" s="22"/>
      <c r="P34" s="22"/>
    </row>
    <row r="35" spans="1:16" ht="39" customHeight="1" x14ac:dyDescent="0.15">
      <c r="A35" s="22"/>
      <c r="B35" s="35"/>
      <c r="C35" s="1238" t="s">
        <v>577</v>
      </c>
      <c r="D35" s="1239"/>
      <c r="E35" s="1240"/>
      <c r="F35" s="36">
        <v>4.9000000000000004</v>
      </c>
      <c r="G35" s="37">
        <v>5.2</v>
      </c>
      <c r="H35" s="37">
        <v>6.07</v>
      </c>
      <c r="I35" s="37">
        <v>6.49</v>
      </c>
      <c r="J35" s="38">
        <v>7.1</v>
      </c>
      <c r="K35" s="22"/>
      <c r="L35" s="22"/>
      <c r="M35" s="22"/>
      <c r="N35" s="22"/>
      <c r="O35" s="22"/>
      <c r="P35" s="22"/>
    </row>
    <row r="36" spans="1:16" ht="39" customHeight="1" x14ac:dyDescent="0.15">
      <c r="A36" s="22"/>
      <c r="B36" s="35"/>
      <c r="C36" s="1238" t="s">
        <v>578</v>
      </c>
      <c r="D36" s="1239"/>
      <c r="E36" s="1240"/>
      <c r="F36" s="36">
        <v>6.3</v>
      </c>
      <c r="G36" s="37">
        <v>7.13</v>
      </c>
      <c r="H36" s="37">
        <v>4.8099999999999996</v>
      </c>
      <c r="I36" s="37">
        <v>4.7699999999999996</v>
      </c>
      <c r="J36" s="38">
        <v>5.16</v>
      </c>
      <c r="K36" s="22"/>
      <c r="L36" s="22"/>
      <c r="M36" s="22"/>
      <c r="N36" s="22"/>
      <c r="O36" s="22"/>
      <c r="P36" s="22"/>
    </row>
    <row r="37" spans="1:16" ht="39" customHeight="1" x14ac:dyDescent="0.15">
      <c r="A37" s="22"/>
      <c r="B37" s="35"/>
      <c r="C37" s="1238" t="s">
        <v>579</v>
      </c>
      <c r="D37" s="1239"/>
      <c r="E37" s="1240"/>
      <c r="F37" s="36">
        <v>1.42</v>
      </c>
      <c r="G37" s="37">
        <v>1.41</v>
      </c>
      <c r="H37" s="37">
        <v>2.2599999999999998</v>
      </c>
      <c r="I37" s="37">
        <v>3.27</v>
      </c>
      <c r="J37" s="38">
        <v>0.73</v>
      </c>
      <c r="K37" s="22"/>
      <c r="L37" s="22"/>
      <c r="M37" s="22"/>
      <c r="N37" s="22"/>
      <c r="O37" s="22"/>
      <c r="P37" s="22"/>
    </row>
    <row r="38" spans="1:16" ht="39" customHeight="1" x14ac:dyDescent="0.15">
      <c r="A38" s="22"/>
      <c r="B38" s="35"/>
      <c r="C38" s="1238" t="s">
        <v>580</v>
      </c>
      <c r="D38" s="1239"/>
      <c r="E38" s="1240"/>
      <c r="F38" s="36">
        <v>0.23</v>
      </c>
      <c r="G38" s="37">
        <v>1.07</v>
      </c>
      <c r="H38" s="37">
        <v>0.97</v>
      </c>
      <c r="I38" s="37">
        <v>1.05</v>
      </c>
      <c r="J38" s="38">
        <v>0.71</v>
      </c>
      <c r="K38" s="22"/>
      <c r="L38" s="22"/>
      <c r="M38" s="22"/>
      <c r="N38" s="22"/>
      <c r="O38" s="22"/>
      <c r="P38" s="22"/>
    </row>
    <row r="39" spans="1:16" ht="39" customHeight="1" x14ac:dyDescent="0.15">
      <c r="A39" s="22"/>
      <c r="B39" s="35"/>
      <c r="C39" s="1238" t="s">
        <v>581</v>
      </c>
      <c r="D39" s="1239"/>
      <c r="E39" s="1240"/>
      <c r="F39" s="36">
        <v>0.04</v>
      </c>
      <c r="G39" s="37">
        <v>0.04</v>
      </c>
      <c r="H39" s="37">
        <v>0.04</v>
      </c>
      <c r="I39" s="37">
        <v>0.05</v>
      </c>
      <c r="J39" s="38">
        <v>0.05</v>
      </c>
      <c r="K39" s="22"/>
      <c r="L39" s="22"/>
      <c r="M39" s="22"/>
      <c r="N39" s="22"/>
      <c r="O39" s="22"/>
      <c r="P39" s="22"/>
    </row>
    <row r="40" spans="1:16" ht="39" customHeight="1" x14ac:dyDescent="0.15">
      <c r="A40" s="22"/>
      <c r="B40" s="35"/>
      <c r="C40" s="1238" t="s">
        <v>582</v>
      </c>
      <c r="D40" s="1239"/>
      <c r="E40" s="1240"/>
      <c r="F40" s="36">
        <v>0.03</v>
      </c>
      <c r="G40" s="37">
        <v>0.03</v>
      </c>
      <c r="H40" s="37">
        <v>0.02</v>
      </c>
      <c r="I40" s="37">
        <v>0.04</v>
      </c>
      <c r="J40" s="38">
        <v>0.03</v>
      </c>
      <c r="K40" s="22"/>
      <c r="L40" s="22"/>
      <c r="M40" s="22"/>
      <c r="N40" s="22"/>
      <c r="O40" s="22"/>
      <c r="P40" s="22"/>
    </row>
    <row r="41" spans="1:16" ht="39" customHeight="1" x14ac:dyDescent="0.15">
      <c r="A41" s="22"/>
      <c r="B41" s="35"/>
      <c r="C41" s="1238" t="s">
        <v>583</v>
      </c>
      <c r="D41" s="1239"/>
      <c r="E41" s="1240"/>
      <c r="F41" s="36">
        <v>0</v>
      </c>
      <c r="G41" s="37">
        <v>0</v>
      </c>
      <c r="H41" s="37">
        <v>0.01</v>
      </c>
      <c r="I41" s="37">
        <v>0.01</v>
      </c>
      <c r="J41" s="38">
        <v>0.01</v>
      </c>
      <c r="K41" s="22"/>
      <c r="L41" s="22"/>
      <c r="M41" s="22"/>
      <c r="N41" s="22"/>
      <c r="O41" s="22"/>
      <c r="P41" s="22"/>
    </row>
    <row r="42" spans="1:16" ht="39" customHeight="1" x14ac:dyDescent="0.15">
      <c r="A42" s="22"/>
      <c r="B42" s="39"/>
      <c r="C42" s="1238" t="s">
        <v>584</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585</v>
      </c>
      <c r="D43" s="1242"/>
      <c r="E43" s="1243"/>
      <c r="F43" s="41">
        <v>0.01</v>
      </c>
      <c r="G43" s="42">
        <v>0.01</v>
      </c>
      <c r="H43" s="42">
        <v>0.01</v>
      </c>
      <c r="I43" s="42">
        <v>0.05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53Z92zHtnq6kxZqTB58FLvsQL/gok36168oJyN92ltvUQ7kfCjwI6SkEOO5pYg9uxNdsFmMiTa59kw49MMuA==" saltValue="1R3A8rnRM9qS0w2YRJzC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13533</v>
      </c>
      <c r="L45" s="60">
        <v>13400</v>
      </c>
      <c r="M45" s="60">
        <v>13536</v>
      </c>
      <c r="N45" s="60">
        <v>13848</v>
      </c>
      <c r="O45" s="61">
        <v>13629</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15">
      <c r="A48" s="48"/>
      <c r="B48" s="1266"/>
      <c r="C48" s="1267"/>
      <c r="D48" s="62"/>
      <c r="E48" s="1248" t="s">
        <v>14</v>
      </c>
      <c r="F48" s="1248"/>
      <c r="G48" s="1248"/>
      <c r="H48" s="1248"/>
      <c r="I48" s="1248"/>
      <c r="J48" s="1249"/>
      <c r="K48" s="63">
        <v>3093</v>
      </c>
      <c r="L48" s="64">
        <v>2988</v>
      </c>
      <c r="M48" s="64">
        <v>2759</v>
      </c>
      <c r="N48" s="64">
        <v>2503</v>
      </c>
      <c r="O48" s="65">
        <v>2330</v>
      </c>
      <c r="P48" s="48"/>
      <c r="Q48" s="48"/>
      <c r="R48" s="48"/>
      <c r="S48" s="48"/>
      <c r="T48" s="48"/>
      <c r="U48" s="48"/>
    </row>
    <row r="49" spans="1:21" ht="30.75" customHeight="1" x14ac:dyDescent="0.15">
      <c r="A49" s="48"/>
      <c r="B49" s="1266"/>
      <c r="C49" s="1267"/>
      <c r="D49" s="62"/>
      <c r="E49" s="1248" t="s">
        <v>15</v>
      </c>
      <c r="F49" s="1248"/>
      <c r="G49" s="1248"/>
      <c r="H49" s="1248"/>
      <c r="I49" s="1248"/>
      <c r="J49" s="1249"/>
      <c r="K49" s="63">
        <v>198</v>
      </c>
      <c r="L49" s="64">
        <v>205</v>
      </c>
      <c r="M49" s="64">
        <v>189</v>
      </c>
      <c r="N49" s="64">
        <v>235</v>
      </c>
      <c r="O49" s="65">
        <v>268</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525</v>
      </c>
      <c r="L50" s="64" t="s">
        <v>525</v>
      </c>
      <c r="M50" s="64" t="s">
        <v>525</v>
      </c>
      <c r="N50" s="64" t="s">
        <v>525</v>
      </c>
      <c r="O50" s="65" t="s">
        <v>525</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525</v>
      </c>
      <c r="L51" s="64" t="s">
        <v>525</v>
      </c>
      <c r="M51" s="64">
        <v>1</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12346</v>
      </c>
      <c r="L52" s="64">
        <v>12082</v>
      </c>
      <c r="M52" s="64">
        <v>12256</v>
      </c>
      <c r="N52" s="64">
        <v>12251</v>
      </c>
      <c r="O52" s="65">
        <v>12303</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4478</v>
      </c>
      <c r="L53" s="69">
        <v>4511</v>
      </c>
      <c r="M53" s="69">
        <v>4229</v>
      </c>
      <c r="N53" s="69">
        <v>4335</v>
      </c>
      <c r="O53" s="70">
        <v>3924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626</v>
      </c>
      <c r="L57" s="83" t="s">
        <v>626</v>
      </c>
      <c r="M57" s="83" t="s">
        <v>626</v>
      </c>
      <c r="N57" s="83" t="s">
        <v>626</v>
      </c>
      <c r="O57" s="84" t="s">
        <v>626</v>
      </c>
    </row>
    <row r="58" spans="1:21" ht="31.5" customHeight="1" thickBot="1" x14ac:dyDescent="0.2">
      <c r="B58" s="1256"/>
      <c r="C58" s="1257"/>
      <c r="D58" s="1261" t="s">
        <v>26</v>
      </c>
      <c r="E58" s="1262"/>
      <c r="F58" s="1262"/>
      <c r="G58" s="1262"/>
      <c r="H58" s="1262"/>
      <c r="I58" s="1262"/>
      <c r="J58" s="1263"/>
      <c r="K58" s="85" t="s">
        <v>627</v>
      </c>
      <c r="L58" s="86" t="s">
        <v>626</v>
      </c>
      <c r="M58" s="86" t="s">
        <v>626</v>
      </c>
      <c r="N58" s="86" t="s">
        <v>626</v>
      </c>
      <c r="O58" s="87" t="s">
        <v>626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kvpXJspTP8oODlrDrUIi4tMeFAYYHrCSoWsljzkFR92q4CKlDQB7C5Nrb1MQShe3Af/nd8xu5yrrKCvfK5Xw==" saltValue="La5oo5CdFtGsdl5qWukJ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566</v>
      </c>
      <c r="J40" s="99" t="s">
        <v>567</v>
      </c>
      <c r="K40" s="99" t="s">
        <v>568</v>
      </c>
      <c r="L40" s="99" t="s">
        <v>569</v>
      </c>
      <c r="M40" s="100" t="s">
        <v>570</v>
      </c>
    </row>
    <row r="41" spans="2:13" ht="27.75" customHeight="1" x14ac:dyDescent="0.15">
      <c r="B41" s="1284" t="s">
        <v>29</v>
      </c>
      <c r="C41" s="1285"/>
      <c r="D41" s="101"/>
      <c r="E41" s="1286" t="s">
        <v>30</v>
      </c>
      <c r="F41" s="1286"/>
      <c r="G41" s="1286"/>
      <c r="H41" s="1287"/>
      <c r="I41" s="102">
        <v>135587</v>
      </c>
      <c r="J41" s="103">
        <v>136578</v>
      </c>
      <c r="K41" s="103">
        <v>141517</v>
      </c>
      <c r="L41" s="103">
        <v>143678</v>
      </c>
      <c r="M41" s="104">
        <v>148832</v>
      </c>
    </row>
    <row r="42" spans="2:13" ht="27.75" customHeight="1" x14ac:dyDescent="0.15">
      <c r="B42" s="1274"/>
      <c r="C42" s="1275"/>
      <c r="D42" s="105"/>
      <c r="E42" s="1278" t="s">
        <v>31</v>
      </c>
      <c r="F42" s="1278"/>
      <c r="G42" s="1278"/>
      <c r="H42" s="1279"/>
      <c r="I42" s="106" t="s">
        <v>525</v>
      </c>
      <c r="J42" s="107" t="s">
        <v>525</v>
      </c>
      <c r="K42" s="107" t="s">
        <v>525</v>
      </c>
      <c r="L42" s="107" t="s">
        <v>525</v>
      </c>
      <c r="M42" s="108" t="s">
        <v>525</v>
      </c>
    </row>
    <row r="43" spans="2:13" ht="27.75" customHeight="1" x14ac:dyDescent="0.15">
      <c r="B43" s="1274"/>
      <c r="C43" s="1275"/>
      <c r="D43" s="105"/>
      <c r="E43" s="1278" t="s">
        <v>32</v>
      </c>
      <c r="F43" s="1278"/>
      <c r="G43" s="1278"/>
      <c r="H43" s="1279"/>
      <c r="I43" s="106">
        <v>30684</v>
      </c>
      <c r="J43" s="107">
        <v>28802</v>
      </c>
      <c r="K43" s="107">
        <v>26895</v>
      </c>
      <c r="L43" s="107">
        <v>25624</v>
      </c>
      <c r="M43" s="108">
        <v>24256</v>
      </c>
    </row>
    <row r="44" spans="2:13" ht="27.75" customHeight="1" x14ac:dyDescent="0.15">
      <c r="B44" s="1274"/>
      <c r="C44" s="1275"/>
      <c r="D44" s="105"/>
      <c r="E44" s="1278" t="s">
        <v>33</v>
      </c>
      <c r="F44" s="1278"/>
      <c r="G44" s="1278"/>
      <c r="H44" s="1279"/>
      <c r="I44" s="106">
        <v>1618</v>
      </c>
      <c r="J44" s="107">
        <v>1844</v>
      </c>
      <c r="K44" s="107">
        <v>1841</v>
      </c>
      <c r="L44" s="107">
        <v>2122</v>
      </c>
      <c r="M44" s="108">
        <v>2004</v>
      </c>
    </row>
    <row r="45" spans="2:13" ht="27.75" customHeight="1" x14ac:dyDescent="0.15">
      <c r="B45" s="1274"/>
      <c r="C45" s="1275"/>
      <c r="D45" s="105"/>
      <c r="E45" s="1278" t="s">
        <v>34</v>
      </c>
      <c r="F45" s="1278"/>
      <c r="G45" s="1278"/>
      <c r="H45" s="1279"/>
      <c r="I45" s="106">
        <v>15701</v>
      </c>
      <c r="J45" s="107">
        <v>15680</v>
      </c>
      <c r="K45" s="107">
        <v>15206</v>
      </c>
      <c r="L45" s="107">
        <v>14681</v>
      </c>
      <c r="M45" s="108">
        <v>14766</v>
      </c>
    </row>
    <row r="46" spans="2:13" ht="27.75" customHeight="1" x14ac:dyDescent="0.15">
      <c r="B46" s="1274"/>
      <c r="C46" s="1275"/>
      <c r="D46" s="109"/>
      <c r="E46" s="1278" t="s">
        <v>35</v>
      </c>
      <c r="F46" s="1278"/>
      <c r="G46" s="1278"/>
      <c r="H46" s="1279"/>
      <c r="I46" s="106">
        <v>225</v>
      </c>
      <c r="J46" s="107">
        <v>233</v>
      </c>
      <c r="K46" s="107">
        <v>348</v>
      </c>
      <c r="L46" s="107">
        <v>273</v>
      </c>
      <c r="M46" s="108">
        <v>240</v>
      </c>
    </row>
    <row r="47" spans="2:13" ht="27.75" customHeight="1" x14ac:dyDescent="0.15">
      <c r="B47" s="1274"/>
      <c r="C47" s="1275"/>
      <c r="D47" s="110"/>
      <c r="E47" s="1288" t="s">
        <v>36</v>
      </c>
      <c r="F47" s="1289"/>
      <c r="G47" s="1289"/>
      <c r="H47" s="1290"/>
      <c r="I47" s="106" t="s">
        <v>525</v>
      </c>
      <c r="J47" s="107" t="s">
        <v>525</v>
      </c>
      <c r="K47" s="107" t="s">
        <v>525</v>
      </c>
      <c r="L47" s="107" t="s">
        <v>525</v>
      </c>
      <c r="M47" s="108" t="s">
        <v>525</v>
      </c>
    </row>
    <row r="48" spans="2:13" ht="27.75" customHeight="1" x14ac:dyDescent="0.15">
      <c r="B48" s="1274"/>
      <c r="C48" s="1275"/>
      <c r="D48" s="105"/>
      <c r="E48" s="1278" t="s">
        <v>37</v>
      </c>
      <c r="F48" s="1278"/>
      <c r="G48" s="1278"/>
      <c r="H48" s="1279"/>
      <c r="I48" s="106" t="s">
        <v>525</v>
      </c>
      <c r="J48" s="107" t="s">
        <v>525</v>
      </c>
      <c r="K48" s="107" t="s">
        <v>525</v>
      </c>
      <c r="L48" s="107" t="s">
        <v>525</v>
      </c>
      <c r="M48" s="108" t="s">
        <v>525</v>
      </c>
    </row>
    <row r="49" spans="2:13" ht="27.75" customHeight="1" x14ac:dyDescent="0.15">
      <c r="B49" s="1276"/>
      <c r="C49" s="1277"/>
      <c r="D49" s="105"/>
      <c r="E49" s="1278" t="s">
        <v>38</v>
      </c>
      <c r="F49" s="1278"/>
      <c r="G49" s="1278"/>
      <c r="H49" s="1279"/>
      <c r="I49" s="106" t="s">
        <v>525</v>
      </c>
      <c r="J49" s="107" t="s">
        <v>525</v>
      </c>
      <c r="K49" s="107" t="s">
        <v>525</v>
      </c>
      <c r="L49" s="107" t="s">
        <v>525</v>
      </c>
      <c r="M49" s="108" t="s">
        <v>525</v>
      </c>
    </row>
    <row r="50" spans="2:13" ht="27.75" customHeight="1" x14ac:dyDescent="0.15">
      <c r="B50" s="1272" t="s">
        <v>39</v>
      </c>
      <c r="C50" s="1273"/>
      <c r="D50" s="111"/>
      <c r="E50" s="1278" t="s">
        <v>40</v>
      </c>
      <c r="F50" s="1278"/>
      <c r="G50" s="1278"/>
      <c r="H50" s="1279"/>
      <c r="I50" s="106">
        <v>19391</v>
      </c>
      <c r="J50" s="107">
        <v>21566</v>
      </c>
      <c r="K50" s="107">
        <v>21407</v>
      </c>
      <c r="L50" s="107">
        <v>20044</v>
      </c>
      <c r="M50" s="108">
        <v>20987</v>
      </c>
    </row>
    <row r="51" spans="2:13" ht="27.75" customHeight="1" x14ac:dyDescent="0.15">
      <c r="B51" s="1274"/>
      <c r="C51" s="1275"/>
      <c r="D51" s="105"/>
      <c r="E51" s="1278" t="s">
        <v>41</v>
      </c>
      <c r="F51" s="1278"/>
      <c r="G51" s="1278"/>
      <c r="H51" s="1279"/>
      <c r="I51" s="106">
        <v>15796</v>
      </c>
      <c r="J51" s="107">
        <v>15517</v>
      </c>
      <c r="K51" s="107">
        <v>15527</v>
      </c>
      <c r="L51" s="107">
        <v>16730</v>
      </c>
      <c r="M51" s="108">
        <v>15776</v>
      </c>
    </row>
    <row r="52" spans="2:13" ht="27.75" customHeight="1" x14ac:dyDescent="0.15">
      <c r="B52" s="1276"/>
      <c r="C52" s="1277"/>
      <c r="D52" s="105"/>
      <c r="E52" s="1278" t="s">
        <v>42</v>
      </c>
      <c r="F52" s="1278"/>
      <c r="G52" s="1278"/>
      <c r="H52" s="1279"/>
      <c r="I52" s="106">
        <v>122879</v>
      </c>
      <c r="J52" s="107">
        <v>124544</v>
      </c>
      <c r="K52" s="107">
        <v>126735</v>
      </c>
      <c r="L52" s="107">
        <v>126198</v>
      </c>
      <c r="M52" s="108">
        <v>126580</v>
      </c>
    </row>
    <row r="53" spans="2:13" ht="27.75" customHeight="1" thickBot="1" x14ac:dyDescent="0.2">
      <c r="B53" s="1280" t="s">
        <v>43</v>
      </c>
      <c r="C53" s="1281"/>
      <c r="D53" s="112"/>
      <c r="E53" s="1282" t="s">
        <v>44</v>
      </c>
      <c r="F53" s="1282"/>
      <c r="G53" s="1282"/>
      <c r="H53" s="1283"/>
      <c r="I53" s="113">
        <v>25748</v>
      </c>
      <c r="J53" s="114">
        <v>21511</v>
      </c>
      <c r="K53" s="114">
        <v>22138</v>
      </c>
      <c r="L53" s="114">
        <v>23406</v>
      </c>
      <c r="M53" s="115">
        <v>26755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y0ZfJLBceviVZLF4GAcS7/Ws0RSE85Zs+S4jr8QMGrzcn/8+4W2F2WnyLFBFzB4j+4oJGbgzkEsYrUbPteesw==" saltValue="5mS0wY8TqU30v77mF++C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47</v>
      </c>
      <c r="D55" s="1299"/>
      <c r="E55" s="1300"/>
      <c r="F55" s="127">
        <v>8114</v>
      </c>
      <c r="G55" s="127">
        <v>7270</v>
      </c>
      <c r="H55" s="128">
        <v>6630</v>
      </c>
    </row>
    <row r="56" spans="2:8" ht="52.5" customHeight="1" x14ac:dyDescent="0.15">
      <c r="B56" s="129"/>
      <c r="C56" s="1301" t="s">
        <v>48</v>
      </c>
      <c r="D56" s="1301"/>
      <c r="E56" s="1302"/>
      <c r="F56" s="130">
        <v>1449</v>
      </c>
      <c r="G56" s="130">
        <v>1349</v>
      </c>
      <c r="H56" s="131">
        <v>1149</v>
      </c>
    </row>
    <row r="57" spans="2:8" ht="53.25" customHeight="1" x14ac:dyDescent="0.15">
      <c r="B57" s="129"/>
      <c r="C57" s="1303" t="s">
        <v>49</v>
      </c>
      <c r="D57" s="1303"/>
      <c r="E57" s="1304"/>
      <c r="F57" s="132">
        <v>10014</v>
      </c>
      <c r="G57" s="132">
        <v>8861</v>
      </c>
      <c r="H57" s="133">
        <v>7664</v>
      </c>
    </row>
    <row r="58" spans="2:8" ht="45.75" customHeight="1" x14ac:dyDescent="0.15">
      <c r="B58" s="134"/>
      <c r="C58" s="1291" t="s">
        <v>591</v>
      </c>
      <c r="D58" s="1292"/>
      <c r="E58" s="1293"/>
      <c r="F58" s="135">
        <v>3386</v>
      </c>
      <c r="G58" s="135">
        <v>2586</v>
      </c>
      <c r="H58" s="136">
        <v>2021</v>
      </c>
    </row>
    <row r="59" spans="2:8" ht="45.75" customHeight="1" x14ac:dyDescent="0.15">
      <c r="B59" s="134"/>
      <c r="C59" s="1291" t="s">
        <v>592</v>
      </c>
      <c r="D59" s="1292"/>
      <c r="E59" s="1293"/>
      <c r="F59" s="135">
        <v>1429</v>
      </c>
      <c r="G59" s="135">
        <v>1631</v>
      </c>
      <c r="H59" s="136">
        <v>1632</v>
      </c>
    </row>
    <row r="60" spans="2:8" ht="45.75" customHeight="1" x14ac:dyDescent="0.15">
      <c r="B60" s="134"/>
      <c r="C60" s="1291" t="s">
        <v>593</v>
      </c>
      <c r="D60" s="1292"/>
      <c r="E60" s="1293"/>
      <c r="F60" s="135">
        <v>1945</v>
      </c>
      <c r="G60" s="135">
        <v>1635</v>
      </c>
      <c r="H60" s="136">
        <v>1315</v>
      </c>
    </row>
    <row r="61" spans="2:8" ht="45.75" customHeight="1" x14ac:dyDescent="0.15">
      <c r="B61" s="134"/>
      <c r="C61" s="1291" t="s">
        <v>594</v>
      </c>
      <c r="D61" s="1292"/>
      <c r="E61" s="1293"/>
      <c r="F61" s="135">
        <v>856</v>
      </c>
      <c r="G61" s="135">
        <v>847</v>
      </c>
      <c r="H61" s="136">
        <v>836</v>
      </c>
    </row>
    <row r="62" spans="2:8" ht="45.75" customHeight="1" thickBot="1" x14ac:dyDescent="0.2">
      <c r="B62" s="137"/>
      <c r="C62" s="1294" t="s">
        <v>595</v>
      </c>
      <c r="D62" s="1295"/>
      <c r="E62" s="1296"/>
      <c r="F62" s="138">
        <v>317</v>
      </c>
      <c r="G62" s="138">
        <v>345</v>
      </c>
      <c r="H62" s="139">
        <v>353</v>
      </c>
    </row>
    <row r="63" spans="2:8" ht="52.5" customHeight="1" thickBot="1" x14ac:dyDescent="0.2">
      <c r="B63" s="140"/>
      <c r="C63" s="1297" t="s">
        <v>50</v>
      </c>
      <c r="D63" s="1297"/>
      <c r="E63" s="1298"/>
      <c r="F63" s="141">
        <v>19576</v>
      </c>
      <c r="G63" s="141">
        <v>17479</v>
      </c>
      <c r="H63" s="142">
        <v>15443</v>
      </c>
    </row>
    <row r="64" spans="2:8" ht="15" customHeight="1" x14ac:dyDescent="0.15"/>
    <row r="65" ht="0" hidden="1" customHeight="1" x14ac:dyDescent="0.15"/>
    <row r="66" ht="0" hidden="1" customHeight="1" x14ac:dyDescent="0.15"/>
  </sheetData>
  <sheetProtection algorithmName="SHA-512" hashValue="KyJPHcZQXA+Kop7ee6DJ+3MRKC+hEb21Bl/c5/i4Q/V3y0xW7gIE7v2+dwrHJPx5m5trG97LhoHNSsSb/k9BTw==" saltValue="prS4xMA2YL2ubUfEr1kA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C40" sqref="BC4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566</v>
      </c>
      <c r="BQ50" s="1311"/>
      <c r="BR50" s="1311"/>
      <c r="BS50" s="1311"/>
      <c r="BT50" s="1311"/>
      <c r="BU50" s="1311"/>
      <c r="BV50" s="1311"/>
      <c r="BW50" s="1311"/>
      <c r="BX50" s="1311" t="s">
        <v>567</v>
      </c>
      <c r="BY50" s="1311"/>
      <c r="BZ50" s="1311"/>
      <c r="CA50" s="1311"/>
      <c r="CB50" s="1311"/>
      <c r="CC50" s="1311"/>
      <c r="CD50" s="1311"/>
      <c r="CE50" s="1311"/>
      <c r="CF50" s="1311" t="s">
        <v>568</v>
      </c>
      <c r="CG50" s="1311"/>
      <c r="CH50" s="1311"/>
      <c r="CI50" s="1311"/>
      <c r="CJ50" s="1311"/>
      <c r="CK50" s="1311"/>
      <c r="CL50" s="1311"/>
      <c r="CM50" s="1311"/>
      <c r="CN50" s="1311" t="s">
        <v>569</v>
      </c>
      <c r="CO50" s="1311"/>
      <c r="CP50" s="1311"/>
      <c r="CQ50" s="1311"/>
      <c r="CR50" s="1311"/>
      <c r="CS50" s="1311"/>
      <c r="CT50" s="1311"/>
      <c r="CU50" s="1311"/>
      <c r="CV50" s="1311" t="s">
        <v>570</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633</v>
      </c>
      <c r="AO51" s="1310"/>
      <c r="AP51" s="1310"/>
      <c r="AQ51" s="1310"/>
      <c r="AR51" s="1310"/>
      <c r="AS51" s="1310"/>
      <c r="AT51" s="1310"/>
      <c r="AU51" s="1310"/>
      <c r="AV51" s="1310"/>
      <c r="AW51" s="1310"/>
      <c r="AX51" s="1310"/>
      <c r="AY51" s="1310"/>
      <c r="AZ51" s="1310"/>
      <c r="BA51" s="1310"/>
      <c r="BB51" s="1310" t="s">
        <v>634</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29.9</v>
      </c>
      <c r="BY51" s="1307"/>
      <c r="BZ51" s="1307"/>
      <c r="CA51" s="1307"/>
      <c r="CB51" s="1307"/>
      <c r="CC51" s="1307"/>
      <c r="CD51" s="1307"/>
      <c r="CE51" s="1307"/>
      <c r="CF51" s="1307">
        <v>31</v>
      </c>
      <c r="CG51" s="1307"/>
      <c r="CH51" s="1307"/>
      <c r="CI51" s="1307"/>
      <c r="CJ51" s="1307"/>
      <c r="CK51" s="1307"/>
      <c r="CL51" s="1307"/>
      <c r="CM51" s="1307"/>
      <c r="CN51" s="1307">
        <v>32.5</v>
      </c>
      <c r="CO51" s="1307"/>
      <c r="CP51" s="1307"/>
      <c r="CQ51" s="1307"/>
      <c r="CR51" s="1307"/>
      <c r="CS51" s="1307"/>
      <c r="CT51" s="1307"/>
      <c r="CU51" s="1307"/>
      <c r="CV51" s="1307">
        <v>37.1</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635</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54.2</v>
      </c>
      <c r="BY53" s="1307"/>
      <c r="BZ53" s="1307"/>
      <c r="CA53" s="1307"/>
      <c r="CB53" s="1307"/>
      <c r="CC53" s="1307"/>
      <c r="CD53" s="1307"/>
      <c r="CE53" s="1307"/>
      <c r="CF53" s="1307">
        <v>54.5</v>
      </c>
      <c r="CG53" s="1307"/>
      <c r="CH53" s="1307"/>
      <c r="CI53" s="1307"/>
      <c r="CJ53" s="1307"/>
      <c r="CK53" s="1307"/>
      <c r="CL53" s="1307"/>
      <c r="CM53" s="1307"/>
      <c r="CN53" s="1307">
        <v>55.9</v>
      </c>
      <c r="CO53" s="1307"/>
      <c r="CP53" s="1307"/>
      <c r="CQ53" s="1307"/>
      <c r="CR53" s="1307"/>
      <c r="CS53" s="1307"/>
      <c r="CT53" s="1307"/>
      <c r="CU53" s="1307"/>
      <c r="CV53" s="1307">
        <v>57.2</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637</v>
      </c>
      <c r="AO55" s="1311"/>
      <c r="AP55" s="1311"/>
      <c r="AQ55" s="1311"/>
      <c r="AR55" s="1311"/>
      <c r="AS55" s="1311"/>
      <c r="AT55" s="1311"/>
      <c r="AU55" s="1311"/>
      <c r="AV55" s="1311"/>
      <c r="AW55" s="1311"/>
      <c r="AX55" s="1311"/>
      <c r="AY55" s="1311"/>
      <c r="AZ55" s="1311"/>
      <c r="BA55" s="1311"/>
      <c r="BB55" s="1310" t="s">
        <v>638</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635</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639</v>
      </c>
    </row>
    <row r="64" spans="1:109" x14ac:dyDescent="0.15">
      <c r="B64" s="394"/>
      <c r="G64" s="401"/>
      <c r="I64" s="414"/>
      <c r="J64" s="414"/>
      <c r="K64" s="414"/>
      <c r="L64" s="414"/>
      <c r="M64" s="414"/>
      <c r="N64" s="415"/>
      <c r="AM64" s="401"/>
      <c r="AN64" s="401" t="s">
        <v>630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640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566</v>
      </c>
      <c r="BQ72" s="1311"/>
      <c r="BR72" s="1311"/>
      <c r="BS72" s="1311"/>
      <c r="BT72" s="1311"/>
      <c r="BU72" s="1311"/>
      <c r="BV72" s="1311"/>
      <c r="BW72" s="1311"/>
      <c r="BX72" s="1311" t="s">
        <v>567</v>
      </c>
      <c r="BY72" s="1311"/>
      <c r="BZ72" s="1311"/>
      <c r="CA72" s="1311"/>
      <c r="CB72" s="1311"/>
      <c r="CC72" s="1311"/>
      <c r="CD72" s="1311"/>
      <c r="CE72" s="1311"/>
      <c r="CF72" s="1311" t="s">
        <v>568</v>
      </c>
      <c r="CG72" s="1311"/>
      <c r="CH72" s="1311"/>
      <c r="CI72" s="1311"/>
      <c r="CJ72" s="1311"/>
      <c r="CK72" s="1311"/>
      <c r="CL72" s="1311"/>
      <c r="CM72" s="1311"/>
      <c r="CN72" s="1311" t="s">
        <v>569</v>
      </c>
      <c r="CO72" s="1311"/>
      <c r="CP72" s="1311"/>
      <c r="CQ72" s="1311"/>
      <c r="CR72" s="1311"/>
      <c r="CS72" s="1311"/>
      <c r="CT72" s="1311"/>
      <c r="CU72" s="1311"/>
      <c r="CV72" s="1311" t="s">
        <v>570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633</v>
      </c>
      <c r="AO73" s="1310"/>
      <c r="AP73" s="1310"/>
      <c r="AQ73" s="1310"/>
      <c r="AR73" s="1310"/>
      <c r="AS73" s="1310"/>
      <c r="AT73" s="1310"/>
      <c r="AU73" s="1310"/>
      <c r="AV73" s="1310"/>
      <c r="AW73" s="1310"/>
      <c r="AX73" s="1310"/>
      <c r="AY73" s="1310"/>
      <c r="AZ73" s="1310"/>
      <c r="BA73" s="1310"/>
      <c r="BB73" s="1310" t="s">
        <v>634</v>
      </c>
      <c r="BC73" s="1310"/>
      <c r="BD73" s="1310"/>
      <c r="BE73" s="1310"/>
      <c r="BF73" s="1310"/>
      <c r="BG73" s="1310"/>
      <c r="BH73" s="1310"/>
      <c r="BI73" s="1310"/>
      <c r="BJ73" s="1310"/>
      <c r="BK73" s="1310"/>
      <c r="BL73" s="1310"/>
      <c r="BM73" s="1310"/>
      <c r="BN73" s="1310"/>
      <c r="BO73" s="1310"/>
      <c r="BP73" s="1307">
        <v>35.5</v>
      </c>
      <c r="BQ73" s="1307"/>
      <c r="BR73" s="1307"/>
      <c r="BS73" s="1307"/>
      <c r="BT73" s="1307"/>
      <c r="BU73" s="1307"/>
      <c r="BV73" s="1307"/>
      <c r="BW73" s="1307"/>
      <c r="BX73" s="1307">
        <v>29.9</v>
      </c>
      <c r="BY73" s="1307"/>
      <c r="BZ73" s="1307"/>
      <c r="CA73" s="1307"/>
      <c r="CB73" s="1307"/>
      <c r="CC73" s="1307"/>
      <c r="CD73" s="1307"/>
      <c r="CE73" s="1307"/>
      <c r="CF73" s="1307">
        <v>31</v>
      </c>
      <c r="CG73" s="1307"/>
      <c r="CH73" s="1307"/>
      <c r="CI73" s="1307"/>
      <c r="CJ73" s="1307"/>
      <c r="CK73" s="1307"/>
      <c r="CL73" s="1307"/>
      <c r="CM73" s="1307"/>
      <c r="CN73" s="1307">
        <v>32.5</v>
      </c>
      <c r="CO73" s="1307"/>
      <c r="CP73" s="1307"/>
      <c r="CQ73" s="1307"/>
      <c r="CR73" s="1307"/>
      <c r="CS73" s="1307"/>
      <c r="CT73" s="1307"/>
      <c r="CU73" s="1307"/>
      <c r="CV73" s="1307">
        <v>37.1</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641</v>
      </c>
      <c r="BC75" s="1310"/>
      <c r="BD75" s="1310"/>
      <c r="BE75" s="1310"/>
      <c r="BF75" s="1310"/>
      <c r="BG75" s="1310"/>
      <c r="BH75" s="1310"/>
      <c r="BI75" s="1310"/>
      <c r="BJ75" s="1310"/>
      <c r="BK75" s="1310"/>
      <c r="BL75" s="1310"/>
      <c r="BM75" s="1310"/>
      <c r="BN75" s="1310"/>
      <c r="BO75" s="1310"/>
      <c r="BP75" s="1307">
        <v>7</v>
      </c>
      <c r="BQ75" s="1307"/>
      <c r="BR75" s="1307"/>
      <c r="BS75" s="1307"/>
      <c r="BT75" s="1307"/>
      <c r="BU75" s="1307"/>
      <c r="BV75" s="1307"/>
      <c r="BW75" s="1307"/>
      <c r="BX75" s="1307">
        <v>6.4</v>
      </c>
      <c r="BY75" s="1307"/>
      <c r="BZ75" s="1307"/>
      <c r="CA75" s="1307"/>
      <c r="CB75" s="1307"/>
      <c r="CC75" s="1307"/>
      <c r="CD75" s="1307"/>
      <c r="CE75" s="1307"/>
      <c r="CF75" s="1307">
        <v>6.1</v>
      </c>
      <c r="CG75" s="1307"/>
      <c r="CH75" s="1307"/>
      <c r="CI75" s="1307"/>
      <c r="CJ75" s="1307"/>
      <c r="CK75" s="1307"/>
      <c r="CL75" s="1307"/>
      <c r="CM75" s="1307"/>
      <c r="CN75" s="1307">
        <v>6</v>
      </c>
      <c r="CO75" s="1307"/>
      <c r="CP75" s="1307"/>
      <c r="CQ75" s="1307"/>
      <c r="CR75" s="1307"/>
      <c r="CS75" s="1307"/>
      <c r="CT75" s="1307"/>
      <c r="CU75" s="1307"/>
      <c r="CV75" s="1307">
        <v>5.8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636</v>
      </c>
      <c r="AO77" s="1311"/>
      <c r="AP77" s="1311"/>
      <c r="AQ77" s="1311"/>
      <c r="AR77" s="1311"/>
      <c r="AS77" s="1311"/>
      <c r="AT77" s="1311"/>
      <c r="AU77" s="1311"/>
      <c r="AV77" s="1311"/>
      <c r="AW77" s="1311"/>
      <c r="AX77" s="1311"/>
      <c r="AY77" s="1311"/>
      <c r="AZ77" s="1311"/>
      <c r="BA77" s="1311"/>
      <c r="BB77" s="1310" t="s">
        <v>634</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641</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sHaQP+kggydNfJfvHbMr8SBGPpjqfNgs58i/8GVyeiLbm2QiAgnRMCaTFbcm2j2esbhbdHXNyv6QJ5bfOcl0A==" saltValue="ZEOu01EX8rvnN4UFYyhG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X2" sqref="AX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j1ukTK96CQAvnfXAN4ey2buQL7apmnoCzOLa2JYA+T141VdtNUfJ8R1w51iNS1LqlTnsPyW3ARW9h45mu6aTw==" saltValue="HknZl1/Te+1IAeTQIVedY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X2" sqref="AX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LaeWzj+RdtNWIzn0FrE+hHDolg0naDkmnzE55a0Dfxnp2QLpNwDWLowi4DkUqyI0OWvpYVuDwJaxoNBDqWnVQ==" saltValue="+0wttdqzQvxsejsT06L5m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563</v>
      </c>
      <c r="G2" s="156"/>
      <c r="H2" s="157"/>
    </row>
    <row r="3" spans="1:8" x14ac:dyDescent="0.15">
      <c r="A3" s="153" t="s">
        <v>556</v>
      </c>
      <c r="B3" s="158"/>
      <c r="C3" s="159"/>
      <c r="D3" s="160">
        <v>57338</v>
      </c>
      <c r="E3" s="161"/>
      <c r="F3" s="162">
        <v>51613</v>
      </c>
      <c r="G3" s="163"/>
      <c r="H3" s="164"/>
    </row>
    <row r="4" spans="1:8" x14ac:dyDescent="0.15">
      <c r="A4" s="165"/>
      <c r="B4" s="166"/>
      <c r="C4" s="167"/>
      <c r="D4" s="168">
        <v>38002</v>
      </c>
      <c r="E4" s="169"/>
      <c r="F4" s="170">
        <v>25872</v>
      </c>
      <c r="G4" s="171"/>
      <c r="H4" s="172"/>
    </row>
    <row r="5" spans="1:8" x14ac:dyDescent="0.15">
      <c r="A5" s="153" t="s">
        <v>558</v>
      </c>
      <c r="B5" s="158"/>
      <c r="C5" s="159"/>
      <c r="D5" s="160">
        <v>57126</v>
      </c>
      <c r="E5" s="161"/>
      <c r="F5" s="162">
        <v>50880</v>
      </c>
      <c r="G5" s="163"/>
      <c r="H5" s="164"/>
    </row>
    <row r="6" spans="1:8" x14ac:dyDescent="0.15">
      <c r="A6" s="165"/>
      <c r="B6" s="166"/>
      <c r="C6" s="167"/>
      <c r="D6" s="168">
        <v>32967</v>
      </c>
      <c r="E6" s="169"/>
      <c r="F6" s="170">
        <v>27819</v>
      </c>
      <c r="G6" s="171"/>
      <c r="H6" s="172"/>
    </row>
    <row r="7" spans="1:8" x14ac:dyDescent="0.15">
      <c r="A7" s="153" t="s">
        <v>559</v>
      </c>
      <c r="B7" s="158"/>
      <c r="C7" s="159"/>
      <c r="D7" s="160">
        <v>72169</v>
      </c>
      <c r="E7" s="161"/>
      <c r="F7" s="162">
        <v>46395</v>
      </c>
      <c r="G7" s="163"/>
      <c r="H7" s="164"/>
    </row>
    <row r="8" spans="1:8" x14ac:dyDescent="0.15">
      <c r="A8" s="165"/>
      <c r="B8" s="166"/>
      <c r="C8" s="167"/>
      <c r="D8" s="168">
        <v>47137</v>
      </c>
      <c r="E8" s="169"/>
      <c r="F8" s="170">
        <v>26304</v>
      </c>
      <c r="G8" s="171"/>
      <c r="H8" s="172"/>
    </row>
    <row r="9" spans="1:8" x14ac:dyDescent="0.15">
      <c r="A9" s="153" t="s">
        <v>560</v>
      </c>
      <c r="B9" s="158"/>
      <c r="C9" s="159"/>
      <c r="D9" s="160">
        <v>68719</v>
      </c>
      <c r="E9" s="161"/>
      <c r="F9" s="162">
        <v>48088</v>
      </c>
      <c r="G9" s="163"/>
      <c r="H9" s="164"/>
    </row>
    <row r="10" spans="1:8" x14ac:dyDescent="0.15">
      <c r="A10" s="165"/>
      <c r="B10" s="166"/>
      <c r="C10" s="167"/>
      <c r="D10" s="168">
        <v>32183</v>
      </c>
      <c r="E10" s="169"/>
      <c r="F10" s="170">
        <v>25183</v>
      </c>
      <c r="G10" s="171"/>
      <c r="H10" s="172"/>
    </row>
    <row r="11" spans="1:8" x14ac:dyDescent="0.15">
      <c r="A11" s="153" t="s">
        <v>561</v>
      </c>
      <c r="B11" s="158"/>
      <c r="C11" s="159"/>
      <c r="D11" s="160">
        <v>78007</v>
      </c>
      <c r="E11" s="161"/>
      <c r="F11" s="162">
        <v>46457</v>
      </c>
      <c r="G11" s="163"/>
      <c r="H11" s="164"/>
    </row>
    <row r="12" spans="1:8" x14ac:dyDescent="0.15">
      <c r="A12" s="165"/>
      <c r="B12" s="166"/>
      <c r="C12" s="173"/>
      <c r="D12" s="168">
        <v>37417</v>
      </c>
      <c r="E12" s="169"/>
      <c r="F12" s="170">
        <v>24020</v>
      </c>
      <c r="G12" s="171"/>
      <c r="H12" s="172"/>
    </row>
    <row r="13" spans="1:8" x14ac:dyDescent="0.15">
      <c r="A13" s="153"/>
      <c r="B13" s="158"/>
      <c r="C13" s="174"/>
      <c r="D13" s="175">
        <v>66672</v>
      </c>
      <c r="E13" s="176"/>
      <c r="F13" s="177">
        <v>48687</v>
      </c>
      <c r="G13" s="178"/>
      <c r="H13" s="164"/>
    </row>
    <row r="14" spans="1:8" x14ac:dyDescent="0.15">
      <c r="A14" s="165"/>
      <c r="B14" s="166"/>
      <c r="C14" s="167"/>
      <c r="D14" s="168">
        <v>37541</v>
      </c>
      <c r="E14" s="169"/>
      <c r="F14" s="170">
        <v>25840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6.35</v>
      </c>
      <c r="C19" s="179">
        <f>ROUND(VALUE(SUBSTITUTE(実質収支比率等に係る経年分析!G$48,"▲","-")),2)</f>
        <v>7.17</v>
      </c>
      <c r="D19" s="179">
        <f>ROUND(VALUE(SUBSTITUTE(実質収支比率等に係る経年分析!H$48,"▲","-")),2)</f>
        <v>4.8499999999999996</v>
      </c>
      <c r="E19" s="179">
        <f>ROUND(VALUE(SUBSTITUTE(実質収支比率等に係る経年分析!I$48,"▲","-")),2)</f>
        <v>4.8099999999999996</v>
      </c>
      <c r="F19" s="179">
        <f>ROUND(VALUE(SUBSTITUTE(実質収支比率等に係る経年分析!J$48,"▲","-")),2)</f>
        <v>5.2</v>
      </c>
    </row>
    <row r="20" spans="1:11" x14ac:dyDescent="0.15">
      <c r="A20" s="179" t="s">
        <v>54</v>
      </c>
      <c r="B20" s="179">
        <f>ROUND(VALUE(SUBSTITUTE(実質収支比率等に係る経年分析!F$47,"▲","-")),2)</f>
        <v>5.86</v>
      </c>
      <c r="C20" s="179">
        <f>ROUND(VALUE(SUBSTITUTE(実質収支比率等に係る経年分析!G$47,"▲","-")),2)</f>
        <v>8.9499999999999993</v>
      </c>
      <c r="D20" s="179">
        <f>ROUND(VALUE(SUBSTITUTE(実質収支比率等に係る経年分析!H$47,"▲","-")),2)</f>
        <v>9.94</v>
      </c>
      <c r="E20" s="179">
        <f>ROUND(VALUE(SUBSTITUTE(実質収支比率等に係る経年分析!I$47,"▲","-")),2)</f>
        <v>8.82</v>
      </c>
      <c r="F20" s="179">
        <f>ROUND(VALUE(SUBSTITUTE(実質収支比率等に係る経年分析!J$47,"▲","-")),2)</f>
        <v>8.02</v>
      </c>
    </row>
    <row r="21" spans="1:11" x14ac:dyDescent="0.15">
      <c r="A21" s="179" t="s">
        <v>55</v>
      </c>
      <c r="B21" s="179">
        <f>IF(ISNUMBER(VALUE(SUBSTITUTE(実質収支比率等に係る経年分析!F$49,"▲","-"))),ROUND(VALUE(SUBSTITUTE(実質収支比率等に係る経年分析!F$49,"▲","-")),2),NA())</f>
        <v>-5.85</v>
      </c>
      <c r="C21" s="179">
        <f>IF(ISNUMBER(VALUE(SUBSTITUTE(実質収支比率等に係る経年分析!G$49,"▲","-"))),ROUND(VALUE(SUBSTITUTE(実質収支比率等に係る経年分析!G$49,"▲","-")),2),NA())</f>
        <v>-0.61</v>
      </c>
      <c r="D21" s="179">
        <f>IF(ISNUMBER(VALUE(SUBSTITUTE(実質収支比率等に係る経年分析!H$49,"▲","-"))),ROUND(VALUE(SUBSTITUTE(実質収支比率等に係る経年分析!H$49,"▲","-")),2),NA())</f>
        <v>-6.43</v>
      </c>
      <c r="E21" s="179">
        <f>IF(ISNUMBER(VALUE(SUBSTITUTE(実質収支比率等に係る経年分析!I$49,"▲","-"))),ROUND(VALUE(SUBSTITUTE(実質収支比率等に係る経年分析!I$49,"▲","-")),2),NA())</f>
        <v>-4.6500000000000004</v>
      </c>
      <c r="F21" s="179">
        <f>IF(ISNUMBER(VALUE(SUBSTITUTE(実質収支比率等に係る経年分析!J$49,"▲","-"))),ROUND(VALUE(SUBSTITUTE(実質収支比率等に係る経年分析!J$49,"▲","-")),2),NA())</f>
        <v>-4.13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牛伏ドリームセンター事業特別会計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母子父子寡婦福祉資金貸付事業特別会計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2.2599999999999998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4.8099999999999996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4.7699999999999996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v>
      </c>
    </row>
    <row r="36" spans="1:16" x14ac:dyDescent="0.15">
      <c r="A36" s="180" t="str">
        <f>IF(連結実質赤字比率に係る赤字・黒字の構成分析!C$34="",NA(),連結実質赤字比率に係る赤字・黒字の構成分析!C$34)</f>
        <v>公共下水道事業会計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4.8099999999999996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12346</v>
      </c>
      <c r="E42" s="181"/>
      <c r="F42" s="181"/>
      <c r="G42" s="181">
        <f>'実質公債費比率（分子）の構造'!L$52</f>
        <v>12082</v>
      </c>
      <c r="H42" s="181"/>
      <c r="I42" s="181"/>
      <c r="J42" s="181">
        <f>'実質公債費比率（分子）の構造'!M$52</f>
        <v>12256</v>
      </c>
      <c r="K42" s="181"/>
      <c r="L42" s="181"/>
      <c r="M42" s="181">
        <f>'実質公債費比率（分子）の構造'!N$52</f>
        <v>12251</v>
      </c>
      <c r="N42" s="181"/>
      <c r="O42" s="181"/>
      <c r="P42" s="181">
        <f>'実質公債費比率（分子）の構造'!O$52</f>
        <v>12303</v>
      </c>
    </row>
    <row r="43" spans="1:16" x14ac:dyDescent="0.15">
      <c r="A43" s="181" t="s">
        <v>63</v>
      </c>
      <c r="B43" s="181" t="str">
        <f>'実質公債費比率（分子）の構造'!K$51</f>
        <v>-</v>
      </c>
      <c r="C43" s="181"/>
      <c r="D43" s="181"/>
      <c r="E43" s="181" t="str">
        <f>'実質公債費比率（分子）の構造'!L$51</f>
        <v>-</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198</v>
      </c>
      <c r="C45" s="181"/>
      <c r="D45" s="181"/>
      <c r="E45" s="181">
        <f>'実質公債費比率（分子）の構造'!L$49</f>
        <v>205</v>
      </c>
      <c r="F45" s="181"/>
      <c r="G45" s="181"/>
      <c r="H45" s="181">
        <f>'実質公債費比率（分子）の構造'!M$49</f>
        <v>189</v>
      </c>
      <c r="I45" s="181"/>
      <c r="J45" s="181"/>
      <c r="K45" s="181">
        <f>'実質公債費比率（分子）の構造'!N$49</f>
        <v>235</v>
      </c>
      <c r="L45" s="181"/>
      <c r="M45" s="181"/>
      <c r="N45" s="181">
        <f>'実質公債費比率（分子）の構造'!O$49</f>
        <v>268</v>
      </c>
      <c r="O45" s="181"/>
      <c r="P45" s="181"/>
    </row>
    <row r="46" spans="1:16" x14ac:dyDescent="0.15">
      <c r="A46" s="181" t="s">
        <v>66</v>
      </c>
      <c r="B46" s="181">
        <f>'実質公債費比率（分子）の構造'!K$48</f>
        <v>3093</v>
      </c>
      <c r="C46" s="181"/>
      <c r="D46" s="181"/>
      <c r="E46" s="181">
        <f>'実質公債費比率（分子）の構造'!L$48</f>
        <v>2988</v>
      </c>
      <c r="F46" s="181"/>
      <c r="G46" s="181"/>
      <c r="H46" s="181">
        <f>'実質公債費比率（分子）の構造'!M$48</f>
        <v>2759</v>
      </c>
      <c r="I46" s="181"/>
      <c r="J46" s="181"/>
      <c r="K46" s="181">
        <f>'実質公債費比率（分子）の構造'!N$48</f>
        <v>2503</v>
      </c>
      <c r="L46" s="181"/>
      <c r="M46" s="181"/>
      <c r="N46" s="181">
        <f>'実質公債費比率（分子）の構造'!O$48</f>
        <v>2330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13533</v>
      </c>
      <c r="C49" s="181"/>
      <c r="D49" s="181"/>
      <c r="E49" s="181">
        <f>'実質公債費比率（分子）の構造'!L$45</f>
        <v>13400</v>
      </c>
      <c r="F49" s="181"/>
      <c r="G49" s="181"/>
      <c r="H49" s="181">
        <f>'実質公債費比率（分子）の構造'!M$45</f>
        <v>13536</v>
      </c>
      <c r="I49" s="181"/>
      <c r="J49" s="181"/>
      <c r="K49" s="181">
        <f>'実質公債費比率（分子）の構造'!N$45</f>
        <v>13848</v>
      </c>
      <c r="L49" s="181"/>
      <c r="M49" s="181"/>
      <c r="N49" s="181">
        <f>'実質公債費比率（分子）の構造'!O$45</f>
        <v>13629</v>
      </c>
      <c r="O49" s="181"/>
      <c r="P49" s="181"/>
    </row>
    <row r="50" spans="1:16" x14ac:dyDescent="0.15">
      <c r="A50" s="181" t="s">
        <v>70</v>
      </c>
      <c r="B50" s="181" t="e">
        <f>NA()</f>
        <v>#N/A</v>
      </c>
      <c r="C50" s="181">
        <f>IF(ISNUMBER('実質公債費比率（分子）の構造'!K$53),'実質公債費比率（分子）の構造'!K$53,NA())</f>
        <v>4478</v>
      </c>
      <c r="D50" s="181" t="e">
        <f>NA()</f>
        <v>#N/A</v>
      </c>
      <c r="E50" s="181" t="e">
        <f>NA()</f>
        <v>#N/A</v>
      </c>
      <c r="F50" s="181">
        <f>IF(ISNUMBER('実質公債費比率（分子）の構造'!L$53),'実質公債費比率（分子）の構造'!L$53,NA())</f>
        <v>4511</v>
      </c>
      <c r="G50" s="181" t="e">
        <f>NA()</f>
        <v>#N/A</v>
      </c>
      <c r="H50" s="181" t="e">
        <f>NA()</f>
        <v>#N/A</v>
      </c>
      <c r="I50" s="181">
        <f>IF(ISNUMBER('実質公債費比率（分子）の構造'!M$53),'実質公債費比率（分子）の構造'!M$53,NA())</f>
        <v>4229</v>
      </c>
      <c r="J50" s="181" t="e">
        <f>NA()</f>
        <v>#N/A</v>
      </c>
      <c r="K50" s="181" t="e">
        <f>NA()</f>
        <v>#N/A</v>
      </c>
      <c r="L50" s="181">
        <f>IF(ISNUMBER('実質公債費比率（分子）の構造'!N$53),'実質公債費比率（分子）の構造'!N$53,NA())</f>
        <v>4335</v>
      </c>
      <c r="M50" s="181" t="e">
        <f>NA()</f>
        <v>#N/A</v>
      </c>
      <c r="N50" s="181" t="e">
        <f>NA()</f>
        <v>#N/A</v>
      </c>
      <c r="O50" s="181">
        <f>IF(ISNUMBER('実質公債費比率（分子）の構造'!O$53),'実質公債費比率（分子）の構造'!O$53,NA())</f>
        <v>3924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122879</v>
      </c>
      <c r="E56" s="180"/>
      <c r="F56" s="180"/>
      <c r="G56" s="180">
        <f>'将来負担比率（分子）の構造'!J$52</f>
        <v>124544</v>
      </c>
      <c r="H56" s="180"/>
      <c r="I56" s="180"/>
      <c r="J56" s="180">
        <f>'将来負担比率（分子）の構造'!K$52</f>
        <v>126735</v>
      </c>
      <c r="K56" s="180"/>
      <c r="L56" s="180"/>
      <c r="M56" s="180">
        <f>'将来負担比率（分子）の構造'!L$52</f>
        <v>126198</v>
      </c>
      <c r="N56" s="180"/>
      <c r="O56" s="180"/>
      <c r="P56" s="180">
        <f>'将来負担比率（分子）の構造'!M$52</f>
        <v>126580</v>
      </c>
    </row>
    <row r="57" spans="1:16" x14ac:dyDescent="0.15">
      <c r="A57" s="180" t="s">
        <v>41</v>
      </c>
      <c r="B57" s="180"/>
      <c r="C57" s="180"/>
      <c r="D57" s="180">
        <f>'将来負担比率（分子）の構造'!I$51</f>
        <v>15796</v>
      </c>
      <c r="E57" s="180"/>
      <c r="F57" s="180"/>
      <c r="G57" s="180">
        <f>'将来負担比率（分子）の構造'!J$51</f>
        <v>15517</v>
      </c>
      <c r="H57" s="180"/>
      <c r="I57" s="180"/>
      <c r="J57" s="180">
        <f>'将来負担比率（分子）の構造'!K$51</f>
        <v>15527</v>
      </c>
      <c r="K57" s="180"/>
      <c r="L57" s="180"/>
      <c r="M57" s="180">
        <f>'将来負担比率（分子）の構造'!L$51</f>
        <v>16730</v>
      </c>
      <c r="N57" s="180"/>
      <c r="O57" s="180"/>
      <c r="P57" s="180">
        <f>'将来負担比率（分子）の構造'!M$51</f>
        <v>15776</v>
      </c>
    </row>
    <row r="58" spans="1:16" x14ac:dyDescent="0.15">
      <c r="A58" s="180" t="s">
        <v>40</v>
      </c>
      <c r="B58" s="180"/>
      <c r="C58" s="180"/>
      <c r="D58" s="180">
        <f>'将来負担比率（分子）の構造'!I$50</f>
        <v>19391</v>
      </c>
      <c r="E58" s="180"/>
      <c r="F58" s="180"/>
      <c r="G58" s="180">
        <f>'将来負担比率（分子）の構造'!J$50</f>
        <v>21566</v>
      </c>
      <c r="H58" s="180"/>
      <c r="I58" s="180"/>
      <c r="J58" s="180">
        <f>'将来負担比率（分子）の構造'!K$50</f>
        <v>21407</v>
      </c>
      <c r="K58" s="180"/>
      <c r="L58" s="180"/>
      <c r="M58" s="180">
        <f>'将来負担比率（分子）の構造'!L$50</f>
        <v>20044</v>
      </c>
      <c r="N58" s="180"/>
      <c r="O58" s="180"/>
      <c r="P58" s="180">
        <f>'将来負担比率（分子）の構造'!M$50</f>
        <v>20987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225</v>
      </c>
      <c r="C61" s="180"/>
      <c r="D61" s="180"/>
      <c r="E61" s="180">
        <f>'将来負担比率（分子）の構造'!J$46</f>
        <v>233</v>
      </c>
      <c r="F61" s="180"/>
      <c r="G61" s="180"/>
      <c r="H61" s="180">
        <f>'将来負担比率（分子）の構造'!K$46</f>
        <v>348</v>
      </c>
      <c r="I61" s="180"/>
      <c r="J61" s="180"/>
      <c r="K61" s="180">
        <f>'将来負担比率（分子）の構造'!L$46</f>
        <v>273</v>
      </c>
      <c r="L61" s="180"/>
      <c r="M61" s="180"/>
      <c r="N61" s="180">
        <f>'将来負担比率（分子）の構造'!M$46</f>
        <v>240</v>
      </c>
      <c r="O61" s="180"/>
      <c r="P61" s="180"/>
    </row>
    <row r="62" spans="1:16" x14ac:dyDescent="0.15">
      <c r="A62" s="180" t="s">
        <v>34</v>
      </c>
      <c r="B62" s="180">
        <f>'将来負担比率（分子）の構造'!I$45</f>
        <v>15701</v>
      </c>
      <c r="C62" s="180"/>
      <c r="D62" s="180"/>
      <c r="E62" s="180">
        <f>'将来負担比率（分子）の構造'!J$45</f>
        <v>15680</v>
      </c>
      <c r="F62" s="180"/>
      <c r="G62" s="180"/>
      <c r="H62" s="180">
        <f>'将来負担比率（分子）の構造'!K$45</f>
        <v>15206</v>
      </c>
      <c r="I62" s="180"/>
      <c r="J62" s="180"/>
      <c r="K62" s="180">
        <f>'将来負担比率（分子）の構造'!L$45</f>
        <v>14681</v>
      </c>
      <c r="L62" s="180"/>
      <c r="M62" s="180"/>
      <c r="N62" s="180">
        <f>'将来負担比率（分子）の構造'!M$45</f>
        <v>14766</v>
      </c>
      <c r="O62" s="180"/>
      <c r="P62" s="180"/>
    </row>
    <row r="63" spans="1:16" x14ac:dyDescent="0.15">
      <c r="A63" s="180" t="s">
        <v>33</v>
      </c>
      <c r="B63" s="180">
        <f>'将来負担比率（分子）の構造'!I$44</f>
        <v>1618</v>
      </c>
      <c r="C63" s="180"/>
      <c r="D63" s="180"/>
      <c r="E63" s="180">
        <f>'将来負担比率（分子）の構造'!J$44</f>
        <v>1844</v>
      </c>
      <c r="F63" s="180"/>
      <c r="G63" s="180"/>
      <c r="H63" s="180">
        <f>'将来負担比率（分子）の構造'!K$44</f>
        <v>1841</v>
      </c>
      <c r="I63" s="180"/>
      <c r="J63" s="180"/>
      <c r="K63" s="180">
        <f>'将来負担比率（分子）の構造'!L$44</f>
        <v>2122</v>
      </c>
      <c r="L63" s="180"/>
      <c r="M63" s="180"/>
      <c r="N63" s="180">
        <f>'将来負担比率（分子）の構造'!M$44</f>
        <v>2004</v>
      </c>
      <c r="O63" s="180"/>
      <c r="P63" s="180"/>
    </row>
    <row r="64" spans="1:16" x14ac:dyDescent="0.15">
      <c r="A64" s="180" t="s">
        <v>32</v>
      </c>
      <c r="B64" s="180">
        <f>'将来負担比率（分子）の構造'!I$43</f>
        <v>30684</v>
      </c>
      <c r="C64" s="180"/>
      <c r="D64" s="180"/>
      <c r="E64" s="180">
        <f>'将来負担比率（分子）の構造'!J$43</f>
        <v>28802</v>
      </c>
      <c r="F64" s="180"/>
      <c r="G64" s="180"/>
      <c r="H64" s="180">
        <f>'将来負担比率（分子）の構造'!K$43</f>
        <v>26895</v>
      </c>
      <c r="I64" s="180"/>
      <c r="J64" s="180"/>
      <c r="K64" s="180">
        <f>'将来負担比率（分子）の構造'!L$43</f>
        <v>25624</v>
      </c>
      <c r="L64" s="180"/>
      <c r="M64" s="180"/>
      <c r="N64" s="180">
        <f>'将来負担比率（分子）の構造'!M$43</f>
        <v>24256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135587</v>
      </c>
      <c r="C66" s="180"/>
      <c r="D66" s="180"/>
      <c r="E66" s="180">
        <f>'将来負担比率（分子）の構造'!J$41</f>
        <v>136578</v>
      </c>
      <c r="F66" s="180"/>
      <c r="G66" s="180"/>
      <c r="H66" s="180">
        <f>'将来負担比率（分子）の構造'!K$41</f>
        <v>141517</v>
      </c>
      <c r="I66" s="180"/>
      <c r="J66" s="180"/>
      <c r="K66" s="180">
        <f>'将来負担比率（分子）の構造'!L$41</f>
        <v>143678</v>
      </c>
      <c r="L66" s="180"/>
      <c r="M66" s="180"/>
      <c r="N66" s="180">
        <f>'将来負担比率（分子）の構造'!M$41</f>
        <v>148832</v>
      </c>
      <c r="O66" s="180"/>
      <c r="P66" s="180"/>
    </row>
    <row r="67" spans="1:16" x14ac:dyDescent="0.15">
      <c r="A67" s="180" t="s">
        <v>74</v>
      </c>
      <c r="B67" s="180" t="e">
        <f>NA()</f>
        <v>#N/A</v>
      </c>
      <c r="C67" s="180">
        <f>IF(ISNUMBER('将来負担比率（分子）の構造'!I$53), IF('将来負担比率（分子）の構造'!I$53 &lt; 0, 0, '将来負担比率（分子）の構造'!I$53), NA())</f>
        <v>25748</v>
      </c>
      <c r="D67" s="180" t="e">
        <f>NA()</f>
        <v>#N/A</v>
      </c>
      <c r="E67" s="180" t="e">
        <f>NA()</f>
        <v>#N/A</v>
      </c>
      <c r="F67" s="180">
        <f>IF(ISNUMBER('将来負担比率（分子）の構造'!J$53), IF('将来負担比率（分子）の構造'!J$53 &lt; 0, 0, '将来負担比率（分子）の構造'!J$53), NA())</f>
        <v>21511</v>
      </c>
      <c r="G67" s="180" t="e">
        <f>NA()</f>
        <v>#N/A</v>
      </c>
      <c r="H67" s="180" t="e">
        <f>NA()</f>
        <v>#N/A</v>
      </c>
      <c r="I67" s="180">
        <f>IF(ISNUMBER('将来負担比率（分子）の構造'!K$53), IF('将来負担比率（分子）の構造'!K$53 &lt; 0, 0, '将来負担比率（分子）の構造'!K$53), NA())</f>
        <v>22138</v>
      </c>
      <c r="J67" s="180" t="e">
        <f>NA()</f>
        <v>#N/A</v>
      </c>
      <c r="K67" s="180" t="e">
        <f>NA()</f>
        <v>#N/A</v>
      </c>
      <c r="L67" s="180">
        <f>IF(ISNUMBER('将来負担比率（分子）の構造'!L$53), IF('将来負担比率（分子）の構造'!L$53 &lt; 0, 0, '将来負担比率（分子）の構造'!L$53), NA())</f>
        <v>23406</v>
      </c>
      <c r="M67" s="180" t="e">
        <f>NA()</f>
        <v>#N/A</v>
      </c>
      <c r="N67" s="180" t="e">
        <f>NA()</f>
        <v>#N/A</v>
      </c>
      <c r="O67" s="180">
        <f>IF(ISNUMBER('将来負担比率（分子）の構造'!M$53), IF('将来負担比率（分子）の構造'!M$53 &lt; 0, 0, '将来負担比率（分子）の構造'!M$53), NA())</f>
        <v>26755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8114</v>
      </c>
      <c r="C72" s="184">
        <f>基金残高に係る経年分析!G55</f>
        <v>7270</v>
      </c>
      <c r="D72" s="184">
        <f>基金残高に係る経年分析!H55</f>
        <v>6630</v>
      </c>
    </row>
    <row r="73" spans="1:16" x14ac:dyDescent="0.15">
      <c r="A73" s="183" t="s">
        <v>77</v>
      </c>
      <c r="B73" s="184">
        <f>基金残高に係る経年分析!F56</f>
        <v>1449</v>
      </c>
      <c r="C73" s="184">
        <f>基金残高に係る経年分析!G56</f>
        <v>1349</v>
      </c>
      <c r="D73" s="184">
        <f>基金残高に係る経年分析!H56</f>
        <v>1149</v>
      </c>
    </row>
    <row r="74" spans="1:16" x14ac:dyDescent="0.15">
      <c r="A74" s="183" t="s">
        <v>78</v>
      </c>
      <c r="B74" s="184">
        <f>基金残高に係る経年分析!F57</f>
        <v>10014</v>
      </c>
      <c r="C74" s="184">
        <f>基金残高に係る経年分析!G57</f>
        <v>8861</v>
      </c>
      <c r="D74" s="184">
        <f>基金残高に係る経年分析!H57</f>
        <v>7664</v>
      </c>
    </row>
  </sheetData>
  <sheetProtection algorithmName="SHA-512" hashValue="epvR0umlJPlfZ/SE1IgV/fn3C8i1WIf1lBTGBQi/6ydLS/URTSm6MJ7MQGfFwnLJzoEEaFmcjdeHPDC+JiZYNQ==" saltValue="69eOnFPR9mVhyTSVFeBW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61930802</v>
      </c>
      <c r="S5" s="727"/>
      <c r="T5" s="727"/>
      <c r="U5" s="727"/>
      <c r="V5" s="727"/>
      <c r="W5" s="727"/>
      <c r="X5" s="727"/>
      <c r="Y5" s="773"/>
      <c r="Z5" s="791">
        <v>37.1</v>
      </c>
      <c r="AA5" s="791"/>
      <c r="AB5" s="791"/>
      <c r="AC5" s="791"/>
      <c r="AD5" s="792">
        <v>58999984</v>
      </c>
      <c r="AE5" s="792"/>
      <c r="AF5" s="792"/>
      <c r="AG5" s="792"/>
      <c r="AH5" s="792"/>
      <c r="AI5" s="792"/>
      <c r="AJ5" s="792"/>
      <c r="AK5" s="792"/>
      <c r="AL5" s="774">
        <v>73.099999999999994</v>
      </c>
      <c r="AM5" s="743"/>
      <c r="AN5" s="743"/>
      <c r="AO5" s="775"/>
      <c r="AP5" s="760" t="s">
        <v>222</v>
      </c>
      <c r="AQ5" s="761"/>
      <c r="AR5" s="761"/>
      <c r="AS5" s="761"/>
      <c r="AT5" s="761"/>
      <c r="AU5" s="761"/>
      <c r="AV5" s="761"/>
      <c r="AW5" s="761"/>
      <c r="AX5" s="761"/>
      <c r="AY5" s="761"/>
      <c r="AZ5" s="761"/>
      <c r="BA5" s="761"/>
      <c r="BB5" s="761"/>
      <c r="BC5" s="761"/>
      <c r="BD5" s="761"/>
      <c r="BE5" s="761"/>
      <c r="BF5" s="762"/>
      <c r="BG5" s="661">
        <v>56489456</v>
      </c>
      <c r="BH5" s="664"/>
      <c r="BI5" s="664"/>
      <c r="BJ5" s="664"/>
      <c r="BK5" s="664"/>
      <c r="BL5" s="664"/>
      <c r="BM5" s="664"/>
      <c r="BN5" s="665"/>
      <c r="BO5" s="723">
        <v>91.2</v>
      </c>
      <c r="BP5" s="723"/>
      <c r="BQ5" s="723"/>
      <c r="BR5" s="723"/>
      <c r="BS5" s="724">
        <v>1272259</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1248750</v>
      </c>
      <c r="S6" s="664"/>
      <c r="T6" s="664"/>
      <c r="U6" s="664"/>
      <c r="V6" s="664"/>
      <c r="W6" s="664"/>
      <c r="X6" s="664"/>
      <c r="Y6" s="665"/>
      <c r="Z6" s="723">
        <v>0.7</v>
      </c>
      <c r="AA6" s="723"/>
      <c r="AB6" s="723"/>
      <c r="AC6" s="723"/>
      <c r="AD6" s="724">
        <v>1248750</v>
      </c>
      <c r="AE6" s="724"/>
      <c r="AF6" s="724"/>
      <c r="AG6" s="724"/>
      <c r="AH6" s="724"/>
      <c r="AI6" s="724"/>
      <c r="AJ6" s="724"/>
      <c r="AK6" s="724"/>
      <c r="AL6" s="666">
        <v>1.5</v>
      </c>
      <c r="AM6" s="667"/>
      <c r="AN6" s="667"/>
      <c r="AO6" s="725"/>
      <c r="AP6" s="658" t="s">
        <v>227</v>
      </c>
      <c r="AQ6" s="659"/>
      <c r="AR6" s="659"/>
      <c r="AS6" s="659"/>
      <c r="AT6" s="659"/>
      <c r="AU6" s="659"/>
      <c r="AV6" s="659"/>
      <c r="AW6" s="659"/>
      <c r="AX6" s="659"/>
      <c r="AY6" s="659"/>
      <c r="AZ6" s="659"/>
      <c r="BA6" s="659"/>
      <c r="BB6" s="659"/>
      <c r="BC6" s="659"/>
      <c r="BD6" s="659"/>
      <c r="BE6" s="659"/>
      <c r="BF6" s="660"/>
      <c r="BG6" s="661">
        <v>56489456</v>
      </c>
      <c r="BH6" s="664"/>
      <c r="BI6" s="664"/>
      <c r="BJ6" s="664"/>
      <c r="BK6" s="664"/>
      <c r="BL6" s="664"/>
      <c r="BM6" s="664"/>
      <c r="BN6" s="665"/>
      <c r="BO6" s="723">
        <v>91.2</v>
      </c>
      <c r="BP6" s="723"/>
      <c r="BQ6" s="723"/>
      <c r="BR6" s="723"/>
      <c r="BS6" s="724">
        <v>1272259</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674293</v>
      </c>
      <c r="CS6" s="664"/>
      <c r="CT6" s="664"/>
      <c r="CU6" s="664"/>
      <c r="CV6" s="664"/>
      <c r="CW6" s="664"/>
      <c r="CX6" s="664"/>
      <c r="CY6" s="665"/>
      <c r="CZ6" s="774">
        <v>0.4</v>
      </c>
      <c r="DA6" s="743"/>
      <c r="DB6" s="743"/>
      <c r="DC6" s="777"/>
      <c r="DD6" s="669" t="s">
        <v>229</v>
      </c>
      <c r="DE6" s="664"/>
      <c r="DF6" s="664"/>
      <c r="DG6" s="664"/>
      <c r="DH6" s="664"/>
      <c r="DI6" s="664"/>
      <c r="DJ6" s="664"/>
      <c r="DK6" s="664"/>
      <c r="DL6" s="664"/>
      <c r="DM6" s="664"/>
      <c r="DN6" s="664"/>
      <c r="DO6" s="664"/>
      <c r="DP6" s="665"/>
      <c r="DQ6" s="669">
        <v>674293</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89354</v>
      </c>
      <c r="S7" s="664"/>
      <c r="T7" s="664"/>
      <c r="U7" s="664"/>
      <c r="V7" s="664"/>
      <c r="W7" s="664"/>
      <c r="X7" s="664"/>
      <c r="Y7" s="665"/>
      <c r="Z7" s="723">
        <v>0.1</v>
      </c>
      <c r="AA7" s="723"/>
      <c r="AB7" s="723"/>
      <c r="AC7" s="723"/>
      <c r="AD7" s="724">
        <v>89354</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28258812</v>
      </c>
      <c r="BH7" s="664"/>
      <c r="BI7" s="664"/>
      <c r="BJ7" s="664"/>
      <c r="BK7" s="664"/>
      <c r="BL7" s="664"/>
      <c r="BM7" s="664"/>
      <c r="BN7" s="665"/>
      <c r="BO7" s="723">
        <v>45.6</v>
      </c>
      <c r="BP7" s="723"/>
      <c r="BQ7" s="723"/>
      <c r="BR7" s="723"/>
      <c r="BS7" s="724">
        <v>1272259</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23295286</v>
      </c>
      <c r="CS7" s="664"/>
      <c r="CT7" s="664"/>
      <c r="CU7" s="664"/>
      <c r="CV7" s="664"/>
      <c r="CW7" s="664"/>
      <c r="CX7" s="664"/>
      <c r="CY7" s="665"/>
      <c r="CZ7" s="723">
        <v>14.4</v>
      </c>
      <c r="DA7" s="723"/>
      <c r="DB7" s="723"/>
      <c r="DC7" s="723"/>
      <c r="DD7" s="669">
        <v>10857520</v>
      </c>
      <c r="DE7" s="664"/>
      <c r="DF7" s="664"/>
      <c r="DG7" s="664"/>
      <c r="DH7" s="664"/>
      <c r="DI7" s="664"/>
      <c r="DJ7" s="664"/>
      <c r="DK7" s="664"/>
      <c r="DL7" s="664"/>
      <c r="DM7" s="664"/>
      <c r="DN7" s="664"/>
      <c r="DO7" s="664"/>
      <c r="DP7" s="665"/>
      <c r="DQ7" s="669">
        <v>11565984</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194033</v>
      </c>
      <c r="S8" s="664"/>
      <c r="T8" s="664"/>
      <c r="U8" s="664"/>
      <c r="V8" s="664"/>
      <c r="W8" s="664"/>
      <c r="X8" s="664"/>
      <c r="Y8" s="665"/>
      <c r="Z8" s="723">
        <v>0.1</v>
      </c>
      <c r="AA8" s="723"/>
      <c r="AB8" s="723"/>
      <c r="AC8" s="723"/>
      <c r="AD8" s="724">
        <v>194033</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637859</v>
      </c>
      <c r="BH8" s="664"/>
      <c r="BI8" s="664"/>
      <c r="BJ8" s="664"/>
      <c r="BK8" s="664"/>
      <c r="BL8" s="664"/>
      <c r="BM8" s="664"/>
      <c r="BN8" s="665"/>
      <c r="BO8" s="723">
        <v>1</v>
      </c>
      <c r="BP8" s="723"/>
      <c r="BQ8" s="723"/>
      <c r="BR8" s="723"/>
      <c r="BS8" s="669" t="s">
        <v>229</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53890941</v>
      </c>
      <c r="CS8" s="664"/>
      <c r="CT8" s="664"/>
      <c r="CU8" s="664"/>
      <c r="CV8" s="664"/>
      <c r="CW8" s="664"/>
      <c r="CX8" s="664"/>
      <c r="CY8" s="665"/>
      <c r="CZ8" s="723">
        <v>33.299999999999997</v>
      </c>
      <c r="DA8" s="723"/>
      <c r="DB8" s="723"/>
      <c r="DC8" s="723"/>
      <c r="DD8" s="669">
        <v>1946668</v>
      </c>
      <c r="DE8" s="664"/>
      <c r="DF8" s="664"/>
      <c r="DG8" s="664"/>
      <c r="DH8" s="664"/>
      <c r="DI8" s="664"/>
      <c r="DJ8" s="664"/>
      <c r="DK8" s="664"/>
      <c r="DL8" s="664"/>
      <c r="DM8" s="664"/>
      <c r="DN8" s="664"/>
      <c r="DO8" s="664"/>
      <c r="DP8" s="665"/>
      <c r="DQ8" s="669">
        <v>26606139</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161830</v>
      </c>
      <c r="S9" s="664"/>
      <c r="T9" s="664"/>
      <c r="U9" s="664"/>
      <c r="V9" s="664"/>
      <c r="W9" s="664"/>
      <c r="X9" s="664"/>
      <c r="Y9" s="665"/>
      <c r="Z9" s="723">
        <v>0.1</v>
      </c>
      <c r="AA9" s="723"/>
      <c r="AB9" s="723"/>
      <c r="AC9" s="723"/>
      <c r="AD9" s="724">
        <v>161830</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20986970</v>
      </c>
      <c r="BH9" s="664"/>
      <c r="BI9" s="664"/>
      <c r="BJ9" s="664"/>
      <c r="BK9" s="664"/>
      <c r="BL9" s="664"/>
      <c r="BM9" s="664"/>
      <c r="BN9" s="665"/>
      <c r="BO9" s="723">
        <v>33.9</v>
      </c>
      <c r="BP9" s="723"/>
      <c r="BQ9" s="723"/>
      <c r="BR9" s="723"/>
      <c r="BS9" s="669" t="s">
        <v>238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9275807</v>
      </c>
      <c r="CS9" s="664"/>
      <c r="CT9" s="664"/>
      <c r="CU9" s="664"/>
      <c r="CV9" s="664"/>
      <c r="CW9" s="664"/>
      <c r="CX9" s="664"/>
      <c r="CY9" s="665"/>
      <c r="CZ9" s="723">
        <v>5.7</v>
      </c>
      <c r="DA9" s="723"/>
      <c r="DB9" s="723"/>
      <c r="DC9" s="723"/>
      <c r="DD9" s="669">
        <v>913174</v>
      </c>
      <c r="DE9" s="664"/>
      <c r="DF9" s="664"/>
      <c r="DG9" s="664"/>
      <c r="DH9" s="664"/>
      <c r="DI9" s="664"/>
      <c r="DJ9" s="664"/>
      <c r="DK9" s="664"/>
      <c r="DL9" s="664"/>
      <c r="DM9" s="664"/>
      <c r="DN9" s="664"/>
      <c r="DO9" s="664"/>
      <c r="DP9" s="665"/>
      <c r="DQ9" s="669">
        <v>7937838</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241</v>
      </c>
      <c r="AA10" s="723"/>
      <c r="AB10" s="723"/>
      <c r="AC10" s="723"/>
      <c r="AD10" s="724" t="s">
        <v>229</v>
      </c>
      <c r="AE10" s="724"/>
      <c r="AF10" s="724"/>
      <c r="AG10" s="724"/>
      <c r="AH10" s="724"/>
      <c r="AI10" s="724"/>
      <c r="AJ10" s="724"/>
      <c r="AK10" s="724"/>
      <c r="AL10" s="666" t="s">
        <v>241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1591748</v>
      </c>
      <c r="BH10" s="664"/>
      <c r="BI10" s="664"/>
      <c r="BJ10" s="664"/>
      <c r="BK10" s="664"/>
      <c r="BL10" s="664"/>
      <c r="BM10" s="664"/>
      <c r="BN10" s="665"/>
      <c r="BO10" s="723">
        <v>2.6</v>
      </c>
      <c r="BP10" s="723"/>
      <c r="BQ10" s="723"/>
      <c r="BR10" s="723"/>
      <c r="BS10" s="669">
        <v>266858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142725</v>
      </c>
      <c r="CS10" s="664"/>
      <c r="CT10" s="664"/>
      <c r="CU10" s="664"/>
      <c r="CV10" s="664"/>
      <c r="CW10" s="664"/>
      <c r="CX10" s="664"/>
      <c r="CY10" s="665"/>
      <c r="CZ10" s="723">
        <v>0.1</v>
      </c>
      <c r="DA10" s="723"/>
      <c r="DB10" s="723"/>
      <c r="DC10" s="723"/>
      <c r="DD10" s="669">
        <v>1199</v>
      </c>
      <c r="DE10" s="664"/>
      <c r="DF10" s="664"/>
      <c r="DG10" s="664"/>
      <c r="DH10" s="664"/>
      <c r="DI10" s="664"/>
      <c r="DJ10" s="664"/>
      <c r="DK10" s="664"/>
      <c r="DL10" s="664"/>
      <c r="DM10" s="664"/>
      <c r="DN10" s="664"/>
      <c r="DO10" s="664"/>
      <c r="DP10" s="665"/>
      <c r="DQ10" s="669">
        <v>124810</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241</v>
      </c>
      <c r="S11" s="664"/>
      <c r="T11" s="664"/>
      <c r="U11" s="664"/>
      <c r="V11" s="664"/>
      <c r="W11" s="664"/>
      <c r="X11" s="664"/>
      <c r="Y11" s="665"/>
      <c r="Z11" s="723" t="s">
        <v>229</v>
      </c>
      <c r="AA11" s="723"/>
      <c r="AB11" s="723"/>
      <c r="AC11" s="723"/>
      <c r="AD11" s="724" t="s">
        <v>238</v>
      </c>
      <c r="AE11" s="724"/>
      <c r="AF11" s="724"/>
      <c r="AG11" s="724"/>
      <c r="AH11" s="724"/>
      <c r="AI11" s="724"/>
      <c r="AJ11" s="724"/>
      <c r="AK11" s="724"/>
      <c r="AL11" s="666" t="s">
        <v>238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5042235</v>
      </c>
      <c r="BH11" s="664"/>
      <c r="BI11" s="664"/>
      <c r="BJ11" s="664"/>
      <c r="BK11" s="664"/>
      <c r="BL11" s="664"/>
      <c r="BM11" s="664"/>
      <c r="BN11" s="665"/>
      <c r="BO11" s="723">
        <v>8.1</v>
      </c>
      <c r="BP11" s="723"/>
      <c r="BQ11" s="723"/>
      <c r="BR11" s="723"/>
      <c r="BS11" s="669">
        <v>1005401</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2578826</v>
      </c>
      <c r="CS11" s="664"/>
      <c r="CT11" s="664"/>
      <c r="CU11" s="664"/>
      <c r="CV11" s="664"/>
      <c r="CW11" s="664"/>
      <c r="CX11" s="664"/>
      <c r="CY11" s="665"/>
      <c r="CZ11" s="723">
        <v>1.6</v>
      </c>
      <c r="DA11" s="723"/>
      <c r="DB11" s="723"/>
      <c r="DC11" s="723"/>
      <c r="DD11" s="669">
        <v>504428</v>
      </c>
      <c r="DE11" s="664"/>
      <c r="DF11" s="664"/>
      <c r="DG11" s="664"/>
      <c r="DH11" s="664"/>
      <c r="DI11" s="664"/>
      <c r="DJ11" s="664"/>
      <c r="DK11" s="664"/>
      <c r="DL11" s="664"/>
      <c r="DM11" s="664"/>
      <c r="DN11" s="664"/>
      <c r="DO11" s="664"/>
      <c r="DP11" s="665"/>
      <c r="DQ11" s="669">
        <v>1472725</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7277945</v>
      </c>
      <c r="S12" s="664"/>
      <c r="T12" s="664"/>
      <c r="U12" s="664"/>
      <c r="V12" s="664"/>
      <c r="W12" s="664"/>
      <c r="X12" s="664"/>
      <c r="Y12" s="665"/>
      <c r="Z12" s="723">
        <v>4.4000000000000004</v>
      </c>
      <c r="AA12" s="723"/>
      <c r="AB12" s="723"/>
      <c r="AC12" s="723"/>
      <c r="AD12" s="724">
        <v>7277945</v>
      </c>
      <c r="AE12" s="724"/>
      <c r="AF12" s="724"/>
      <c r="AG12" s="724"/>
      <c r="AH12" s="724"/>
      <c r="AI12" s="724"/>
      <c r="AJ12" s="724"/>
      <c r="AK12" s="724"/>
      <c r="AL12" s="666">
        <v>9</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24948947</v>
      </c>
      <c r="BH12" s="664"/>
      <c r="BI12" s="664"/>
      <c r="BJ12" s="664"/>
      <c r="BK12" s="664"/>
      <c r="BL12" s="664"/>
      <c r="BM12" s="664"/>
      <c r="BN12" s="665"/>
      <c r="BO12" s="723">
        <v>40.299999999999997</v>
      </c>
      <c r="BP12" s="723"/>
      <c r="BQ12" s="723"/>
      <c r="BR12" s="723"/>
      <c r="BS12" s="669" t="s">
        <v>229</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16083282</v>
      </c>
      <c r="CS12" s="664"/>
      <c r="CT12" s="664"/>
      <c r="CU12" s="664"/>
      <c r="CV12" s="664"/>
      <c r="CW12" s="664"/>
      <c r="CX12" s="664"/>
      <c r="CY12" s="665"/>
      <c r="CZ12" s="723">
        <v>9.9</v>
      </c>
      <c r="DA12" s="723"/>
      <c r="DB12" s="723"/>
      <c r="DC12" s="723"/>
      <c r="DD12" s="669">
        <v>597316</v>
      </c>
      <c r="DE12" s="664"/>
      <c r="DF12" s="664"/>
      <c r="DG12" s="664"/>
      <c r="DH12" s="664"/>
      <c r="DI12" s="664"/>
      <c r="DJ12" s="664"/>
      <c r="DK12" s="664"/>
      <c r="DL12" s="664"/>
      <c r="DM12" s="664"/>
      <c r="DN12" s="664"/>
      <c r="DO12" s="664"/>
      <c r="DP12" s="665"/>
      <c r="DQ12" s="669">
        <v>3728827</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124039</v>
      </c>
      <c r="S13" s="664"/>
      <c r="T13" s="664"/>
      <c r="U13" s="664"/>
      <c r="V13" s="664"/>
      <c r="W13" s="664"/>
      <c r="X13" s="664"/>
      <c r="Y13" s="665"/>
      <c r="Z13" s="723">
        <v>0.1</v>
      </c>
      <c r="AA13" s="723"/>
      <c r="AB13" s="723"/>
      <c r="AC13" s="723"/>
      <c r="AD13" s="724">
        <v>124039</v>
      </c>
      <c r="AE13" s="724"/>
      <c r="AF13" s="724"/>
      <c r="AG13" s="724"/>
      <c r="AH13" s="724"/>
      <c r="AI13" s="724"/>
      <c r="AJ13" s="724"/>
      <c r="AK13" s="724"/>
      <c r="AL13" s="666">
        <v>0.2</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24833147</v>
      </c>
      <c r="BH13" s="664"/>
      <c r="BI13" s="664"/>
      <c r="BJ13" s="664"/>
      <c r="BK13" s="664"/>
      <c r="BL13" s="664"/>
      <c r="BM13" s="664"/>
      <c r="BN13" s="665"/>
      <c r="BO13" s="723">
        <v>40.1</v>
      </c>
      <c r="BP13" s="723"/>
      <c r="BQ13" s="723"/>
      <c r="BR13" s="723"/>
      <c r="BS13" s="669" t="s">
        <v>241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19014751</v>
      </c>
      <c r="CS13" s="664"/>
      <c r="CT13" s="664"/>
      <c r="CU13" s="664"/>
      <c r="CV13" s="664"/>
      <c r="CW13" s="664"/>
      <c r="CX13" s="664"/>
      <c r="CY13" s="665"/>
      <c r="CZ13" s="723">
        <v>11.8</v>
      </c>
      <c r="DA13" s="723"/>
      <c r="DB13" s="723"/>
      <c r="DC13" s="723"/>
      <c r="DD13" s="669">
        <v>10885780</v>
      </c>
      <c r="DE13" s="664"/>
      <c r="DF13" s="664"/>
      <c r="DG13" s="664"/>
      <c r="DH13" s="664"/>
      <c r="DI13" s="664"/>
      <c r="DJ13" s="664"/>
      <c r="DK13" s="664"/>
      <c r="DL13" s="664"/>
      <c r="DM13" s="664"/>
      <c r="DN13" s="664"/>
      <c r="DO13" s="664"/>
      <c r="DP13" s="665"/>
      <c r="DQ13" s="669">
        <v>10002986</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241</v>
      </c>
      <c r="AA14" s="723"/>
      <c r="AB14" s="723"/>
      <c r="AC14" s="723"/>
      <c r="AD14" s="724" t="s">
        <v>229</v>
      </c>
      <c r="AE14" s="724"/>
      <c r="AF14" s="724"/>
      <c r="AG14" s="724"/>
      <c r="AH14" s="724"/>
      <c r="AI14" s="724"/>
      <c r="AJ14" s="724"/>
      <c r="AK14" s="724"/>
      <c r="AL14" s="666" t="s">
        <v>136</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919136</v>
      </c>
      <c r="BH14" s="664"/>
      <c r="BI14" s="664"/>
      <c r="BJ14" s="664"/>
      <c r="BK14" s="664"/>
      <c r="BL14" s="664"/>
      <c r="BM14" s="664"/>
      <c r="BN14" s="665"/>
      <c r="BO14" s="723">
        <v>1.5</v>
      </c>
      <c r="BP14" s="723"/>
      <c r="BQ14" s="723"/>
      <c r="BR14" s="723"/>
      <c r="BS14" s="669" t="s">
        <v>238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4904241</v>
      </c>
      <c r="CS14" s="664"/>
      <c r="CT14" s="664"/>
      <c r="CU14" s="664"/>
      <c r="CV14" s="664"/>
      <c r="CW14" s="664"/>
      <c r="CX14" s="664"/>
      <c r="CY14" s="665"/>
      <c r="CZ14" s="723">
        <v>3</v>
      </c>
      <c r="DA14" s="723"/>
      <c r="DB14" s="723"/>
      <c r="DC14" s="723"/>
      <c r="DD14" s="669">
        <v>632112</v>
      </c>
      <c r="DE14" s="664"/>
      <c r="DF14" s="664"/>
      <c r="DG14" s="664"/>
      <c r="DH14" s="664"/>
      <c r="DI14" s="664"/>
      <c r="DJ14" s="664"/>
      <c r="DK14" s="664"/>
      <c r="DL14" s="664"/>
      <c r="DM14" s="664"/>
      <c r="DN14" s="664"/>
      <c r="DO14" s="664"/>
      <c r="DP14" s="665"/>
      <c r="DQ14" s="669">
        <v>4310366</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396402</v>
      </c>
      <c r="S15" s="664"/>
      <c r="T15" s="664"/>
      <c r="U15" s="664"/>
      <c r="V15" s="664"/>
      <c r="W15" s="664"/>
      <c r="X15" s="664"/>
      <c r="Y15" s="665"/>
      <c r="Z15" s="723">
        <v>0.2</v>
      </c>
      <c r="AA15" s="723"/>
      <c r="AB15" s="723"/>
      <c r="AC15" s="723"/>
      <c r="AD15" s="724">
        <v>396402</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2362561</v>
      </c>
      <c r="BH15" s="664"/>
      <c r="BI15" s="664"/>
      <c r="BJ15" s="664"/>
      <c r="BK15" s="664"/>
      <c r="BL15" s="664"/>
      <c r="BM15" s="664"/>
      <c r="BN15" s="665"/>
      <c r="BO15" s="723">
        <v>3.8</v>
      </c>
      <c r="BP15" s="723"/>
      <c r="BQ15" s="723"/>
      <c r="BR15" s="723"/>
      <c r="BS15" s="669" t="s">
        <v>136</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18315902</v>
      </c>
      <c r="CS15" s="664"/>
      <c r="CT15" s="664"/>
      <c r="CU15" s="664"/>
      <c r="CV15" s="664"/>
      <c r="CW15" s="664"/>
      <c r="CX15" s="664"/>
      <c r="CY15" s="665"/>
      <c r="CZ15" s="723">
        <v>11.3</v>
      </c>
      <c r="DA15" s="723"/>
      <c r="DB15" s="723"/>
      <c r="DC15" s="723"/>
      <c r="DD15" s="669">
        <v>2849482</v>
      </c>
      <c r="DE15" s="664"/>
      <c r="DF15" s="664"/>
      <c r="DG15" s="664"/>
      <c r="DH15" s="664"/>
      <c r="DI15" s="664"/>
      <c r="DJ15" s="664"/>
      <c r="DK15" s="664"/>
      <c r="DL15" s="664"/>
      <c r="DM15" s="664"/>
      <c r="DN15" s="664"/>
      <c r="DO15" s="664"/>
      <c r="DP15" s="665"/>
      <c r="DQ15" s="669">
        <v>13187494</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238</v>
      </c>
      <c r="AA16" s="723"/>
      <c r="AB16" s="723"/>
      <c r="AC16" s="723"/>
      <c r="AD16" s="724" t="s">
        <v>136</v>
      </c>
      <c r="AE16" s="724"/>
      <c r="AF16" s="724"/>
      <c r="AG16" s="724"/>
      <c r="AH16" s="724"/>
      <c r="AI16" s="724"/>
      <c r="AJ16" s="724"/>
      <c r="AK16" s="724"/>
      <c r="AL16" s="666" t="s">
        <v>136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241</v>
      </c>
      <c r="BP16" s="723"/>
      <c r="BQ16" s="723"/>
      <c r="BR16" s="723"/>
      <c r="BS16" s="669" t="s">
        <v>238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238</v>
      </c>
      <c r="CS16" s="664"/>
      <c r="CT16" s="664"/>
      <c r="CU16" s="664"/>
      <c r="CV16" s="664"/>
      <c r="CW16" s="664"/>
      <c r="CX16" s="664"/>
      <c r="CY16" s="665"/>
      <c r="CZ16" s="723" t="s">
        <v>229</v>
      </c>
      <c r="DA16" s="723"/>
      <c r="DB16" s="723"/>
      <c r="DC16" s="723"/>
      <c r="DD16" s="669" t="s">
        <v>229</v>
      </c>
      <c r="DE16" s="664"/>
      <c r="DF16" s="664"/>
      <c r="DG16" s="664"/>
      <c r="DH16" s="664"/>
      <c r="DI16" s="664"/>
      <c r="DJ16" s="664"/>
      <c r="DK16" s="664"/>
      <c r="DL16" s="664"/>
      <c r="DM16" s="664"/>
      <c r="DN16" s="664"/>
      <c r="DO16" s="664"/>
      <c r="DP16" s="665"/>
      <c r="DQ16" s="669" t="s">
        <v>229</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317925</v>
      </c>
      <c r="S17" s="664"/>
      <c r="T17" s="664"/>
      <c r="U17" s="664"/>
      <c r="V17" s="664"/>
      <c r="W17" s="664"/>
      <c r="X17" s="664"/>
      <c r="Y17" s="665"/>
      <c r="Z17" s="723">
        <v>0.2</v>
      </c>
      <c r="AA17" s="723"/>
      <c r="AB17" s="723"/>
      <c r="AC17" s="723"/>
      <c r="AD17" s="724">
        <v>317925</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241</v>
      </c>
      <c r="BH17" s="664"/>
      <c r="BI17" s="664"/>
      <c r="BJ17" s="664"/>
      <c r="BK17" s="664"/>
      <c r="BL17" s="664"/>
      <c r="BM17" s="664"/>
      <c r="BN17" s="665"/>
      <c r="BO17" s="723" t="s">
        <v>136</v>
      </c>
      <c r="BP17" s="723"/>
      <c r="BQ17" s="723"/>
      <c r="BR17" s="723"/>
      <c r="BS17" s="669" t="s">
        <v>229</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13638639</v>
      </c>
      <c r="CS17" s="664"/>
      <c r="CT17" s="664"/>
      <c r="CU17" s="664"/>
      <c r="CV17" s="664"/>
      <c r="CW17" s="664"/>
      <c r="CX17" s="664"/>
      <c r="CY17" s="665"/>
      <c r="CZ17" s="723">
        <v>8.4</v>
      </c>
      <c r="DA17" s="723"/>
      <c r="DB17" s="723"/>
      <c r="DC17" s="723"/>
      <c r="DD17" s="669" t="s">
        <v>238</v>
      </c>
      <c r="DE17" s="664"/>
      <c r="DF17" s="664"/>
      <c r="DG17" s="664"/>
      <c r="DH17" s="664"/>
      <c r="DI17" s="664"/>
      <c r="DJ17" s="664"/>
      <c r="DK17" s="664"/>
      <c r="DL17" s="664"/>
      <c r="DM17" s="664"/>
      <c r="DN17" s="664"/>
      <c r="DO17" s="664"/>
      <c r="DP17" s="665"/>
      <c r="DQ17" s="669">
        <v>13329798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13347565</v>
      </c>
      <c r="S18" s="664"/>
      <c r="T18" s="664"/>
      <c r="U18" s="664"/>
      <c r="V18" s="664"/>
      <c r="W18" s="664"/>
      <c r="X18" s="664"/>
      <c r="Y18" s="665"/>
      <c r="Z18" s="723">
        <v>8</v>
      </c>
      <c r="AA18" s="723"/>
      <c r="AB18" s="723"/>
      <c r="AC18" s="723"/>
      <c r="AD18" s="724">
        <v>11361349</v>
      </c>
      <c r="AE18" s="724"/>
      <c r="AF18" s="724"/>
      <c r="AG18" s="724"/>
      <c r="AH18" s="724"/>
      <c r="AI18" s="724"/>
      <c r="AJ18" s="724"/>
      <c r="AK18" s="724"/>
      <c r="AL18" s="666">
        <v>14.1</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241</v>
      </c>
      <c r="BP18" s="723"/>
      <c r="BQ18" s="723"/>
      <c r="BR18" s="723"/>
      <c r="BS18" s="669" t="s">
        <v>238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241</v>
      </c>
      <c r="DA18" s="723"/>
      <c r="DB18" s="723"/>
      <c r="DC18" s="723"/>
      <c r="DD18" s="669" t="s">
        <v>229</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11361349</v>
      </c>
      <c r="S19" s="664"/>
      <c r="T19" s="664"/>
      <c r="U19" s="664"/>
      <c r="V19" s="664"/>
      <c r="W19" s="664"/>
      <c r="X19" s="664"/>
      <c r="Y19" s="665"/>
      <c r="Z19" s="723">
        <v>6.8</v>
      </c>
      <c r="AA19" s="723"/>
      <c r="AB19" s="723"/>
      <c r="AC19" s="723"/>
      <c r="AD19" s="724">
        <v>11361349</v>
      </c>
      <c r="AE19" s="724"/>
      <c r="AF19" s="724"/>
      <c r="AG19" s="724"/>
      <c r="AH19" s="724"/>
      <c r="AI19" s="724"/>
      <c r="AJ19" s="724"/>
      <c r="AK19" s="724"/>
      <c r="AL19" s="666">
        <v>14.1</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5441346</v>
      </c>
      <c r="BH19" s="664"/>
      <c r="BI19" s="664"/>
      <c r="BJ19" s="664"/>
      <c r="BK19" s="664"/>
      <c r="BL19" s="664"/>
      <c r="BM19" s="664"/>
      <c r="BN19" s="665"/>
      <c r="BO19" s="723">
        <v>8.8000000000000007</v>
      </c>
      <c r="BP19" s="723"/>
      <c r="BQ19" s="723"/>
      <c r="BR19" s="723"/>
      <c r="BS19" s="669" t="s">
        <v>229</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238</v>
      </c>
      <c r="DA19" s="723"/>
      <c r="DB19" s="723"/>
      <c r="DC19" s="723"/>
      <c r="DD19" s="669" t="s">
        <v>238</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1986050</v>
      </c>
      <c r="S20" s="664"/>
      <c r="T20" s="664"/>
      <c r="U20" s="664"/>
      <c r="V20" s="664"/>
      <c r="W20" s="664"/>
      <c r="X20" s="664"/>
      <c r="Y20" s="665"/>
      <c r="Z20" s="723">
        <v>1.2</v>
      </c>
      <c r="AA20" s="723"/>
      <c r="AB20" s="723"/>
      <c r="AC20" s="723"/>
      <c r="AD20" s="724" t="s">
        <v>229</v>
      </c>
      <c r="AE20" s="724"/>
      <c r="AF20" s="724"/>
      <c r="AG20" s="724"/>
      <c r="AH20" s="724"/>
      <c r="AI20" s="724"/>
      <c r="AJ20" s="724"/>
      <c r="AK20" s="724"/>
      <c r="AL20" s="666" t="s">
        <v>241</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5441346</v>
      </c>
      <c r="BH20" s="664"/>
      <c r="BI20" s="664"/>
      <c r="BJ20" s="664"/>
      <c r="BK20" s="664"/>
      <c r="BL20" s="664"/>
      <c r="BM20" s="664"/>
      <c r="BN20" s="665"/>
      <c r="BO20" s="723">
        <v>8.8000000000000007</v>
      </c>
      <c r="BP20" s="723"/>
      <c r="BQ20" s="723"/>
      <c r="BR20" s="723"/>
      <c r="BS20" s="669" t="s">
        <v>229</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161814693</v>
      </c>
      <c r="CS20" s="664"/>
      <c r="CT20" s="664"/>
      <c r="CU20" s="664"/>
      <c r="CV20" s="664"/>
      <c r="CW20" s="664"/>
      <c r="CX20" s="664"/>
      <c r="CY20" s="665"/>
      <c r="CZ20" s="723">
        <v>100</v>
      </c>
      <c r="DA20" s="723"/>
      <c r="DB20" s="723"/>
      <c r="DC20" s="723"/>
      <c r="DD20" s="669">
        <v>29187679</v>
      </c>
      <c r="DE20" s="664"/>
      <c r="DF20" s="664"/>
      <c r="DG20" s="664"/>
      <c r="DH20" s="664"/>
      <c r="DI20" s="664"/>
      <c r="DJ20" s="664"/>
      <c r="DK20" s="664"/>
      <c r="DL20" s="664"/>
      <c r="DM20" s="664"/>
      <c r="DN20" s="664"/>
      <c r="DO20" s="664"/>
      <c r="DP20" s="665"/>
      <c r="DQ20" s="669">
        <v>92941260</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166</v>
      </c>
      <c r="S21" s="664"/>
      <c r="T21" s="664"/>
      <c r="U21" s="664"/>
      <c r="V21" s="664"/>
      <c r="W21" s="664"/>
      <c r="X21" s="664"/>
      <c r="Y21" s="665"/>
      <c r="Z21" s="723">
        <v>0</v>
      </c>
      <c r="AA21" s="723"/>
      <c r="AB21" s="723"/>
      <c r="AC21" s="723"/>
      <c r="AD21" s="724" t="s">
        <v>238</v>
      </c>
      <c r="AE21" s="724"/>
      <c r="AF21" s="724"/>
      <c r="AG21" s="724"/>
      <c r="AH21" s="724"/>
      <c r="AI21" s="724"/>
      <c r="AJ21" s="724"/>
      <c r="AK21" s="724"/>
      <c r="AL21" s="666" t="s">
        <v>238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38289</v>
      </c>
      <c r="BH21" s="664"/>
      <c r="BI21" s="664"/>
      <c r="BJ21" s="664"/>
      <c r="BK21" s="664"/>
      <c r="BL21" s="664"/>
      <c r="BM21" s="664"/>
      <c r="BN21" s="665"/>
      <c r="BO21" s="723">
        <v>0.1</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85088645</v>
      </c>
      <c r="S22" s="664"/>
      <c r="T22" s="664"/>
      <c r="U22" s="664"/>
      <c r="V22" s="664"/>
      <c r="W22" s="664"/>
      <c r="X22" s="664"/>
      <c r="Y22" s="665"/>
      <c r="Z22" s="723">
        <v>51</v>
      </c>
      <c r="AA22" s="723"/>
      <c r="AB22" s="723"/>
      <c r="AC22" s="723"/>
      <c r="AD22" s="724">
        <v>80171611</v>
      </c>
      <c r="AE22" s="724"/>
      <c r="AF22" s="724"/>
      <c r="AG22" s="724"/>
      <c r="AH22" s="724"/>
      <c r="AI22" s="724"/>
      <c r="AJ22" s="724"/>
      <c r="AK22" s="724"/>
      <c r="AL22" s="666">
        <v>99.3</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v>2472239</v>
      </c>
      <c r="BH22" s="664"/>
      <c r="BI22" s="664"/>
      <c r="BJ22" s="664"/>
      <c r="BK22" s="664"/>
      <c r="BL22" s="664"/>
      <c r="BM22" s="664"/>
      <c r="BN22" s="665"/>
      <c r="BO22" s="723">
        <v>4</v>
      </c>
      <c r="BP22" s="723"/>
      <c r="BQ22" s="723"/>
      <c r="BR22" s="723"/>
      <c r="BS22" s="669" t="s">
        <v>238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79595</v>
      </c>
      <c r="S23" s="664"/>
      <c r="T23" s="664"/>
      <c r="U23" s="664"/>
      <c r="V23" s="664"/>
      <c r="W23" s="664"/>
      <c r="X23" s="664"/>
      <c r="Y23" s="665"/>
      <c r="Z23" s="723">
        <v>0</v>
      </c>
      <c r="AA23" s="723"/>
      <c r="AB23" s="723"/>
      <c r="AC23" s="723"/>
      <c r="AD23" s="724">
        <v>79595</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2930818</v>
      </c>
      <c r="BH23" s="664"/>
      <c r="BI23" s="664"/>
      <c r="BJ23" s="664"/>
      <c r="BK23" s="664"/>
      <c r="BL23" s="664"/>
      <c r="BM23" s="664"/>
      <c r="BN23" s="665"/>
      <c r="BO23" s="723">
        <v>4.7</v>
      </c>
      <c r="BP23" s="723"/>
      <c r="BQ23" s="723"/>
      <c r="BR23" s="723"/>
      <c r="BS23" s="669" t="s">
        <v>238</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829258</v>
      </c>
      <c r="S24" s="664"/>
      <c r="T24" s="664"/>
      <c r="U24" s="664"/>
      <c r="V24" s="664"/>
      <c r="W24" s="664"/>
      <c r="X24" s="664"/>
      <c r="Y24" s="665"/>
      <c r="Z24" s="723">
        <v>0.5</v>
      </c>
      <c r="AA24" s="723"/>
      <c r="AB24" s="723"/>
      <c r="AC24" s="723"/>
      <c r="AD24" s="724">
        <v>137</v>
      </c>
      <c r="AE24" s="724"/>
      <c r="AF24" s="724"/>
      <c r="AG24" s="724"/>
      <c r="AH24" s="724"/>
      <c r="AI24" s="724"/>
      <c r="AJ24" s="724"/>
      <c r="AK24" s="724"/>
      <c r="AL24" s="666">
        <v>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241</v>
      </c>
      <c r="BP24" s="723"/>
      <c r="BQ24" s="723"/>
      <c r="BR24" s="723"/>
      <c r="BS24" s="669" t="s">
        <v>241</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68419333</v>
      </c>
      <c r="CS24" s="727"/>
      <c r="CT24" s="727"/>
      <c r="CU24" s="727"/>
      <c r="CV24" s="727"/>
      <c r="CW24" s="727"/>
      <c r="CX24" s="727"/>
      <c r="CY24" s="773"/>
      <c r="CZ24" s="774">
        <v>42.3</v>
      </c>
      <c r="DA24" s="743"/>
      <c r="DB24" s="743"/>
      <c r="DC24" s="777"/>
      <c r="DD24" s="772">
        <v>43312355</v>
      </c>
      <c r="DE24" s="727"/>
      <c r="DF24" s="727"/>
      <c r="DG24" s="727"/>
      <c r="DH24" s="727"/>
      <c r="DI24" s="727"/>
      <c r="DJ24" s="727"/>
      <c r="DK24" s="773"/>
      <c r="DL24" s="772">
        <v>43296344</v>
      </c>
      <c r="DM24" s="727"/>
      <c r="DN24" s="727"/>
      <c r="DO24" s="727"/>
      <c r="DP24" s="727"/>
      <c r="DQ24" s="727"/>
      <c r="DR24" s="727"/>
      <c r="DS24" s="727"/>
      <c r="DT24" s="727"/>
      <c r="DU24" s="727"/>
      <c r="DV24" s="773"/>
      <c r="DW24" s="774">
        <v>50.6</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2101734</v>
      </c>
      <c r="S25" s="664"/>
      <c r="T25" s="664"/>
      <c r="U25" s="664"/>
      <c r="V25" s="664"/>
      <c r="W25" s="664"/>
      <c r="X25" s="664"/>
      <c r="Y25" s="665"/>
      <c r="Z25" s="723">
        <v>1.3</v>
      </c>
      <c r="AA25" s="723"/>
      <c r="AB25" s="723"/>
      <c r="AC25" s="723"/>
      <c r="AD25" s="724">
        <v>134308</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229</v>
      </c>
      <c r="BP25" s="723"/>
      <c r="BQ25" s="723"/>
      <c r="BR25" s="723"/>
      <c r="BS25" s="669" t="s">
        <v>229</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20367647</v>
      </c>
      <c r="CS25" s="662"/>
      <c r="CT25" s="662"/>
      <c r="CU25" s="662"/>
      <c r="CV25" s="662"/>
      <c r="CW25" s="662"/>
      <c r="CX25" s="662"/>
      <c r="CY25" s="663"/>
      <c r="CZ25" s="666">
        <v>12.6</v>
      </c>
      <c r="DA25" s="695"/>
      <c r="DB25" s="695"/>
      <c r="DC25" s="696"/>
      <c r="DD25" s="669">
        <v>18676846</v>
      </c>
      <c r="DE25" s="662"/>
      <c r="DF25" s="662"/>
      <c r="DG25" s="662"/>
      <c r="DH25" s="662"/>
      <c r="DI25" s="662"/>
      <c r="DJ25" s="662"/>
      <c r="DK25" s="663"/>
      <c r="DL25" s="669">
        <v>18665047</v>
      </c>
      <c r="DM25" s="662"/>
      <c r="DN25" s="662"/>
      <c r="DO25" s="662"/>
      <c r="DP25" s="662"/>
      <c r="DQ25" s="662"/>
      <c r="DR25" s="662"/>
      <c r="DS25" s="662"/>
      <c r="DT25" s="662"/>
      <c r="DU25" s="662"/>
      <c r="DV25" s="663"/>
      <c r="DW25" s="666">
        <v>21.8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968117</v>
      </c>
      <c r="S26" s="664"/>
      <c r="T26" s="664"/>
      <c r="U26" s="664"/>
      <c r="V26" s="664"/>
      <c r="W26" s="664"/>
      <c r="X26" s="664"/>
      <c r="Y26" s="665"/>
      <c r="Z26" s="723">
        <v>0.6</v>
      </c>
      <c r="AA26" s="723"/>
      <c r="AB26" s="723"/>
      <c r="AC26" s="723"/>
      <c r="AD26" s="724" t="s">
        <v>238</v>
      </c>
      <c r="AE26" s="724"/>
      <c r="AF26" s="724"/>
      <c r="AG26" s="724"/>
      <c r="AH26" s="724"/>
      <c r="AI26" s="724"/>
      <c r="AJ26" s="724"/>
      <c r="AK26" s="724"/>
      <c r="AL26" s="666" t="s">
        <v>136</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229</v>
      </c>
      <c r="BP26" s="723"/>
      <c r="BQ26" s="723"/>
      <c r="BR26" s="723"/>
      <c r="BS26" s="669" t="s">
        <v>241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12871568</v>
      </c>
      <c r="CS26" s="664"/>
      <c r="CT26" s="664"/>
      <c r="CU26" s="664"/>
      <c r="CV26" s="664"/>
      <c r="CW26" s="664"/>
      <c r="CX26" s="664"/>
      <c r="CY26" s="665"/>
      <c r="CZ26" s="666">
        <v>8</v>
      </c>
      <c r="DA26" s="695"/>
      <c r="DB26" s="695"/>
      <c r="DC26" s="696"/>
      <c r="DD26" s="669">
        <v>11314171</v>
      </c>
      <c r="DE26" s="664"/>
      <c r="DF26" s="664"/>
      <c r="DG26" s="664"/>
      <c r="DH26" s="664"/>
      <c r="DI26" s="664"/>
      <c r="DJ26" s="664"/>
      <c r="DK26" s="665"/>
      <c r="DL26" s="669" t="s">
        <v>238</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23377159</v>
      </c>
      <c r="S27" s="664"/>
      <c r="T27" s="664"/>
      <c r="U27" s="664"/>
      <c r="V27" s="664"/>
      <c r="W27" s="664"/>
      <c r="X27" s="664"/>
      <c r="Y27" s="665"/>
      <c r="Z27" s="723">
        <v>14</v>
      </c>
      <c r="AA27" s="723"/>
      <c r="AB27" s="723"/>
      <c r="AC27" s="723"/>
      <c r="AD27" s="724" t="s">
        <v>238</v>
      </c>
      <c r="AE27" s="724"/>
      <c r="AF27" s="724"/>
      <c r="AG27" s="724"/>
      <c r="AH27" s="724"/>
      <c r="AI27" s="724"/>
      <c r="AJ27" s="724"/>
      <c r="AK27" s="724"/>
      <c r="AL27" s="666" t="s">
        <v>229</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61930802</v>
      </c>
      <c r="BH27" s="664"/>
      <c r="BI27" s="664"/>
      <c r="BJ27" s="664"/>
      <c r="BK27" s="664"/>
      <c r="BL27" s="664"/>
      <c r="BM27" s="664"/>
      <c r="BN27" s="665"/>
      <c r="BO27" s="723">
        <v>100</v>
      </c>
      <c r="BP27" s="723"/>
      <c r="BQ27" s="723"/>
      <c r="BR27" s="723"/>
      <c r="BS27" s="669">
        <v>1272259</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34413047</v>
      </c>
      <c r="CS27" s="662"/>
      <c r="CT27" s="662"/>
      <c r="CU27" s="662"/>
      <c r="CV27" s="662"/>
      <c r="CW27" s="662"/>
      <c r="CX27" s="662"/>
      <c r="CY27" s="663"/>
      <c r="CZ27" s="666">
        <v>21.3</v>
      </c>
      <c r="DA27" s="695"/>
      <c r="DB27" s="695"/>
      <c r="DC27" s="696"/>
      <c r="DD27" s="669">
        <v>11305711</v>
      </c>
      <c r="DE27" s="662"/>
      <c r="DF27" s="662"/>
      <c r="DG27" s="662"/>
      <c r="DH27" s="662"/>
      <c r="DI27" s="662"/>
      <c r="DJ27" s="662"/>
      <c r="DK27" s="663"/>
      <c r="DL27" s="669">
        <v>11301499</v>
      </c>
      <c r="DM27" s="662"/>
      <c r="DN27" s="662"/>
      <c r="DO27" s="662"/>
      <c r="DP27" s="662"/>
      <c r="DQ27" s="662"/>
      <c r="DR27" s="662"/>
      <c r="DS27" s="662"/>
      <c r="DT27" s="662"/>
      <c r="DU27" s="662"/>
      <c r="DV27" s="663"/>
      <c r="DW27" s="666">
        <v>13.2</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v>31171</v>
      </c>
      <c r="S28" s="664"/>
      <c r="T28" s="664"/>
      <c r="U28" s="664"/>
      <c r="V28" s="664"/>
      <c r="W28" s="664"/>
      <c r="X28" s="664"/>
      <c r="Y28" s="665"/>
      <c r="Z28" s="723">
        <v>0</v>
      </c>
      <c r="AA28" s="723"/>
      <c r="AB28" s="723"/>
      <c r="AC28" s="723"/>
      <c r="AD28" s="724">
        <v>31171</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13638639</v>
      </c>
      <c r="CS28" s="664"/>
      <c r="CT28" s="664"/>
      <c r="CU28" s="664"/>
      <c r="CV28" s="664"/>
      <c r="CW28" s="664"/>
      <c r="CX28" s="664"/>
      <c r="CY28" s="665"/>
      <c r="CZ28" s="666">
        <v>8.4</v>
      </c>
      <c r="DA28" s="695"/>
      <c r="DB28" s="695"/>
      <c r="DC28" s="696"/>
      <c r="DD28" s="669">
        <v>13329798</v>
      </c>
      <c r="DE28" s="664"/>
      <c r="DF28" s="664"/>
      <c r="DG28" s="664"/>
      <c r="DH28" s="664"/>
      <c r="DI28" s="664"/>
      <c r="DJ28" s="664"/>
      <c r="DK28" s="665"/>
      <c r="DL28" s="669">
        <v>13329798</v>
      </c>
      <c r="DM28" s="664"/>
      <c r="DN28" s="664"/>
      <c r="DO28" s="664"/>
      <c r="DP28" s="664"/>
      <c r="DQ28" s="664"/>
      <c r="DR28" s="664"/>
      <c r="DS28" s="664"/>
      <c r="DT28" s="664"/>
      <c r="DU28" s="664"/>
      <c r="DV28" s="665"/>
      <c r="DW28" s="666">
        <v>15.6</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10800036</v>
      </c>
      <c r="S29" s="664"/>
      <c r="T29" s="664"/>
      <c r="U29" s="664"/>
      <c r="V29" s="664"/>
      <c r="W29" s="664"/>
      <c r="X29" s="664"/>
      <c r="Y29" s="665"/>
      <c r="Z29" s="723">
        <v>6.5</v>
      </c>
      <c r="AA29" s="723"/>
      <c r="AB29" s="723"/>
      <c r="AC29" s="723"/>
      <c r="AD29" s="724" t="s">
        <v>229</v>
      </c>
      <c r="AE29" s="724"/>
      <c r="AF29" s="724"/>
      <c r="AG29" s="724"/>
      <c r="AH29" s="724"/>
      <c r="AI29" s="724"/>
      <c r="AJ29" s="724"/>
      <c r="AK29" s="724"/>
      <c r="AL29" s="666" t="s">
        <v>229</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13638293</v>
      </c>
      <c r="CS29" s="662"/>
      <c r="CT29" s="662"/>
      <c r="CU29" s="662"/>
      <c r="CV29" s="662"/>
      <c r="CW29" s="662"/>
      <c r="CX29" s="662"/>
      <c r="CY29" s="663"/>
      <c r="CZ29" s="666">
        <v>8.4</v>
      </c>
      <c r="DA29" s="695"/>
      <c r="DB29" s="695"/>
      <c r="DC29" s="696"/>
      <c r="DD29" s="669">
        <v>13329452</v>
      </c>
      <c r="DE29" s="662"/>
      <c r="DF29" s="662"/>
      <c r="DG29" s="662"/>
      <c r="DH29" s="662"/>
      <c r="DI29" s="662"/>
      <c r="DJ29" s="662"/>
      <c r="DK29" s="663"/>
      <c r="DL29" s="669">
        <v>13329452</v>
      </c>
      <c r="DM29" s="662"/>
      <c r="DN29" s="662"/>
      <c r="DO29" s="662"/>
      <c r="DP29" s="662"/>
      <c r="DQ29" s="662"/>
      <c r="DR29" s="662"/>
      <c r="DS29" s="662"/>
      <c r="DT29" s="662"/>
      <c r="DU29" s="662"/>
      <c r="DV29" s="663"/>
      <c r="DW29" s="666">
        <v>15.6</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233048</v>
      </c>
      <c r="S30" s="664"/>
      <c r="T30" s="664"/>
      <c r="U30" s="664"/>
      <c r="V30" s="664"/>
      <c r="W30" s="664"/>
      <c r="X30" s="664"/>
      <c r="Y30" s="665"/>
      <c r="Z30" s="723">
        <v>0.1</v>
      </c>
      <c r="AA30" s="723"/>
      <c r="AB30" s="723"/>
      <c r="AC30" s="723"/>
      <c r="AD30" s="724">
        <v>148678</v>
      </c>
      <c r="AE30" s="724"/>
      <c r="AF30" s="724"/>
      <c r="AG30" s="724"/>
      <c r="AH30" s="724"/>
      <c r="AI30" s="724"/>
      <c r="AJ30" s="724"/>
      <c r="AK30" s="724"/>
      <c r="AL30" s="666">
        <v>0.2</v>
      </c>
      <c r="AM30" s="667"/>
      <c r="AN30" s="667"/>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99.5</v>
      </c>
      <c r="BH30" s="742"/>
      <c r="BI30" s="742"/>
      <c r="BJ30" s="742"/>
      <c r="BK30" s="742"/>
      <c r="BL30" s="742"/>
      <c r="BM30" s="743">
        <v>97.7</v>
      </c>
      <c r="BN30" s="742"/>
      <c r="BO30" s="742"/>
      <c r="BP30" s="742"/>
      <c r="BQ30" s="744"/>
      <c r="BR30" s="741">
        <v>99.4</v>
      </c>
      <c r="BS30" s="742"/>
      <c r="BT30" s="742"/>
      <c r="BU30" s="742"/>
      <c r="BV30" s="742"/>
      <c r="BW30" s="742"/>
      <c r="BX30" s="743">
        <v>96.9</v>
      </c>
      <c r="BY30" s="742"/>
      <c r="BZ30" s="742"/>
      <c r="CA30" s="742"/>
      <c r="CB30" s="744"/>
      <c r="CD30" s="747"/>
      <c r="CE30" s="748"/>
      <c r="CF30" s="705" t="s">
        <v>308</v>
      </c>
      <c r="CG30" s="702"/>
      <c r="CH30" s="702"/>
      <c r="CI30" s="702"/>
      <c r="CJ30" s="702"/>
      <c r="CK30" s="702"/>
      <c r="CL30" s="702"/>
      <c r="CM30" s="702"/>
      <c r="CN30" s="702"/>
      <c r="CO30" s="702"/>
      <c r="CP30" s="702"/>
      <c r="CQ30" s="703"/>
      <c r="CR30" s="661">
        <v>12460749</v>
      </c>
      <c r="CS30" s="664"/>
      <c r="CT30" s="664"/>
      <c r="CU30" s="664"/>
      <c r="CV30" s="664"/>
      <c r="CW30" s="664"/>
      <c r="CX30" s="664"/>
      <c r="CY30" s="665"/>
      <c r="CZ30" s="666">
        <v>7.7</v>
      </c>
      <c r="DA30" s="695"/>
      <c r="DB30" s="695"/>
      <c r="DC30" s="696"/>
      <c r="DD30" s="669">
        <v>12175049</v>
      </c>
      <c r="DE30" s="664"/>
      <c r="DF30" s="664"/>
      <c r="DG30" s="664"/>
      <c r="DH30" s="664"/>
      <c r="DI30" s="664"/>
      <c r="DJ30" s="664"/>
      <c r="DK30" s="665"/>
      <c r="DL30" s="669">
        <v>12175049</v>
      </c>
      <c r="DM30" s="664"/>
      <c r="DN30" s="664"/>
      <c r="DO30" s="664"/>
      <c r="DP30" s="664"/>
      <c r="DQ30" s="664"/>
      <c r="DR30" s="664"/>
      <c r="DS30" s="664"/>
      <c r="DT30" s="664"/>
      <c r="DU30" s="664"/>
      <c r="DV30" s="665"/>
      <c r="DW30" s="666">
        <v>14.2</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162882</v>
      </c>
      <c r="S31" s="664"/>
      <c r="T31" s="664"/>
      <c r="U31" s="664"/>
      <c r="V31" s="664"/>
      <c r="W31" s="664"/>
      <c r="X31" s="664"/>
      <c r="Y31" s="665"/>
      <c r="Z31" s="723">
        <v>0.1</v>
      </c>
      <c r="AA31" s="723"/>
      <c r="AB31" s="723"/>
      <c r="AC31" s="723"/>
      <c r="AD31" s="724" t="s">
        <v>229</v>
      </c>
      <c r="AE31" s="724"/>
      <c r="AF31" s="724"/>
      <c r="AG31" s="724"/>
      <c r="AH31" s="724"/>
      <c r="AI31" s="724"/>
      <c r="AJ31" s="724"/>
      <c r="AK31" s="724"/>
      <c r="AL31" s="666" t="s">
        <v>241</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99.3</v>
      </c>
      <c r="BH31" s="662"/>
      <c r="BI31" s="662"/>
      <c r="BJ31" s="662"/>
      <c r="BK31" s="662"/>
      <c r="BL31" s="662"/>
      <c r="BM31" s="667">
        <v>97.4</v>
      </c>
      <c r="BN31" s="740"/>
      <c r="BO31" s="740"/>
      <c r="BP31" s="740"/>
      <c r="BQ31" s="701"/>
      <c r="BR31" s="739">
        <v>99.3</v>
      </c>
      <c r="BS31" s="662"/>
      <c r="BT31" s="662"/>
      <c r="BU31" s="662"/>
      <c r="BV31" s="662"/>
      <c r="BW31" s="662"/>
      <c r="BX31" s="667">
        <v>96.6</v>
      </c>
      <c r="BY31" s="740"/>
      <c r="BZ31" s="740"/>
      <c r="CA31" s="740"/>
      <c r="CB31" s="701"/>
      <c r="CD31" s="747"/>
      <c r="CE31" s="748"/>
      <c r="CF31" s="705" t="s">
        <v>312</v>
      </c>
      <c r="CG31" s="702"/>
      <c r="CH31" s="702"/>
      <c r="CI31" s="702"/>
      <c r="CJ31" s="702"/>
      <c r="CK31" s="702"/>
      <c r="CL31" s="702"/>
      <c r="CM31" s="702"/>
      <c r="CN31" s="702"/>
      <c r="CO31" s="702"/>
      <c r="CP31" s="702"/>
      <c r="CQ31" s="703"/>
      <c r="CR31" s="661">
        <v>1177544</v>
      </c>
      <c r="CS31" s="662"/>
      <c r="CT31" s="662"/>
      <c r="CU31" s="662"/>
      <c r="CV31" s="662"/>
      <c r="CW31" s="662"/>
      <c r="CX31" s="662"/>
      <c r="CY31" s="663"/>
      <c r="CZ31" s="666">
        <v>0.7</v>
      </c>
      <c r="DA31" s="695"/>
      <c r="DB31" s="695"/>
      <c r="DC31" s="696"/>
      <c r="DD31" s="669">
        <v>1154403</v>
      </c>
      <c r="DE31" s="662"/>
      <c r="DF31" s="662"/>
      <c r="DG31" s="662"/>
      <c r="DH31" s="662"/>
      <c r="DI31" s="662"/>
      <c r="DJ31" s="662"/>
      <c r="DK31" s="663"/>
      <c r="DL31" s="669">
        <v>1154403</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6093728</v>
      </c>
      <c r="S32" s="664"/>
      <c r="T32" s="664"/>
      <c r="U32" s="664"/>
      <c r="V32" s="664"/>
      <c r="W32" s="664"/>
      <c r="X32" s="664"/>
      <c r="Y32" s="665"/>
      <c r="Z32" s="723">
        <v>3.7</v>
      </c>
      <c r="AA32" s="723"/>
      <c r="AB32" s="723"/>
      <c r="AC32" s="723"/>
      <c r="AD32" s="724" t="s">
        <v>229</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97.9</v>
      </c>
      <c r="BN32" s="677"/>
      <c r="BO32" s="677"/>
      <c r="BP32" s="677"/>
      <c r="BQ32" s="714"/>
      <c r="BR32" s="738">
        <v>99.4</v>
      </c>
      <c r="BS32" s="677"/>
      <c r="BT32" s="677"/>
      <c r="BU32" s="677"/>
      <c r="BV32" s="677"/>
      <c r="BW32" s="677"/>
      <c r="BX32" s="721">
        <v>97</v>
      </c>
      <c r="BY32" s="677"/>
      <c r="BZ32" s="677"/>
      <c r="CA32" s="677"/>
      <c r="CB32" s="714"/>
      <c r="CD32" s="749"/>
      <c r="CE32" s="750"/>
      <c r="CF32" s="705" t="s">
        <v>315</v>
      </c>
      <c r="CG32" s="702"/>
      <c r="CH32" s="702"/>
      <c r="CI32" s="702"/>
      <c r="CJ32" s="702"/>
      <c r="CK32" s="702"/>
      <c r="CL32" s="702"/>
      <c r="CM32" s="702"/>
      <c r="CN32" s="702"/>
      <c r="CO32" s="702"/>
      <c r="CP32" s="702"/>
      <c r="CQ32" s="703"/>
      <c r="CR32" s="661">
        <v>346</v>
      </c>
      <c r="CS32" s="664"/>
      <c r="CT32" s="664"/>
      <c r="CU32" s="664"/>
      <c r="CV32" s="664"/>
      <c r="CW32" s="664"/>
      <c r="CX32" s="664"/>
      <c r="CY32" s="665"/>
      <c r="CZ32" s="666">
        <v>0</v>
      </c>
      <c r="DA32" s="695"/>
      <c r="DB32" s="695"/>
      <c r="DC32" s="696"/>
      <c r="DD32" s="669">
        <v>346</v>
      </c>
      <c r="DE32" s="664"/>
      <c r="DF32" s="664"/>
      <c r="DG32" s="664"/>
      <c r="DH32" s="664"/>
      <c r="DI32" s="664"/>
      <c r="DJ32" s="664"/>
      <c r="DK32" s="665"/>
      <c r="DL32" s="669">
        <v>346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2039540</v>
      </c>
      <c r="S33" s="664"/>
      <c r="T33" s="664"/>
      <c r="U33" s="664"/>
      <c r="V33" s="664"/>
      <c r="W33" s="664"/>
      <c r="X33" s="664"/>
      <c r="Y33" s="665"/>
      <c r="Z33" s="723">
        <v>1.2</v>
      </c>
      <c r="AA33" s="723"/>
      <c r="AB33" s="723"/>
      <c r="AC33" s="723"/>
      <c r="AD33" s="724" t="s">
        <v>241</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64207681</v>
      </c>
      <c r="CS33" s="662"/>
      <c r="CT33" s="662"/>
      <c r="CU33" s="662"/>
      <c r="CV33" s="662"/>
      <c r="CW33" s="662"/>
      <c r="CX33" s="662"/>
      <c r="CY33" s="663"/>
      <c r="CZ33" s="666">
        <v>39.700000000000003</v>
      </c>
      <c r="DA33" s="695"/>
      <c r="DB33" s="695"/>
      <c r="DC33" s="696"/>
      <c r="DD33" s="669">
        <v>42595296</v>
      </c>
      <c r="DE33" s="662"/>
      <c r="DF33" s="662"/>
      <c r="DG33" s="662"/>
      <c r="DH33" s="662"/>
      <c r="DI33" s="662"/>
      <c r="DJ33" s="662"/>
      <c r="DK33" s="663"/>
      <c r="DL33" s="669">
        <v>37487989</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17334201</v>
      </c>
      <c r="S34" s="664"/>
      <c r="T34" s="664"/>
      <c r="U34" s="664"/>
      <c r="V34" s="664"/>
      <c r="W34" s="664"/>
      <c r="X34" s="664"/>
      <c r="Y34" s="665"/>
      <c r="Z34" s="723">
        <v>10.4</v>
      </c>
      <c r="AA34" s="723"/>
      <c r="AB34" s="723"/>
      <c r="AC34" s="723"/>
      <c r="AD34" s="724">
        <v>142736</v>
      </c>
      <c r="AE34" s="724"/>
      <c r="AF34" s="724"/>
      <c r="AG34" s="724"/>
      <c r="AH34" s="724"/>
      <c r="AI34" s="724"/>
      <c r="AJ34" s="724"/>
      <c r="AK34" s="724"/>
      <c r="AL34" s="666">
        <v>0.2</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19378680</v>
      </c>
      <c r="CS34" s="664"/>
      <c r="CT34" s="664"/>
      <c r="CU34" s="664"/>
      <c r="CV34" s="664"/>
      <c r="CW34" s="664"/>
      <c r="CX34" s="664"/>
      <c r="CY34" s="665"/>
      <c r="CZ34" s="666">
        <v>12</v>
      </c>
      <c r="DA34" s="695"/>
      <c r="DB34" s="695"/>
      <c r="DC34" s="696"/>
      <c r="DD34" s="669">
        <v>15008783</v>
      </c>
      <c r="DE34" s="664"/>
      <c r="DF34" s="664"/>
      <c r="DG34" s="664"/>
      <c r="DH34" s="664"/>
      <c r="DI34" s="664"/>
      <c r="DJ34" s="664"/>
      <c r="DK34" s="665"/>
      <c r="DL34" s="669">
        <v>13849670</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17615100</v>
      </c>
      <c r="S35" s="664"/>
      <c r="T35" s="664"/>
      <c r="U35" s="664"/>
      <c r="V35" s="664"/>
      <c r="W35" s="664"/>
      <c r="X35" s="664"/>
      <c r="Y35" s="665"/>
      <c r="Z35" s="723">
        <v>10.6</v>
      </c>
      <c r="AA35" s="723"/>
      <c r="AB35" s="723"/>
      <c r="AC35" s="723"/>
      <c r="AD35" s="724" t="s">
        <v>229</v>
      </c>
      <c r="AE35" s="724"/>
      <c r="AF35" s="724"/>
      <c r="AG35" s="724"/>
      <c r="AH35" s="724"/>
      <c r="AI35" s="724"/>
      <c r="AJ35" s="724"/>
      <c r="AK35" s="724"/>
      <c r="AL35" s="666" t="s">
        <v>229</v>
      </c>
      <c r="AM35" s="667"/>
      <c r="AN35" s="667"/>
      <c r="AO35" s="725"/>
      <c r="AP35" s="234"/>
      <c r="AQ35" s="729" t="s">
        <v>323</v>
      </c>
      <c r="AR35" s="730"/>
      <c r="AS35" s="730"/>
      <c r="AT35" s="730"/>
      <c r="AU35" s="730"/>
      <c r="AV35" s="730"/>
      <c r="AW35" s="730"/>
      <c r="AX35" s="730"/>
      <c r="AY35" s="731"/>
      <c r="AZ35" s="726">
        <v>15555835</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606899</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1345041</v>
      </c>
      <c r="CS35" s="662"/>
      <c r="CT35" s="662"/>
      <c r="CU35" s="662"/>
      <c r="CV35" s="662"/>
      <c r="CW35" s="662"/>
      <c r="CX35" s="662"/>
      <c r="CY35" s="663"/>
      <c r="CZ35" s="666">
        <v>0.8</v>
      </c>
      <c r="DA35" s="695"/>
      <c r="DB35" s="695"/>
      <c r="DC35" s="696"/>
      <c r="DD35" s="669">
        <v>936065</v>
      </c>
      <c r="DE35" s="662"/>
      <c r="DF35" s="662"/>
      <c r="DG35" s="662"/>
      <c r="DH35" s="662"/>
      <c r="DI35" s="662"/>
      <c r="DJ35" s="662"/>
      <c r="DK35" s="663"/>
      <c r="DL35" s="669">
        <v>936065</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229</v>
      </c>
      <c r="S36" s="664"/>
      <c r="T36" s="664"/>
      <c r="U36" s="664"/>
      <c r="V36" s="664"/>
      <c r="W36" s="664"/>
      <c r="X36" s="664"/>
      <c r="Y36" s="665"/>
      <c r="Z36" s="723" t="s">
        <v>241</v>
      </c>
      <c r="AA36" s="723"/>
      <c r="AB36" s="723"/>
      <c r="AC36" s="723"/>
      <c r="AD36" s="724" t="s">
        <v>241</v>
      </c>
      <c r="AE36" s="724"/>
      <c r="AF36" s="724"/>
      <c r="AG36" s="724"/>
      <c r="AH36" s="724"/>
      <c r="AI36" s="724"/>
      <c r="AJ36" s="724"/>
      <c r="AK36" s="724"/>
      <c r="AL36" s="666" t="s">
        <v>229</v>
      </c>
      <c r="AM36" s="667"/>
      <c r="AN36" s="667"/>
      <c r="AO36" s="725"/>
      <c r="AQ36" s="698" t="s">
        <v>327</v>
      </c>
      <c r="AR36" s="699"/>
      <c r="AS36" s="699"/>
      <c r="AT36" s="699"/>
      <c r="AU36" s="699"/>
      <c r="AV36" s="699"/>
      <c r="AW36" s="699"/>
      <c r="AX36" s="699"/>
      <c r="AY36" s="700"/>
      <c r="AZ36" s="661">
        <v>3679687</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425966</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17016436</v>
      </c>
      <c r="CS36" s="664"/>
      <c r="CT36" s="664"/>
      <c r="CU36" s="664"/>
      <c r="CV36" s="664"/>
      <c r="CW36" s="664"/>
      <c r="CX36" s="664"/>
      <c r="CY36" s="665"/>
      <c r="CZ36" s="666">
        <v>10.5</v>
      </c>
      <c r="DA36" s="695"/>
      <c r="DB36" s="695"/>
      <c r="DC36" s="696"/>
      <c r="DD36" s="669">
        <v>16162705</v>
      </c>
      <c r="DE36" s="664"/>
      <c r="DF36" s="664"/>
      <c r="DG36" s="664"/>
      <c r="DH36" s="664"/>
      <c r="DI36" s="664"/>
      <c r="DJ36" s="664"/>
      <c r="DK36" s="665"/>
      <c r="DL36" s="669">
        <v>13227350</v>
      </c>
      <c r="DM36" s="664"/>
      <c r="DN36" s="664"/>
      <c r="DO36" s="664"/>
      <c r="DP36" s="664"/>
      <c r="DQ36" s="664"/>
      <c r="DR36" s="664"/>
      <c r="DS36" s="664"/>
      <c r="DT36" s="664"/>
      <c r="DU36" s="664"/>
      <c r="DV36" s="665"/>
      <c r="DW36" s="666">
        <v>15.5</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4838000</v>
      </c>
      <c r="S37" s="664"/>
      <c r="T37" s="664"/>
      <c r="U37" s="664"/>
      <c r="V37" s="664"/>
      <c r="W37" s="664"/>
      <c r="X37" s="664"/>
      <c r="Y37" s="665"/>
      <c r="Z37" s="723">
        <v>2.9</v>
      </c>
      <c r="AA37" s="723"/>
      <c r="AB37" s="723"/>
      <c r="AC37" s="723"/>
      <c r="AD37" s="724" t="s">
        <v>229</v>
      </c>
      <c r="AE37" s="724"/>
      <c r="AF37" s="724"/>
      <c r="AG37" s="724"/>
      <c r="AH37" s="724"/>
      <c r="AI37" s="724"/>
      <c r="AJ37" s="724"/>
      <c r="AK37" s="724"/>
      <c r="AL37" s="666" t="s">
        <v>229</v>
      </c>
      <c r="AM37" s="667"/>
      <c r="AN37" s="667"/>
      <c r="AO37" s="725"/>
      <c r="AQ37" s="698" t="s">
        <v>331</v>
      </c>
      <c r="AR37" s="699"/>
      <c r="AS37" s="699"/>
      <c r="AT37" s="699"/>
      <c r="AU37" s="699"/>
      <c r="AV37" s="699"/>
      <c r="AW37" s="699"/>
      <c r="AX37" s="699"/>
      <c r="AY37" s="700"/>
      <c r="AZ37" s="661">
        <v>107533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50248</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4046230</v>
      </c>
      <c r="CS37" s="662"/>
      <c r="CT37" s="662"/>
      <c r="CU37" s="662"/>
      <c r="CV37" s="662"/>
      <c r="CW37" s="662"/>
      <c r="CX37" s="662"/>
      <c r="CY37" s="663"/>
      <c r="CZ37" s="666">
        <v>2.5</v>
      </c>
      <c r="DA37" s="695"/>
      <c r="DB37" s="695"/>
      <c r="DC37" s="696"/>
      <c r="DD37" s="669">
        <v>4035936</v>
      </c>
      <c r="DE37" s="662"/>
      <c r="DF37" s="662"/>
      <c r="DG37" s="662"/>
      <c r="DH37" s="662"/>
      <c r="DI37" s="662"/>
      <c r="DJ37" s="662"/>
      <c r="DK37" s="663"/>
      <c r="DL37" s="669">
        <v>3987572</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166754214</v>
      </c>
      <c r="S38" s="713"/>
      <c r="T38" s="713"/>
      <c r="U38" s="713"/>
      <c r="V38" s="713"/>
      <c r="W38" s="713"/>
      <c r="X38" s="713"/>
      <c r="Y38" s="718"/>
      <c r="Z38" s="719">
        <v>100</v>
      </c>
      <c r="AA38" s="719"/>
      <c r="AB38" s="719"/>
      <c r="AC38" s="719"/>
      <c r="AD38" s="720">
        <v>80708236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63084</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80597</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11848492</v>
      </c>
      <c r="CS38" s="664"/>
      <c r="CT38" s="664"/>
      <c r="CU38" s="664"/>
      <c r="CV38" s="664"/>
      <c r="CW38" s="664"/>
      <c r="CX38" s="664"/>
      <c r="CY38" s="665"/>
      <c r="CZ38" s="666">
        <v>7.3</v>
      </c>
      <c r="DA38" s="695"/>
      <c r="DB38" s="695"/>
      <c r="DC38" s="696"/>
      <c r="DD38" s="669">
        <v>9691534</v>
      </c>
      <c r="DE38" s="664"/>
      <c r="DF38" s="664"/>
      <c r="DG38" s="664"/>
      <c r="DH38" s="664"/>
      <c r="DI38" s="664"/>
      <c r="DJ38" s="664"/>
      <c r="DK38" s="665"/>
      <c r="DL38" s="669">
        <v>9419848</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53143</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856477</v>
      </c>
      <c r="CS39" s="662"/>
      <c r="CT39" s="662"/>
      <c r="CU39" s="662"/>
      <c r="CV39" s="662"/>
      <c r="CW39" s="662"/>
      <c r="CX39" s="662"/>
      <c r="CY39" s="663"/>
      <c r="CZ39" s="666">
        <v>0.5</v>
      </c>
      <c r="DA39" s="695"/>
      <c r="DB39" s="695"/>
      <c r="DC39" s="696"/>
      <c r="DD39" s="669">
        <v>708042</v>
      </c>
      <c r="DE39" s="662"/>
      <c r="DF39" s="662"/>
      <c r="DG39" s="662"/>
      <c r="DH39" s="662"/>
      <c r="DI39" s="662"/>
      <c r="DJ39" s="662"/>
      <c r="DK39" s="663"/>
      <c r="DL39" s="669" t="s">
        <v>229</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2638147</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229</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13762555</v>
      </c>
      <c r="CS40" s="664"/>
      <c r="CT40" s="664"/>
      <c r="CU40" s="664"/>
      <c r="CV40" s="664"/>
      <c r="CW40" s="664"/>
      <c r="CX40" s="664"/>
      <c r="CY40" s="665"/>
      <c r="CZ40" s="666">
        <v>8.5</v>
      </c>
      <c r="DA40" s="695"/>
      <c r="DB40" s="695"/>
      <c r="DC40" s="696"/>
      <c r="DD40" s="669">
        <v>88167</v>
      </c>
      <c r="DE40" s="664"/>
      <c r="DF40" s="664"/>
      <c r="DG40" s="664"/>
      <c r="DH40" s="664"/>
      <c r="DI40" s="664"/>
      <c r="DJ40" s="664"/>
      <c r="DK40" s="665"/>
      <c r="DL40" s="669">
        <v>55056</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9014241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301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29187679</v>
      </c>
      <c r="CS42" s="664"/>
      <c r="CT42" s="664"/>
      <c r="CU42" s="664"/>
      <c r="CV42" s="664"/>
      <c r="CW42" s="664"/>
      <c r="CX42" s="664"/>
      <c r="CY42" s="665"/>
      <c r="CZ42" s="666">
        <v>18</v>
      </c>
      <c r="DA42" s="667"/>
      <c r="DB42" s="667"/>
      <c r="DC42" s="668"/>
      <c r="DD42" s="669">
        <v>7033609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831667</v>
      </c>
      <c r="CS43" s="662"/>
      <c r="CT43" s="662"/>
      <c r="CU43" s="662"/>
      <c r="CV43" s="662"/>
      <c r="CW43" s="662"/>
      <c r="CX43" s="662"/>
      <c r="CY43" s="663"/>
      <c r="CZ43" s="666">
        <v>0.5</v>
      </c>
      <c r="DA43" s="695"/>
      <c r="DB43" s="695"/>
      <c r="DC43" s="696"/>
      <c r="DD43" s="669">
        <v>800916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29187679</v>
      </c>
      <c r="CS44" s="664"/>
      <c r="CT44" s="664"/>
      <c r="CU44" s="664"/>
      <c r="CV44" s="664"/>
      <c r="CW44" s="664"/>
      <c r="CX44" s="664"/>
      <c r="CY44" s="665"/>
      <c r="CZ44" s="666">
        <v>18</v>
      </c>
      <c r="DA44" s="667"/>
      <c r="DB44" s="667"/>
      <c r="DC44" s="668"/>
      <c r="DD44" s="669">
        <v>7033609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14624789</v>
      </c>
      <c r="CS45" s="662"/>
      <c r="CT45" s="662"/>
      <c r="CU45" s="662"/>
      <c r="CV45" s="662"/>
      <c r="CW45" s="662"/>
      <c r="CX45" s="662"/>
      <c r="CY45" s="663"/>
      <c r="CZ45" s="666">
        <v>9</v>
      </c>
      <c r="DA45" s="695"/>
      <c r="DB45" s="695"/>
      <c r="DC45" s="696"/>
      <c r="DD45" s="669">
        <v>1184117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14000136</v>
      </c>
      <c r="CS46" s="664"/>
      <c r="CT46" s="664"/>
      <c r="CU46" s="664"/>
      <c r="CV46" s="664"/>
      <c r="CW46" s="664"/>
      <c r="CX46" s="664"/>
      <c r="CY46" s="665"/>
      <c r="CZ46" s="666">
        <v>8.6999999999999993</v>
      </c>
      <c r="DA46" s="667"/>
      <c r="DB46" s="667"/>
      <c r="DC46" s="668"/>
      <c r="DD46" s="669">
        <v>5666438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229</v>
      </c>
      <c r="CS47" s="662"/>
      <c r="CT47" s="662"/>
      <c r="CU47" s="662"/>
      <c r="CV47" s="662"/>
      <c r="CW47" s="662"/>
      <c r="CX47" s="662"/>
      <c r="CY47" s="663"/>
      <c r="CZ47" s="666" t="s">
        <v>229</v>
      </c>
      <c r="DA47" s="695"/>
      <c r="DB47" s="695"/>
      <c r="DC47" s="696"/>
      <c r="DD47" s="669" t="s">
        <v>229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161814693</v>
      </c>
      <c r="CS49" s="677"/>
      <c r="CT49" s="677"/>
      <c r="CU49" s="677"/>
      <c r="CV49" s="677"/>
      <c r="CW49" s="677"/>
      <c r="CX49" s="677"/>
      <c r="CY49" s="678"/>
      <c r="CZ49" s="679">
        <v>100</v>
      </c>
      <c r="DA49" s="680"/>
      <c r="DB49" s="680"/>
      <c r="DC49" s="681"/>
      <c r="DD49" s="682">
        <v>92941260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5dphJFM9gtKibZ9vXTOMQ5l53s2lcTjBU7HRrZITvMNcA4eXjbgv0UD+5HG/v1X1Q9aNO3K6JEAI7LdTXD3yzQ==" saltValue="DsCJ9vZearrDD1mMeZWT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A69" sqref="AA69:AE6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166720</v>
      </c>
      <c r="R7" s="1194"/>
      <c r="S7" s="1194"/>
      <c r="T7" s="1194"/>
      <c r="U7" s="1194"/>
      <c r="V7" s="1194">
        <v>161807</v>
      </c>
      <c r="W7" s="1194"/>
      <c r="X7" s="1194"/>
      <c r="Y7" s="1194"/>
      <c r="Z7" s="1194"/>
      <c r="AA7" s="1194">
        <v>4913</v>
      </c>
      <c r="AB7" s="1194"/>
      <c r="AC7" s="1194"/>
      <c r="AD7" s="1194"/>
      <c r="AE7" s="1195"/>
      <c r="AF7" s="1196">
        <v>4270</v>
      </c>
      <c r="AG7" s="1197"/>
      <c r="AH7" s="1197"/>
      <c r="AI7" s="1197"/>
      <c r="AJ7" s="1198"/>
      <c r="AK7" s="1180">
        <v>6093</v>
      </c>
      <c r="AL7" s="1181"/>
      <c r="AM7" s="1181"/>
      <c r="AN7" s="1181"/>
      <c r="AO7" s="1181"/>
      <c r="AP7" s="1181">
        <v>148138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613</v>
      </c>
      <c r="BS7" s="1184" t="s">
        <v>614</v>
      </c>
      <c r="BT7" s="1185"/>
      <c r="BU7" s="1185"/>
      <c r="BV7" s="1185"/>
      <c r="BW7" s="1185"/>
      <c r="BX7" s="1185"/>
      <c r="BY7" s="1185"/>
      <c r="BZ7" s="1185"/>
      <c r="CA7" s="1185"/>
      <c r="CB7" s="1185"/>
      <c r="CC7" s="1185"/>
      <c r="CD7" s="1185"/>
      <c r="CE7" s="1185"/>
      <c r="CF7" s="1185"/>
      <c r="CG7" s="1186"/>
      <c r="CH7" s="1177">
        <v>-29</v>
      </c>
      <c r="CI7" s="1178"/>
      <c r="CJ7" s="1178"/>
      <c r="CK7" s="1178"/>
      <c r="CL7" s="1179"/>
      <c r="CM7" s="1177">
        <v>4205</v>
      </c>
      <c r="CN7" s="1178"/>
      <c r="CO7" s="1178"/>
      <c r="CP7" s="1178"/>
      <c r="CQ7" s="1179"/>
      <c r="CR7" s="1177">
        <v>5</v>
      </c>
      <c r="CS7" s="1178"/>
      <c r="CT7" s="1178"/>
      <c r="CU7" s="1178"/>
      <c r="CV7" s="1179"/>
      <c r="CW7" s="1177" t="s">
        <v>624</v>
      </c>
      <c r="CX7" s="1178"/>
      <c r="CY7" s="1178"/>
      <c r="CZ7" s="1178"/>
      <c r="DA7" s="1179"/>
      <c r="DB7" s="1177" t="s">
        <v>624</v>
      </c>
      <c r="DC7" s="1178"/>
      <c r="DD7" s="1178"/>
      <c r="DE7" s="1178"/>
      <c r="DF7" s="1179"/>
      <c r="DG7" s="1177" t="s">
        <v>624</v>
      </c>
      <c r="DH7" s="1178"/>
      <c r="DI7" s="1178"/>
      <c r="DJ7" s="1178"/>
      <c r="DK7" s="1179"/>
      <c r="DL7" s="1177" t="s">
        <v>624</v>
      </c>
      <c r="DM7" s="1178"/>
      <c r="DN7" s="1178"/>
      <c r="DO7" s="1178"/>
      <c r="DP7" s="1179"/>
      <c r="DQ7" s="1177" t="s">
        <v>624</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75</v>
      </c>
      <c r="R8" s="1133"/>
      <c r="S8" s="1133"/>
      <c r="T8" s="1133"/>
      <c r="U8" s="1133"/>
      <c r="V8" s="1133">
        <v>49</v>
      </c>
      <c r="W8" s="1133"/>
      <c r="X8" s="1133"/>
      <c r="Y8" s="1133"/>
      <c r="Z8" s="1133"/>
      <c r="AA8" s="1133">
        <v>26</v>
      </c>
      <c r="AB8" s="1133"/>
      <c r="AC8" s="1133"/>
      <c r="AD8" s="1133"/>
      <c r="AE8" s="1134"/>
      <c r="AF8" s="1108">
        <v>26</v>
      </c>
      <c r="AG8" s="1109"/>
      <c r="AH8" s="1109"/>
      <c r="AI8" s="1109"/>
      <c r="AJ8" s="1110"/>
      <c r="AK8" s="1175">
        <v>6</v>
      </c>
      <c r="AL8" s="1176"/>
      <c r="AM8" s="1176"/>
      <c r="AN8" s="1176"/>
      <c r="AO8" s="1176"/>
      <c r="AP8" s="1176">
        <v>219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613</v>
      </c>
      <c r="BS8" s="1103" t="s">
        <v>615</v>
      </c>
      <c r="BT8" s="1104"/>
      <c r="BU8" s="1104"/>
      <c r="BV8" s="1104"/>
      <c r="BW8" s="1104"/>
      <c r="BX8" s="1104"/>
      <c r="BY8" s="1104"/>
      <c r="BZ8" s="1104"/>
      <c r="CA8" s="1104"/>
      <c r="CB8" s="1104"/>
      <c r="CC8" s="1104"/>
      <c r="CD8" s="1104"/>
      <c r="CE8" s="1104"/>
      <c r="CF8" s="1104"/>
      <c r="CG8" s="1105"/>
      <c r="CH8" s="1078">
        <v>107</v>
      </c>
      <c r="CI8" s="1079"/>
      <c r="CJ8" s="1079"/>
      <c r="CK8" s="1079"/>
      <c r="CL8" s="1080"/>
      <c r="CM8" s="1078">
        <v>3123</v>
      </c>
      <c r="CN8" s="1079"/>
      <c r="CO8" s="1079"/>
      <c r="CP8" s="1079"/>
      <c r="CQ8" s="1080"/>
      <c r="CR8" s="1078">
        <v>20</v>
      </c>
      <c r="CS8" s="1079"/>
      <c r="CT8" s="1079"/>
      <c r="CU8" s="1079"/>
      <c r="CV8" s="1080"/>
      <c r="CW8" s="1078" t="s">
        <v>624</v>
      </c>
      <c r="CX8" s="1079"/>
      <c r="CY8" s="1079"/>
      <c r="CZ8" s="1079"/>
      <c r="DA8" s="1080"/>
      <c r="DB8" s="1078">
        <v>1339</v>
      </c>
      <c r="DC8" s="1079"/>
      <c r="DD8" s="1079"/>
      <c r="DE8" s="1079"/>
      <c r="DF8" s="1080"/>
      <c r="DG8" s="1078" t="s">
        <v>624</v>
      </c>
      <c r="DH8" s="1079"/>
      <c r="DI8" s="1079"/>
      <c r="DJ8" s="1079"/>
      <c r="DK8" s="1080"/>
      <c r="DL8" s="1078">
        <v>382</v>
      </c>
      <c r="DM8" s="1079"/>
      <c r="DN8" s="1079"/>
      <c r="DO8" s="1079"/>
      <c r="DP8" s="1080"/>
      <c r="DQ8" s="1078">
        <v>38</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32">
        <v>542</v>
      </c>
      <c r="R9" s="1133"/>
      <c r="S9" s="1133"/>
      <c r="T9" s="1133"/>
      <c r="U9" s="1133"/>
      <c r="V9" s="1133">
        <v>542</v>
      </c>
      <c r="W9" s="1133"/>
      <c r="X9" s="1133"/>
      <c r="Y9" s="1133"/>
      <c r="Z9" s="1133"/>
      <c r="AA9" s="1133">
        <v>0</v>
      </c>
      <c r="AB9" s="1133"/>
      <c r="AC9" s="1133"/>
      <c r="AD9" s="1133"/>
      <c r="AE9" s="1134"/>
      <c r="AF9" s="1108">
        <v>0</v>
      </c>
      <c r="AG9" s="1109"/>
      <c r="AH9" s="1109"/>
      <c r="AI9" s="1109"/>
      <c r="AJ9" s="1110"/>
      <c r="AK9" s="1175">
        <v>542</v>
      </c>
      <c r="AL9" s="1176"/>
      <c r="AM9" s="1176"/>
      <c r="AN9" s="1176"/>
      <c r="AO9" s="1176"/>
      <c r="AP9" s="1176">
        <v>475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616</v>
      </c>
      <c r="BT9" s="1104"/>
      <c r="BU9" s="1104"/>
      <c r="BV9" s="1104"/>
      <c r="BW9" s="1104"/>
      <c r="BX9" s="1104"/>
      <c r="BY9" s="1104"/>
      <c r="BZ9" s="1104"/>
      <c r="CA9" s="1104"/>
      <c r="CB9" s="1104"/>
      <c r="CC9" s="1104"/>
      <c r="CD9" s="1104"/>
      <c r="CE9" s="1104"/>
      <c r="CF9" s="1104"/>
      <c r="CG9" s="1105"/>
      <c r="CH9" s="1078">
        <v>14</v>
      </c>
      <c r="CI9" s="1079"/>
      <c r="CJ9" s="1079"/>
      <c r="CK9" s="1079"/>
      <c r="CL9" s="1080"/>
      <c r="CM9" s="1078">
        <v>374</v>
      </c>
      <c r="CN9" s="1079"/>
      <c r="CO9" s="1079"/>
      <c r="CP9" s="1079"/>
      <c r="CQ9" s="1080"/>
      <c r="CR9" s="1078">
        <v>8</v>
      </c>
      <c r="CS9" s="1079"/>
      <c r="CT9" s="1079"/>
      <c r="CU9" s="1079"/>
      <c r="CV9" s="1080"/>
      <c r="CW9" s="1078">
        <v>2</v>
      </c>
      <c r="CX9" s="1079"/>
      <c r="CY9" s="1079"/>
      <c r="CZ9" s="1079"/>
      <c r="DA9" s="1080"/>
      <c r="DB9" s="1078" t="s">
        <v>624</v>
      </c>
      <c r="DC9" s="1079"/>
      <c r="DD9" s="1079"/>
      <c r="DE9" s="1079"/>
      <c r="DF9" s="1080"/>
      <c r="DG9" s="1078" t="s">
        <v>624</v>
      </c>
      <c r="DH9" s="1079"/>
      <c r="DI9" s="1079"/>
      <c r="DJ9" s="1079"/>
      <c r="DK9" s="1080"/>
      <c r="DL9" s="1078" t="s">
        <v>624</v>
      </c>
      <c r="DM9" s="1079"/>
      <c r="DN9" s="1079"/>
      <c r="DO9" s="1079"/>
      <c r="DP9" s="1080"/>
      <c r="DQ9" s="1078" t="s">
        <v>624</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617</v>
      </c>
      <c r="BT10" s="1104"/>
      <c r="BU10" s="1104"/>
      <c r="BV10" s="1104"/>
      <c r="BW10" s="1104"/>
      <c r="BX10" s="1104"/>
      <c r="BY10" s="1104"/>
      <c r="BZ10" s="1104"/>
      <c r="CA10" s="1104"/>
      <c r="CB10" s="1104"/>
      <c r="CC10" s="1104"/>
      <c r="CD10" s="1104"/>
      <c r="CE10" s="1104"/>
      <c r="CF10" s="1104"/>
      <c r="CG10" s="1105"/>
      <c r="CH10" s="1078">
        <v>-11</v>
      </c>
      <c r="CI10" s="1079"/>
      <c r="CJ10" s="1079"/>
      <c r="CK10" s="1079"/>
      <c r="CL10" s="1080"/>
      <c r="CM10" s="1078">
        <v>578</v>
      </c>
      <c r="CN10" s="1079"/>
      <c r="CO10" s="1079"/>
      <c r="CP10" s="1079"/>
      <c r="CQ10" s="1080"/>
      <c r="CR10" s="1078">
        <v>210</v>
      </c>
      <c r="CS10" s="1079"/>
      <c r="CT10" s="1079"/>
      <c r="CU10" s="1079"/>
      <c r="CV10" s="1080"/>
      <c r="CW10" s="1078">
        <v>17</v>
      </c>
      <c r="CX10" s="1079"/>
      <c r="CY10" s="1079"/>
      <c r="CZ10" s="1079"/>
      <c r="DA10" s="1080"/>
      <c r="DB10" s="1078" t="s">
        <v>624</v>
      </c>
      <c r="DC10" s="1079"/>
      <c r="DD10" s="1079"/>
      <c r="DE10" s="1079"/>
      <c r="DF10" s="1080"/>
      <c r="DG10" s="1078" t="s">
        <v>624</v>
      </c>
      <c r="DH10" s="1079"/>
      <c r="DI10" s="1079"/>
      <c r="DJ10" s="1079"/>
      <c r="DK10" s="1080"/>
      <c r="DL10" s="1078" t="s">
        <v>624</v>
      </c>
      <c r="DM10" s="1079"/>
      <c r="DN10" s="1079"/>
      <c r="DO10" s="1079"/>
      <c r="DP10" s="1080"/>
      <c r="DQ10" s="1078" t="s">
        <v>624</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618</v>
      </c>
      <c r="BT11" s="1104"/>
      <c r="BU11" s="1104"/>
      <c r="BV11" s="1104"/>
      <c r="BW11" s="1104"/>
      <c r="BX11" s="1104"/>
      <c r="BY11" s="1104"/>
      <c r="BZ11" s="1104"/>
      <c r="CA11" s="1104"/>
      <c r="CB11" s="1104"/>
      <c r="CC11" s="1104"/>
      <c r="CD11" s="1104"/>
      <c r="CE11" s="1104"/>
      <c r="CF11" s="1104"/>
      <c r="CG11" s="1105"/>
      <c r="CH11" s="1078">
        <v>-11</v>
      </c>
      <c r="CI11" s="1079"/>
      <c r="CJ11" s="1079"/>
      <c r="CK11" s="1079"/>
      <c r="CL11" s="1080"/>
      <c r="CM11" s="1078">
        <v>107</v>
      </c>
      <c r="CN11" s="1079"/>
      <c r="CO11" s="1079"/>
      <c r="CP11" s="1079"/>
      <c r="CQ11" s="1080"/>
      <c r="CR11" s="1078">
        <v>20</v>
      </c>
      <c r="CS11" s="1079"/>
      <c r="CT11" s="1079"/>
      <c r="CU11" s="1079"/>
      <c r="CV11" s="1080"/>
      <c r="CW11" s="1078">
        <v>814</v>
      </c>
      <c r="CX11" s="1079"/>
      <c r="CY11" s="1079"/>
      <c r="CZ11" s="1079"/>
      <c r="DA11" s="1080"/>
      <c r="DB11" s="1078" t="s">
        <v>624</v>
      </c>
      <c r="DC11" s="1079"/>
      <c r="DD11" s="1079"/>
      <c r="DE11" s="1079"/>
      <c r="DF11" s="1080"/>
      <c r="DG11" s="1078" t="s">
        <v>624</v>
      </c>
      <c r="DH11" s="1079"/>
      <c r="DI11" s="1079"/>
      <c r="DJ11" s="1079"/>
      <c r="DK11" s="1080"/>
      <c r="DL11" s="1078" t="s">
        <v>624</v>
      </c>
      <c r="DM11" s="1079"/>
      <c r="DN11" s="1079"/>
      <c r="DO11" s="1079"/>
      <c r="DP11" s="1080"/>
      <c r="DQ11" s="1078" t="s">
        <v>624</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619</v>
      </c>
      <c r="BT12" s="1104"/>
      <c r="BU12" s="1104"/>
      <c r="BV12" s="1104"/>
      <c r="BW12" s="1104"/>
      <c r="BX12" s="1104"/>
      <c r="BY12" s="1104"/>
      <c r="BZ12" s="1104"/>
      <c r="CA12" s="1104"/>
      <c r="CB12" s="1104"/>
      <c r="CC12" s="1104"/>
      <c r="CD12" s="1104"/>
      <c r="CE12" s="1104"/>
      <c r="CF12" s="1104"/>
      <c r="CG12" s="1105"/>
      <c r="CH12" s="1078">
        <v>-4</v>
      </c>
      <c r="CI12" s="1079"/>
      <c r="CJ12" s="1079"/>
      <c r="CK12" s="1079"/>
      <c r="CL12" s="1080"/>
      <c r="CM12" s="1078">
        <v>10</v>
      </c>
      <c r="CN12" s="1079"/>
      <c r="CO12" s="1079"/>
      <c r="CP12" s="1079"/>
      <c r="CQ12" s="1080"/>
      <c r="CR12" s="1078">
        <v>3</v>
      </c>
      <c r="CS12" s="1079"/>
      <c r="CT12" s="1079"/>
      <c r="CU12" s="1079"/>
      <c r="CV12" s="1080"/>
      <c r="CW12" s="1078" t="s">
        <v>624</v>
      </c>
      <c r="CX12" s="1079"/>
      <c r="CY12" s="1079"/>
      <c r="CZ12" s="1079"/>
      <c r="DA12" s="1080"/>
      <c r="DB12" s="1078" t="s">
        <v>624</v>
      </c>
      <c r="DC12" s="1079"/>
      <c r="DD12" s="1079"/>
      <c r="DE12" s="1079"/>
      <c r="DF12" s="1080"/>
      <c r="DG12" s="1078" t="s">
        <v>624</v>
      </c>
      <c r="DH12" s="1079"/>
      <c r="DI12" s="1079"/>
      <c r="DJ12" s="1079"/>
      <c r="DK12" s="1080"/>
      <c r="DL12" s="1078" t="s">
        <v>624</v>
      </c>
      <c r="DM12" s="1079"/>
      <c r="DN12" s="1079"/>
      <c r="DO12" s="1079"/>
      <c r="DP12" s="1080"/>
      <c r="DQ12" s="1078" t="s">
        <v>624</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620</v>
      </c>
      <c r="BT13" s="1104"/>
      <c r="BU13" s="1104"/>
      <c r="BV13" s="1104"/>
      <c r="BW13" s="1104"/>
      <c r="BX13" s="1104"/>
      <c r="BY13" s="1104"/>
      <c r="BZ13" s="1104"/>
      <c r="CA13" s="1104"/>
      <c r="CB13" s="1104"/>
      <c r="CC13" s="1104"/>
      <c r="CD13" s="1104"/>
      <c r="CE13" s="1104"/>
      <c r="CF13" s="1104"/>
      <c r="CG13" s="1105"/>
      <c r="CH13" s="1078">
        <v>-5</v>
      </c>
      <c r="CI13" s="1079"/>
      <c r="CJ13" s="1079"/>
      <c r="CK13" s="1079"/>
      <c r="CL13" s="1080"/>
      <c r="CM13" s="1078">
        <v>20</v>
      </c>
      <c r="CN13" s="1079"/>
      <c r="CO13" s="1079"/>
      <c r="CP13" s="1079"/>
      <c r="CQ13" s="1080"/>
      <c r="CR13" s="1078">
        <v>20</v>
      </c>
      <c r="CS13" s="1079"/>
      <c r="CT13" s="1079"/>
      <c r="CU13" s="1079"/>
      <c r="CV13" s="1080"/>
      <c r="CW13" s="1078" t="s">
        <v>624</v>
      </c>
      <c r="CX13" s="1079"/>
      <c r="CY13" s="1079"/>
      <c r="CZ13" s="1079"/>
      <c r="DA13" s="1080"/>
      <c r="DB13" s="1078" t="s">
        <v>624</v>
      </c>
      <c r="DC13" s="1079"/>
      <c r="DD13" s="1079"/>
      <c r="DE13" s="1079"/>
      <c r="DF13" s="1080"/>
      <c r="DG13" s="1078" t="s">
        <v>624</v>
      </c>
      <c r="DH13" s="1079"/>
      <c r="DI13" s="1079"/>
      <c r="DJ13" s="1079"/>
      <c r="DK13" s="1080"/>
      <c r="DL13" s="1078" t="s">
        <v>624</v>
      </c>
      <c r="DM13" s="1079"/>
      <c r="DN13" s="1079"/>
      <c r="DO13" s="1079"/>
      <c r="DP13" s="1080"/>
      <c r="DQ13" s="1078" t="s">
        <v>624</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621</v>
      </c>
      <c r="BT14" s="1104"/>
      <c r="BU14" s="1104"/>
      <c r="BV14" s="1104"/>
      <c r="BW14" s="1104"/>
      <c r="BX14" s="1104"/>
      <c r="BY14" s="1104"/>
      <c r="BZ14" s="1104"/>
      <c r="CA14" s="1104"/>
      <c r="CB14" s="1104"/>
      <c r="CC14" s="1104"/>
      <c r="CD14" s="1104"/>
      <c r="CE14" s="1104"/>
      <c r="CF14" s="1104"/>
      <c r="CG14" s="1105"/>
      <c r="CH14" s="1078">
        <v>5</v>
      </c>
      <c r="CI14" s="1079"/>
      <c r="CJ14" s="1079"/>
      <c r="CK14" s="1079"/>
      <c r="CL14" s="1080"/>
      <c r="CM14" s="1078">
        <v>2</v>
      </c>
      <c r="CN14" s="1079"/>
      <c r="CO14" s="1079"/>
      <c r="CP14" s="1079"/>
      <c r="CQ14" s="1080"/>
      <c r="CR14" s="1078">
        <v>9</v>
      </c>
      <c r="CS14" s="1079"/>
      <c r="CT14" s="1079"/>
      <c r="CU14" s="1079"/>
      <c r="CV14" s="1080"/>
      <c r="CW14" s="1078">
        <v>1</v>
      </c>
      <c r="CX14" s="1079"/>
      <c r="CY14" s="1079"/>
      <c r="CZ14" s="1079"/>
      <c r="DA14" s="1080"/>
      <c r="DB14" s="1078" t="s">
        <v>624</v>
      </c>
      <c r="DC14" s="1079"/>
      <c r="DD14" s="1079"/>
      <c r="DE14" s="1079"/>
      <c r="DF14" s="1080"/>
      <c r="DG14" s="1078" t="s">
        <v>624</v>
      </c>
      <c r="DH14" s="1079"/>
      <c r="DI14" s="1079"/>
      <c r="DJ14" s="1079"/>
      <c r="DK14" s="1080"/>
      <c r="DL14" s="1078" t="s">
        <v>624</v>
      </c>
      <c r="DM14" s="1079"/>
      <c r="DN14" s="1079"/>
      <c r="DO14" s="1079"/>
      <c r="DP14" s="1080"/>
      <c r="DQ14" s="1078" t="s">
        <v>624</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622</v>
      </c>
      <c r="BT15" s="1104"/>
      <c r="BU15" s="1104"/>
      <c r="BV15" s="1104"/>
      <c r="BW15" s="1104"/>
      <c r="BX15" s="1104"/>
      <c r="BY15" s="1104"/>
      <c r="BZ15" s="1104"/>
      <c r="CA15" s="1104"/>
      <c r="CB15" s="1104"/>
      <c r="CC15" s="1104"/>
      <c r="CD15" s="1104"/>
      <c r="CE15" s="1104"/>
      <c r="CF15" s="1104"/>
      <c r="CG15" s="1105"/>
      <c r="CH15" s="1078">
        <v>-24</v>
      </c>
      <c r="CI15" s="1079"/>
      <c r="CJ15" s="1079"/>
      <c r="CK15" s="1079"/>
      <c r="CL15" s="1080"/>
      <c r="CM15" s="1078">
        <v>-13</v>
      </c>
      <c r="CN15" s="1079"/>
      <c r="CO15" s="1079"/>
      <c r="CP15" s="1079"/>
      <c r="CQ15" s="1080"/>
      <c r="CR15" s="1078">
        <v>30</v>
      </c>
      <c r="CS15" s="1079"/>
      <c r="CT15" s="1079"/>
      <c r="CU15" s="1079"/>
      <c r="CV15" s="1080"/>
      <c r="CW15" s="1078" t="s">
        <v>624</v>
      </c>
      <c r="CX15" s="1079"/>
      <c r="CY15" s="1079"/>
      <c r="CZ15" s="1079"/>
      <c r="DA15" s="1080"/>
      <c r="DB15" s="1078" t="s">
        <v>624</v>
      </c>
      <c r="DC15" s="1079"/>
      <c r="DD15" s="1079"/>
      <c r="DE15" s="1079"/>
      <c r="DF15" s="1080"/>
      <c r="DG15" s="1078" t="s">
        <v>624</v>
      </c>
      <c r="DH15" s="1079"/>
      <c r="DI15" s="1079"/>
      <c r="DJ15" s="1079"/>
      <c r="DK15" s="1080"/>
      <c r="DL15" s="1078" t="s">
        <v>624</v>
      </c>
      <c r="DM15" s="1079"/>
      <c r="DN15" s="1079"/>
      <c r="DO15" s="1079"/>
      <c r="DP15" s="1080"/>
      <c r="DQ15" s="1078" t="s">
        <v>624</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623</v>
      </c>
      <c r="BT16" s="1104"/>
      <c r="BU16" s="1104"/>
      <c r="BV16" s="1104"/>
      <c r="BW16" s="1104"/>
      <c r="BX16" s="1104"/>
      <c r="BY16" s="1104"/>
      <c r="BZ16" s="1104"/>
      <c r="CA16" s="1104"/>
      <c r="CB16" s="1104"/>
      <c r="CC16" s="1104"/>
      <c r="CD16" s="1104"/>
      <c r="CE16" s="1104"/>
      <c r="CF16" s="1104"/>
      <c r="CG16" s="1105"/>
      <c r="CH16" s="1078">
        <v>8</v>
      </c>
      <c r="CI16" s="1079"/>
      <c r="CJ16" s="1079"/>
      <c r="CK16" s="1079"/>
      <c r="CL16" s="1080"/>
      <c r="CM16" s="1078">
        <v>4887</v>
      </c>
      <c r="CN16" s="1079"/>
      <c r="CO16" s="1079"/>
      <c r="CP16" s="1079"/>
      <c r="CQ16" s="1080"/>
      <c r="CR16" s="1078">
        <v>5755</v>
      </c>
      <c r="CS16" s="1079"/>
      <c r="CT16" s="1079"/>
      <c r="CU16" s="1079"/>
      <c r="CV16" s="1080"/>
      <c r="CW16" s="1078">
        <v>119</v>
      </c>
      <c r="CX16" s="1079"/>
      <c r="CY16" s="1079"/>
      <c r="CZ16" s="1079"/>
      <c r="DA16" s="1080"/>
      <c r="DB16" s="1078" t="s">
        <v>624</v>
      </c>
      <c r="DC16" s="1079"/>
      <c r="DD16" s="1079"/>
      <c r="DE16" s="1079"/>
      <c r="DF16" s="1080"/>
      <c r="DG16" s="1078" t="s">
        <v>624</v>
      </c>
      <c r="DH16" s="1079"/>
      <c r="DI16" s="1079"/>
      <c r="DJ16" s="1079"/>
      <c r="DK16" s="1080"/>
      <c r="DL16" s="1078" t="s">
        <v>624</v>
      </c>
      <c r="DM16" s="1079"/>
      <c r="DN16" s="1079"/>
      <c r="DO16" s="1079"/>
      <c r="DP16" s="1080"/>
      <c r="DQ16" s="1078" t="s">
        <v>624</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166754</v>
      </c>
      <c r="R23" s="1158"/>
      <c r="S23" s="1158"/>
      <c r="T23" s="1158"/>
      <c r="U23" s="1158"/>
      <c r="V23" s="1158">
        <v>161815</v>
      </c>
      <c r="W23" s="1158"/>
      <c r="X23" s="1158"/>
      <c r="Y23" s="1158"/>
      <c r="Z23" s="1158"/>
      <c r="AA23" s="1158">
        <v>4940</v>
      </c>
      <c r="AB23" s="1158"/>
      <c r="AC23" s="1158"/>
      <c r="AD23" s="1158"/>
      <c r="AE23" s="1159"/>
      <c r="AF23" s="1160">
        <v>4297</v>
      </c>
      <c r="AG23" s="1158"/>
      <c r="AH23" s="1158"/>
      <c r="AI23" s="1158"/>
      <c r="AJ23" s="1161"/>
      <c r="AK23" s="1162"/>
      <c r="AL23" s="1163"/>
      <c r="AM23" s="1163"/>
      <c r="AN23" s="1163"/>
      <c r="AO23" s="1163"/>
      <c r="AP23" s="1158">
        <v>148832</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36554</v>
      </c>
      <c r="R28" s="1143"/>
      <c r="S28" s="1143"/>
      <c r="T28" s="1143"/>
      <c r="U28" s="1143"/>
      <c r="V28" s="1143">
        <v>35947</v>
      </c>
      <c r="W28" s="1143"/>
      <c r="X28" s="1143"/>
      <c r="Y28" s="1143"/>
      <c r="Z28" s="1143"/>
      <c r="AA28" s="1143">
        <v>607</v>
      </c>
      <c r="AB28" s="1143"/>
      <c r="AC28" s="1143"/>
      <c r="AD28" s="1143"/>
      <c r="AE28" s="1144"/>
      <c r="AF28" s="1145">
        <v>607</v>
      </c>
      <c r="AG28" s="1143"/>
      <c r="AH28" s="1143"/>
      <c r="AI28" s="1143"/>
      <c r="AJ28" s="1146"/>
      <c r="AK28" s="1147">
        <v>2668</v>
      </c>
      <c r="AL28" s="1135"/>
      <c r="AM28" s="1135"/>
      <c r="AN28" s="1135"/>
      <c r="AO28" s="1135"/>
      <c r="AP28" s="1135" t="s">
        <v>597</v>
      </c>
      <c r="AQ28" s="1135"/>
      <c r="AR28" s="1135"/>
      <c r="AS28" s="1135"/>
      <c r="AT28" s="1135"/>
      <c r="AU28" s="1135" t="s">
        <v>596</v>
      </c>
      <c r="AV28" s="1135"/>
      <c r="AW28" s="1135"/>
      <c r="AX28" s="1135"/>
      <c r="AY28" s="1135"/>
      <c r="AZ28" s="1136" t="s">
        <v>598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33989</v>
      </c>
      <c r="R29" s="1133"/>
      <c r="S29" s="1133"/>
      <c r="T29" s="1133"/>
      <c r="U29" s="1133"/>
      <c r="V29" s="1133">
        <v>33396</v>
      </c>
      <c r="W29" s="1133"/>
      <c r="X29" s="1133"/>
      <c r="Y29" s="1133"/>
      <c r="Z29" s="1133"/>
      <c r="AA29" s="1133">
        <v>592</v>
      </c>
      <c r="AB29" s="1133"/>
      <c r="AC29" s="1133"/>
      <c r="AD29" s="1133"/>
      <c r="AE29" s="1134"/>
      <c r="AF29" s="1108">
        <v>592</v>
      </c>
      <c r="AG29" s="1109"/>
      <c r="AH29" s="1109"/>
      <c r="AI29" s="1109"/>
      <c r="AJ29" s="1110"/>
      <c r="AK29" s="1069">
        <v>5252</v>
      </c>
      <c r="AL29" s="1060"/>
      <c r="AM29" s="1060"/>
      <c r="AN29" s="1060"/>
      <c r="AO29" s="1060"/>
      <c r="AP29" s="1060" t="s">
        <v>596</v>
      </c>
      <c r="AQ29" s="1060"/>
      <c r="AR29" s="1060"/>
      <c r="AS29" s="1060"/>
      <c r="AT29" s="1060"/>
      <c r="AU29" s="1060" t="s">
        <v>596</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4635</v>
      </c>
      <c r="R30" s="1133"/>
      <c r="S30" s="1133"/>
      <c r="T30" s="1133"/>
      <c r="U30" s="1133"/>
      <c r="V30" s="1133">
        <v>4588</v>
      </c>
      <c r="W30" s="1133"/>
      <c r="X30" s="1133"/>
      <c r="Y30" s="1133"/>
      <c r="Z30" s="1133"/>
      <c r="AA30" s="1133">
        <v>47</v>
      </c>
      <c r="AB30" s="1133"/>
      <c r="AC30" s="1133"/>
      <c r="AD30" s="1133"/>
      <c r="AE30" s="1134"/>
      <c r="AF30" s="1108">
        <v>47</v>
      </c>
      <c r="AG30" s="1109"/>
      <c r="AH30" s="1109"/>
      <c r="AI30" s="1109"/>
      <c r="AJ30" s="1110"/>
      <c r="AK30" s="1069">
        <v>905</v>
      </c>
      <c r="AL30" s="1060"/>
      <c r="AM30" s="1060"/>
      <c r="AN30" s="1060"/>
      <c r="AO30" s="1060"/>
      <c r="AP30" s="1060" t="s">
        <v>596</v>
      </c>
      <c r="AQ30" s="1060"/>
      <c r="AR30" s="1060"/>
      <c r="AS30" s="1060"/>
      <c r="AT30" s="1060"/>
      <c r="AU30" s="1060" t="s">
        <v>596</v>
      </c>
      <c r="AV30" s="1060"/>
      <c r="AW30" s="1060"/>
      <c r="AX30" s="1060"/>
      <c r="AY30" s="1060"/>
      <c r="AZ30" s="1131" t="s">
        <v>596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239</v>
      </c>
      <c r="R31" s="1133"/>
      <c r="S31" s="1133"/>
      <c r="T31" s="1133"/>
      <c r="U31" s="1133"/>
      <c r="V31" s="1133">
        <v>239</v>
      </c>
      <c r="W31" s="1133"/>
      <c r="X31" s="1133"/>
      <c r="Y31" s="1133"/>
      <c r="Z31" s="1133"/>
      <c r="AA31" s="1133">
        <v>0</v>
      </c>
      <c r="AB31" s="1133"/>
      <c r="AC31" s="1133"/>
      <c r="AD31" s="1133"/>
      <c r="AE31" s="1134"/>
      <c r="AF31" s="1108">
        <v>0</v>
      </c>
      <c r="AG31" s="1109"/>
      <c r="AH31" s="1109"/>
      <c r="AI31" s="1109"/>
      <c r="AJ31" s="1110"/>
      <c r="AK31" s="1069">
        <v>108</v>
      </c>
      <c r="AL31" s="1060"/>
      <c r="AM31" s="1060"/>
      <c r="AN31" s="1060"/>
      <c r="AO31" s="1060"/>
      <c r="AP31" s="1060">
        <v>54</v>
      </c>
      <c r="AQ31" s="1060"/>
      <c r="AR31" s="1060"/>
      <c r="AS31" s="1060"/>
      <c r="AT31" s="1060"/>
      <c r="AU31" s="1060" t="s">
        <v>596</v>
      </c>
      <c r="AV31" s="1060"/>
      <c r="AW31" s="1060"/>
      <c r="AX31" s="1060"/>
      <c r="AY31" s="1060"/>
      <c r="AZ31" s="1131" t="s">
        <v>596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6929</v>
      </c>
      <c r="R32" s="1133"/>
      <c r="S32" s="1133"/>
      <c r="T32" s="1133"/>
      <c r="U32" s="1133"/>
      <c r="V32" s="1133">
        <v>6098</v>
      </c>
      <c r="W32" s="1133"/>
      <c r="X32" s="1133"/>
      <c r="Y32" s="1133"/>
      <c r="Z32" s="1133"/>
      <c r="AA32" s="1133">
        <v>831</v>
      </c>
      <c r="AB32" s="1133"/>
      <c r="AC32" s="1133"/>
      <c r="AD32" s="1133"/>
      <c r="AE32" s="1134"/>
      <c r="AF32" s="1108">
        <v>5874</v>
      </c>
      <c r="AG32" s="1109"/>
      <c r="AH32" s="1109"/>
      <c r="AI32" s="1109"/>
      <c r="AJ32" s="1110"/>
      <c r="AK32" s="1069">
        <v>97</v>
      </c>
      <c r="AL32" s="1060"/>
      <c r="AM32" s="1060"/>
      <c r="AN32" s="1060"/>
      <c r="AO32" s="1060"/>
      <c r="AP32" s="1060">
        <v>22549</v>
      </c>
      <c r="AQ32" s="1060"/>
      <c r="AR32" s="1060"/>
      <c r="AS32" s="1060"/>
      <c r="AT32" s="1060"/>
      <c r="AU32" s="1060">
        <v>293</v>
      </c>
      <c r="AV32" s="1060"/>
      <c r="AW32" s="1060"/>
      <c r="AX32" s="1060"/>
      <c r="AY32" s="1060"/>
      <c r="AZ32" s="1131" t="s">
        <v>596</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8750</v>
      </c>
      <c r="R33" s="1133"/>
      <c r="S33" s="1133"/>
      <c r="T33" s="1133"/>
      <c r="U33" s="1133"/>
      <c r="V33" s="1133">
        <v>6902</v>
      </c>
      <c r="W33" s="1133"/>
      <c r="X33" s="1133"/>
      <c r="Y33" s="1133"/>
      <c r="Z33" s="1133"/>
      <c r="AA33" s="1133">
        <v>1848</v>
      </c>
      <c r="AB33" s="1133"/>
      <c r="AC33" s="1133"/>
      <c r="AD33" s="1133"/>
      <c r="AE33" s="1134"/>
      <c r="AF33" s="1108">
        <v>6194</v>
      </c>
      <c r="AG33" s="1109"/>
      <c r="AH33" s="1109"/>
      <c r="AI33" s="1109"/>
      <c r="AJ33" s="1110"/>
      <c r="AK33" s="1069">
        <v>3572</v>
      </c>
      <c r="AL33" s="1060"/>
      <c r="AM33" s="1060"/>
      <c r="AN33" s="1060"/>
      <c r="AO33" s="1060"/>
      <c r="AP33" s="1060">
        <v>42342</v>
      </c>
      <c r="AQ33" s="1060"/>
      <c r="AR33" s="1060"/>
      <c r="AS33" s="1060"/>
      <c r="AT33" s="1060"/>
      <c r="AU33" s="1060">
        <v>23584</v>
      </c>
      <c r="AV33" s="1060"/>
      <c r="AW33" s="1060"/>
      <c r="AX33" s="1060"/>
      <c r="AY33" s="1060"/>
      <c r="AZ33" s="1131" t="s">
        <v>596</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159</v>
      </c>
      <c r="R34" s="1133"/>
      <c r="S34" s="1133"/>
      <c r="T34" s="1133"/>
      <c r="U34" s="1133"/>
      <c r="V34" s="1133">
        <v>158</v>
      </c>
      <c r="W34" s="1133"/>
      <c r="X34" s="1133"/>
      <c r="Y34" s="1133"/>
      <c r="Z34" s="1133"/>
      <c r="AA34" s="1133">
        <v>1</v>
      </c>
      <c r="AB34" s="1133"/>
      <c r="AC34" s="1133"/>
      <c r="AD34" s="1133"/>
      <c r="AE34" s="1134"/>
      <c r="AF34" s="1108">
        <v>1</v>
      </c>
      <c r="AG34" s="1109"/>
      <c r="AH34" s="1109"/>
      <c r="AI34" s="1109"/>
      <c r="AJ34" s="1110"/>
      <c r="AK34" s="1069">
        <v>109</v>
      </c>
      <c r="AL34" s="1060"/>
      <c r="AM34" s="1060"/>
      <c r="AN34" s="1060"/>
      <c r="AO34" s="1060"/>
      <c r="AP34" s="1060">
        <v>350</v>
      </c>
      <c r="AQ34" s="1060"/>
      <c r="AR34" s="1060"/>
      <c r="AS34" s="1060"/>
      <c r="AT34" s="1060"/>
      <c r="AU34" s="1060">
        <v>350</v>
      </c>
      <c r="AV34" s="1060"/>
      <c r="AW34" s="1060"/>
      <c r="AX34" s="1060"/>
      <c r="AY34" s="1060"/>
      <c r="AZ34" s="1131" t="s">
        <v>596</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126</v>
      </c>
      <c r="R35" s="1133"/>
      <c r="S35" s="1133"/>
      <c r="T35" s="1133"/>
      <c r="U35" s="1133"/>
      <c r="V35" s="1133">
        <v>112</v>
      </c>
      <c r="W35" s="1133"/>
      <c r="X35" s="1133"/>
      <c r="Y35" s="1133"/>
      <c r="Z35" s="1133"/>
      <c r="AA35" s="1133">
        <v>14</v>
      </c>
      <c r="AB35" s="1133"/>
      <c r="AC35" s="1133"/>
      <c r="AD35" s="1133"/>
      <c r="AE35" s="1134"/>
      <c r="AF35" s="1108">
        <v>14</v>
      </c>
      <c r="AG35" s="1109"/>
      <c r="AH35" s="1109"/>
      <c r="AI35" s="1109"/>
      <c r="AJ35" s="1110"/>
      <c r="AK35" s="1069">
        <v>53</v>
      </c>
      <c r="AL35" s="1060"/>
      <c r="AM35" s="1060"/>
      <c r="AN35" s="1060"/>
      <c r="AO35" s="1060"/>
      <c r="AP35" s="1060" t="s">
        <v>596</v>
      </c>
      <c r="AQ35" s="1060"/>
      <c r="AR35" s="1060"/>
      <c r="AS35" s="1060"/>
      <c r="AT35" s="1060"/>
      <c r="AU35" s="1060" t="s">
        <v>596</v>
      </c>
      <c r="AV35" s="1060"/>
      <c r="AW35" s="1060"/>
      <c r="AX35" s="1060"/>
      <c r="AY35" s="1060"/>
      <c r="AZ35" s="1131" t="s">
        <v>596</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13329</v>
      </c>
      <c r="AG63" s="1048"/>
      <c r="AH63" s="1048"/>
      <c r="AI63" s="1048"/>
      <c r="AJ63" s="1119"/>
      <c r="AK63" s="1120"/>
      <c r="AL63" s="1052"/>
      <c r="AM63" s="1052"/>
      <c r="AN63" s="1052"/>
      <c r="AO63" s="1052"/>
      <c r="AP63" s="1048">
        <v>65295</v>
      </c>
      <c r="AQ63" s="1048"/>
      <c r="AR63" s="1048"/>
      <c r="AS63" s="1048"/>
      <c r="AT63" s="1048"/>
      <c r="AU63" s="1048">
        <v>24227</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599</v>
      </c>
      <c r="C68" s="1075"/>
      <c r="D68" s="1075"/>
      <c r="E68" s="1075"/>
      <c r="F68" s="1075"/>
      <c r="G68" s="1075"/>
      <c r="H68" s="1075"/>
      <c r="I68" s="1075"/>
      <c r="J68" s="1075"/>
      <c r="K68" s="1075"/>
      <c r="L68" s="1075"/>
      <c r="M68" s="1075"/>
      <c r="N68" s="1075"/>
      <c r="O68" s="1075"/>
      <c r="P68" s="1076"/>
      <c r="Q68" s="1077">
        <v>7835</v>
      </c>
      <c r="R68" s="1071"/>
      <c r="S68" s="1071"/>
      <c r="T68" s="1071"/>
      <c r="U68" s="1071"/>
      <c r="V68" s="1071">
        <v>7180</v>
      </c>
      <c r="W68" s="1071"/>
      <c r="X68" s="1071"/>
      <c r="Y68" s="1071"/>
      <c r="Z68" s="1071"/>
      <c r="AA68" s="1071">
        <v>654</v>
      </c>
      <c r="AB68" s="1071"/>
      <c r="AC68" s="1071"/>
      <c r="AD68" s="1071"/>
      <c r="AE68" s="1071"/>
      <c r="AF68" s="1071" t="s">
        <v>596</v>
      </c>
      <c r="AG68" s="1071"/>
      <c r="AH68" s="1071"/>
      <c r="AI68" s="1071"/>
      <c r="AJ68" s="1071"/>
      <c r="AK68" s="1071" t="s">
        <v>608</v>
      </c>
      <c r="AL68" s="1071"/>
      <c r="AM68" s="1071"/>
      <c r="AN68" s="1071"/>
      <c r="AO68" s="1071"/>
      <c r="AP68" s="1071">
        <v>11778</v>
      </c>
      <c r="AQ68" s="1071"/>
      <c r="AR68" s="1071"/>
      <c r="AS68" s="1071"/>
      <c r="AT68" s="1071"/>
      <c r="AU68" s="1071" t="s">
        <v>596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600</v>
      </c>
      <c r="C69" s="1064"/>
      <c r="D69" s="1064"/>
      <c r="E69" s="1064"/>
      <c r="F69" s="1064"/>
      <c r="G69" s="1064"/>
      <c r="H69" s="1064"/>
      <c r="I69" s="1064"/>
      <c r="J69" s="1064"/>
      <c r="K69" s="1064"/>
      <c r="L69" s="1064"/>
      <c r="M69" s="1064"/>
      <c r="N69" s="1064"/>
      <c r="O69" s="1064"/>
      <c r="P69" s="1065"/>
      <c r="Q69" s="1066">
        <v>4855</v>
      </c>
      <c r="R69" s="1060"/>
      <c r="S69" s="1060"/>
      <c r="T69" s="1060"/>
      <c r="U69" s="1060"/>
      <c r="V69" s="1060">
        <v>4804</v>
      </c>
      <c r="W69" s="1060"/>
      <c r="X69" s="1060"/>
      <c r="Y69" s="1060"/>
      <c r="Z69" s="1060"/>
      <c r="AA69" s="1060">
        <v>51</v>
      </c>
      <c r="AB69" s="1060"/>
      <c r="AC69" s="1060"/>
      <c r="AD69" s="1060"/>
      <c r="AE69" s="1060"/>
      <c r="AF69" s="1060">
        <v>51</v>
      </c>
      <c r="AG69" s="1060"/>
      <c r="AH69" s="1060"/>
      <c r="AI69" s="1060"/>
      <c r="AJ69" s="1060"/>
      <c r="AK69" s="1060">
        <v>141</v>
      </c>
      <c r="AL69" s="1060"/>
      <c r="AM69" s="1060"/>
      <c r="AN69" s="1060"/>
      <c r="AO69" s="1060"/>
      <c r="AP69" s="1060">
        <v>1601</v>
      </c>
      <c r="AQ69" s="1060"/>
      <c r="AR69" s="1060"/>
      <c r="AS69" s="1060"/>
      <c r="AT69" s="1060"/>
      <c r="AU69" s="1060">
        <v>1326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601</v>
      </c>
      <c r="C70" s="1064"/>
      <c r="D70" s="1064"/>
      <c r="E70" s="1064"/>
      <c r="F70" s="1064"/>
      <c r="G70" s="1064"/>
      <c r="H70" s="1064"/>
      <c r="I70" s="1064"/>
      <c r="J70" s="1064"/>
      <c r="K70" s="1064"/>
      <c r="L70" s="1064"/>
      <c r="M70" s="1064"/>
      <c r="N70" s="1064"/>
      <c r="O70" s="1064"/>
      <c r="P70" s="1065"/>
      <c r="Q70" s="1066">
        <v>167</v>
      </c>
      <c r="R70" s="1060"/>
      <c r="S70" s="1060"/>
      <c r="T70" s="1060"/>
      <c r="U70" s="1060"/>
      <c r="V70" s="1060">
        <v>140</v>
      </c>
      <c r="W70" s="1060"/>
      <c r="X70" s="1060"/>
      <c r="Y70" s="1060"/>
      <c r="Z70" s="1060"/>
      <c r="AA70" s="1060">
        <v>27</v>
      </c>
      <c r="AB70" s="1060"/>
      <c r="AC70" s="1060"/>
      <c r="AD70" s="1060"/>
      <c r="AE70" s="1060"/>
      <c r="AF70" s="1060">
        <v>27</v>
      </c>
      <c r="AG70" s="1060"/>
      <c r="AH70" s="1060"/>
      <c r="AI70" s="1060"/>
      <c r="AJ70" s="1060"/>
      <c r="AK70" s="1060">
        <v>23</v>
      </c>
      <c r="AL70" s="1060"/>
      <c r="AM70" s="1060"/>
      <c r="AN70" s="1060"/>
      <c r="AO70" s="1060"/>
      <c r="AP70" s="1060" t="s">
        <v>610</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602</v>
      </c>
      <c r="C71" s="1064"/>
      <c r="D71" s="1064"/>
      <c r="E71" s="1064"/>
      <c r="F71" s="1064"/>
      <c r="G71" s="1064"/>
      <c r="H71" s="1064"/>
      <c r="I71" s="1064"/>
      <c r="J71" s="1064"/>
      <c r="K71" s="1064"/>
      <c r="L71" s="1064"/>
      <c r="M71" s="1064"/>
      <c r="N71" s="1064"/>
      <c r="O71" s="1064"/>
      <c r="P71" s="1065"/>
      <c r="Q71" s="1066">
        <v>6833</v>
      </c>
      <c r="R71" s="1060"/>
      <c r="S71" s="1060"/>
      <c r="T71" s="1060"/>
      <c r="U71" s="1060"/>
      <c r="V71" s="1060">
        <v>5904</v>
      </c>
      <c r="W71" s="1060"/>
      <c r="X71" s="1060"/>
      <c r="Y71" s="1060"/>
      <c r="Z71" s="1060"/>
      <c r="AA71" s="1060">
        <v>929</v>
      </c>
      <c r="AB71" s="1060"/>
      <c r="AC71" s="1060"/>
      <c r="AD71" s="1060"/>
      <c r="AE71" s="1060"/>
      <c r="AF71" s="1060">
        <v>929</v>
      </c>
      <c r="AG71" s="1060"/>
      <c r="AH71" s="1060"/>
      <c r="AI71" s="1060"/>
      <c r="AJ71" s="1060"/>
      <c r="AK71" s="1060">
        <v>830</v>
      </c>
      <c r="AL71" s="1060"/>
      <c r="AM71" s="1060"/>
      <c r="AN71" s="1060"/>
      <c r="AO71" s="1060"/>
      <c r="AP71" s="1060" t="s">
        <v>596</v>
      </c>
      <c r="AQ71" s="1060"/>
      <c r="AR71" s="1060"/>
      <c r="AS71" s="1060"/>
      <c r="AT71" s="1060"/>
      <c r="AU71" s="1060" t="s">
        <v>609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603</v>
      </c>
      <c r="C72" s="1064"/>
      <c r="D72" s="1064"/>
      <c r="E72" s="1064"/>
      <c r="F72" s="1064"/>
      <c r="G72" s="1064"/>
      <c r="H72" s="1064"/>
      <c r="I72" s="1064"/>
      <c r="J72" s="1064"/>
      <c r="K72" s="1064"/>
      <c r="L72" s="1064"/>
      <c r="M72" s="1064"/>
      <c r="N72" s="1064"/>
      <c r="O72" s="1064"/>
      <c r="P72" s="1065"/>
      <c r="Q72" s="1066">
        <v>94</v>
      </c>
      <c r="R72" s="1060"/>
      <c r="S72" s="1060"/>
      <c r="T72" s="1060"/>
      <c r="U72" s="1060"/>
      <c r="V72" s="1060">
        <v>86</v>
      </c>
      <c r="W72" s="1060"/>
      <c r="X72" s="1060"/>
      <c r="Y72" s="1060"/>
      <c r="Z72" s="1060"/>
      <c r="AA72" s="1060">
        <v>8</v>
      </c>
      <c r="AB72" s="1060"/>
      <c r="AC72" s="1060"/>
      <c r="AD72" s="1060"/>
      <c r="AE72" s="1060"/>
      <c r="AF72" s="1060">
        <v>8</v>
      </c>
      <c r="AG72" s="1060"/>
      <c r="AH72" s="1060"/>
      <c r="AI72" s="1060"/>
      <c r="AJ72" s="1060"/>
      <c r="AK72" s="1060">
        <v>9</v>
      </c>
      <c r="AL72" s="1060"/>
      <c r="AM72" s="1060"/>
      <c r="AN72" s="1060"/>
      <c r="AO72" s="1060"/>
      <c r="AP72" s="1060" t="s">
        <v>597</v>
      </c>
      <c r="AQ72" s="1060"/>
      <c r="AR72" s="1060"/>
      <c r="AS72" s="1060"/>
      <c r="AT72" s="1060"/>
      <c r="AU72" s="1060" t="s">
        <v>597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604</v>
      </c>
      <c r="C73" s="1064"/>
      <c r="D73" s="1064"/>
      <c r="E73" s="1064"/>
      <c r="F73" s="1064"/>
      <c r="G73" s="1064"/>
      <c r="H73" s="1064"/>
      <c r="I73" s="1064"/>
      <c r="J73" s="1064"/>
      <c r="K73" s="1064"/>
      <c r="L73" s="1064"/>
      <c r="M73" s="1064"/>
      <c r="N73" s="1064"/>
      <c r="O73" s="1064"/>
      <c r="P73" s="1065"/>
      <c r="Q73" s="1066">
        <v>237427</v>
      </c>
      <c r="R73" s="1060"/>
      <c r="S73" s="1060"/>
      <c r="T73" s="1060"/>
      <c r="U73" s="1060"/>
      <c r="V73" s="1060">
        <v>231302</v>
      </c>
      <c r="W73" s="1060"/>
      <c r="X73" s="1060"/>
      <c r="Y73" s="1060"/>
      <c r="Z73" s="1060"/>
      <c r="AA73" s="1060">
        <v>6125</v>
      </c>
      <c r="AB73" s="1060"/>
      <c r="AC73" s="1060"/>
      <c r="AD73" s="1060"/>
      <c r="AE73" s="1060"/>
      <c r="AF73" s="1060">
        <v>6125</v>
      </c>
      <c r="AG73" s="1060"/>
      <c r="AH73" s="1060"/>
      <c r="AI73" s="1060"/>
      <c r="AJ73" s="1060"/>
      <c r="AK73" s="1060">
        <v>1029</v>
      </c>
      <c r="AL73" s="1060"/>
      <c r="AM73" s="1060"/>
      <c r="AN73" s="1060"/>
      <c r="AO73" s="1060"/>
      <c r="AP73" s="1060" t="s">
        <v>596</v>
      </c>
      <c r="AQ73" s="1060"/>
      <c r="AR73" s="1060"/>
      <c r="AS73" s="1060"/>
      <c r="AT73" s="1060"/>
      <c r="AU73" s="1060" t="s">
        <v>596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605</v>
      </c>
      <c r="C74" s="1064"/>
      <c r="D74" s="1064"/>
      <c r="E74" s="1064"/>
      <c r="F74" s="1064"/>
      <c r="G74" s="1064"/>
      <c r="H74" s="1064"/>
      <c r="I74" s="1064"/>
      <c r="J74" s="1064"/>
      <c r="K74" s="1064"/>
      <c r="L74" s="1064"/>
      <c r="M74" s="1064"/>
      <c r="N74" s="1064"/>
      <c r="O74" s="1064"/>
      <c r="P74" s="1065"/>
      <c r="Q74" s="1066">
        <v>1901</v>
      </c>
      <c r="R74" s="1060"/>
      <c r="S74" s="1060"/>
      <c r="T74" s="1060"/>
      <c r="U74" s="1060"/>
      <c r="V74" s="1060">
        <v>1876</v>
      </c>
      <c r="W74" s="1060"/>
      <c r="X74" s="1060"/>
      <c r="Y74" s="1060"/>
      <c r="Z74" s="1060"/>
      <c r="AA74" s="1060">
        <v>25</v>
      </c>
      <c r="AB74" s="1060"/>
      <c r="AC74" s="1060"/>
      <c r="AD74" s="1060"/>
      <c r="AE74" s="1060"/>
      <c r="AF74" s="1060">
        <v>25</v>
      </c>
      <c r="AG74" s="1060"/>
      <c r="AH74" s="1060"/>
      <c r="AI74" s="1060"/>
      <c r="AJ74" s="1060"/>
      <c r="AK74" s="1060">
        <v>20</v>
      </c>
      <c r="AL74" s="1060"/>
      <c r="AM74" s="1060"/>
      <c r="AN74" s="1060"/>
      <c r="AO74" s="1060"/>
      <c r="AP74" s="1060">
        <v>453</v>
      </c>
      <c r="AQ74" s="1060"/>
      <c r="AR74" s="1060"/>
      <c r="AS74" s="1060"/>
      <c r="AT74" s="1060"/>
      <c r="AU74" s="1060">
        <v>118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606</v>
      </c>
      <c r="C75" s="1064"/>
      <c r="D75" s="1064"/>
      <c r="E75" s="1064"/>
      <c r="F75" s="1064"/>
      <c r="G75" s="1064"/>
      <c r="H75" s="1064"/>
      <c r="I75" s="1064"/>
      <c r="J75" s="1064"/>
      <c r="K75" s="1064"/>
      <c r="L75" s="1064"/>
      <c r="M75" s="1064"/>
      <c r="N75" s="1064"/>
      <c r="O75" s="1064"/>
      <c r="P75" s="1065"/>
      <c r="Q75" s="1060">
        <v>11146</v>
      </c>
      <c r="R75" s="1060"/>
      <c r="S75" s="1060"/>
      <c r="T75" s="1060"/>
      <c r="U75" s="1060"/>
      <c r="V75" s="1060">
        <v>11321</v>
      </c>
      <c r="W75" s="1060"/>
      <c r="X75" s="1060"/>
      <c r="Y75" s="1060"/>
      <c r="Z75" s="1060"/>
      <c r="AA75" s="1060">
        <v>-175</v>
      </c>
      <c r="AB75" s="1060"/>
      <c r="AC75" s="1060"/>
      <c r="AD75" s="1060"/>
      <c r="AE75" s="1060"/>
      <c r="AF75" s="1070">
        <v>5041</v>
      </c>
      <c r="AG75" s="1068"/>
      <c r="AH75" s="1068"/>
      <c r="AI75" s="1068"/>
      <c r="AJ75" s="1069"/>
      <c r="AK75" s="1060" t="s">
        <v>611</v>
      </c>
      <c r="AL75" s="1060"/>
      <c r="AM75" s="1060"/>
      <c r="AN75" s="1060"/>
      <c r="AO75" s="1060"/>
      <c r="AP75" s="1070">
        <v>16432</v>
      </c>
      <c r="AQ75" s="1068"/>
      <c r="AR75" s="1068"/>
      <c r="AS75" s="1068"/>
      <c r="AT75" s="1069"/>
      <c r="AU75" s="1070">
        <v>560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607</v>
      </c>
      <c r="C76" s="1064"/>
      <c r="D76" s="1064"/>
      <c r="E76" s="1064"/>
      <c r="F76" s="1064"/>
      <c r="G76" s="1064"/>
      <c r="H76" s="1064"/>
      <c r="I76" s="1064"/>
      <c r="J76" s="1064"/>
      <c r="K76" s="1064"/>
      <c r="L76" s="1064"/>
      <c r="M76" s="1064"/>
      <c r="N76" s="1064"/>
      <c r="O76" s="1064"/>
      <c r="P76" s="1065"/>
      <c r="Q76" s="1060">
        <v>452</v>
      </c>
      <c r="R76" s="1060"/>
      <c r="S76" s="1060"/>
      <c r="T76" s="1060"/>
      <c r="U76" s="1060"/>
      <c r="V76" s="1060">
        <v>486</v>
      </c>
      <c r="W76" s="1060"/>
      <c r="X76" s="1060"/>
      <c r="Y76" s="1060"/>
      <c r="Z76" s="1060"/>
      <c r="AA76" s="1060">
        <v>-35</v>
      </c>
      <c r="AB76" s="1060"/>
      <c r="AC76" s="1060"/>
      <c r="AD76" s="1060"/>
      <c r="AE76" s="1060"/>
      <c r="AF76" s="1070">
        <v>506</v>
      </c>
      <c r="AG76" s="1068"/>
      <c r="AH76" s="1068"/>
      <c r="AI76" s="1068"/>
      <c r="AJ76" s="1069"/>
      <c r="AK76" s="1060" t="s">
        <v>612</v>
      </c>
      <c r="AL76" s="1060"/>
      <c r="AM76" s="1060"/>
      <c r="AN76" s="1060"/>
      <c r="AO76" s="1060"/>
      <c r="AP76" s="1070" t="s">
        <v>596</v>
      </c>
      <c r="AQ76" s="1068"/>
      <c r="AR76" s="1068"/>
      <c r="AS76" s="1068"/>
      <c r="AT76" s="1069"/>
      <c r="AU76" s="1070" t="s">
        <v>596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12712</v>
      </c>
      <c r="AG88" s="1048"/>
      <c r="AH88" s="1048"/>
      <c r="AI88" s="1048"/>
      <c r="AJ88" s="1048"/>
      <c r="AK88" s="1052"/>
      <c r="AL88" s="1052"/>
      <c r="AM88" s="1052"/>
      <c r="AN88" s="1052"/>
      <c r="AO88" s="1052"/>
      <c r="AP88" s="1048">
        <v>30264</v>
      </c>
      <c r="AQ88" s="1048"/>
      <c r="AR88" s="1048"/>
      <c r="AS88" s="1048"/>
      <c r="AT88" s="1048"/>
      <c r="AU88" s="1048">
        <v>2004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6080</v>
      </c>
      <c r="CS102" s="1040"/>
      <c r="CT102" s="1040"/>
      <c r="CU102" s="1040"/>
      <c r="CV102" s="1041"/>
      <c r="CW102" s="1039">
        <v>953</v>
      </c>
      <c r="CX102" s="1040"/>
      <c r="CY102" s="1040"/>
      <c r="CZ102" s="1040"/>
      <c r="DA102" s="1041"/>
      <c r="DB102" s="1039">
        <v>1339</v>
      </c>
      <c r="DC102" s="1040"/>
      <c r="DD102" s="1040"/>
      <c r="DE102" s="1040"/>
      <c r="DF102" s="1041"/>
      <c r="DG102" s="1039" t="s">
        <v>625</v>
      </c>
      <c r="DH102" s="1040"/>
      <c r="DI102" s="1040"/>
      <c r="DJ102" s="1040"/>
      <c r="DK102" s="1041"/>
      <c r="DL102" s="1039">
        <v>382</v>
      </c>
      <c r="DM102" s="1040"/>
      <c r="DN102" s="1040"/>
      <c r="DO102" s="1040"/>
      <c r="DP102" s="1041"/>
      <c r="DQ102" s="1039">
        <v>38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302</v>
      </c>
      <c r="AG109" s="983"/>
      <c r="AH109" s="983"/>
      <c r="AI109" s="983"/>
      <c r="AJ109" s="984"/>
      <c r="AK109" s="985" t="s">
        <v>301</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302</v>
      </c>
      <c r="BW109" s="983"/>
      <c r="BX109" s="983"/>
      <c r="BY109" s="983"/>
      <c r="BZ109" s="984"/>
      <c r="CA109" s="985" t="s">
        <v>301</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302</v>
      </c>
      <c r="DM109" s="983"/>
      <c r="DN109" s="983"/>
      <c r="DO109" s="983"/>
      <c r="DP109" s="984"/>
      <c r="DQ109" s="985" t="s">
        <v>301</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13536031</v>
      </c>
      <c r="AB110" s="976"/>
      <c r="AC110" s="976"/>
      <c r="AD110" s="976"/>
      <c r="AE110" s="977"/>
      <c r="AF110" s="978">
        <v>13847865</v>
      </c>
      <c r="AG110" s="976"/>
      <c r="AH110" s="976"/>
      <c r="AI110" s="976"/>
      <c r="AJ110" s="977"/>
      <c r="AK110" s="978">
        <v>13629023</v>
      </c>
      <c r="AL110" s="976"/>
      <c r="AM110" s="976"/>
      <c r="AN110" s="976"/>
      <c r="AO110" s="977"/>
      <c r="AP110" s="979">
        <v>18.899999999999999</v>
      </c>
      <c r="AQ110" s="980"/>
      <c r="AR110" s="980"/>
      <c r="AS110" s="980"/>
      <c r="AT110" s="981"/>
      <c r="AU110" s="1015" t="s">
        <v>72</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141516894</v>
      </c>
      <c r="BR110" s="923"/>
      <c r="BS110" s="923"/>
      <c r="BT110" s="923"/>
      <c r="BU110" s="923"/>
      <c r="BV110" s="923">
        <v>143677556</v>
      </c>
      <c r="BW110" s="923"/>
      <c r="BX110" s="923"/>
      <c r="BY110" s="923"/>
      <c r="BZ110" s="923"/>
      <c r="CA110" s="923">
        <v>148831907</v>
      </c>
      <c r="CB110" s="923"/>
      <c r="CC110" s="923"/>
      <c r="CD110" s="923"/>
      <c r="CE110" s="923"/>
      <c r="CF110" s="947">
        <v>206.8</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439</v>
      </c>
      <c r="DM110" s="923"/>
      <c r="DN110" s="923"/>
      <c r="DO110" s="923"/>
      <c r="DP110" s="923"/>
      <c r="DQ110" s="923" t="s">
        <v>438</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438</v>
      </c>
      <c r="AG111" s="1004"/>
      <c r="AH111" s="1004"/>
      <c r="AI111" s="1004"/>
      <c r="AJ111" s="1005"/>
      <c r="AK111" s="1006" t="s">
        <v>439</v>
      </c>
      <c r="AL111" s="1004"/>
      <c r="AM111" s="1004"/>
      <c r="AN111" s="1004"/>
      <c r="AO111" s="1005"/>
      <c r="AP111" s="1007" t="s">
        <v>438</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438</v>
      </c>
      <c r="BW111" s="895"/>
      <c r="BX111" s="895"/>
      <c r="BY111" s="895"/>
      <c r="BZ111" s="895"/>
      <c r="CA111" s="895" t="s">
        <v>438</v>
      </c>
      <c r="CB111" s="895"/>
      <c r="CC111" s="895"/>
      <c r="CD111" s="895"/>
      <c r="CE111" s="895"/>
      <c r="CF111" s="956" t="s">
        <v>438</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438</v>
      </c>
      <c r="DM111" s="895"/>
      <c r="DN111" s="895"/>
      <c r="DO111" s="895"/>
      <c r="DP111" s="895"/>
      <c r="DQ111" s="895" t="s">
        <v>438</v>
      </c>
      <c r="DR111" s="895"/>
      <c r="DS111" s="895"/>
      <c r="DT111" s="895"/>
      <c r="DU111" s="895"/>
      <c r="DV111" s="872" t="s">
        <v>438</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446</v>
      </c>
      <c r="AG112" s="858"/>
      <c r="AH112" s="858"/>
      <c r="AI112" s="858"/>
      <c r="AJ112" s="859"/>
      <c r="AK112" s="860" t="s">
        <v>445</v>
      </c>
      <c r="AL112" s="858"/>
      <c r="AM112" s="858"/>
      <c r="AN112" s="858"/>
      <c r="AO112" s="859"/>
      <c r="AP112" s="905" t="s">
        <v>387</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26894884</v>
      </c>
      <c r="BR112" s="895"/>
      <c r="BS112" s="895"/>
      <c r="BT112" s="895"/>
      <c r="BU112" s="895"/>
      <c r="BV112" s="895">
        <v>25624215</v>
      </c>
      <c r="BW112" s="895"/>
      <c r="BX112" s="895"/>
      <c r="BY112" s="895"/>
      <c r="BZ112" s="895"/>
      <c r="CA112" s="895">
        <v>24255526</v>
      </c>
      <c r="CB112" s="895"/>
      <c r="CC112" s="895"/>
      <c r="CD112" s="895"/>
      <c r="CE112" s="895"/>
      <c r="CF112" s="956">
        <v>33.700000000000003</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450</v>
      </c>
      <c r="DM112" s="895"/>
      <c r="DN112" s="895"/>
      <c r="DO112" s="895"/>
      <c r="DP112" s="895"/>
      <c r="DQ112" s="895" t="s">
        <v>439</v>
      </c>
      <c r="DR112" s="895"/>
      <c r="DS112" s="895"/>
      <c r="DT112" s="895"/>
      <c r="DU112" s="895"/>
      <c r="DV112" s="872" t="s">
        <v>451</v>
      </c>
      <c r="DW112" s="872"/>
      <c r="DX112" s="872"/>
      <c r="DY112" s="872"/>
      <c r="DZ112" s="873"/>
    </row>
    <row r="113" spans="1:130" s="246" customFormat="1" ht="26.25" customHeight="1" x14ac:dyDescent="0.15">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2759284</v>
      </c>
      <c r="AB113" s="1004"/>
      <c r="AC113" s="1004"/>
      <c r="AD113" s="1004"/>
      <c r="AE113" s="1005"/>
      <c r="AF113" s="1006">
        <v>2503493</v>
      </c>
      <c r="AG113" s="1004"/>
      <c r="AH113" s="1004"/>
      <c r="AI113" s="1004"/>
      <c r="AJ113" s="1005"/>
      <c r="AK113" s="1006">
        <v>2330293</v>
      </c>
      <c r="AL113" s="1004"/>
      <c r="AM113" s="1004"/>
      <c r="AN113" s="1004"/>
      <c r="AO113" s="1005"/>
      <c r="AP113" s="1007">
        <v>3.2</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1841294</v>
      </c>
      <c r="BR113" s="895"/>
      <c r="BS113" s="895"/>
      <c r="BT113" s="895"/>
      <c r="BU113" s="895"/>
      <c r="BV113" s="895">
        <v>2122388</v>
      </c>
      <c r="BW113" s="895"/>
      <c r="BX113" s="895"/>
      <c r="BY113" s="895"/>
      <c r="BZ113" s="895"/>
      <c r="CA113" s="895">
        <v>2004084</v>
      </c>
      <c r="CB113" s="895"/>
      <c r="CC113" s="895"/>
      <c r="CD113" s="895"/>
      <c r="CE113" s="895"/>
      <c r="CF113" s="956">
        <v>2.8</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445</v>
      </c>
      <c r="DM113" s="858"/>
      <c r="DN113" s="858"/>
      <c r="DO113" s="858"/>
      <c r="DP113" s="859"/>
      <c r="DQ113" s="860" t="s">
        <v>455</v>
      </c>
      <c r="DR113" s="858"/>
      <c r="DS113" s="858"/>
      <c r="DT113" s="858"/>
      <c r="DU113" s="859"/>
      <c r="DV113" s="905" t="s">
        <v>456</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188619</v>
      </c>
      <c r="AB114" s="858"/>
      <c r="AC114" s="858"/>
      <c r="AD114" s="858"/>
      <c r="AE114" s="859"/>
      <c r="AF114" s="860">
        <v>234801</v>
      </c>
      <c r="AG114" s="858"/>
      <c r="AH114" s="858"/>
      <c r="AI114" s="858"/>
      <c r="AJ114" s="859"/>
      <c r="AK114" s="860">
        <v>267586</v>
      </c>
      <c r="AL114" s="858"/>
      <c r="AM114" s="858"/>
      <c r="AN114" s="858"/>
      <c r="AO114" s="859"/>
      <c r="AP114" s="905">
        <v>0.4</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15205944</v>
      </c>
      <c r="BR114" s="895"/>
      <c r="BS114" s="895"/>
      <c r="BT114" s="895"/>
      <c r="BU114" s="895"/>
      <c r="BV114" s="895">
        <v>14680826</v>
      </c>
      <c r="BW114" s="895"/>
      <c r="BX114" s="895"/>
      <c r="BY114" s="895"/>
      <c r="BZ114" s="895"/>
      <c r="CA114" s="895">
        <v>14765927</v>
      </c>
      <c r="CB114" s="895"/>
      <c r="CC114" s="895"/>
      <c r="CD114" s="895"/>
      <c r="CE114" s="895"/>
      <c r="CF114" s="956">
        <v>20.5</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446</v>
      </c>
      <c r="DM114" s="858"/>
      <c r="DN114" s="858"/>
      <c r="DO114" s="858"/>
      <c r="DP114" s="859"/>
      <c r="DQ114" s="860" t="s">
        <v>460</v>
      </c>
      <c r="DR114" s="858"/>
      <c r="DS114" s="858"/>
      <c r="DT114" s="858"/>
      <c r="DU114" s="859"/>
      <c r="DV114" s="905" t="s">
        <v>439</v>
      </c>
      <c r="DW114" s="906"/>
      <c r="DX114" s="906"/>
      <c r="DY114" s="906"/>
      <c r="DZ114" s="907"/>
    </row>
    <row r="115" spans="1:130" s="246" customFormat="1" ht="26.25" customHeight="1" x14ac:dyDescent="0.15">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439</v>
      </c>
      <c r="AB115" s="1004"/>
      <c r="AC115" s="1004"/>
      <c r="AD115" s="1004"/>
      <c r="AE115" s="1005"/>
      <c r="AF115" s="1006" t="s">
        <v>439</v>
      </c>
      <c r="AG115" s="1004"/>
      <c r="AH115" s="1004"/>
      <c r="AI115" s="1004"/>
      <c r="AJ115" s="1005"/>
      <c r="AK115" s="1006" t="s">
        <v>446</v>
      </c>
      <c r="AL115" s="1004"/>
      <c r="AM115" s="1004"/>
      <c r="AN115" s="1004"/>
      <c r="AO115" s="1005"/>
      <c r="AP115" s="1007" t="s">
        <v>439</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v>348003</v>
      </c>
      <c r="BR115" s="895"/>
      <c r="BS115" s="895"/>
      <c r="BT115" s="895"/>
      <c r="BU115" s="895"/>
      <c r="BV115" s="895">
        <v>273002</v>
      </c>
      <c r="BW115" s="895"/>
      <c r="BX115" s="895"/>
      <c r="BY115" s="895"/>
      <c r="BZ115" s="895"/>
      <c r="CA115" s="895">
        <v>239649</v>
      </c>
      <c r="CB115" s="895"/>
      <c r="CC115" s="895"/>
      <c r="CD115" s="895"/>
      <c r="CE115" s="895"/>
      <c r="CF115" s="956">
        <v>0.3</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450</v>
      </c>
      <c r="DH115" s="858"/>
      <c r="DI115" s="858"/>
      <c r="DJ115" s="858"/>
      <c r="DK115" s="859"/>
      <c r="DL115" s="860" t="s">
        <v>445</v>
      </c>
      <c r="DM115" s="858"/>
      <c r="DN115" s="858"/>
      <c r="DO115" s="858"/>
      <c r="DP115" s="859"/>
      <c r="DQ115" s="860" t="s">
        <v>446</v>
      </c>
      <c r="DR115" s="858"/>
      <c r="DS115" s="858"/>
      <c r="DT115" s="858"/>
      <c r="DU115" s="859"/>
      <c r="DV115" s="905" t="s">
        <v>387</v>
      </c>
      <c r="DW115" s="906"/>
      <c r="DX115" s="906"/>
      <c r="DY115" s="906"/>
      <c r="DZ115" s="907"/>
    </row>
    <row r="116" spans="1:130" s="246" customFormat="1" ht="26.25" customHeight="1" x14ac:dyDescent="0.15">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664</v>
      </c>
      <c r="AB116" s="858"/>
      <c r="AC116" s="858"/>
      <c r="AD116" s="858"/>
      <c r="AE116" s="859"/>
      <c r="AF116" s="860">
        <v>161</v>
      </c>
      <c r="AG116" s="858"/>
      <c r="AH116" s="858"/>
      <c r="AI116" s="858"/>
      <c r="AJ116" s="859"/>
      <c r="AK116" s="860">
        <v>128</v>
      </c>
      <c r="AL116" s="858"/>
      <c r="AM116" s="858"/>
      <c r="AN116" s="858"/>
      <c r="AO116" s="859"/>
      <c r="AP116" s="905">
        <v>0</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229</v>
      </c>
      <c r="CB116" s="895"/>
      <c r="CC116" s="895"/>
      <c r="CD116" s="895"/>
      <c r="CE116" s="895"/>
      <c r="CF116" s="956" t="s">
        <v>445</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387</v>
      </c>
      <c r="DM116" s="858"/>
      <c r="DN116" s="858"/>
      <c r="DO116" s="858"/>
      <c r="DP116" s="859"/>
      <c r="DQ116" s="860" t="s">
        <v>446</v>
      </c>
      <c r="DR116" s="858"/>
      <c r="DS116" s="858"/>
      <c r="DT116" s="858"/>
      <c r="DU116" s="859"/>
      <c r="DV116" s="905" t="s">
        <v>460</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16484598</v>
      </c>
      <c r="AB117" s="990"/>
      <c r="AC117" s="990"/>
      <c r="AD117" s="990"/>
      <c r="AE117" s="991"/>
      <c r="AF117" s="992">
        <v>16586320</v>
      </c>
      <c r="AG117" s="990"/>
      <c r="AH117" s="990"/>
      <c r="AI117" s="990"/>
      <c r="AJ117" s="991"/>
      <c r="AK117" s="992">
        <v>16227030</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439</v>
      </c>
      <c r="BW117" s="895"/>
      <c r="BX117" s="895"/>
      <c r="BY117" s="895"/>
      <c r="BZ117" s="895"/>
      <c r="CA117" s="895" t="s">
        <v>387</v>
      </c>
      <c r="CB117" s="895"/>
      <c r="CC117" s="895"/>
      <c r="CD117" s="895"/>
      <c r="CE117" s="895"/>
      <c r="CF117" s="956" t="s">
        <v>445</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439</v>
      </c>
      <c r="DM117" s="858"/>
      <c r="DN117" s="858"/>
      <c r="DO117" s="858"/>
      <c r="DP117" s="859"/>
      <c r="DQ117" s="860" t="s">
        <v>446</v>
      </c>
      <c r="DR117" s="858"/>
      <c r="DS117" s="858"/>
      <c r="DT117" s="858"/>
      <c r="DU117" s="859"/>
      <c r="DV117" s="905" t="s">
        <v>446</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302</v>
      </c>
      <c r="AG118" s="983"/>
      <c r="AH118" s="983"/>
      <c r="AI118" s="983"/>
      <c r="AJ118" s="984"/>
      <c r="AK118" s="985" t="s">
        <v>301</v>
      </c>
      <c r="AL118" s="983"/>
      <c r="AM118" s="983"/>
      <c r="AN118" s="983"/>
      <c r="AO118" s="984"/>
      <c r="AP118" s="986" t="s">
        <v>432</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455</v>
      </c>
      <c r="BR118" s="926"/>
      <c r="BS118" s="926"/>
      <c r="BT118" s="926"/>
      <c r="BU118" s="926"/>
      <c r="BV118" s="926" t="s">
        <v>456</v>
      </c>
      <c r="BW118" s="926"/>
      <c r="BX118" s="926"/>
      <c r="BY118" s="926"/>
      <c r="BZ118" s="926"/>
      <c r="CA118" s="926" t="s">
        <v>471</v>
      </c>
      <c r="CB118" s="926"/>
      <c r="CC118" s="926"/>
      <c r="CD118" s="926"/>
      <c r="CE118" s="926"/>
      <c r="CF118" s="956" t="s">
        <v>445</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445</v>
      </c>
      <c r="DH118" s="858"/>
      <c r="DI118" s="858"/>
      <c r="DJ118" s="858"/>
      <c r="DK118" s="859"/>
      <c r="DL118" s="860" t="s">
        <v>446</v>
      </c>
      <c r="DM118" s="858"/>
      <c r="DN118" s="858"/>
      <c r="DO118" s="858"/>
      <c r="DP118" s="859"/>
      <c r="DQ118" s="860" t="s">
        <v>387</v>
      </c>
      <c r="DR118" s="858"/>
      <c r="DS118" s="858"/>
      <c r="DT118" s="858"/>
      <c r="DU118" s="859"/>
      <c r="DV118" s="905" t="s">
        <v>445</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471</v>
      </c>
      <c r="AB119" s="976"/>
      <c r="AC119" s="976"/>
      <c r="AD119" s="976"/>
      <c r="AE119" s="977"/>
      <c r="AF119" s="978" t="s">
        <v>473</v>
      </c>
      <c r="AG119" s="976"/>
      <c r="AH119" s="976"/>
      <c r="AI119" s="976"/>
      <c r="AJ119" s="977"/>
      <c r="AK119" s="978" t="s">
        <v>387</v>
      </c>
      <c r="AL119" s="976"/>
      <c r="AM119" s="976"/>
      <c r="AN119" s="976"/>
      <c r="AO119" s="977"/>
      <c r="AP119" s="979" t="s">
        <v>439</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474</v>
      </c>
      <c r="BP119" s="959"/>
      <c r="BQ119" s="963">
        <v>185807019</v>
      </c>
      <c r="BR119" s="926"/>
      <c r="BS119" s="926"/>
      <c r="BT119" s="926"/>
      <c r="BU119" s="926"/>
      <c r="BV119" s="926">
        <v>186377987</v>
      </c>
      <c r="BW119" s="926"/>
      <c r="BX119" s="926"/>
      <c r="BY119" s="926"/>
      <c r="BZ119" s="926"/>
      <c r="CA119" s="926">
        <v>190097093</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439</v>
      </c>
      <c r="DM119" s="841"/>
      <c r="DN119" s="841"/>
      <c r="DO119" s="841"/>
      <c r="DP119" s="842"/>
      <c r="DQ119" s="843" t="s">
        <v>449</v>
      </c>
      <c r="DR119" s="841"/>
      <c r="DS119" s="841"/>
      <c r="DT119" s="841"/>
      <c r="DU119" s="842"/>
      <c r="DV119" s="929" t="s">
        <v>387</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449</v>
      </c>
      <c r="AG120" s="858"/>
      <c r="AH120" s="858"/>
      <c r="AI120" s="858"/>
      <c r="AJ120" s="859"/>
      <c r="AK120" s="860" t="s">
        <v>450</v>
      </c>
      <c r="AL120" s="858"/>
      <c r="AM120" s="858"/>
      <c r="AN120" s="858"/>
      <c r="AO120" s="859"/>
      <c r="AP120" s="905" t="s">
        <v>229</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21407479</v>
      </c>
      <c r="BR120" s="923"/>
      <c r="BS120" s="923"/>
      <c r="BT120" s="923"/>
      <c r="BU120" s="923"/>
      <c r="BV120" s="923">
        <v>20043917</v>
      </c>
      <c r="BW120" s="923"/>
      <c r="BX120" s="923"/>
      <c r="BY120" s="923"/>
      <c r="BZ120" s="923"/>
      <c r="CA120" s="923">
        <v>20986612</v>
      </c>
      <c r="CB120" s="923"/>
      <c r="CC120" s="923"/>
      <c r="CD120" s="923"/>
      <c r="CE120" s="923"/>
      <c r="CF120" s="947">
        <v>29.2</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25579051</v>
      </c>
      <c r="DH120" s="923"/>
      <c r="DI120" s="923"/>
      <c r="DJ120" s="923"/>
      <c r="DK120" s="923"/>
      <c r="DL120" s="923">
        <v>24639049</v>
      </c>
      <c r="DM120" s="923"/>
      <c r="DN120" s="923"/>
      <c r="DO120" s="923"/>
      <c r="DP120" s="923"/>
      <c r="DQ120" s="923">
        <v>23584416</v>
      </c>
      <c r="DR120" s="923"/>
      <c r="DS120" s="923"/>
      <c r="DT120" s="923"/>
      <c r="DU120" s="923"/>
      <c r="DV120" s="924">
        <v>32.799999999999997</v>
      </c>
      <c r="DW120" s="924"/>
      <c r="DX120" s="924"/>
      <c r="DY120" s="924"/>
      <c r="DZ120" s="925"/>
    </row>
    <row r="121" spans="1:130" s="246" customFormat="1" ht="26.25" customHeight="1" x14ac:dyDescent="0.15">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445</v>
      </c>
      <c r="AB121" s="858"/>
      <c r="AC121" s="858"/>
      <c r="AD121" s="858"/>
      <c r="AE121" s="859"/>
      <c r="AF121" s="860" t="s">
        <v>473</v>
      </c>
      <c r="AG121" s="858"/>
      <c r="AH121" s="858"/>
      <c r="AI121" s="858"/>
      <c r="AJ121" s="859"/>
      <c r="AK121" s="860" t="s">
        <v>387</v>
      </c>
      <c r="AL121" s="858"/>
      <c r="AM121" s="858"/>
      <c r="AN121" s="858"/>
      <c r="AO121" s="859"/>
      <c r="AP121" s="905" t="s">
        <v>387</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15527014</v>
      </c>
      <c r="BR121" s="895"/>
      <c r="BS121" s="895"/>
      <c r="BT121" s="895"/>
      <c r="BU121" s="895"/>
      <c r="BV121" s="895">
        <v>16730099</v>
      </c>
      <c r="BW121" s="895"/>
      <c r="BX121" s="895"/>
      <c r="BY121" s="895"/>
      <c r="BZ121" s="895"/>
      <c r="CA121" s="895">
        <v>15775882</v>
      </c>
      <c r="CB121" s="895"/>
      <c r="CC121" s="895"/>
      <c r="CD121" s="895"/>
      <c r="CE121" s="895"/>
      <c r="CF121" s="956">
        <v>21.9</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474220</v>
      </c>
      <c r="DH121" s="895"/>
      <c r="DI121" s="895"/>
      <c r="DJ121" s="895"/>
      <c r="DK121" s="895"/>
      <c r="DL121" s="895">
        <v>411905</v>
      </c>
      <c r="DM121" s="895"/>
      <c r="DN121" s="895"/>
      <c r="DO121" s="895"/>
      <c r="DP121" s="895"/>
      <c r="DQ121" s="895">
        <v>349877</v>
      </c>
      <c r="DR121" s="895"/>
      <c r="DS121" s="895"/>
      <c r="DT121" s="895"/>
      <c r="DU121" s="895"/>
      <c r="DV121" s="872">
        <v>0.5</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446</v>
      </c>
      <c r="AG122" s="858"/>
      <c r="AH122" s="858"/>
      <c r="AI122" s="858"/>
      <c r="AJ122" s="859"/>
      <c r="AK122" s="860" t="s">
        <v>445</v>
      </c>
      <c r="AL122" s="858"/>
      <c r="AM122" s="858"/>
      <c r="AN122" s="858"/>
      <c r="AO122" s="859"/>
      <c r="AP122" s="905" t="s">
        <v>445</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126735009</v>
      </c>
      <c r="BR122" s="926"/>
      <c r="BS122" s="926"/>
      <c r="BT122" s="926"/>
      <c r="BU122" s="926"/>
      <c r="BV122" s="926">
        <v>126197961</v>
      </c>
      <c r="BW122" s="926"/>
      <c r="BX122" s="926"/>
      <c r="BY122" s="926"/>
      <c r="BZ122" s="926"/>
      <c r="CA122" s="926">
        <v>126579536</v>
      </c>
      <c r="CB122" s="926"/>
      <c r="CC122" s="926"/>
      <c r="CD122" s="926"/>
      <c r="CE122" s="926"/>
      <c r="CF122" s="927">
        <v>175.9</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283991</v>
      </c>
      <c r="DH122" s="895"/>
      <c r="DI122" s="895"/>
      <c r="DJ122" s="895"/>
      <c r="DK122" s="895"/>
      <c r="DL122" s="895">
        <v>253297</v>
      </c>
      <c r="DM122" s="895"/>
      <c r="DN122" s="895"/>
      <c r="DO122" s="895"/>
      <c r="DP122" s="895"/>
      <c r="DQ122" s="895">
        <v>293139</v>
      </c>
      <c r="DR122" s="895"/>
      <c r="DS122" s="895"/>
      <c r="DT122" s="895"/>
      <c r="DU122" s="895"/>
      <c r="DV122" s="872">
        <v>0.4</v>
      </c>
      <c r="DW122" s="872"/>
      <c r="DX122" s="872"/>
      <c r="DY122" s="872"/>
      <c r="DZ122" s="873"/>
    </row>
    <row r="123" spans="1:130" s="246" customFormat="1" ht="26.25" customHeight="1" x14ac:dyDescent="0.15">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387</v>
      </c>
      <c r="AG123" s="858"/>
      <c r="AH123" s="858"/>
      <c r="AI123" s="858"/>
      <c r="AJ123" s="859"/>
      <c r="AK123" s="860" t="s">
        <v>229</v>
      </c>
      <c r="AL123" s="858"/>
      <c r="AM123" s="858"/>
      <c r="AN123" s="858"/>
      <c r="AO123" s="859"/>
      <c r="AP123" s="905" t="s">
        <v>445</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485</v>
      </c>
      <c r="BP123" s="959"/>
      <c r="BQ123" s="913">
        <v>163669502</v>
      </c>
      <c r="BR123" s="914"/>
      <c r="BS123" s="914"/>
      <c r="BT123" s="914"/>
      <c r="BU123" s="914"/>
      <c r="BV123" s="914">
        <v>162971977</v>
      </c>
      <c r="BW123" s="914"/>
      <c r="BX123" s="914"/>
      <c r="BY123" s="914"/>
      <c r="BZ123" s="914"/>
      <c r="CA123" s="914">
        <v>163342030</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252971</v>
      </c>
      <c r="DH123" s="858"/>
      <c r="DI123" s="858"/>
      <c r="DJ123" s="858"/>
      <c r="DK123" s="859"/>
      <c r="DL123" s="860">
        <v>113770</v>
      </c>
      <c r="DM123" s="858"/>
      <c r="DN123" s="858"/>
      <c r="DO123" s="858"/>
      <c r="DP123" s="859"/>
      <c r="DQ123" s="860">
        <v>28094</v>
      </c>
      <c r="DR123" s="858"/>
      <c r="DS123" s="858"/>
      <c r="DT123" s="858"/>
      <c r="DU123" s="859"/>
      <c r="DV123" s="905">
        <v>0</v>
      </c>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446</v>
      </c>
      <c r="AB124" s="858"/>
      <c r="AC124" s="858"/>
      <c r="AD124" s="858"/>
      <c r="AE124" s="859"/>
      <c r="AF124" s="860" t="s">
        <v>445</v>
      </c>
      <c r="AG124" s="858"/>
      <c r="AH124" s="858"/>
      <c r="AI124" s="858"/>
      <c r="AJ124" s="859"/>
      <c r="AK124" s="860" t="s">
        <v>445</v>
      </c>
      <c r="AL124" s="858"/>
      <c r="AM124" s="858"/>
      <c r="AN124" s="858"/>
      <c r="AO124" s="859"/>
      <c r="AP124" s="905" t="s">
        <v>450</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31</v>
      </c>
      <c r="BR124" s="912"/>
      <c r="BS124" s="912"/>
      <c r="BT124" s="912"/>
      <c r="BU124" s="912"/>
      <c r="BV124" s="912">
        <v>32.5</v>
      </c>
      <c r="BW124" s="912"/>
      <c r="BX124" s="912"/>
      <c r="BY124" s="912"/>
      <c r="BZ124" s="912"/>
      <c r="CA124" s="912">
        <v>37.1</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304651</v>
      </c>
      <c r="DH124" s="841"/>
      <c r="DI124" s="841"/>
      <c r="DJ124" s="841"/>
      <c r="DK124" s="842"/>
      <c r="DL124" s="843">
        <v>206194</v>
      </c>
      <c r="DM124" s="841"/>
      <c r="DN124" s="841"/>
      <c r="DO124" s="841"/>
      <c r="DP124" s="842"/>
      <c r="DQ124" s="843" t="s">
        <v>387</v>
      </c>
      <c r="DR124" s="841"/>
      <c r="DS124" s="841"/>
      <c r="DT124" s="841"/>
      <c r="DU124" s="842"/>
      <c r="DV124" s="929" t="s">
        <v>445</v>
      </c>
      <c r="DW124" s="930"/>
      <c r="DX124" s="930"/>
      <c r="DY124" s="930"/>
      <c r="DZ124" s="931"/>
    </row>
    <row r="125" spans="1:130" s="246" customFormat="1" ht="26.25" customHeight="1" x14ac:dyDescent="0.15">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445</v>
      </c>
      <c r="AB125" s="858"/>
      <c r="AC125" s="858"/>
      <c r="AD125" s="858"/>
      <c r="AE125" s="859"/>
      <c r="AF125" s="860" t="s">
        <v>439</v>
      </c>
      <c r="AG125" s="858"/>
      <c r="AH125" s="858"/>
      <c r="AI125" s="858"/>
      <c r="AJ125" s="859"/>
      <c r="AK125" s="860" t="s">
        <v>445</v>
      </c>
      <c r="AL125" s="858"/>
      <c r="AM125" s="858"/>
      <c r="AN125" s="858"/>
      <c r="AO125" s="859"/>
      <c r="AP125" s="905" t="s">
        <v>439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445</v>
      </c>
      <c r="DH125" s="923"/>
      <c r="DI125" s="923"/>
      <c r="DJ125" s="923"/>
      <c r="DK125" s="923"/>
      <c r="DL125" s="923" t="s">
        <v>445</v>
      </c>
      <c r="DM125" s="923"/>
      <c r="DN125" s="923"/>
      <c r="DO125" s="923"/>
      <c r="DP125" s="923"/>
      <c r="DQ125" s="923" t="s">
        <v>387</v>
      </c>
      <c r="DR125" s="923"/>
      <c r="DS125" s="923"/>
      <c r="DT125" s="923"/>
      <c r="DU125" s="923"/>
      <c r="DV125" s="924" t="s">
        <v>387</v>
      </c>
      <c r="DW125" s="924"/>
      <c r="DX125" s="924"/>
      <c r="DY125" s="924"/>
      <c r="DZ125" s="925"/>
    </row>
    <row r="126" spans="1:130" s="246" customFormat="1" ht="26.25" customHeight="1" thickBot="1" x14ac:dyDescent="0.2">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387</v>
      </c>
      <c r="AB126" s="858"/>
      <c r="AC126" s="858"/>
      <c r="AD126" s="858"/>
      <c r="AE126" s="859"/>
      <c r="AF126" s="860" t="s">
        <v>387</v>
      </c>
      <c r="AG126" s="858"/>
      <c r="AH126" s="858"/>
      <c r="AI126" s="858"/>
      <c r="AJ126" s="859"/>
      <c r="AK126" s="860" t="s">
        <v>450</v>
      </c>
      <c r="AL126" s="858"/>
      <c r="AM126" s="858"/>
      <c r="AN126" s="858"/>
      <c r="AO126" s="859"/>
      <c r="AP126" s="905" t="s">
        <v>387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460</v>
      </c>
      <c r="DM126" s="895"/>
      <c r="DN126" s="895"/>
      <c r="DO126" s="895"/>
      <c r="DP126" s="895"/>
      <c r="DQ126" s="895" t="s">
        <v>445</v>
      </c>
      <c r="DR126" s="895"/>
      <c r="DS126" s="895"/>
      <c r="DT126" s="895"/>
      <c r="DU126" s="895"/>
      <c r="DV126" s="872" t="s">
        <v>445</v>
      </c>
      <c r="DW126" s="872"/>
      <c r="DX126" s="872"/>
      <c r="DY126" s="872"/>
      <c r="DZ126" s="873"/>
    </row>
    <row r="127" spans="1:130" s="246" customFormat="1" ht="26.25" customHeight="1" x14ac:dyDescent="0.15">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445</v>
      </c>
      <c r="AB127" s="858"/>
      <c r="AC127" s="858"/>
      <c r="AD127" s="858"/>
      <c r="AE127" s="859"/>
      <c r="AF127" s="860" t="s">
        <v>450</v>
      </c>
      <c r="AG127" s="858"/>
      <c r="AH127" s="858"/>
      <c r="AI127" s="858"/>
      <c r="AJ127" s="859"/>
      <c r="AK127" s="860" t="s">
        <v>445</v>
      </c>
      <c r="AL127" s="858"/>
      <c r="AM127" s="858"/>
      <c r="AN127" s="858"/>
      <c r="AO127" s="859"/>
      <c r="AP127" s="905" t="s">
        <v>460</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445</v>
      </c>
      <c r="DH127" s="895"/>
      <c r="DI127" s="895"/>
      <c r="DJ127" s="895"/>
      <c r="DK127" s="895"/>
      <c r="DL127" s="895" t="s">
        <v>445</v>
      </c>
      <c r="DM127" s="895"/>
      <c r="DN127" s="895"/>
      <c r="DO127" s="895"/>
      <c r="DP127" s="895"/>
      <c r="DQ127" s="895" t="s">
        <v>445</v>
      </c>
      <c r="DR127" s="895"/>
      <c r="DS127" s="895"/>
      <c r="DT127" s="895"/>
      <c r="DU127" s="895"/>
      <c r="DV127" s="872" t="s">
        <v>387</v>
      </c>
      <c r="DW127" s="872"/>
      <c r="DX127" s="872"/>
      <c r="DY127" s="872"/>
      <c r="DZ127" s="873"/>
    </row>
    <row r="128" spans="1:130" s="246" customFormat="1" ht="26.25" customHeight="1" thickBot="1" x14ac:dyDescent="0.2">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1904431</v>
      </c>
      <c r="AB128" s="879"/>
      <c r="AC128" s="879"/>
      <c r="AD128" s="879"/>
      <c r="AE128" s="880"/>
      <c r="AF128" s="881">
        <v>1694585</v>
      </c>
      <c r="AG128" s="879"/>
      <c r="AH128" s="879"/>
      <c r="AI128" s="879"/>
      <c r="AJ128" s="880"/>
      <c r="AK128" s="881">
        <v>1617773</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456</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v>348003</v>
      </c>
      <c r="DH128" s="869"/>
      <c r="DI128" s="869"/>
      <c r="DJ128" s="869"/>
      <c r="DK128" s="869"/>
      <c r="DL128" s="869">
        <v>273002</v>
      </c>
      <c r="DM128" s="869"/>
      <c r="DN128" s="869"/>
      <c r="DO128" s="869"/>
      <c r="DP128" s="869"/>
      <c r="DQ128" s="869">
        <v>239649</v>
      </c>
      <c r="DR128" s="869"/>
      <c r="DS128" s="869"/>
      <c r="DT128" s="869"/>
      <c r="DU128" s="869"/>
      <c r="DV128" s="870">
        <v>0.3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81643724</v>
      </c>
      <c r="AB129" s="858"/>
      <c r="AC129" s="858"/>
      <c r="AD129" s="858"/>
      <c r="AE129" s="859"/>
      <c r="AF129" s="860">
        <v>82416869</v>
      </c>
      <c r="AG129" s="858"/>
      <c r="AH129" s="858"/>
      <c r="AI129" s="858"/>
      <c r="AJ129" s="859"/>
      <c r="AK129" s="860">
        <v>82656615</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456</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10352330</v>
      </c>
      <c r="AB130" s="858"/>
      <c r="AC130" s="858"/>
      <c r="AD130" s="858"/>
      <c r="AE130" s="859"/>
      <c r="AF130" s="860">
        <v>10556390</v>
      </c>
      <c r="AG130" s="858"/>
      <c r="AH130" s="858"/>
      <c r="AI130" s="858"/>
      <c r="AJ130" s="859"/>
      <c r="AK130" s="860">
        <v>10684993</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5.8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71291394</v>
      </c>
      <c r="AB131" s="841"/>
      <c r="AC131" s="841"/>
      <c r="AD131" s="841"/>
      <c r="AE131" s="842"/>
      <c r="AF131" s="843">
        <v>71860479</v>
      </c>
      <c r="AG131" s="841"/>
      <c r="AH131" s="841"/>
      <c r="AI131" s="841"/>
      <c r="AJ131" s="842"/>
      <c r="AK131" s="843">
        <v>71971622</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37.1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5.930360963</v>
      </c>
      <c r="AB132" s="821"/>
      <c r="AC132" s="821"/>
      <c r="AD132" s="821"/>
      <c r="AE132" s="822"/>
      <c r="AF132" s="823">
        <v>6.0330032029999998</v>
      </c>
      <c r="AG132" s="821"/>
      <c r="AH132" s="821"/>
      <c r="AI132" s="821"/>
      <c r="AJ132" s="822"/>
      <c r="AK132" s="823">
        <v>5.4525157149999997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6.1</v>
      </c>
      <c r="AB133" s="800"/>
      <c r="AC133" s="800"/>
      <c r="AD133" s="800"/>
      <c r="AE133" s="801"/>
      <c r="AF133" s="799">
        <v>6</v>
      </c>
      <c r="AG133" s="800"/>
      <c r="AH133" s="800"/>
      <c r="AI133" s="800"/>
      <c r="AJ133" s="801"/>
      <c r="AK133" s="799">
        <v>5.8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LijmejrebSqfqO+aFPUinCgWBH94OIpwcL3qJ0SoN5S99f8mE3x4ta4bx7X0bXQHF0C8ebUdTH+f85bAQfq1w==" saltValue="AEagNMRksGh2Z8Hdghvw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GfqAf1ZuacMZOYxcPhNHP4fj8/anwqkx6nxDM9IcNBf5z6I1vw6xdeAxwSwtUiOeudK7m9C0A+/GWVPltWpsA==" saltValue="gwgIg5tGqVUtuVYqcNkL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kELEUV8mZ+Wu/df7znkIvTy+8rr1nHGwZ45k/0g5HKfDxcTm2FxWkf+6VoENg6UZvjCSrUY0+TeZPfwWK6A9Q==" saltValue="6rKR7G2YvfBIxKoUkOaY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20367647</v>
      </c>
      <c r="AP9" s="312">
        <v>54434</v>
      </c>
      <c r="AQ9" s="313">
        <v>57923</v>
      </c>
      <c r="AR9" s="314">
        <v>-6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723172</v>
      </c>
      <c r="AP10" s="315">
        <v>1933</v>
      </c>
      <c r="AQ10" s="316">
        <v>2689</v>
      </c>
      <c r="AR10" s="317">
        <v>-28.1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3215811</v>
      </c>
      <c r="AP11" s="315">
        <v>8595</v>
      </c>
      <c r="AQ11" s="316">
        <v>1561</v>
      </c>
      <c r="AR11" s="317">
        <v>450.6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v>14096</v>
      </c>
      <c r="AP12" s="315">
        <v>38</v>
      </c>
      <c r="AQ12" s="316">
        <v>539</v>
      </c>
      <c r="AR12" s="317">
        <v>-92.9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525</v>
      </c>
      <c r="AP13" s="315" t="s">
        <v>525</v>
      </c>
      <c r="AQ13" s="316">
        <v>13</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707706</v>
      </c>
      <c r="AP14" s="315">
        <v>1891</v>
      </c>
      <c r="AQ14" s="316">
        <v>1886</v>
      </c>
      <c r="AR14" s="317">
        <v>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831667</v>
      </c>
      <c r="AP15" s="315">
        <v>2223</v>
      </c>
      <c r="AQ15" s="316">
        <v>1251</v>
      </c>
      <c r="AR15" s="317">
        <v>77.7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-1238863</v>
      </c>
      <c r="AP16" s="315">
        <v>-3311</v>
      </c>
      <c r="AQ16" s="316">
        <v>-4255</v>
      </c>
      <c r="AR16" s="317">
        <v>-22.2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24621236</v>
      </c>
      <c r="AP17" s="315">
        <v>65803</v>
      </c>
      <c r="AQ17" s="316">
        <v>61607</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5.67</v>
      </c>
      <c r="AP21" s="328">
        <v>6.25</v>
      </c>
      <c r="AQ21" s="329">
        <v>-0.57999999999999996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99.7</v>
      </c>
      <c r="AP22" s="333">
        <v>100</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13629023</v>
      </c>
      <c r="AP32" s="342">
        <v>36425</v>
      </c>
      <c r="AQ32" s="343">
        <v>37305</v>
      </c>
      <c r="AR32" s="344">
        <v>-2.4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525</v>
      </c>
      <c r="AP33" s="342" t="s">
        <v>525</v>
      </c>
      <c r="AQ33" s="343">
        <v>4</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525</v>
      </c>
      <c r="AP34" s="342" t="s">
        <v>525</v>
      </c>
      <c r="AQ34" s="343">
        <v>89</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2330293</v>
      </c>
      <c r="AP35" s="342">
        <v>6228</v>
      </c>
      <c r="AQ35" s="343">
        <v>9317</v>
      </c>
      <c r="AR35" s="344">
        <v>-33.200000000000003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267586</v>
      </c>
      <c r="AP36" s="342">
        <v>715</v>
      </c>
      <c r="AQ36" s="343">
        <v>337</v>
      </c>
      <c r="AR36" s="344">
        <v>112.2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t="s">
        <v>525</v>
      </c>
      <c r="AP37" s="342" t="s">
        <v>525</v>
      </c>
      <c r="AQ37" s="343">
        <v>969</v>
      </c>
      <c r="AR37" s="344" t="s">
        <v>525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v>128</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-1617773</v>
      </c>
      <c r="AP39" s="342">
        <v>-4324</v>
      </c>
      <c r="AQ39" s="343">
        <v>-8362</v>
      </c>
      <c r="AR39" s="344">
        <v>-48.3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-10684993</v>
      </c>
      <c r="AP40" s="342">
        <v>-28557</v>
      </c>
      <c r="AQ40" s="343">
        <v>-29125</v>
      </c>
      <c r="AR40" s="344">
        <v>-2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3924264</v>
      </c>
      <c r="AP41" s="342">
        <v>10488</v>
      </c>
      <c r="AQ41" s="343">
        <v>10534</v>
      </c>
      <c r="AR41" s="344">
        <v>-0.4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21521325</v>
      </c>
      <c r="AN51" s="364">
        <v>57338</v>
      </c>
      <c r="AO51" s="365">
        <v>14.6</v>
      </c>
      <c r="AP51" s="366">
        <v>51613</v>
      </c>
      <c r="AQ51" s="367">
        <v>8.3000000000000007</v>
      </c>
      <c r="AR51" s="368">
        <v>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14263827</v>
      </c>
      <c r="AN52" s="372">
        <v>38002</v>
      </c>
      <c r="AO52" s="373">
        <v>-2.2999999999999998</v>
      </c>
      <c r="AP52" s="374">
        <v>25872</v>
      </c>
      <c r="AQ52" s="375">
        <v>10.8</v>
      </c>
      <c r="AR52" s="376">
        <v>-13.1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21450221</v>
      </c>
      <c r="AN53" s="364">
        <v>57126</v>
      </c>
      <c r="AO53" s="365">
        <v>-0.4</v>
      </c>
      <c r="AP53" s="366">
        <v>50880</v>
      </c>
      <c r="AQ53" s="367">
        <v>-1.4</v>
      </c>
      <c r="AR53" s="368">
        <v>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12378761</v>
      </c>
      <c r="AN54" s="372">
        <v>32967</v>
      </c>
      <c r="AO54" s="373">
        <v>-13.2</v>
      </c>
      <c r="AP54" s="374">
        <v>27819</v>
      </c>
      <c r="AQ54" s="375">
        <v>7.5</v>
      </c>
      <c r="AR54" s="376">
        <v>-20.7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27081790</v>
      </c>
      <c r="AN55" s="364">
        <v>72169</v>
      </c>
      <c r="AO55" s="365">
        <v>26.3</v>
      </c>
      <c r="AP55" s="366">
        <v>46395</v>
      </c>
      <c r="AQ55" s="367">
        <v>-8.8000000000000007</v>
      </c>
      <c r="AR55" s="368">
        <v>35.1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17688228</v>
      </c>
      <c r="AN56" s="372">
        <v>47137</v>
      </c>
      <c r="AO56" s="373">
        <v>43</v>
      </c>
      <c r="AP56" s="374">
        <v>26304</v>
      </c>
      <c r="AQ56" s="375">
        <v>-5.4</v>
      </c>
      <c r="AR56" s="376">
        <v>48.4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25738115</v>
      </c>
      <c r="AN57" s="364">
        <v>68719</v>
      </c>
      <c r="AO57" s="365">
        <v>-4.8</v>
      </c>
      <c r="AP57" s="366">
        <v>48088</v>
      </c>
      <c r="AQ57" s="367">
        <v>3.6</v>
      </c>
      <c r="AR57" s="368">
        <v>-8.4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12054099</v>
      </c>
      <c r="AN58" s="372">
        <v>32183</v>
      </c>
      <c r="AO58" s="373">
        <v>-31.7</v>
      </c>
      <c r="AP58" s="374">
        <v>25183</v>
      </c>
      <c r="AQ58" s="375">
        <v>-4.3</v>
      </c>
      <c r="AR58" s="376">
        <v>-27.4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29187679</v>
      </c>
      <c r="AN59" s="364">
        <v>78007</v>
      </c>
      <c r="AO59" s="365">
        <v>13.5</v>
      </c>
      <c r="AP59" s="366">
        <v>46457</v>
      </c>
      <c r="AQ59" s="367">
        <v>-3.4</v>
      </c>
      <c r="AR59" s="368">
        <v>16.899999999999999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14000136</v>
      </c>
      <c r="AN60" s="372">
        <v>37417</v>
      </c>
      <c r="AO60" s="373">
        <v>16.3</v>
      </c>
      <c r="AP60" s="374">
        <v>24020</v>
      </c>
      <c r="AQ60" s="375">
        <v>-4.5999999999999996</v>
      </c>
      <c r="AR60" s="376">
        <v>20.9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24995826</v>
      </c>
      <c r="AN61" s="379">
        <v>66672</v>
      </c>
      <c r="AO61" s="380">
        <v>9.8000000000000007</v>
      </c>
      <c r="AP61" s="381">
        <v>48687</v>
      </c>
      <c r="AQ61" s="382">
        <v>-0.3</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14077010</v>
      </c>
      <c r="AN62" s="372">
        <v>37541</v>
      </c>
      <c r="AO62" s="373">
        <v>2.4</v>
      </c>
      <c r="AP62" s="374">
        <v>25840</v>
      </c>
      <c r="AQ62" s="375">
        <v>0.8</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iV9RTJ94NzdNF51UdRU20kI1D+1PWSoJ7aat09QIqvXdtlbfr5j388Pr2W35uazoustIVmQjIfgz+jau/ozqQ==" saltValue="Hrs/d/sy3Azj2VDc/5af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tgnoc8QTr5yHc4yvvKHu8DbtnU0BBfDy79HXA5TpS/sKG6FRLvxik4Ry0QM66clDMl4pMXYszVKtfGTQ+Lk/A==" saltValue="xvqM9RUeSvTqc4P86zW8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aftKT9nj0eiTW8O6fqRw3WvaSd0borcPS+ar6XGDHnu5GSZS7e96mnPvvua0rIEbAuV86OYzNd+C+7dvdq8Dw==" saltValue="Zwmq9t0DH73bgPGWgyXn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5.86</v>
      </c>
      <c r="G47" s="12">
        <v>8.9499999999999993</v>
      </c>
      <c r="H47" s="12">
        <v>9.94</v>
      </c>
      <c r="I47" s="12">
        <v>8.82</v>
      </c>
      <c r="J47" s="13">
        <v>8.02</v>
      </c>
    </row>
    <row r="48" spans="2:10" ht="57.75" customHeight="1" x14ac:dyDescent="0.15">
      <c r="B48" s="14"/>
      <c r="C48" s="1234" t="s">
        <v>4</v>
      </c>
      <c r="D48" s="1234"/>
      <c r="E48" s="1235"/>
      <c r="F48" s="15">
        <v>6.35</v>
      </c>
      <c r="G48" s="16">
        <v>7.17</v>
      </c>
      <c r="H48" s="16">
        <v>4.8499999999999996</v>
      </c>
      <c r="I48" s="16">
        <v>4.8099999999999996</v>
      </c>
      <c r="J48" s="17">
        <v>5.2</v>
      </c>
    </row>
    <row r="49" spans="2:10" ht="57.75" customHeight="1" thickBot="1" x14ac:dyDescent="0.2">
      <c r="B49" s="18"/>
      <c r="C49" s="1236" t="s">
        <v>5</v>
      </c>
      <c r="D49" s="1236"/>
      <c r="E49" s="1237"/>
      <c r="F49" s="19" t="s">
        <v>571</v>
      </c>
      <c r="G49" s="20" t="s">
        <v>572</v>
      </c>
      <c r="H49" s="20" t="s">
        <v>573</v>
      </c>
      <c r="I49" s="20" t="s">
        <v>574</v>
      </c>
      <c r="J49" s="21" t="s">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w/NYNVaFlM2OuTZEGWRpWvFcgntyY5TltqvqkdUMnfG6qRifcKjHjLI6Si2dHvtlhkLIl6tyS4Hh5TnmyW5jQ==" saltValue="++zNMOSULebTaxSOHY5j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takasaki</cp:lastModifiedBy>
  <cp:lastPrinted>2020-10-14T04:29:16Z</cp:lastPrinted>
  <dcterms:created xsi:type="dcterms:W3CDTF">2020-02-10T02:55:25Z</dcterms:created>
  <dcterms:modified xsi:type="dcterms:W3CDTF">2020-10-14T04:32:06Z</dcterms:modified>
  <cp:category/>
</cp:coreProperties>
</file>