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0_決算統計\R03年度　決算統計\08 財政状況資料集\09_追加分HP掲載\02　HP掲載\"/>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CO42" i="10" s="1"/>
  <c r="CO43"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<sst xmlns="http://schemas.openxmlformats.org/spreadsheetml/2006/main" count="1147" uniqueCount="625">
  <si>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</si>
  <si>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</si>
  <si>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</si>
  <si>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</si>
  <si>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</si>
  <si>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</si>
  <si>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</si>
  <si>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</si>
  <si>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</si>
  <si>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</si>
  <si>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</si>
  <si>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</si>
  <si>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</si>
  <si>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</si>
  <si>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</si>
  <si>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</si>
  <si>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</si>
  <si>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</si>
  <si>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</si>
  <si>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</si>
  <si>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</si>
  <si>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</si>
  <si>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</si>
  <si>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</si>
  <si>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</si>
  <si>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</si>
  <si>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</si>
  <si>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</si>
  <si>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</si>
  <si>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</si>
  <si>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</si>
  <si>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</si>
  <si>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</si>
  <si>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</si>
  <si>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</si>
  <si>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</si>
  <si>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</si>
  <si>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</si>
  <si>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</si>
  <si>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</si>
  <si>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</si>
  <si>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</si>
  <si>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</si>
  <si>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</si>
  <si>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</si>
  <si>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</si>
  <si>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</si>
  <si>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</si>
  <si>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</si>
  <si>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</si>
  <si>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</si>
  <si>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</si>
  <si>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</si>
  <si>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</si>
  <si>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</si>
  <si>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</si>
  <si>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</si>
  <si>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</si>
  <si>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</si>
  <si>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</si>
  <si>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</si>
  <si>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</si>
  <si>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</si>
  <si>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</si>
  <si>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</si>
  <si>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</si>
  <si>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</si>
  <si>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</si>
  <si>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</si>
  <si>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</si>
  <si>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</si>
  <si>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</si>
  <si>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</si>
  <si>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</si>
  <si>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</si>
  <si>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</si>
  <si>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</si>
  <si>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</si>
  <si>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</si>
  <si>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</si>
  <si>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</si>
  <si>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</si>
  <si>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</si>
  <si>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</si>
  <si>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</si>
  <si>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</si>
  <si>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</si>
  <si>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</si>
  <si>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</si>
  <si>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</si>
  <si>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</si>
  <si>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</si>
  <si>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</si>
  <si>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</si>
  <si>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</si>
  <si>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</si>
  <si>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</si>
  <si>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</si>
  <si>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</si>
  <si>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</si>
  <si>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</si>
  <si>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</si>
  <si>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</si>
  <si>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</si>
  <si>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</si>
  <si>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</si>
  <si>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</si>
  <si>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</si>
  <si>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</si>
  <si>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</si>
  <si>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</si>
  <si>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</si>
  <si>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</si>
  <si>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</si>
  <si>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</si>
  <si>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</si>
  <si>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</si>
  <si>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</si>
  <si>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</si>
  <si>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</si>
  <si>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</si>
  <si>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</si>
  <si>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</si>
  <si>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</si>
  <si>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</si>
  <si>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</si>
  <si>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</si>
  <si>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</si>
  <si>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</si>
  <si>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</si>
  <si>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</si>
  <si>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</si>
  <si>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</si>
  <si>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</si>
  <si>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</si>
  <si>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</si>
  <si>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</si>
  <si>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</si>
  <si>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</si>
  <si>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</si>
  <si>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</si>
  <si>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</si>
  <si>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</si>
  <si>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</si>
  <si>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</si>
  <si>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</si>
  <si>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</si>
  <si>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</si>
  <si>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</si>
  <si>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</si>
  <si>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</si>
  <si>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</si>
  <si>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</si>
  <si>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</si>
  <si>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</si>
  <si>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</si>
  <si>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</si>
  <si>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</si>
  <si>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</si>
  <si>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</si>
  <si>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</si>
  <si>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</si>
  <si>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</si>
  <si>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</si>
  <si>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</si>
  <si>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</si>
  <si>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</si>
  <si>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</si>
  <si>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</si>
  <si>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</si>
  <si>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</si>
  <si>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</si>
  <si>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</si>
  <si>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</si>
  <si>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</si>
  <si>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</si>
  <si>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</si>
  <si>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</si>
  <si>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</si>
  <si>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</si>
  <si>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</si>
  <si>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</si>
  <si>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</si>
  <si>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</si>
  <si>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</si>
  <si>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</si>
  <si>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</si>
  <si>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</si>
  <si>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</si>
  <si>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</si>
  <si>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</si>
  <si>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</si>
  <si>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</si>
  <si>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</si>
  <si>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</si>
  <si>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</si>
  <si>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</si>
  <si>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</si>
  <si>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</si>
  <si>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</si>
  <si>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</si>
  <si>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</si>
  <si>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</si>
  <si>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</si>
  <si>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</si>
  <si>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</si>
  <si>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</si>
  <si>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</si>
  <si>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</si>
  <si>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</si>
  <si>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</si>
  <si>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</si>
  <si>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</si>
  <si>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</si>
  <si>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</si>
  <si>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群馬県高崎市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</si>
  <si>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</si>
  <si>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</si>
  <si>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</si>
  <si>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</si>
  <si>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</si>
  <si>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</si>
  <si>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</si>
  <si>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</si>
  <si>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</si>
  <si>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</si>
  <si>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</si>
  <si>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</si>
  <si>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</si>
  <si>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</si>
  <si>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</si>
  <si>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</si>
  <si>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</si>
  <si>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</si>
  <si>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</si>
  <si>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</si>
  <si>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</si>
  <si>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</si>
  <si>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</si>
  <si>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</si>
  <si>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</si>
  <si>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</si>
  <si>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</si>
  <si>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</si>
  <si>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</si>
  <si>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</si>
  <si>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</si>
  <si>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</si>
  <si>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</si>
  <si>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</si>
  <si>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</si>
  <si>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</si>
  <si>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</si>
  <si>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</si>
  <si>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</si>
  <si>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</si>
  <si>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</si>
  <si>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</si>
  <si>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</si>
  <si>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</si>
  <si>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</si>
  <si>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</si>
  <si>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</si>
  <si>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</si>
  <si>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</si>
  <si>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</si>
  <si>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</si>
  <si>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</si>
  <si>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</si>
  <si>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</si>
  <si>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</si>
  <si>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</si>
  <si>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</si>
  <si>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</si>
  <si>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</si>
  <si>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</si>
  <si>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</si>
  <si>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</si>
  <si>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</si>
  <si>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</si>
  <si>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</si>
  <si>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</si>
  <si>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</si>
  <si>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</si>
  <si>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</si>
  <si>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</si>
  <si>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</si>
  <si>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</si>
  <si>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</si>
  <si>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</si>
  <si>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</si>
  <si>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</si>
  <si>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</si>
  <si>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</si>
  <si>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</si>
  <si>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</si>
  <si>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</si>
  <si>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</si>
  <si>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</si>
  <si>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</si>
  <si>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</si>
  <si>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</si>
  <si>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</si>
  <si>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</si>
  <si>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</si>
  <si>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</si>
  <si>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</si>
  <si>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</si>
  <si>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</si>
  <si>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</si>
  <si>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</si>
  <si>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</si>
  <si>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</si>
  <si>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</si>
  <si>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</si>
  <si>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</si>
  <si>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</si>
  <si>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</si>
  <si>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</si>
  <si>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</si>
  <si>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</si>
  <si>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</si>
  <si>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</si>
  <si>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</si>
  <si>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</si>
  <si>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</si>
  <si>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</si>
  <si>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</si>
  <si>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</si>
  <si>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</si>
  <si>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</si>
  <si>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</si>
  <si>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</si>
  <si>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</si>
  <si>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</si>
  <si>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</si>
  <si>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</si>
  <si>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</si>
  <si>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</si>
  <si>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</si>
  <si>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</si>
  <si>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</si>
  <si>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</si>
  <si>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</si>
  <si>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</si>
  <si>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</si>
  <si>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</si>
  <si>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</si>
  <si>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</si>
  <si>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</si>
  <si>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</si>
  <si>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</si>
  <si>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</si>
  <si>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</si>
  <si>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</si>
  <si>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</si>
  <si>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</si>
  <si>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</si>
  <si>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</si>
  <si>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</si>
  <si>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</si>
  <si>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</si>
  <si>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</si>
  <si>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</si>
  <si>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</si>
  <si>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</si>
  <si>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</si>
  <si>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</si>
  <si>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</si>
  <si>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群馬県高崎市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</si>
  <si>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</si>
  <si>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</si>
  <si>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</si>
  <si>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</si>
  <si>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</si>
  <si>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</si>
  <si>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</si>
  <si>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</si>
  <si>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</si>
  <si>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</si>
  <si>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</si>
  <si>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</si>
  <si>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</si>
  <si>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</si>
  <si>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</si>
  <si>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</si>
  <si>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</si>
  <si>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</si>
  <si>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</si>
  <si>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</si>
  <si>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</si>
  <si>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</si>
  <si>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</si>
  <si>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</si>
  <si>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</si>
  <si>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</si>
  <si>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</si>
  <si>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</si>
  <si>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</si>
  <si>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</si>
  <si>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</si>
  <si>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</si>
  <si>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</si>
  <si>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</si>
  <si>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</si>
  <si>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</si>
  <si>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</si>
  <si>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</si>
  <si>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</si>
  <si>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</si>
  <si>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</si>
  <si>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</si>
  <si>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</si>
  <si>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</si>
  <si>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</si>
  <si>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</si>
  <si>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</si>
  <si>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</si>
  <si>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</si>
  <si>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</si>
  <si>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</si>
  <si>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</si>
  <si>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</si>
  <si>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</si>
  <si>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</si>
  <si>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</si>
  <si>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</si>
  <si>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</si>
  <si>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</si>
  <si>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</si>
  <si>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</si>
  <si>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</si>
  <si>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</si>
  <si>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</si>
  <si>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</si>
  <si>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</si>
  <si>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</si>
  <si>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</si>
  <si>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</si>
  <si>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</si>
  <si>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</si>
  <si>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</si>
  <si>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</si>
  <si>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</si>
  <si>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</si>
  <si>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</si>
  <si>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</si>
  <si>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</si>
  <si>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</si>
  <si>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</si>
  <si>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</si>
  <si>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</si>
  <si>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</si>
  <si>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</si>
  <si>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</si>
  <si>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</si>
  <si>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</si>
  <si>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</si>
  <si>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</si>
  <si>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</si>
  <si>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</si>
  <si>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</si>
  <si>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</si>
  <si>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</si>
  <si>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</si>
  <si>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</si>
  <si>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</si>
  <si>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</si>
  <si>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</si>
  <si>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</si>
  <si>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</si>
  <si>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</si>
  <si>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</si>
  <si>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</si>
  <si>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</si>
  <si>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</si>
  <si>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</si>
  <si>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</si>
  <si>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</si>
  <si>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</si>
  <si>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</si>
  <si>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</si>
  <si>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</si>
  <si>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</si>
  <si>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</si>
  <si>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</si>
  <si>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</si>
  <si>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</si>
  <si>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</si>
  <si>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</si>
  <si>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</si>
  <si>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</si>
  <si>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</si>
  <si>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</si>
  <si>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</si>
  <si>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</si>
  <si>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</si>
  <si>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</si>
  <si>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</si>
  <si>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</si>
  <si>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</si>
  <si>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</si>
  <si>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</si>
  <si>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</si>
  <si>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</si>
  <si>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</si>
  <si>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</si>
  <si>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</si>
  <si>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</si>
  <si>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</si>
  <si>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</si>
  <si>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</si>
  <si>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</si>
  <si>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</si>
  <si>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</si>
  <si>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</si>
  <si>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</si>
  <si>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</si>
  <si>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</si>
  <si>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</si>
  <si>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</si>
  <si>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</si>
  <si>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</si>
  <si>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</si>
  <si>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</si>
  <si>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</si>
  <si>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</si>
  <si>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</si>
  <si>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</si>
  <si>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</si>
  <si>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</si>
  <si>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</si>
  <si>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</si>
  <si>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</si>
  <si>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</si>
  <si>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</si>
  <si>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</si>
  <si>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</si>
  <si>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</si>
  <si>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</si>
  <si>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</si>
  <si>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</si>
  <si>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</si>
  <si>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</si>
  <si>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</si>
  <si>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</si>
  <si>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</si>
  <si>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</si>
  <si>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</si>
  <si>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</si>
  <si>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</si>
  <si>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</si>
  <si>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</si>
  <si>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</si>
  <si>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</si>
  <si>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</si>
  <si>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</si>
  <si>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</si>
  <si>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</si>
  <si>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</si>
  <si>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</si>
  <si>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</si>
  <si>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</si>
  <si>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</si>
  <si>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</si>
  <si>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4.65</t>
  </si>
  <si>
    <t>▲ 4.13</t>
  </si>
  <si>
    <t>▲ 7.41</t>
  </si>
  <si>
    <t>▲ 1.20</t>
  </si>
  <si>
    <t>一般会計</t>
  </si>
  <si>
    <t>公共下水道事業会計</t>
  </si>
  <si>
    <t>水道事業会計</t>
  </si>
  <si>
    <t>介護保険特別会計</t>
  </si>
  <si>
    <t>国民健康保険事業特別会計</t>
  </si>
  <si>
    <t>母子父子寡婦福祉資金貸付事業特別会計</t>
  </si>
  <si>
    <t>後期高齢者医療特別会計</t>
  </si>
  <si>
    <t>牛伏ドリームセンター事業特別会計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</si>
  <si>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</si>
  <si>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</si>
  <si>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</si>
  <si>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</si>
  <si>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</si>
  <si>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</si>
  <si>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</si>
  <si>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</si>
  <si>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</si>
  <si>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高崎工業団地造成組合</t>
  </si>
  <si>
    <t>高崎市・安中市消防組合</t>
  </si>
  <si>
    <t>群馬県市町村会館管理組合</t>
  </si>
  <si>
    <t>群馬県市町村総合事務組合</t>
  </si>
  <si>
    <t>群馬県後期高齢者医療広域連合（一般会計）</t>
  </si>
  <si>
    <t>群馬県後期高齢者医療広域連合（事業会計）</t>
  </si>
  <si>
    <t>多野藤岡広域市町村圏振興整備組合</t>
  </si>
  <si>
    <t>多野藤岡医療事務市町村組合（病院事業）</t>
  </si>
  <si>
    <t>多野藤岡医療事務市町村組合（老健事業）</t>
  </si>
  <si>
    <t>高崎市土地開発公社</t>
  </si>
  <si>
    <t>高崎市都市整備公社</t>
  </si>
  <si>
    <t>高崎環境保全社</t>
  </si>
  <si>
    <t>高崎市総合卸売市場</t>
  </si>
  <si>
    <t>高崎財団</t>
  </si>
  <si>
    <t>新高崎リバーパーク</t>
  </si>
  <si>
    <t>倉渕ふるさと公社</t>
  </si>
  <si>
    <t>相間川温泉</t>
  </si>
  <si>
    <t>榛名湖温泉ゆうすげ</t>
  </si>
  <si>
    <t>公立大学法人高崎経済大学</t>
  </si>
  <si>
    <t>-</t>
    <phoneticPr fontId="2"/>
  </si>
  <si>
    <t>廃棄物処理施設整備等基金</t>
    <phoneticPr fontId="5"/>
  </si>
  <si>
    <t>特定事業整備基金</t>
    <phoneticPr fontId="5"/>
  </si>
  <si>
    <t>ふるさと応援基金</t>
    <phoneticPr fontId="5"/>
  </si>
  <si>
    <t>新型コロナウイルス緊急経済対策基金</t>
    <phoneticPr fontId="5"/>
  </si>
  <si>
    <t>都市集客施設等建設基金</t>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</si>
  <si>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</si>
  <si>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</si>
  <si>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</si>
  <si>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</si>
  <si>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</si>
  <si>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営企業債償還に対する繰出金の減少や、減債基金の積立てにより基金残高が増加したため、将来負担比率が減少している。一方で、有形固定資産減価償却率については増加したものの類似団体平均を下回っている。　
今後も適正な起債発行や定員管理等を行い将来負担比率の改善に努めつつ、既存公共施設等においては財源を有効に活用し、老朽化対策に取り組んでいく。</t>
    <rPh sb="56" eb="58">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</si>
  <si>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</si>
  <si>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</si>
  <si>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</si>
  <si>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</si>
  <si>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</si>
  <si>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</si>
  <si>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同じく減少傾向にある。前年度から0.4ポイント改善したのは、公営企業債償還に対する繰出金が減少傾向であり、かつ、臨時財政対策債発行額が増加した結果と考えられる。将来負担比率は前年度から6.6ポイント改善したが、類似団体平均を上回っている。
今後も一般廃棄物処理施設の更新による地方債現在高の増加や大型施設整備事業に係る地方債の元金償還開始による各比率への影響が想定されることから、徹底した事業の見直しを行い、適正な財政運営に努める。</t>
    <rPh sb="151" eb="154">
      <t>チホウサイ</t>
    </rPh>
    <rPh sb="154" eb="157">
      <t>ゲンザイダカ</t>
    </rPh>
    <rPh sb="158" eb="160">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</si>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</sst>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5BE-4047-BB0A-13A6070C15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68719</c:v>
                </c:pt>
                <c:pt idx="1">
                  <c:v>78007</c:v>
                </c:pt>
                <c:pt idx="2">
                  <c:v>74374</c:v>
                </c:pt>
                <c:pt idx="3">
                  <c:v>34281</c:v>
                </c:pt>
                <c:pt idx="4">
                  <c:v>42134</c:v>
                </c:pt>
              </c:numCache>
            </c:numRef>
          </c:val>
          <c:smooth val="0"/>
          <c:extLst>
            <c:ext xmlns:c16="http://schemas.microsoft.com/office/drawing/2014/chart" uri="{C3380CC4-5D6E-409C-BE32-E72D297353CC}">
              <c16:uniqueId val="{00000001-45BE-4047-BB0A-13A6070C15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4.8099999999999996</c:v>
                </c:pt>
                <c:pt idx="1">
                  <c:v>5.2</c:v>
                </c:pt>
                <c:pt idx="2">
                  <c:v>4.43</c:v>
                </c:pt>
                <c:pt idx="3">
                  <c:v>5.45</c:v>
                </c:pt>
                <c:pt idx="4">
                  <c:v>9.2100000000000009</c:v>
                </c:pt>
              </c:numCache>
            </c:numRef>
          </c:val>
          <c:extLst>
            <c:ext xmlns:c16="http://schemas.microsoft.com/office/drawing/2014/chart" uri="{C3380CC4-5D6E-409C-BE32-E72D297353CC}">
              <c16:uniqueId val="{00000000-3C2E-49F3-B977-333D41E082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8.82</c:v>
                </c:pt>
                <c:pt idx="1">
                  <c:v>8.02</c:v>
                </c:pt>
                <c:pt idx="2">
                  <c:v>5.32</c:v>
                </c:pt>
                <c:pt idx="3">
                  <c:v>6.42</c:v>
                </c:pt>
                <c:pt idx="4">
                  <c:v>5.88</c:v>
                </c:pt>
              </c:numCache>
            </c:numRef>
          </c:val>
          <c:extLst>
            <c:ext xmlns:c16="http://schemas.microsoft.com/office/drawing/2014/chart" uri="{C3380CC4-5D6E-409C-BE32-E72D297353CC}">
              <c16:uniqueId val="{00000001-3C2E-49F3-B977-333D41E082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-4.6500000000000004</c:v>
                </c:pt>
                <c:pt idx="1">
                  <c:v>-4.13</c:v>
                </c:pt>
                <c:pt idx="2">
                  <c:v>-7.41</c:v>
                </c:pt>
                <c:pt idx="3">
                  <c:v>-1.2</c:v>
                </c:pt>
                <c:pt idx="4">
                  <c:v>0.05</c:v>
                </c:pt>
              </c:numCache>
            </c:numRef>
          </c:val>
          <c:smooth val="0"/>
          <c:extLst>
            <c:ext xmlns:c16="http://schemas.microsoft.com/office/drawing/2014/chart" uri="{C3380CC4-5D6E-409C-BE32-E72D297353CC}">
              <c16:uniqueId val="{00000002-3C2E-49F3-B977-333D41E082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318-43BC-84F1-778EA5163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18-43BC-84F1-778EA516373D}"/>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318-43BC-84F1-778EA51637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0.05</c:v>
                </c:pt>
                <c:pt idx="4">
                  <c:v>#N/A</c:v>
                </c:pt>
                <c:pt idx="5">
                  <c:v>0.16</c:v>
                </c:pt>
                <c:pt idx="6">
                  <c:v>#N/A</c:v>
                </c:pt>
                <c:pt idx="7">
                  <c:v>0.05</c:v>
                </c:pt>
                <c:pt idx="8">
                  <c:v>#N/A</c:v>
                </c:pt>
                <c:pt idx="9">
                  <c:v>0.03</c:v>
                </c:pt>
              </c:numCache>
            </c:numRef>
          </c:val>
          <c:extLst>
            <c:ext xmlns:c16="http://schemas.microsoft.com/office/drawing/2014/chart" uri="{C3380CC4-5D6E-409C-BE32-E72D297353CC}">
              <c16:uniqueId val="{00000003-7318-43BC-84F1-778EA516373D}"/>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4-7318-43BC-84F1-778EA516373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3.27</c:v>
                </c:pt>
                <c:pt idx="2">
                  <c:v>#N/A</c:v>
                </c:pt>
                <c:pt idx="3">
                  <c:v>0.73</c:v>
                </c:pt>
                <c:pt idx="4">
                  <c:v>#N/A</c:v>
                </c:pt>
                <c:pt idx="5">
                  <c:v>0.73</c:v>
                </c:pt>
                <c:pt idx="6">
                  <c:v>#N/A</c:v>
                </c:pt>
                <c:pt idx="7">
                  <c:v>0.86</c:v>
                </c:pt>
                <c:pt idx="8">
                  <c:v>#N/A</c:v>
                </c:pt>
                <c:pt idx="9">
                  <c:v>0.7</c:v>
                </c:pt>
              </c:numCache>
            </c:numRef>
          </c:val>
          <c:extLst>
            <c:ext xmlns:c16="http://schemas.microsoft.com/office/drawing/2014/chart" uri="{C3380CC4-5D6E-409C-BE32-E72D297353CC}">
              <c16:uniqueId val="{00000005-7318-43BC-84F1-778EA516373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1.05</c:v>
                </c:pt>
                <c:pt idx="2">
                  <c:v>#N/A</c:v>
                </c:pt>
                <c:pt idx="3">
                  <c:v>0.71</c:v>
                </c:pt>
                <c:pt idx="4">
                  <c:v>#N/A</c:v>
                </c:pt>
                <c:pt idx="5">
                  <c:v>0.41</c:v>
                </c:pt>
                <c:pt idx="6">
                  <c:v>#N/A</c:v>
                </c:pt>
                <c:pt idx="7">
                  <c:v>0.56000000000000005</c:v>
                </c:pt>
                <c:pt idx="8">
                  <c:v>#N/A</c:v>
                </c:pt>
                <c:pt idx="9">
                  <c:v>0.74</c:v>
                </c:pt>
              </c:numCache>
            </c:numRef>
          </c:val>
          <c:extLst>
            <c:ext xmlns:c16="http://schemas.microsoft.com/office/drawing/2014/chart" uri="{C3380CC4-5D6E-409C-BE32-E72D297353CC}">
              <c16:uniqueId val="{00000006-7318-43BC-84F1-778EA516373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6.49</c:v>
                </c:pt>
                <c:pt idx="2">
                  <c:v>#N/A</c:v>
                </c:pt>
                <c:pt idx="3">
                  <c:v>7.1</c:v>
                </c:pt>
                <c:pt idx="4">
                  <c:v>#N/A</c:v>
                </c:pt>
                <c:pt idx="5">
                  <c:v>7.6</c:v>
                </c:pt>
                <c:pt idx="6">
                  <c:v>#N/A</c:v>
                </c:pt>
                <c:pt idx="7">
                  <c:v>7.88</c:v>
                </c:pt>
                <c:pt idx="8">
                  <c:v>#N/A</c:v>
                </c:pt>
                <c:pt idx="9">
                  <c:v>8.0299999999999994</c:v>
                </c:pt>
              </c:numCache>
            </c:numRef>
          </c:val>
          <c:extLst>
            <c:ext xmlns:c16="http://schemas.microsoft.com/office/drawing/2014/chart" uri="{C3380CC4-5D6E-409C-BE32-E72D297353CC}">
              <c16:uniqueId val="{00000007-7318-43BC-84F1-778EA516373D}"/>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6.57</c:v>
                </c:pt>
                <c:pt idx="2">
                  <c:v>#N/A</c:v>
                </c:pt>
                <c:pt idx="3">
                  <c:v>7.49</c:v>
                </c:pt>
                <c:pt idx="4">
                  <c:v>#N/A</c:v>
                </c:pt>
                <c:pt idx="5">
                  <c:v>8.5299999999999994</c:v>
                </c:pt>
                <c:pt idx="6">
                  <c:v>#N/A</c:v>
                </c:pt>
                <c:pt idx="7">
                  <c:v>8.67</c:v>
                </c:pt>
                <c:pt idx="8">
                  <c:v>#N/A</c:v>
                </c:pt>
                <c:pt idx="9">
                  <c:v>8.57</c:v>
                </c:pt>
              </c:numCache>
            </c:numRef>
          </c:val>
          <c:extLst>
            <c:ext xmlns:c16="http://schemas.microsoft.com/office/drawing/2014/chart" uri="{C3380CC4-5D6E-409C-BE32-E72D297353CC}">
              <c16:uniqueId val="{00000008-7318-43BC-84F1-778EA51637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4.7699999999999996</c:v>
                </c:pt>
                <c:pt idx="2">
                  <c:v>#N/A</c:v>
                </c:pt>
                <c:pt idx="3">
                  <c:v>5.16</c:v>
                </c:pt>
                <c:pt idx="4">
                  <c:v>#N/A</c:v>
                </c:pt>
                <c:pt idx="5">
                  <c:v>4.4000000000000004</c:v>
                </c:pt>
                <c:pt idx="6">
                  <c:v>#N/A</c:v>
                </c:pt>
                <c:pt idx="7">
                  <c:v>5.39</c:v>
                </c:pt>
                <c:pt idx="8">
                  <c:v>#N/A</c:v>
                </c:pt>
                <c:pt idx="9">
                  <c:v>9.14</c:v>
                </c:pt>
              </c:numCache>
            </c:numRef>
          </c:val>
          <c:extLst>
            <c:ext xmlns:c16="http://schemas.microsoft.com/office/drawing/2014/chart" uri="{C3380CC4-5D6E-409C-BE32-E72D297353CC}">
              <c16:uniqueId val="{00000009-7318-43BC-84F1-778EA51637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12251</c:v>
                </c:pt>
                <c:pt idx="5">
                  <c:v>12303</c:v>
                </c:pt>
                <c:pt idx="8">
                  <c:v>12182</c:v>
                </c:pt>
                <c:pt idx="11">
                  <c:v>12758</c:v>
                </c:pt>
                <c:pt idx="14">
                  <c:v>12619</c:v>
                </c:pt>
              </c:numCache>
            </c:numRef>
          </c:val>
          <c:extLst>
            <c:ext xmlns:c16="http://schemas.microsoft.com/office/drawing/2014/chart" uri="{C3380CC4-5D6E-409C-BE32-E72D297353CC}">
              <c16:uniqueId val="{00000000-4788-4D30-9890-8EB026296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4788-4D30-9890-8EB026296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88-4D30-9890-8EB026296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235</c:v>
                </c:pt>
                <c:pt idx="3">
                  <c:v>268</c:v>
                </c:pt>
                <c:pt idx="6">
                  <c:v>280</c:v>
                </c:pt>
                <c:pt idx="9">
                  <c:v>307</c:v>
                </c:pt>
                <c:pt idx="12">
                  <c:v>320</c:v>
                </c:pt>
              </c:numCache>
            </c:numRef>
          </c:val>
          <c:extLst>
            <c:ext xmlns:c16="http://schemas.microsoft.com/office/drawing/2014/chart" uri="{C3380CC4-5D6E-409C-BE32-E72D297353CC}">
              <c16:uniqueId val="{00000003-4788-4D30-9890-8EB026296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2503</c:v>
                </c:pt>
                <c:pt idx="3">
                  <c:v>2330</c:v>
                </c:pt>
                <c:pt idx="6">
                  <c:v>2140</c:v>
                </c:pt>
                <c:pt idx="9">
                  <c:v>1836</c:v>
                </c:pt>
                <c:pt idx="12">
                  <c:v>1801</c:v>
                </c:pt>
              </c:numCache>
            </c:numRef>
          </c:val>
          <c:extLst>
            <c:ext xmlns:c16="http://schemas.microsoft.com/office/drawing/2014/chart" uri="{C3380CC4-5D6E-409C-BE32-E72D297353CC}">
              <c16:uniqueId val="{00000004-4788-4D30-9890-8EB026296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88-4D30-9890-8EB026296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88-4D30-9890-8EB026296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13848</c:v>
                </c:pt>
                <c:pt idx="3">
                  <c:v>13629</c:v>
                </c:pt>
                <c:pt idx="6">
                  <c:v>13601</c:v>
                </c:pt>
                <c:pt idx="9">
                  <c:v>13702</c:v>
                </c:pt>
                <c:pt idx="12">
                  <c:v>13640</c:v>
                </c:pt>
              </c:numCache>
            </c:numRef>
          </c:val>
          <c:extLst>
            <c:ext xmlns:c16="http://schemas.microsoft.com/office/drawing/2014/chart" uri="{C3380CC4-5D6E-409C-BE32-E72D297353CC}">
              <c16:uniqueId val="{00000007-4788-4D30-9890-8EB026296B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4335</c:v>
                </c:pt>
                <c:pt idx="2">
                  <c:v>#N/A</c:v>
                </c:pt>
                <c:pt idx="3">
                  <c:v>#N/A</c:v>
                </c:pt>
                <c:pt idx="4">
                  <c:v>3924</c:v>
                </c:pt>
                <c:pt idx="5">
                  <c:v>#N/A</c:v>
                </c:pt>
                <c:pt idx="6">
                  <c:v>#N/A</c:v>
                </c:pt>
                <c:pt idx="7">
                  <c:v>3839</c:v>
                </c:pt>
                <c:pt idx="8">
                  <c:v>#N/A</c:v>
                </c:pt>
                <c:pt idx="9">
                  <c:v>#N/A</c:v>
                </c:pt>
                <c:pt idx="10">
                  <c:v>3088</c:v>
                </c:pt>
                <c:pt idx="11">
                  <c:v>#N/A</c:v>
                </c:pt>
                <c:pt idx="12">
                  <c:v>#N/A</c:v>
                </c:pt>
                <c:pt idx="13">
                  <c:v>3142</c:v>
                </c:pt>
                <c:pt idx="14">
                  <c:v>#N/A</c:v>
                </c:pt>
              </c:numCache>
            </c:numRef>
          </c:val>
          <c:smooth val="0"/>
          <c:extLst>
            <c:ext xmlns:c16="http://schemas.microsoft.com/office/drawing/2014/chart" uri="{C3380CC4-5D6E-409C-BE32-E72D297353CC}">
              <c16:uniqueId val="{00000008-4788-4D30-9890-8EB026296B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126198</c:v>
                </c:pt>
                <c:pt idx="5">
                  <c:v>126580</c:v>
                </c:pt>
                <c:pt idx="8">
                  <c:v>125062</c:v>
                </c:pt>
                <c:pt idx="11">
                  <c:v>121446</c:v>
                </c:pt>
                <c:pt idx="14">
                  <c:v>120311</c:v>
                </c:pt>
              </c:numCache>
            </c:numRef>
          </c:val>
          <c:extLst>
            <c:ext xmlns:c16="http://schemas.microsoft.com/office/drawing/2014/chart" uri="{C3380CC4-5D6E-409C-BE32-E72D297353CC}">
              <c16:uniqueId val="{00000000-1E40-4DF6-B8CE-5578353F91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16730</c:v>
                </c:pt>
                <c:pt idx="5">
                  <c:v>15776</c:v>
                </c:pt>
                <c:pt idx="8">
                  <c:v>16848</c:v>
                </c:pt>
                <c:pt idx="11">
                  <c:v>18060</c:v>
                </c:pt>
                <c:pt idx="14">
                  <c:v>18334</c:v>
                </c:pt>
              </c:numCache>
            </c:numRef>
          </c:val>
          <c:extLst>
            <c:ext xmlns:c16="http://schemas.microsoft.com/office/drawing/2014/chart" uri="{C3380CC4-5D6E-409C-BE32-E72D297353CC}">
              <c16:uniqueId val="{00000001-1E40-4DF6-B8CE-5578353F91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20044</c:v>
                </c:pt>
                <c:pt idx="5">
                  <c:v>20987</c:v>
                </c:pt>
                <c:pt idx="8">
                  <c:v>17078</c:v>
                </c:pt>
                <c:pt idx="11">
                  <c:v>18420</c:v>
                </c:pt>
                <c:pt idx="14">
                  <c:v>21915</c:v>
                </c:pt>
              </c:numCache>
            </c:numRef>
          </c:val>
          <c:extLst>
            <c:ext xmlns:c16="http://schemas.microsoft.com/office/drawing/2014/chart" uri="{C3380CC4-5D6E-409C-BE32-E72D297353CC}">
              <c16:uniqueId val="{00000002-1E40-4DF6-B8CE-5578353F91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40-4DF6-B8CE-5578353F91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40-4DF6-B8CE-5578353F91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273</c:v>
                </c:pt>
                <c:pt idx="3">
                  <c:v>240</c:v>
                </c:pt>
                <c:pt idx="6">
                  <c:v>209</c:v>
                </c:pt>
                <c:pt idx="9">
                  <c:v>154</c:v>
                </c:pt>
                <c:pt idx="12">
                  <c:v>91</c:v>
                </c:pt>
              </c:numCache>
            </c:numRef>
          </c:val>
          <c:extLst>
            <c:ext xmlns:c16="http://schemas.microsoft.com/office/drawing/2014/chart" uri="{C3380CC4-5D6E-409C-BE32-E72D297353CC}">
              <c16:uniqueId val="{00000005-1E40-4DF6-B8CE-5578353F91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14681</c:v>
                </c:pt>
                <c:pt idx="3">
                  <c:v>14766</c:v>
                </c:pt>
                <c:pt idx="6">
                  <c:v>15016</c:v>
                </c:pt>
                <c:pt idx="9">
                  <c:v>15337</c:v>
                </c:pt>
                <c:pt idx="12">
                  <c:v>15559</c:v>
                </c:pt>
              </c:numCache>
            </c:numRef>
          </c:val>
          <c:extLst>
            <c:ext xmlns:c16="http://schemas.microsoft.com/office/drawing/2014/chart" uri="{C3380CC4-5D6E-409C-BE32-E72D297353CC}">
              <c16:uniqueId val="{00000006-1E40-4DF6-B8CE-5578353F91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2122</c:v>
                </c:pt>
                <c:pt idx="3">
                  <c:v>2004</c:v>
                </c:pt>
                <c:pt idx="6">
                  <c:v>1842</c:v>
                </c:pt>
                <c:pt idx="9">
                  <c:v>1778</c:v>
                </c:pt>
                <c:pt idx="12">
                  <c:v>1555</c:v>
                </c:pt>
              </c:numCache>
            </c:numRef>
          </c:val>
          <c:extLst>
            <c:ext xmlns:c16="http://schemas.microsoft.com/office/drawing/2014/chart" uri="{C3380CC4-5D6E-409C-BE32-E72D297353CC}">
              <c16:uniqueId val="{00000007-1E40-4DF6-B8CE-5578353F91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25624</c:v>
                </c:pt>
                <c:pt idx="3">
                  <c:v>24256</c:v>
                </c:pt>
                <c:pt idx="6">
                  <c:v>23210</c:v>
                </c:pt>
                <c:pt idx="9">
                  <c:v>21015</c:v>
                </c:pt>
                <c:pt idx="12">
                  <c:v>18959</c:v>
                </c:pt>
              </c:numCache>
            </c:numRef>
          </c:val>
          <c:extLst>
            <c:ext xmlns:c16="http://schemas.microsoft.com/office/drawing/2014/chart" uri="{C3380CC4-5D6E-409C-BE32-E72D297353CC}">
              <c16:uniqueId val="{00000008-1E40-4DF6-B8CE-5578353F91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40-4DF6-B8CE-5578353F91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143678</c:v>
                </c:pt>
                <c:pt idx="3">
                  <c:v>148832</c:v>
                </c:pt>
                <c:pt idx="6">
                  <c:v>153170</c:v>
                </c:pt>
                <c:pt idx="9">
                  <c:v>149362</c:v>
                </c:pt>
                <c:pt idx="12">
                  <c:v>150651</c:v>
                </c:pt>
              </c:numCache>
            </c:numRef>
          </c:val>
          <c:extLst>
            <c:ext xmlns:c16="http://schemas.microsoft.com/office/drawing/2014/chart" uri="{C3380CC4-5D6E-409C-BE32-E72D297353CC}">
              <c16:uniqueId val="{0000000A-1E40-4DF6-B8CE-5578353F91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23406</c:v>
                </c:pt>
                <c:pt idx="2">
                  <c:v>#N/A</c:v>
                </c:pt>
                <c:pt idx="3">
                  <c:v>#N/A</c:v>
                </c:pt>
                <c:pt idx="4">
                  <c:v>26755</c:v>
                </c:pt>
                <c:pt idx="5">
                  <c:v>#N/A</c:v>
                </c:pt>
                <c:pt idx="6">
                  <c:v>#N/A</c:v>
                </c:pt>
                <c:pt idx="7">
                  <c:v>34459</c:v>
                </c:pt>
                <c:pt idx="8">
                  <c:v>#N/A</c:v>
                </c:pt>
                <c:pt idx="9">
                  <c:v>#N/A</c:v>
                </c:pt>
                <c:pt idx="10">
                  <c:v>29720</c:v>
                </c:pt>
                <c:pt idx="11">
                  <c:v>#N/A</c:v>
                </c:pt>
                <c:pt idx="12">
                  <c:v>#N/A</c:v>
                </c:pt>
                <c:pt idx="13">
                  <c:v>26255</c:v>
                </c:pt>
                <c:pt idx="14">
                  <c:v>#N/A</c:v>
                </c:pt>
              </c:numCache>
            </c:numRef>
          </c:val>
          <c:smooth val="0"/>
          <c:extLst>
            <c:ext xmlns:c16="http://schemas.microsoft.com/office/drawing/2014/chart" uri="{C3380CC4-5D6E-409C-BE32-E72D297353CC}">
              <c16:uniqueId val="{0000000B-1E40-4DF6-B8CE-5578353F91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4410</c:v>
                </c:pt>
                <c:pt idx="1">
                  <c:v>5444</c:v>
                </c:pt>
                <c:pt idx="2">
                  <c:v>5223</c:v>
                </c:pt>
              </c:numCache>
            </c:numRef>
          </c:val>
          <c:extLst>
            <c:ext xmlns:c16="http://schemas.microsoft.com/office/drawing/2014/chart" uri="{C3380CC4-5D6E-409C-BE32-E72D297353CC}">
              <c16:uniqueId val="{00000000-3122-4E7F-AD96-3C334AC6A1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1049</c:v>
                </c:pt>
                <c:pt idx="1">
                  <c:v>1149</c:v>
                </c:pt>
                <c:pt idx="2">
                  <c:v>3954</c:v>
                </c:pt>
              </c:numCache>
            </c:numRef>
          </c:val>
          <c:extLst>
            <c:ext xmlns:c16="http://schemas.microsoft.com/office/drawing/2014/chart" uri="{C3380CC4-5D6E-409C-BE32-E72D297353CC}">
              <c16:uniqueId val="{00000001-3122-4E7F-AD96-3C334AC6A1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5431</c:v>
                </c:pt>
                <c:pt idx="1">
                  <c:v>5606</c:v>
                </c:pt>
                <c:pt idx="2">
                  <c:v>5422</c:v>
                </c:pt>
              </c:numCache>
            </c:numRef>
          </c:val>
          <c:extLst>
            <c:ext xmlns:c16="http://schemas.microsoft.com/office/drawing/2014/chart" uri="{C3380CC4-5D6E-409C-BE32-E72D297353CC}">
              <c16:uniqueId val="{00000002-3122-4E7F-AD96-3C334AC6A1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{C7B9BE37-A7CE-4210-9FD4-BA4C87C1674A}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89-4990-86F9-1055828782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{DD9815DF-7990-4425-B0FB-F7702AACB10A}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89-4990-86F9-1055828782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{F1F9559C-DDA0-4A85-8C05-B8C7F6096338}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89-4990-86F9-1055828782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{C7374919-9A44-4D8D-9CBA-7BF15E5CCFC6}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89-4990-86F9-1055828782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{5DF21CB4-4C76-4FEB-AF8C-8531A66AB304}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89-4990-86F9-10558287821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{3F3C9E2C-7F0B-4FC1-A1E5-7B5FC8621ACF}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89-4990-86F9-10558287821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{96FE9163-31AE-4426-8BE4-C73EBA318000}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89-4990-86F9-10558287821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{17999FC4-0978-475E-ADF1-91F253B8A641}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89-4990-86F9-10558287821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{A3804310-8990-4910-96F9-B67516AD1A83}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89-4990-86F9-1055828782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57.2</c:v>
                </c:pt>
                <c:pt idx="16">
                  <c:v>56</c:v>
                </c:pt>
                <c:pt idx="24">
                  <c:v>57.8</c:v>
                </c:pt>
                <c:pt idx="32">
                  <c:v>59.5</c:v>
                </c:pt>
              </c:numCache>
            </c:numRef>
          </c:xVal>
          <c:yVal>
            <c:numRef>
              <c:f>公会計指標分析・財政指標組合せ分析表!$BP$51:$DC$51</c:f>
              <c:numCache>
                <c:formatCode>#,##0.0;"▲ "#,##0.0</c:formatCode>
                <c:ptCount val="40"/>
                <c:pt idx="0">
                  <c:v>32.5</c:v>
                </c:pt>
                <c:pt idx="8">
                  <c:v>37.1</c:v>
                </c:pt>
                <c:pt idx="16">
                  <c:v>47.6</c:v>
                </c:pt>
                <c:pt idx="24">
                  <c:v>40.200000000000003</c:v>
                </c:pt>
                <c:pt idx="32">
                  <c:v>33.6</c:v>
                </c:pt>
              </c:numCache>
            </c:numRef>
          </c:yVal>
          <c:smooth val="0"/>
          <c:extLst>
            <c:ext xmlns:c16="http://schemas.microsoft.com/office/drawing/2014/chart" uri="{C3380CC4-5D6E-409C-BE32-E72D297353CC}">
              <c16:uniqueId val="{00000009-EF89-4990-86F9-1055828782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{B3D11525-42B4-4903-AB34-5D13D12F7CAF}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89-4990-86F9-1055828782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{2F66178F-E6D3-469F-B0CD-78F7168D16EF}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89-4990-86F9-1055828782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{73380B6E-766F-40E5-8A00-244F75F12A2C}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89-4990-86F9-1055828782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{F54EDF34-EBFC-479D-AC83-77F38B838CA9}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89-4990-86F9-1055828782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{FD4F1753-D6E0-4793-866F-0D92EF01F976}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89-4990-86F9-10558287821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{5918146F-DEE0-4DBA-95FF-2A9E503CC870}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89-4990-86F9-10558287821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{24272A01-BDEE-4B5C-A015-7F9B728D4C58}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89-4990-86F9-10558287821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{6F1459D9-AA32-43D6-B764-64CA6686FF65}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89-4990-86F9-10558287821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{F4CE5AF9-6178-4F92-A4AC-6A3265E33F0B}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89-4990-86F9-1055828782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EF89-4990-86F9-105582878212}"/>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{C22F036F-2C24-4503-9C6C-5DDB24D16B06}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DFD-4DAE-8CA4-793320191A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{815550BE-E07B-420A-BD84-9DFD25312DF7}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FD-4DAE-8CA4-793320191A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{0C5A2968-8390-4AC3-8B28-516E4E989D93}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FD-4DAE-8CA4-793320191A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{17825657-DC2F-4DB3-A2CA-8375EE91A40C}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FD-4DAE-8CA4-793320191A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{F585EFBA-C199-4834-A315-635C6A8C53C2}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FD-4DAE-8CA4-793320191AB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{EEB9A921-DEA5-40C1-B06B-E95EE5407723}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DFD-4DAE-8CA4-793320191AB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{A8CFDA12-E88F-4AF0-B0AE-1A51AB1D7F5B}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DFD-4DAE-8CA4-793320191AB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{632A4C8E-C45A-45A4-80FD-1C9BE6987333}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DFD-4DAE-8CA4-793320191AB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{FD5FCF60-13A2-4793-8FD9-4BCB4D835691}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DFD-4DAE-8CA4-793320191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5.8</c:v>
                </c:pt>
                <c:pt idx="16">
                  <c:v>5.5</c:v>
                </c:pt>
                <c:pt idx="24">
                  <c:v>4.9000000000000004</c:v>
                </c:pt>
                <c:pt idx="32">
                  <c:v>4.5</c:v>
                </c:pt>
              </c:numCache>
            </c:numRef>
          </c:xVal>
          <c:yVal>
            <c:numRef>
              <c:f>公会計指標分析・財政指標組合せ分析表!$BP$73:$DC$73</c:f>
              <c:numCache>
                <c:formatCode>#,##0.0;"▲ "#,##0.0</c:formatCode>
                <c:ptCount val="40"/>
                <c:pt idx="0">
                  <c:v>32.5</c:v>
                </c:pt>
                <c:pt idx="8">
                  <c:v>37.1</c:v>
                </c:pt>
                <c:pt idx="16">
                  <c:v>47.6</c:v>
                </c:pt>
                <c:pt idx="24">
                  <c:v>40.200000000000003</c:v>
                </c:pt>
                <c:pt idx="32">
                  <c:v>33.6</c:v>
                </c:pt>
              </c:numCache>
            </c:numRef>
          </c:yVal>
          <c:smooth val="0"/>
          <c:extLst>
            <c:ext xmlns:c16="http://schemas.microsoft.com/office/drawing/2014/chart" uri="{C3380CC4-5D6E-409C-BE32-E72D297353CC}">
              <c16:uniqueId val="{00000009-8DFD-4DAE-8CA4-793320191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{AE3C2F46-7F4C-4EB8-9CAF-C94F2F705097}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DFD-4DAE-8CA4-793320191A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{6B4717AB-93CF-43C6-8223-329CA5254A4C}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FD-4DAE-8CA4-793320191A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{88DB3001-122D-442F-A550-CA0DDE6C2F2A}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FD-4DAE-8CA4-793320191A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{5EE2CAC9-2750-44AE-BC0C-4A56578B1CE6}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FD-4DAE-8CA4-793320191A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{5EB7D4C6-13BF-4087-A435-B118E2DBBE33}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FD-4DAE-8CA4-793320191AB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{40443E6C-256B-4D40-B417-1A66A078AB9C}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DFD-4DAE-8CA4-793320191AB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{330E63CD-B563-4500-9101-F9BE33F06679}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DFD-4DAE-8CA4-793320191AB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{9004B6A6-6E41-4864-BD26-9FB062EC4EFD}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DFD-4DAE-8CA4-793320191AB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{86489F22-D4CD-4523-BA97-7E2F88B25AE9}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DFD-4DAE-8CA4-793320191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8DFD-4DAE-8CA4-793320191AB7}"/>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元利償還金及び公営企業債の元利償還金に対する繰入金の減少額と比較し、控除する算入公債費等の減少が大きく、実質公債費比率の分子は前年度と比較し増加した。</a:t>
          </a:r>
        </a:p>
        <a:p>
          <a:r>
            <a:rPr kumimoji="1" lang="ja-JP" altLang="en-US" sz="1400">
              <a:latin typeface="ＭＳ ゴシック" pitchFamily="49" charset="-128"/>
              <a:ea typeface="ＭＳ ゴシック" pitchFamily="49" charset="-128"/>
            </a:rPr>
            <a:t>　今後、大型施設整備に係る元金の償還開始により、元利償還金の増加が見込まれる。世代間負担の不均衡が生じないよう、引き続き適正な起債に努める。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将来負担比率の分子は、前年度に比べ約３５億円の減。</a:t>
          </a:r>
        </a:p>
        <a:p>
          <a:r>
            <a:rPr kumimoji="1" lang="ja-JP" altLang="en-US" sz="1400">
              <a:latin typeface="ＭＳ ゴシック" pitchFamily="49" charset="-128"/>
              <a:ea typeface="ＭＳ ゴシック" pitchFamily="49" charset="-128"/>
            </a:rPr>
            <a:t>　上下水道事業会計において地方債残高が減少したことにより、公営企業債等繰入見込額が減少したことや、減債基金の積立てにより、充当可能基金が増加したこと等が要因と考えられる。</a:t>
          </a:r>
        </a:p>
        <a:p>
          <a:r>
            <a:rPr kumimoji="1" lang="ja-JP" altLang="en-US" sz="1400">
              <a:latin typeface="ＭＳ ゴシック" pitchFamily="49" charset="-128"/>
              <a:ea typeface="ＭＳ ゴシック" pitchFamily="49"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で行う高齢者支援等による物件費等の増加や障害者福祉費・児童福祉費を中心とした扶助費の増加により財政調整基金の取り崩しが行われた一方、臨時財政対策債償還基金費として措置された地方交付税を減債基金に積み立てたことにより、結果として基金残高は前年度と比較して２４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今後も高浜クリーンセンターの建替え等大型の施設整備事業を予定していることから、財源として活用できる基金は活用しつつ、財政状況に応じて計画的な積立てを行い、財政の安定化を図っていく。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・ふるさと応援基金：活力と魅力ある街づくりの推進に要する経費に充てるため。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緊急経済対策基金：高崎市新型コロナウイルス緊急経済対策資金に係る融資を受けた事業者に対する利子を補給する事業及び信用保証料を補助する事業の実施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a:t>
          </a:r>
          <a:r>
            <a:rPr lang="ja-JP" altLang="en-US" sz="1300">
              <a:effectLst/>
              <a:latin typeface="ＭＳ ゴシック" panose="020B0609070205080204" pitchFamily="49" charset="-128"/>
              <a:ea typeface="ＭＳ ゴシック" panose="020B0609070205080204" pitchFamily="49" charset="-128"/>
            </a:rPr>
            <a:t>都市集客施設及び新体育館の建設に要する経費の財源に充てるため。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・廃棄物処理施設整備等基金：基金の運用益及び高浜クリーンセンターの建て替えに係る後年度の財源として積立てたことによる増加。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・新型コロナウイルス緊急経済対策基金：融資保証料補助金、融資利子補給金に充てたことによる減少。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・廃棄物処理施設整備等基金：高浜クリーンセンター建替事業に充てるため、令和６年度までに基金の大半を取り崩す予定。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・その他の基金：各基金の使途に対応する事業の財源として、財政状況を踏まえながら取り崩していく予定。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本市が単独で行っている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の支援策や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地元企業へのビジネス活性化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策により物件費や補助費が増加したほか、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介護保険特別会計等の繰出金について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も増加しており、基金の取崩しがされたことから、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基金残高は２．２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今後も高浜クリーンセンターの建替え等大型の施設整備事業を予定していることから、財源として活用できる基金は活用しつつ、財政状況に応じて計画的な積立てを行い、財政の安定化を図っていく。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年度当初に基金の取り崩しを行った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予算執行のさらなる適正化を実施し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たことや、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臨時財政対策債償還基金費として措置された地方交付税を積立てたことにより、基金残高は２８億円増加した。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大型都市集客施設等の償還が始まり、今後も増加していくため、財政状況を踏まえつつ適切な取崩し、積立てを行う。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当市では、平成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策定した公共施設等総合管理計画において、公共施設の総量の適正化を掲げ、世界経済状況や時間の経過によって変化する市民ニーズを的確に捉え、施設の複合化・集約化に取り組み、施設規模の適正化に努めている。</a:t>
          </a:r>
          <a:endParaRPr lang="ja-JP" altLang="ja-JP" sz="1050">
            <a:effectLst/>
          </a:endParaRPr>
        </a:p>
        <a:p>
          <a:r>
            <a:rPr kumimoji="1" lang="ja-JP" altLang="ja-JP" sz="1050">
              <a:solidFill>
                <a:schemeClr val="dk1"/>
              </a:solidFill>
              <a:effectLst/>
              <a:latin typeface="+mn-lt"/>
              <a:ea typeface="+mn-ea"/>
              <a:cs typeface="+mn-cs"/>
            </a:rPr>
            <a:t>有形固定資産減価償却率について、今回の結果は上昇しているが、類似団体内平均値の結果と比較すると、同程度の伸び率である。</a:t>
          </a:r>
          <a:endParaRPr lang="ja-JP" altLang="ja-JP" sz="1050">
            <a:effectLst/>
          </a:endParaRPr>
        </a:p>
        <a:p>
          <a:r>
            <a:rPr kumimoji="1" lang="ja-JP" altLang="ja-JP" sz="1050">
              <a:solidFill>
                <a:schemeClr val="dk1"/>
              </a:solidFill>
              <a:effectLst/>
              <a:latin typeface="+mn-lt"/>
              <a:ea typeface="+mn-ea"/>
              <a:cs typeface="+mn-cs"/>
            </a:rPr>
            <a:t>今後は計画的な減価償却率の減少に努める。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xdr:cNvSpPr/>
      </xdr:nvSpPr>
      <xdr:spPr>
        <a:xfrm>
          <a:off x="4711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xdr:cNvSpPr txBox="1"/>
      </xdr:nvSpPr>
      <xdr:spPr>
        <a:xfrm>
          <a:off x="48133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3" name="楕円 82"/>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99483</xdr:rowOff>
    </xdr:to>
    <xdr:cxnSp macro="">
      <xdr:nvCxnSpPr>
        <xdr:cNvPr id="84" name="直線コネクタ 83"/>
        <xdr:cNvCxnSpPr/>
      </xdr:nvCxnSpPr>
      <xdr:spPr>
        <a:xfrm>
          <a:off x="4051300" y="595333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94192</xdr:rowOff>
    </xdr:from>
    <xdr:to>
      <xdr:col>15</xdr:col>
      <xdr:colOff>187325</xdr:colOff>
      <xdr:row>30</xdr:row>
      <xdr:rowOff>24342</xdr:rowOff>
    </xdr:to>
    <xdr:sp macro="" textlink="">
      <xdr:nvSpPr>
        <xdr:cNvPr id="85" name="楕円 84"/>
        <xdr:cNvSpPr/>
      </xdr:nvSpPr>
      <xdr:spPr>
        <a:xfrm>
          <a:off x="3238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38312</xdr:rowOff>
    </xdr:to>
    <xdr:cxnSp macro="">
      <xdr:nvCxnSpPr>
        <xdr:cNvPr id="86" name="直線コネクタ 85"/>
        <xdr:cNvCxnSpPr/>
      </xdr:nvCxnSpPr>
      <xdr:spPr>
        <a:xfrm>
          <a:off x="3289300" y="588856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87" name="楕円 86"/>
        <xdr:cNvSpPr/>
      </xdr:nvSpPr>
      <xdr:spPr>
        <a:xfrm>
          <a:off x="2476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30</xdr:row>
      <xdr:rowOff>16722</xdr:rowOff>
    </xdr:to>
    <xdr:cxnSp macro="">
      <xdr:nvCxnSpPr>
        <xdr:cNvPr id="88" name="直線コネクタ 87"/>
        <xdr:cNvCxnSpPr/>
      </xdr:nvCxnSpPr>
      <xdr:spPr>
        <a:xfrm flipV="1">
          <a:off x="2527300" y="58885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90593</xdr:rowOff>
    </xdr:from>
    <xdr:to>
      <xdr:col>7</xdr:col>
      <xdr:colOff>187325</xdr:colOff>
      <xdr:row>30</xdr:row>
      <xdr:rowOff>20743</xdr:rowOff>
    </xdr:to>
    <xdr:sp macro="" textlink="">
      <xdr:nvSpPr>
        <xdr:cNvPr id="89" name="楕円 88"/>
        <xdr:cNvSpPr/>
      </xdr:nvSpPr>
      <xdr:spPr>
        <a:xfrm>
          <a:off x="1714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141393</xdr:rowOff>
    </xdr:from>
    <xdr:to>
      <xdr:col>11</xdr:col>
      <xdr:colOff>136525</xdr:colOff>
      <xdr:row>30</xdr:row>
      <xdr:rowOff>16722</xdr:rowOff>
    </xdr:to>
    <xdr:cxnSp macro="">
      <xdr:nvCxnSpPr>
        <xdr:cNvPr id="90" name="直線コネクタ 89"/>
        <xdr:cNvCxnSpPr/>
      </xdr:nvCxnSpPr>
      <xdr:spPr>
        <a:xfrm>
          <a:off x="1765300" y="58849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95" name="n_1main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6" name="n_2main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97" name="n_3mainValue有形固定資産減価償却率"/>
        <xdr:cNvSpPr txBox="1"/>
      </xdr:nvSpPr>
      <xdr:spPr>
        <a:xfrm>
          <a:off x="2324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98" name="n_4mainValue有形固定資産減価償却率"/>
        <xdr:cNvSpPr txBox="1"/>
      </xdr:nvSpPr>
      <xdr:spPr>
        <a:xfrm>
          <a:off x="1562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公営企業債償還に対する繰出金が減少したことや、減債基金の積立てにより充当可能財源が増加したことで、債務償還比率は前年度から</a:t>
          </a:r>
          <a:r>
            <a:rPr lang="en-US" altLang="ja-JP" sz="1100">
              <a:solidFill>
                <a:schemeClr val="dk1"/>
              </a:solidFill>
              <a:effectLst/>
              <a:latin typeface="+mn-lt"/>
              <a:ea typeface="+mn-ea"/>
              <a:cs typeface="+mn-cs"/>
            </a:rPr>
            <a:t>187.1</a:t>
          </a:r>
          <a:r>
            <a:rPr lang="ja-JP" altLang="ja-JP" sz="1100">
              <a:solidFill>
                <a:schemeClr val="dk1"/>
              </a:solidFill>
              <a:effectLst/>
              <a:latin typeface="+mn-lt"/>
              <a:ea typeface="+mn-ea"/>
              <a:cs typeface="+mn-cs"/>
            </a:rPr>
            <a:t>ポイント改善したが、全国平均を上回っている。今後も</a:t>
          </a:r>
          <a:r>
            <a:rPr lang="ja-JP" altLang="en-US" sz="1100">
              <a:solidFill>
                <a:schemeClr val="dk1"/>
              </a:solidFill>
              <a:effectLst/>
              <a:latin typeface="+mn-lt"/>
              <a:ea typeface="+mn-ea"/>
              <a:cs typeface="+mn-cs"/>
            </a:rPr>
            <a:t>一般廃棄物処理施設建設事業</a:t>
          </a:r>
          <a:r>
            <a:rPr lang="ja-JP" altLang="ja-JP" sz="1100">
              <a:solidFill>
                <a:schemeClr val="dk1"/>
              </a:solidFill>
              <a:effectLst/>
              <a:latin typeface="+mn-lt"/>
              <a:ea typeface="+mn-ea"/>
              <a:cs typeface="+mn-cs"/>
            </a:rPr>
            <a:t>などに伴う地方債現在高の増加や、既存施設の管理・運営経費など物件費の増加が見込まれることから、事務事業コストの縮減等に努める。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89381</xdr:rowOff>
    </xdr:from>
    <xdr:to>
      <xdr:col>76</xdr:col>
      <xdr:colOff>73025</xdr:colOff>
      <xdr:row>32</xdr:row>
      <xdr:rowOff>19531</xdr:rowOff>
    </xdr:to>
    <xdr:sp macro="" textlink="">
      <xdr:nvSpPr>
        <xdr:cNvPr id="145" name="楕円 144"/>
        <xdr:cNvSpPr/>
      </xdr:nvSpPr>
      <xdr:spPr>
        <a:xfrm>
          <a:off x="14744700" y="617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67808</xdr:rowOff>
    </xdr:from>
    <xdr:ext cx="469744" cy="259045"/>
    <xdr:sp macro="" textlink="">
      <xdr:nvSpPr>
        <xdr:cNvPr id="146" name="債務償還比率該当値テキスト"/>
        <xdr:cNvSpPr txBox="1"/>
      </xdr:nvSpPr>
      <xdr:spPr>
        <a:xfrm>
          <a:off x="14846300" y="615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35016</xdr:rowOff>
    </xdr:from>
    <xdr:to>
      <xdr:col>72</xdr:col>
      <xdr:colOff>123825</xdr:colOff>
      <xdr:row>33</xdr:row>
      <xdr:rowOff>136616</xdr:rowOff>
    </xdr:to>
    <xdr:sp macro="" textlink="">
      <xdr:nvSpPr>
        <xdr:cNvPr id="147" name="楕円 146"/>
        <xdr:cNvSpPr/>
      </xdr:nvSpPr>
      <xdr:spPr>
        <a:xfrm>
          <a:off x="14033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140181</xdr:rowOff>
    </xdr:from>
    <xdr:to>
      <xdr:col>76</xdr:col>
      <xdr:colOff>22225</xdr:colOff>
      <xdr:row>33</xdr:row>
      <xdr:rowOff>85816</xdr:rowOff>
    </xdr:to>
    <xdr:cxnSp macro="">
      <xdr:nvCxnSpPr>
        <xdr:cNvPr id="148" name="直線コネクタ 147"/>
        <xdr:cNvCxnSpPr/>
      </xdr:nvCxnSpPr>
      <xdr:spPr>
        <a:xfrm flipV="1">
          <a:off x="14084300" y="6226656"/>
          <a:ext cx="711200" cy="28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111506</xdr:rowOff>
    </xdr:from>
    <xdr:to>
      <xdr:col>68</xdr:col>
      <xdr:colOff>123825</xdr:colOff>
      <xdr:row>34</xdr:row>
      <xdr:rowOff>41656</xdr:rowOff>
    </xdr:to>
    <xdr:sp macro="" textlink="">
      <xdr:nvSpPr>
        <xdr:cNvPr id="149" name="楕円 148"/>
        <xdr:cNvSpPr/>
      </xdr:nvSpPr>
      <xdr:spPr>
        <a:xfrm>
          <a:off x="132715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85816</xdr:rowOff>
    </xdr:from>
    <xdr:to>
      <xdr:col>72</xdr:col>
      <xdr:colOff>73025</xdr:colOff>
      <xdr:row>33</xdr:row>
      <xdr:rowOff>162306</xdr:rowOff>
    </xdr:to>
    <xdr:cxnSp macro="">
      <xdr:nvCxnSpPr>
        <xdr:cNvPr id="150" name="直線コネクタ 149"/>
        <xdr:cNvCxnSpPr/>
      </xdr:nvCxnSpPr>
      <xdr:spPr>
        <a:xfrm flipV="1">
          <a:off x="13322300" y="6515191"/>
          <a:ext cx="762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163132</xdr:rowOff>
    </xdr:from>
    <xdr:to>
      <xdr:col>64</xdr:col>
      <xdr:colOff>123825</xdr:colOff>
      <xdr:row>33</xdr:row>
      <xdr:rowOff>93281</xdr:rowOff>
    </xdr:to>
    <xdr:sp macro="" textlink="">
      <xdr:nvSpPr>
        <xdr:cNvPr id="151" name="楕円 150"/>
        <xdr:cNvSpPr/>
      </xdr:nvSpPr>
      <xdr:spPr>
        <a:xfrm>
          <a:off x="12509500" y="6421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42482</xdr:rowOff>
    </xdr:from>
    <xdr:to>
      <xdr:col>68</xdr:col>
      <xdr:colOff>73025</xdr:colOff>
      <xdr:row>33</xdr:row>
      <xdr:rowOff>162306</xdr:rowOff>
    </xdr:to>
    <xdr:cxnSp macro="">
      <xdr:nvCxnSpPr>
        <xdr:cNvPr id="152" name="直線コネクタ 151"/>
        <xdr:cNvCxnSpPr/>
      </xdr:nvCxnSpPr>
      <xdr:spPr>
        <a:xfrm>
          <a:off x="12560300" y="6471857"/>
          <a:ext cx="762000" cy="1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145705</xdr:rowOff>
    </xdr:from>
    <xdr:to>
      <xdr:col>60</xdr:col>
      <xdr:colOff>123825</xdr:colOff>
      <xdr:row>33</xdr:row>
      <xdr:rowOff>75856</xdr:rowOff>
    </xdr:to>
    <xdr:sp macro="" textlink="">
      <xdr:nvSpPr>
        <xdr:cNvPr id="153" name="楕円 152"/>
        <xdr:cNvSpPr/>
      </xdr:nvSpPr>
      <xdr:spPr>
        <a:xfrm>
          <a:off x="11747500" y="64036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25055</xdr:rowOff>
    </xdr:from>
    <xdr:to>
      <xdr:col>64</xdr:col>
      <xdr:colOff>73025</xdr:colOff>
      <xdr:row>33</xdr:row>
      <xdr:rowOff>42482</xdr:rowOff>
    </xdr:to>
    <xdr:cxnSp macro="">
      <xdr:nvCxnSpPr>
        <xdr:cNvPr id="154" name="直線コネクタ 153"/>
        <xdr:cNvCxnSpPr/>
      </xdr:nvCxnSpPr>
      <xdr:spPr>
        <a:xfrm>
          <a:off x="11798300" y="6454430"/>
          <a:ext cx="762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127743</xdr:rowOff>
    </xdr:from>
    <xdr:ext cx="469744" cy="259045"/>
    <xdr:sp macro="" textlink="">
      <xdr:nvSpPr>
        <xdr:cNvPr id="159" name="n_1mainValue債務償還比率"/>
        <xdr:cNvSpPr txBox="1"/>
      </xdr:nvSpPr>
      <xdr:spPr>
        <a:xfrm>
          <a:off x="13836727" y="65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32783</xdr:rowOff>
    </xdr:from>
    <xdr:ext cx="469744" cy="259045"/>
    <xdr:sp macro="" textlink="">
      <xdr:nvSpPr>
        <xdr:cNvPr id="160" name="n_2mainValue債務償還比率"/>
        <xdr:cNvSpPr txBox="1"/>
      </xdr:nvSpPr>
      <xdr:spPr>
        <a:xfrm>
          <a:off x="13087427" y="66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84408</xdr:rowOff>
    </xdr:from>
    <xdr:ext cx="469744" cy="259045"/>
    <xdr:sp macro="" textlink="">
      <xdr:nvSpPr>
        <xdr:cNvPr id="161" name="n_3mainValue債務償還比率"/>
        <xdr:cNvSpPr txBox="1"/>
      </xdr:nvSpPr>
      <xdr:spPr>
        <a:xfrm>
          <a:off x="12325427" y="651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66982</xdr:rowOff>
    </xdr:from>
    <xdr:ext cx="469744" cy="259045"/>
    <xdr:sp macro="" textlink="">
      <xdr:nvSpPr>
        <xdr:cNvPr id="162" name="n_4mainValue債務償還比率"/>
        <xdr:cNvSpPr txBox="1"/>
      </xdr:nvSpPr>
      <xdr:spPr>
        <a:xfrm>
          <a:off x="11563427" y="64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71" name="楕円 70"/>
        <xdr:cNvSpPr/>
      </xdr:nvSpPr>
      <xdr:spPr>
        <a:xfrm>
          <a:off x="4584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126001</xdr:rowOff>
    </xdr:from>
    <xdr:ext cx="405111" cy="259045"/>
    <xdr:sp macro="" textlink="">
      <xdr:nvSpPr>
        <xdr:cNvPr id="72" name="【道路】&#10;有形固定資産減価償却率該当値テキスト"/>
        <xdr:cNvSpPr txBox="1"/>
      </xdr:nvSpPr>
      <xdr:spPr>
        <a:xfrm>
          <a:off x="46736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153924</xdr:rowOff>
    </xdr:to>
    <xdr:cxnSp macro="">
      <xdr:nvCxnSpPr>
        <xdr:cNvPr id="74" name="直線コネクタ 73"/>
        <xdr:cNvCxnSpPr/>
      </xdr:nvCxnSpPr>
      <xdr:spPr>
        <a:xfrm>
          <a:off x="3797300" y="62712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99060</xdr:rowOff>
    </xdr:to>
    <xdr:cxnSp macro="">
      <xdr:nvCxnSpPr>
        <xdr:cNvPr id="76" name="直線コネクタ 75"/>
        <xdr:cNvCxnSpPr/>
      </xdr:nvCxnSpPr>
      <xdr:spPr>
        <a:xfrm>
          <a:off x="2908300" y="622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125984</xdr:rowOff>
    </xdr:from>
    <xdr:to>
      <xdr:col>10</xdr:col>
      <xdr:colOff>165100</xdr:colOff>
      <xdr:row>36</xdr:row>
      <xdr:rowOff>56134</xdr:rowOff>
    </xdr:to>
    <xdr:sp macro="" textlink="">
      <xdr:nvSpPr>
        <xdr:cNvPr id="77" name="楕円 76"/>
        <xdr:cNvSpPr/>
      </xdr:nvSpPr>
      <xdr:spPr>
        <a:xfrm>
          <a:off x="1968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xdr:rowOff>
    </xdr:from>
    <xdr:to>
      <xdr:col>15</xdr:col>
      <xdr:colOff>50800</xdr:colOff>
      <xdr:row>36</xdr:row>
      <xdr:rowOff>53340</xdr:rowOff>
    </xdr:to>
    <xdr:cxnSp macro="">
      <xdr:nvCxnSpPr>
        <xdr:cNvPr id="78" name="直線コネクタ 77"/>
        <xdr:cNvCxnSpPr/>
      </xdr:nvCxnSpPr>
      <xdr:spPr>
        <a:xfrm>
          <a:off x="2019300" y="61775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9" name="楕円 78"/>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5334</xdr:rowOff>
    </xdr:to>
    <xdr:cxnSp macro="">
      <xdr:nvCxnSpPr>
        <xdr:cNvPr id="80" name="直線コネクタ 79"/>
        <xdr:cNvCxnSpPr/>
      </xdr:nvCxnSpPr>
      <xdr:spPr>
        <a:xfrm>
          <a:off x="1130300" y="61363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5" name="n_1main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6" name="n_2mainValue【道路】&#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87" name="n_3mainValue【道路】&#10;有形固定資産減価償却率"/>
        <xdr:cNvSpPr txBox="1"/>
      </xdr:nvSpPr>
      <xdr:spPr>
        <a:xfrm>
          <a:off x="1816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8" name="n_4mainValue【道路】&#10;有形固定資産減価償却率"/>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17132</xdr:rowOff>
    </xdr:from>
    <xdr:to>
      <xdr:col>55</xdr:col>
      <xdr:colOff>50800</xdr:colOff>
      <xdr:row>41</xdr:row>
      <xdr:rowOff>118732</xdr:rowOff>
    </xdr:to>
    <xdr:sp macro="" textlink="">
      <xdr:nvSpPr>
        <xdr:cNvPr id="128" name="楕円 127"/>
        <xdr:cNvSpPr/>
      </xdr:nvSpPr>
      <xdr:spPr>
        <a:xfrm>
          <a:off x="10426700" y="70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40009</xdr:rowOff>
    </xdr:from>
    <xdr:ext cx="534377" cy="259045"/>
    <xdr:sp macro="" textlink="">
      <xdr:nvSpPr>
        <xdr:cNvPr id="129" name="【道路】&#10;一人当たり延長該当値テキスト"/>
        <xdr:cNvSpPr txBox="1"/>
      </xdr:nvSpPr>
      <xdr:spPr>
        <a:xfrm>
          <a:off x="10515600" y="68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17183</xdr:rowOff>
    </xdr:from>
    <xdr:to>
      <xdr:col>50</xdr:col>
      <xdr:colOff>165100</xdr:colOff>
      <xdr:row>41</xdr:row>
      <xdr:rowOff>118783</xdr:rowOff>
    </xdr:to>
    <xdr:sp macro="" textlink="">
      <xdr:nvSpPr>
        <xdr:cNvPr id="130" name="楕円 129"/>
        <xdr:cNvSpPr/>
      </xdr:nvSpPr>
      <xdr:spPr>
        <a:xfrm>
          <a:off x="9588500" y="7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67932</xdr:rowOff>
    </xdr:from>
    <xdr:to>
      <xdr:col>55</xdr:col>
      <xdr:colOff>0</xdr:colOff>
      <xdr:row>41</xdr:row>
      <xdr:rowOff>67983</xdr:rowOff>
    </xdr:to>
    <xdr:cxnSp macro="">
      <xdr:nvCxnSpPr>
        <xdr:cNvPr id="131" name="直線コネクタ 130"/>
        <xdr:cNvCxnSpPr/>
      </xdr:nvCxnSpPr>
      <xdr:spPr>
        <a:xfrm flipV="1">
          <a:off x="9639300" y="7097382"/>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17755</xdr:rowOff>
    </xdr:from>
    <xdr:to>
      <xdr:col>46</xdr:col>
      <xdr:colOff>38100</xdr:colOff>
      <xdr:row>41</xdr:row>
      <xdr:rowOff>119355</xdr:rowOff>
    </xdr:to>
    <xdr:sp macro="" textlink="">
      <xdr:nvSpPr>
        <xdr:cNvPr id="132" name="楕円 131"/>
        <xdr:cNvSpPr/>
      </xdr:nvSpPr>
      <xdr:spPr>
        <a:xfrm>
          <a:off x="8699500" y="70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67983</xdr:rowOff>
    </xdr:from>
    <xdr:to>
      <xdr:col>50</xdr:col>
      <xdr:colOff>114300</xdr:colOff>
      <xdr:row>41</xdr:row>
      <xdr:rowOff>68555</xdr:rowOff>
    </xdr:to>
    <xdr:cxnSp macro="">
      <xdr:nvCxnSpPr>
        <xdr:cNvPr id="133" name="直線コネクタ 132"/>
        <xdr:cNvCxnSpPr/>
      </xdr:nvCxnSpPr>
      <xdr:spPr>
        <a:xfrm flipV="1">
          <a:off x="8750300" y="709743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18199</xdr:rowOff>
    </xdr:from>
    <xdr:to>
      <xdr:col>41</xdr:col>
      <xdr:colOff>101600</xdr:colOff>
      <xdr:row>41</xdr:row>
      <xdr:rowOff>119799</xdr:rowOff>
    </xdr:to>
    <xdr:sp macro="" textlink="">
      <xdr:nvSpPr>
        <xdr:cNvPr id="134" name="楕円 133"/>
        <xdr:cNvSpPr/>
      </xdr:nvSpPr>
      <xdr:spPr>
        <a:xfrm>
          <a:off x="7810500" y="7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68555</xdr:rowOff>
    </xdr:from>
    <xdr:to>
      <xdr:col>45</xdr:col>
      <xdr:colOff>177800</xdr:colOff>
      <xdr:row>41</xdr:row>
      <xdr:rowOff>68999</xdr:rowOff>
    </xdr:to>
    <xdr:cxnSp macro="">
      <xdr:nvCxnSpPr>
        <xdr:cNvPr id="135" name="直線コネクタ 134"/>
        <xdr:cNvCxnSpPr/>
      </xdr:nvCxnSpPr>
      <xdr:spPr>
        <a:xfrm flipV="1">
          <a:off x="7861300" y="7098005"/>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74638</xdr:rowOff>
    </xdr:from>
    <xdr:to>
      <xdr:col>36</xdr:col>
      <xdr:colOff>165100</xdr:colOff>
      <xdr:row>42</xdr:row>
      <xdr:rowOff>4788</xdr:rowOff>
    </xdr:to>
    <xdr:sp macro="" textlink="">
      <xdr:nvSpPr>
        <xdr:cNvPr id="136" name="楕円 135"/>
        <xdr:cNvSpPr/>
      </xdr:nvSpPr>
      <xdr:spPr>
        <a:xfrm>
          <a:off x="6921500" y="71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68999</xdr:rowOff>
    </xdr:from>
    <xdr:to>
      <xdr:col>41</xdr:col>
      <xdr:colOff>50800</xdr:colOff>
      <xdr:row>41</xdr:row>
      <xdr:rowOff>125438</xdr:rowOff>
    </xdr:to>
    <xdr:cxnSp macro="">
      <xdr:nvCxnSpPr>
        <xdr:cNvPr id="137" name="直線コネクタ 136"/>
        <xdr:cNvCxnSpPr/>
      </xdr:nvCxnSpPr>
      <xdr:spPr>
        <a:xfrm flipV="1">
          <a:off x="6972300" y="7098449"/>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135310</xdr:rowOff>
    </xdr:from>
    <xdr:ext cx="534377" cy="259045"/>
    <xdr:sp macro="" textlink="">
      <xdr:nvSpPr>
        <xdr:cNvPr id="142" name="n_1mainValue【道路】&#10;一人当たり延長"/>
        <xdr:cNvSpPr txBox="1"/>
      </xdr:nvSpPr>
      <xdr:spPr>
        <a:xfrm>
          <a:off x="9359411" y="6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135882</xdr:rowOff>
    </xdr:from>
    <xdr:ext cx="534377" cy="259045"/>
    <xdr:sp macro="" textlink="">
      <xdr:nvSpPr>
        <xdr:cNvPr id="143" name="n_2mainValue【道路】&#10;一人当たり延長"/>
        <xdr:cNvSpPr txBox="1"/>
      </xdr:nvSpPr>
      <xdr:spPr>
        <a:xfrm>
          <a:off x="8483111" y="682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136326</xdr:rowOff>
    </xdr:from>
    <xdr:ext cx="534377" cy="259045"/>
    <xdr:sp macro="" textlink="">
      <xdr:nvSpPr>
        <xdr:cNvPr id="144" name="n_3mainValue【道路】&#10;一人当たり延長"/>
        <xdr:cNvSpPr txBox="1"/>
      </xdr:nvSpPr>
      <xdr:spPr>
        <a:xfrm>
          <a:off x="7594111" y="68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21315</xdr:rowOff>
    </xdr:from>
    <xdr:ext cx="469744" cy="259045"/>
    <xdr:sp macro="" textlink="">
      <xdr:nvSpPr>
        <xdr:cNvPr id="145" name="n_4mainValue【道路】&#10;一人当たり延長"/>
        <xdr:cNvSpPr txBox="1"/>
      </xdr:nvSpPr>
      <xdr:spPr>
        <a:xfrm>
          <a:off x="6737427" y="68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7" name="楕円 186"/>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8" name="【橋りょう・トンネル】&#10;有形固定資産減価償却率該当値テキスト"/>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9" name="楕円 188"/>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60</xdr:row>
      <xdr:rowOff>160020</xdr:rowOff>
    </xdr:to>
    <xdr:cxnSp macro="">
      <xdr:nvCxnSpPr>
        <xdr:cNvPr id="190" name="直線コネクタ 189"/>
        <xdr:cNvCxnSpPr/>
      </xdr:nvCxnSpPr>
      <xdr:spPr>
        <a:xfrm flipV="1">
          <a:off x="3797300" y="104437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1" name="楕円 190"/>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60</xdr:row>
      <xdr:rowOff>160020</xdr:rowOff>
    </xdr:to>
    <xdr:cxnSp macro="">
      <xdr:nvCxnSpPr>
        <xdr:cNvPr id="192" name="直線コネクタ 191"/>
        <xdr:cNvCxnSpPr/>
      </xdr:nvCxnSpPr>
      <xdr:spPr>
        <a:xfrm>
          <a:off x="2908300" y="1043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3" name="楕円 192"/>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61</xdr:row>
      <xdr:rowOff>19594</xdr:rowOff>
    </xdr:to>
    <xdr:cxnSp macro="">
      <xdr:nvCxnSpPr>
        <xdr:cNvPr id="194" name="直線コネクタ 193"/>
        <xdr:cNvCxnSpPr/>
      </xdr:nvCxnSpPr>
      <xdr:spPr>
        <a:xfrm flipV="1">
          <a:off x="2019300" y="104339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5" name="楕円 194"/>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21227</xdr:rowOff>
    </xdr:to>
    <xdr:cxnSp macro="">
      <xdr:nvCxnSpPr>
        <xdr:cNvPr id="196" name="直線コネクタ 195"/>
        <xdr:cNvCxnSpPr/>
      </xdr:nvCxnSpPr>
      <xdr:spPr>
        <a:xfrm flipV="1">
          <a:off x="1130300" y="104780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1" name="n_1main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2" name="n_2mainValue【橋りょう・トンネ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3" name="n_3mainValue【橋りょう・トンネ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4" name="n_4mainValue【橋りょう・トンネル】&#10;有形固定資産減価償却率"/>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23221</xdr:rowOff>
    </xdr:from>
    <xdr:to>
      <xdr:col>55</xdr:col>
      <xdr:colOff>50800</xdr:colOff>
      <xdr:row>60</xdr:row>
      <xdr:rowOff>124821</xdr:rowOff>
    </xdr:to>
    <xdr:sp macro="" textlink="">
      <xdr:nvSpPr>
        <xdr:cNvPr id="244" name="楕円 243"/>
        <xdr:cNvSpPr/>
      </xdr:nvSpPr>
      <xdr:spPr>
        <a:xfrm>
          <a:off x="10426700" y="1031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46098</xdr:rowOff>
    </xdr:from>
    <xdr:ext cx="599010" cy="259045"/>
    <xdr:sp macro="" textlink="">
      <xdr:nvSpPr>
        <xdr:cNvPr id="245" name="【橋りょう・トンネル】&#10;一人当たり有形固定資産（償却資産）額該当値テキスト"/>
        <xdr:cNvSpPr txBox="1"/>
      </xdr:nvSpPr>
      <xdr:spPr>
        <a:xfrm>
          <a:off x="10515600" y="1016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59629</xdr:rowOff>
    </xdr:from>
    <xdr:to>
      <xdr:col>50</xdr:col>
      <xdr:colOff>165100</xdr:colOff>
      <xdr:row>60</xdr:row>
      <xdr:rowOff>161229</xdr:rowOff>
    </xdr:to>
    <xdr:sp macro="" textlink="">
      <xdr:nvSpPr>
        <xdr:cNvPr id="246" name="楕円 245"/>
        <xdr:cNvSpPr/>
      </xdr:nvSpPr>
      <xdr:spPr>
        <a:xfrm>
          <a:off x="9588500" y="103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74021</xdr:rowOff>
    </xdr:from>
    <xdr:to>
      <xdr:col>55</xdr:col>
      <xdr:colOff>0</xdr:colOff>
      <xdr:row>60</xdr:row>
      <xdr:rowOff>110429</xdr:rowOff>
    </xdr:to>
    <xdr:cxnSp macro="">
      <xdr:nvCxnSpPr>
        <xdr:cNvPr id="247" name="直線コネクタ 246"/>
        <xdr:cNvCxnSpPr/>
      </xdr:nvCxnSpPr>
      <xdr:spPr>
        <a:xfrm flipV="1">
          <a:off x="9639300" y="10361021"/>
          <a:ext cx="8382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72858</xdr:rowOff>
    </xdr:from>
    <xdr:to>
      <xdr:col>46</xdr:col>
      <xdr:colOff>38100</xdr:colOff>
      <xdr:row>61</xdr:row>
      <xdr:rowOff>3008</xdr:rowOff>
    </xdr:to>
    <xdr:sp macro="" textlink="">
      <xdr:nvSpPr>
        <xdr:cNvPr id="248" name="楕円 247"/>
        <xdr:cNvSpPr/>
      </xdr:nvSpPr>
      <xdr:spPr>
        <a:xfrm>
          <a:off x="8699500" y="103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110429</xdr:rowOff>
    </xdr:from>
    <xdr:to>
      <xdr:col>50</xdr:col>
      <xdr:colOff>114300</xdr:colOff>
      <xdr:row>60</xdr:row>
      <xdr:rowOff>123658</xdr:rowOff>
    </xdr:to>
    <xdr:cxnSp macro="">
      <xdr:nvCxnSpPr>
        <xdr:cNvPr id="249" name="直線コネクタ 248"/>
        <xdr:cNvCxnSpPr/>
      </xdr:nvCxnSpPr>
      <xdr:spPr>
        <a:xfrm flipV="1">
          <a:off x="8750300" y="10397429"/>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117053</xdr:rowOff>
    </xdr:from>
    <xdr:to>
      <xdr:col>41</xdr:col>
      <xdr:colOff>101600</xdr:colOff>
      <xdr:row>61</xdr:row>
      <xdr:rowOff>47203</xdr:rowOff>
    </xdr:to>
    <xdr:sp macro="" textlink="">
      <xdr:nvSpPr>
        <xdr:cNvPr id="250" name="楕円 249"/>
        <xdr:cNvSpPr/>
      </xdr:nvSpPr>
      <xdr:spPr>
        <a:xfrm>
          <a:off x="7810500" y="104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123658</xdr:rowOff>
    </xdr:from>
    <xdr:to>
      <xdr:col>45</xdr:col>
      <xdr:colOff>177800</xdr:colOff>
      <xdr:row>60</xdr:row>
      <xdr:rowOff>167853</xdr:rowOff>
    </xdr:to>
    <xdr:cxnSp macro="">
      <xdr:nvCxnSpPr>
        <xdr:cNvPr id="251" name="直線コネクタ 250"/>
        <xdr:cNvCxnSpPr/>
      </xdr:nvCxnSpPr>
      <xdr:spPr>
        <a:xfrm flipV="1">
          <a:off x="7861300" y="10410658"/>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134804</xdr:rowOff>
    </xdr:from>
    <xdr:to>
      <xdr:col>36</xdr:col>
      <xdr:colOff>165100</xdr:colOff>
      <xdr:row>61</xdr:row>
      <xdr:rowOff>64954</xdr:rowOff>
    </xdr:to>
    <xdr:sp macro="" textlink="">
      <xdr:nvSpPr>
        <xdr:cNvPr id="252" name="楕円 251"/>
        <xdr:cNvSpPr/>
      </xdr:nvSpPr>
      <xdr:spPr>
        <a:xfrm>
          <a:off x="6921500" y="10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167853</xdr:rowOff>
    </xdr:from>
    <xdr:to>
      <xdr:col>41</xdr:col>
      <xdr:colOff>50800</xdr:colOff>
      <xdr:row>61</xdr:row>
      <xdr:rowOff>14154</xdr:rowOff>
    </xdr:to>
    <xdr:cxnSp macro="">
      <xdr:nvCxnSpPr>
        <xdr:cNvPr id="253" name="直線コネクタ 252"/>
        <xdr:cNvCxnSpPr/>
      </xdr:nvCxnSpPr>
      <xdr:spPr>
        <a:xfrm flipV="1">
          <a:off x="6972300" y="10454853"/>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6306</xdr:rowOff>
    </xdr:from>
    <xdr:ext cx="599010" cy="259045"/>
    <xdr:sp macro="" textlink="">
      <xdr:nvSpPr>
        <xdr:cNvPr id="258" name="n_1mainValue【橋りょう・トンネル】&#10;一人当たり有形固定資産（償却資産）額"/>
        <xdr:cNvSpPr txBox="1"/>
      </xdr:nvSpPr>
      <xdr:spPr>
        <a:xfrm>
          <a:off x="9327095" y="1012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19535</xdr:rowOff>
    </xdr:from>
    <xdr:ext cx="599010" cy="259045"/>
    <xdr:sp macro="" textlink="">
      <xdr:nvSpPr>
        <xdr:cNvPr id="259" name="n_2mainValue【橋りょう・トンネル】&#10;一人当たり有形固定資産（償却資産）額"/>
        <xdr:cNvSpPr txBox="1"/>
      </xdr:nvSpPr>
      <xdr:spPr>
        <a:xfrm>
          <a:off x="8450795" y="1013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63730</xdr:rowOff>
    </xdr:from>
    <xdr:ext cx="599010" cy="259045"/>
    <xdr:sp macro="" textlink="">
      <xdr:nvSpPr>
        <xdr:cNvPr id="260" name="n_3mainValue【橋りょう・トンネル】&#10;一人当たり有形固定資産（償却資産）額"/>
        <xdr:cNvSpPr txBox="1"/>
      </xdr:nvSpPr>
      <xdr:spPr>
        <a:xfrm>
          <a:off x="7561795" y="101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81481</xdr:rowOff>
    </xdr:from>
    <xdr:ext cx="599010" cy="259045"/>
    <xdr:sp macro="" textlink="">
      <xdr:nvSpPr>
        <xdr:cNvPr id="261" name="n_4mainValue【橋りょう・トンネル】&#10;一人当たり有形固定資産（償却資産）額"/>
        <xdr:cNvSpPr txBox="1"/>
      </xdr:nvSpPr>
      <xdr:spPr>
        <a:xfrm>
          <a:off x="6672795" y="1019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304" name="楕円 303"/>
        <xdr:cNvSpPr/>
      </xdr:nvSpPr>
      <xdr:spPr>
        <a:xfrm>
          <a:off x="4584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23058</xdr:rowOff>
    </xdr:from>
    <xdr:ext cx="405111" cy="259045"/>
    <xdr:sp macro="" textlink="">
      <xdr:nvSpPr>
        <xdr:cNvPr id="305" name="【公営住宅】&#10;有形固定資産減価償却率該当値テキスト"/>
        <xdr:cNvSpPr txBox="1"/>
      </xdr:nvSpPr>
      <xdr:spPr>
        <a:xfrm>
          <a:off x="4673600" y="1442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306" name="楕円 305"/>
        <xdr:cNvSpPr/>
      </xdr:nvSpPr>
      <xdr:spPr>
        <a:xfrm>
          <a:off x="3746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158931</xdr:rowOff>
    </xdr:to>
    <xdr:cxnSp macro="">
      <xdr:nvCxnSpPr>
        <xdr:cNvPr id="307" name="直線コネクタ 306"/>
        <xdr:cNvCxnSpPr/>
      </xdr:nvCxnSpPr>
      <xdr:spPr>
        <a:xfrm>
          <a:off x="3797300" y="14495418"/>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08" name="楕円 307"/>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93618</xdr:rowOff>
    </xdr:to>
    <xdr:cxnSp macro="">
      <xdr:nvCxnSpPr>
        <xdr:cNvPr id="309" name="直線コネクタ 308"/>
        <xdr:cNvCxnSpPr/>
      </xdr:nvCxnSpPr>
      <xdr:spPr>
        <a:xfrm>
          <a:off x="2908300" y="144235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310" name="楕円 309"/>
        <xdr:cNvSpPr/>
      </xdr:nvSpPr>
      <xdr:spPr>
        <a:xfrm>
          <a:off x="196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84</xdr:row>
      <xdr:rowOff>21771</xdr:rowOff>
    </xdr:to>
    <xdr:cxnSp macro="">
      <xdr:nvCxnSpPr>
        <xdr:cNvPr id="311" name="直線コネクタ 310"/>
        <xdr:cNvCxnSpPr/>
      </xdr:nvCxnSpPr>
      <xdr:spPr>
        <a:xfrm>
          <a:off x="2019300" y="143582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2" name="楕円 311"/>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127907</xdr:rowOff>
    </xdr:to>
    <xdr:cxnSp macro="">
      <xdr:nvCxnSpPr>
        <xdr:cNvPr id="313" name="直線コネクタ 312"/>
        <xdr:cNvCxnSpPr/>
      </xdr:nvCxnSpPr>
      <xdr:spPr>
        <a:xfrm>
          <a:off x="1130300" y="142864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318" name="n_1mainValue【公営住宅】&#10;有形固定資産減価償却率"/>
        <xdr:cNvSpPr txBox="1"/>
      </xdr:nvSpPr>
      <xdr:spPr>
        <a:xfrm>
          <a:off x="3582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19" name="n_2mainValue【公営住宅】&#10;有形固定資産減価償却率"/>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320" name="n_3mainValue【公営住宅】&#10;有形固定資産減価償却率"/>
        <xdr:cNvSpPr txBox="1"/>
      </xdr:nvSpPr>
      <xdr:spPr>
        <a:xfrm>
          <a:off x="1816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1" name="n_4mainValue【公営住宅】&#10;有形固定資産減価償却率"/>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61" name="楕円 360"/>
        <xdr:cNvSpPr/>
      </xdr:nvSpPr>
      <xdr:spPr>
        <a:xfrm>
          <a:off x="10426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59707</xdr:rowOff>
    </xdr:from>
    <xdr:ext cx="469744" cy="259045"/>
    <xdr:sp macro="" textlink="">
      <xdr:nvSpPr>
        <xdr:cNvPr id="362" name="【公営住宅】&#10;一人当たり面積該当値テキスト"/>
        <xdr:cNvSpPr txBox="1"/>
      </xdr:nvSpPr>
      <xdr:spPr>
        <a:xfrm>
          <a:off x="10515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39115</xdr:rowOff>
    </xdr:from>
    <xdr:to>
      <xdr:col>50</xdr:col>
      <xdr:colOff>165100</xdr:colOff>
      <xdr:row>83</xdr:row>
      <xdr:rowOff>140715</xdr:rowOff>
    </xdr:to>
    <xdr:sp macro="" textlink="">
      <xdr:nvSpPr>
        <xdr:cNvPr id="363" name="楕円 362"/>
        <xdr:cNvSpPr/>
      </xdr:nvSpPr>
      <xdr:spPr>
        <a:xfrm>
          <a:off x="9588500" y="142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87630</xdr:rowOff>
    </xdr:from>
    <xdr:to>
      <xdr:col>55</xdr:col>
      <xdr:colOff>0</xdr:colOff>
      <xdr:row>83</xdr:row>
      <xdr:rowOff>89915</xdr:rowOff>
    </xdr:to>
    <xdr:cxnSp macro="">
      <xdr:nvCxnSpPr>
        <xdr:cNvPr id="364" name="直線コネクタ 363"/>
        <xdr:cNvCxnSpPr/>
      </xdr:nvCxnSpPr>
      <xdr:spPr>
        <a:xfrm flipV="1">
          <a:off x="9639300" y="143179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365" name="楕円 364"/>
        <xdr:cNvSpPr/>
      </xdr:nvSpPr>
      <xdr:spPr>
        <a:xfrm>
          <a:off x="8699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89915</xdr:rowOff>
    </xdr:from>
    <xdr:to>
      <xdr:col>50</xdr:col>
      <xdr:colOff>114300</xdr:colOff>
      <xdr:row>83</xdr:row>
      <xdr:rowOff>90678</xdr:rowOff>
    </xdr:to>
    <xdr:cxnSp macro="">
      <xdr:nvCxnSpPr>
        <xdr:cNvPr id="366" name="直線コネクタ 365"/>
        <xdr:cNvCxnSpPr/>
      </xdr:nvCxnSpPr>
      <xdr:spPr>
        <a:xfrm flipV="1">
          <a:off x="8750300" y="143202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41402</xdr:rowOff>
    </xdr:from>
    <xdr:to>
      <xdr:col>41</xdr:col>
      <xdr:colOff>101600</xdr:colOff>
      <xdr:row>83</xdr:row>
      <xdr:rowOff>143002</xdr:rowOff>
    </xdr:to>
    <xdr:sp macro="" textlink="">
      <xdr:nvSpPr>
        <xdr:cNvPr id="367" name="楕円 366"/>
        <xdr:cNvSpPr/>
      </xdr:nvSpPr>
      <xdr:spPr>
        <a:xfrm>
          <a:off x="78105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90678</xdr:rowOff>
    </xdr:from>
    <xdr:to>
      <xdr:col>45</xdr:col>
      <xdr:colOff>177800</xdr:colOff>
      <xdr:row>83</xdr:row>
      <xdr:rowOff>92202</xdr:rowOff>
    </xdr:to>
    <xdr:cxnSp macro="">
      <xdr:nvCxnSpPr>
        <xdr:cNvPr id="368" name="直線コネクタ 367"/>
        <xdr:cNvCxnSpPr/>
      </xdr:nvCxnSpPr>
      <xdr:spPr>
        <a:xfrm flipV="1">
          <a:off x="7861300" y="143210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42163</xdr:rowOff>
    </xdr:from>
    <xdr:to>
      <xdr:col>36</xdr:col>
      <xdr:colOff>165100</xdr:colOff>
      <xdr:row>83</xdr:row>
      <xdr:rowOff>143763</xdr:rowOff>
    </xdr:to>
    <xdr:sp macro="" textlink="">
      <xdr:nvSpPr>
        <xdr:cNvPr id="369" name="楕円 368"/>
        <xdr:cNvSpPr/>
      </xdr:nvSpPr>
      <xdr:spPr>
        <a:xfrm>
          <a:off x="6921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92202</xdr:rowOff>
    </xdr:from>
    <xdr:to>
      <xdr:col>41</xdr:col>
      <xdr:colOff>50800</xdr:colOff>
      <xdr:row>83</xdr:row>
      <xdr:rowOff>92963</xdr:rowOff>
    </xdr:to>
    <xdr:cxnSp macro="">
      <xdr:nvCxnSpPr>
        <xdr:cNvPr id="370" name="直線コネクタ 369"/>
        <xdr:cNvCxnSpPr/>
      </xdr:nvCxnSpPr>
      <xdr:spPr>
        <a:xfrm flipV="1">
          <a:off x="6972300" y="143225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157242</xdr:rowOff>
    </xdr:from>
    <xdr:ext cx="469744" cy="259045"/>
    <xdr:sp macro="" textlink="">
      <xdr:nvSpPr>
        <xdr:cNvPr id="375" name="n_1mainValue【公営住宅】&#10;一人当たり面積"/>
        <xdr:cNvSpPr txBox="1"/>
      </xdr:nvSpPr>
      <xdr:spPr>
        <a:xfrm>
          <a:off x="9391727" y="1404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376" name="n_2mainValue【公営住宅】&#10;一人当たり面積"/>
        <xdr:cNvSpPr txBox="1"/>
      </xdr:nvSpPr>
      <xdr:spPr>
        <a:xfrm>
          <a:off x="8515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159529</xdr:rowOff>
    </xdr:from>
    <xdr:ext cx="469744" cy="259045"/>
    <xdr:sp macro="" textlink="">
      <xdr:nvSpPr>
        <xdr:cNvPr id="377" name="n_3mainValue【公営住宅】&#10;一人当たり面積"/>
        <xdr:cNvSpPr txBox="1"/>
      </xdr:nvSpPr>
      <xdr:spPr>
        <a:xfrm>
          <a:off x="7626427" y="14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134890</xdr:rowOff>
    </xdr:from>
    <xdr:ext cx="469744" cy="259045"/>
    <xdr:sp macro="" textlink="">
      <xdr:nvSpPr>
        <xdr:cNvPr id="378" name="n_4mainValue【公営住宅】&#10;一人当たり面積"/>
        <xdr:cNvSpPr txBox="1"/>
      </xdr:nvSpPr>
      <xdr:spPr>
        <a:xfrm>
          <a:off x="6737427"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155702</xdr:rowOff>
    </xdr:from>
    <xdr:to>
      <xdr:col>85</xdr:col>
      <xdr:colOff>177800</xdr:colOff>
      <xdr:row>38</xdr:row>
      <xdr:rowOff>85852</xdr:rowOff>
    </xdr:to>
    <xdr:sp macro="" textlink="">
      <xdr:nvSpPr>
        <xdr:cNvPr id="433" name="楕円 432"/>
        <xdr:cNvSpPr/>
      </xdr:nvSpPr>
      <xdr:spPr>
        <a:xfrm>
          <a:off x="16268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7129</xdr:rowOff>
    </xdr:from>
    <xdr:ext cx="405111" cy="259045"/>
    <xdr:sp macro="" textlink="">
      <xdr:nvSpPr>
        <xdr:cNvPr id="434" name="【認定こども園・幼稚園・保育所】&#10;有形固定資産減価償却率該当値テキスト"/>
        <xdr:cNvSpPr txBox="1"/>
      </xdr:nvSpPr>
      <xdr:spPr>
        <a:xfrm>
          <a:off x="16357600"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35" name="楕円 434"/>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35052</xdr:rowOff>
    </xdr:to>
    <xdr:cxnSp macro="">
      <xdr:nvCxnSpPr>
        <xdr:cNvPr id="436" name="直線コネクタ 435"/>
        <xdr:cNvCxnSpPr/>
      </xdr:nvCxnSpPr>
      <xdr:spPr>
        <a:xfrm>
          <a:off x="15481300" y="65227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87122</xdr:rowOff>
    </xdr:from>
    <xdr:to>
      <xdr:col>76</xdr:col>
      <xdr:colOff>165100</xdr:colOff>
      <xdr:row>38</xdr:row>
      <xdr:rowOff>17272</xdr:rowOff>
    </xdr:to>
    <xdr:sp macro="" textlink="">
      <xdr:nvSpPr>
        <xdr:cNvPr id="437" name="楕円 436"/>
        <xdr:cNvSpPr/>
      </xdr:nvSpPr>
      <xdr:spPr>
        <a:xfrm>
          <a:off x="14541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137922</xdr:rowOff>
    </xdr:from>
    <xdr:to>
      <xdr:col>81</xdr:col>
      <xdr:colOff>50800</xdr:colOff>
      <xdr:row>38</xdr:row>
      <xdr:rowOff>7620</xdr:rowOff>
    </xdr:to>
    <xdr:cxnSp macro="">
      <xdr:nvCxnSpPr>
        <xdr:cNvPr id="438" name="直線コネクタ 437"/>
        <xdr:cNvCxnSpPr/>
      </xdr:nvCxnSpPr>
      <xdr:spPr>
        <a:xfrm>
          <a:off x="14592300" y="6481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89408</xdr:rowOff>
    </xdr:from>
    <xdr:to>
      <xdr:col>72</xdr:col>
      <xdr:colOff>38100</xdr:colOff>
      <xdr:row>39</xdr:row>
      <xdr:rowOff>19558</xdr:rowOff>
    </xdr:to>
    <xdr:sp macro="" textlink="">
      <xdr:nvSpPr>
        <xdr:cNvPr id="439" name="楕円 438"/>
        <xdr:cNvSpPr/>
      </xdr:nvSpPr>
      <xdr:spPr>
        <a:xfrm>
          <a:off x="1365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137922</xdr:rowOff>
    </xdr:from>
    <xdr:to>
      <xdr:col>76</xdr:col>
      <xdr:colOff>114300</xdr:colOff>
      <xdr:row>38</xdr:row>
      <xdr:rowOff>140208</xdr:rowOff>
    </xdr:to>
    <xdr:cxnSp macro="">
      <xdr:nvCxnSpPr>
        <xdr:cNvPr id="440" name="直線コネクタ 439"/>
        <xdr:cNvCxnSpPr/>
      </xdr:nvCxnSpPr>
      <xdr:spPr>
        <a:xfrm flipV="1">
          <a:off x="13703300" y="64815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41402</xdr:rowOff>
    </xdr:from>
    <xdr:to>
      <xdr:col>67</xdr:col>
      <xdr:colOff>101600</xdr:colOff>
      <xdr:row>38</xdr:row>
      <xdr:rowOff>143002</xdr:rowOff>
    </xdr:to>
    <xdr:sp macro="" textlink="">
      <xdr:nvSpPr>
        <xdr:cNvPr id="441" name="楕円 440"/>
        <xdr:cNvSpPr/>
      </xdr:nvSpPr>
      <xdr:spPr>
        <a:xfrm>
          <a:off x="12763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92202</xdr:rowOff>
    </xdr:from>
    <xdr:to>
      <xdr:col>71</xdr:col>
      <xdr:colOff>177800</xdr:colOff>
      <xdr:row>38</xdr:row>
      <xdr:rowOff>140208</xdr:rowOff>
    </xdr:to>
    <xdr:cxnSp macro="">
      <xdr:nvCxnSpPr>
        <xdr:cNvPr id="442" name="直線コネクタ 441"/>
        <xdr:cNvCxnSpPr/>
      </xdr:nvCxnSpPr>
      <xdr:spPr>
        <a:xfrm>
          <a:off x="12814300" y="66073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447" name="n_1main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33799</xdr:rowOff>
    </xdr:from>
    <xdr:ext cx="405111" cy="259045"/>
    <xdr:sp macro="" textlink="">
      <xdr:nvSpPr>
        <xdr:cNvPr id="448" name="n_2mainValue【認定こども園・幼稚園・保育所】&#10;有形固定資産減価償却率"/>
        <xdr:cNvSpPr txBox="1"/>
      </xdr:nvSpPr>
      <xdr:spPr>
        <a:xfrm>
          <a:off x="143897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10685</xdr:rowOff>
    </xdr:from>
    <xdr:ext cx="405111" cy="259045"/>
    <xdr:sp macro="" textlink="">
      <xdr:nvSpPr>
        <xdr:cNvPr id="449" name="n_3mainValue【認定こども園・幼稚園・保育所】&#10;有形固定資産減価償却率"/>
        <xdr:cNvSpPr txBox="1"/>
      </xdr:nvSpPr>
      <xdr:spPr>
        <a:xfrm>
          <a:off x="135007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159529</xdr:rowOff>
    </xdr:from>
    <xdr:ext cx="405111" cy="259045"/>
    <xdr:sp macro="" textlink="">
      <xdr:nvSpPr>
        <xdr:cNvPr id="450" name="n_4mainValue【認定こども園・幼稚園・保育所】&#10;有形固定資産減価償却率"/>
        <xdr:cNvSpPr txBox="1"/>
      </xdr:nvSpPr>
      <xdr:spPr>
        <a:xfrm>
          <a:off x="12611744" y="633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90" name="楕円 489"/>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91"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2" name="楕円 491"/>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99060</xdr:rowOff>
    </xdr:to>
    <xdr:cxnSp macro="">
      <xdr:nvCxnSpPr>
        <xdr:cNvPr id="493" name="直線コネクタ 492"/>
        <xdr:cNvCxnSpPr/>
      </xdr:nvCxnSpPr>
      <xdr:spPr>
        <a:xfrm>
          <a:off x="21323300" y="661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4" name="楕円 493"/>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106680</xdr:rowOff>
    </xdr:to>
    <xdr:cxnSp macro="">
      <xdr:nvCxnSpPr>
        <xdr:cNvPr id="495" name="直線コネクタ 494"/>
        <xdr:cNvCxnSpPr/>
      </xdr:nvCxnSpPr>
      <xdr:spPr>
        <a:xfrm flipV="1">
          <a:off x="20434300" y="661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96" name="楕円 495"/>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152400</xdr:rowOff>
    </xdr:to>
    <xdr:cxnSp macro="">
      <xdr:nvCxnSpPr>
        <xdr:cNvPr id="497" name="直線コネクタ 496"/>
        <xdr:cNvCxnSpPr/>
      </xdr:nvCxnSpPr>
      <xdr:spPr>
        <a:xfrm flipV="1">
          <a:off x="19545300" y="662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498" name="楕円 497"/>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152400</xdr:rowOff>
    </xdr:to>
    <xdr:cxnSp macro="">
      <xdr:nvCxnSpPr>
        <xdr:cNvPr id="499" name="直線コネクタ 498"/>
        <xdr:cNvCxnSpPr/>
      </xdr:nvCxnSpPr>
      <xdr:spPr>
        <a:xfrm>
          <a:off x="18656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4"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505" name="n_2mainValue【認定こども園・幼稚園・保育所】&#10;一人当たり面積"/>
        <xdr:cNvSpPr txBox="1"/>
      </xdr:nvSpPr>
      <xdr:spPr>
        <a:xfrm>
          <a:off x="20199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06" name="n_3mainValue【認定こども園・幼稚園・保育所】&#10;一人当たり面積"/>
        <xdr:cNvSpPr txBox="1"/>
      </xdr:nvSpPr>
      <xdr:spPr>
        <a:xfrm>
          <a:off x="19310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507" name="n_4mainValue【認定こども園・幼稚園・保育所】&#10;一人当たり面積"/>
        <xdr:cNvSpPr txBox="1"/>
      </xdr:nvSpPr>
      <xdr:spPr>
        <a:xfrm>
          <a:off x="18421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157797</xdr:rowOff>
    </xdr:from>
    <xdr:to>
      <xdr:col>85</xdr:col>
      <xdr:colOff>177800</xdr:colOff>
      <xdr:row>62</xdr:row>
      <xdr:rowOff>87947</xdr:rowOff>
    </xdr:to>
    <xdr:sp macro="" textlink="">
      <xdr:nvSpPr>
        <xdr:cNvPr id="544" name="楕円 543"/>
        <xdr:cNvSpPr/>
      </xdr:nvSpPr>
      <xdr:spPr>
        <a:xfrm>
          <a:off x="162687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136224</xdr:rowOff>
    </xdr:from>
    <xdr:ext cx="405111" cy="259045"/>
    <xdr:sp macro="" textlink="">
      <xdr:nvSpPr>
        <xdr:cNvPr id="545" name="【学校施設】&#10;有形固定資産減価償却率該当値テキスト"/>
        <xdr:cNvSpPr txBox="1"/>
      </xdr:nvSpPr>
      <xdr:spPr>
        <a:xfrm>
          <a:off x="16357600" y="1059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106363</xdr:rowOff>
    </xdr:from>
    <xdr:to>
      <xdr:col>81</xdr:col>
      <xdr:colOff>101600</xdr:colOff>
      <xdr:row>62</xdr:row>
      <xdr:rowOff>36513</xdr:rowOff>
    </xdr:to>
    <xdr:sp macro="" textlink="">
      <xdr:nvSpPr>
        <xdr:cNvPr id="546" name="楕円 545"/>
        <xdr:cNvSpPr/>
      </xdr:nvSpPr>
      <xdr:spPr>
        <a:xfrm>
          <a:off x="15430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157163</xdr:rowOff>
    </xdr:from>
    <xdr:to>
      <xdr:col>85</xdr:col>
      <xdr:colOff>127000</xdr:colOff>
      <xdr:row>62</xdr:row>
      <xdr:rowOff>37147</xdr:rowOff>
    </xdr:to>
    <xdr:cxnSp macro="">
      <xdr:nvCxnSpPr>
        <xdr:cNvPr id="547" name="直線コネクタ 546"/>
        <xdr:cNvCxnSpPr/>
      </xdr:nvCxnSpPr>
      <xdr:spPr>
        <a:xfrm>
          <a:off x="15481300" y="1061561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103505</xdr:rowOff>
    </xdr:from>
    <xdr:to>
      <xdr:col>76</xdr:col>
      <xdr:colOff>165100</xdr:colOff>
      <xdr:row>62</xdr:row>
      <xdr:rowOff>33655</xdr:rowOff>
    </xdr:to>
    <xdr:sp macro="" textlink="">
      <xdr:nvSpPr>
        <xdr:cNvPr id="548" name="楕円 547"/>
        <xdr:cNvSpPr/>
      </xdr:nvSpPr>
      <xdr:spPr>
        <a:xfrm>
          <a:off x="14541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154305</xdr:rowOff>
    </xdr:from>
    <xdr:to>
      <xdr:col>81</xdr:col>
      <xdr:colOff>50800</xdr:colOff>
      <xdr:row>61</xdr:row>
      <xdr:rowOff>157163</xdr:rowOff>
    </xdr:to>
    <xdr:cxnSp macro="">
      <xdr:nvCxnSpPr>
        <xdr:cNvPr id="549" name="直線コネクタ 548"/>
        <xdr:cNvCxnSpPr/>
      </xdr:nvCxnSpPr>
      <xdr:spPr>
        <a:xfrm>
          <a:off x="14592300" y="106127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94932</xdr:rowOff>
    </xdr:from>
    <xdr:to>
      <xdr:col>72</xdr:col>
      <xdr:colOff>38100</xdr:colOff>
      <xdr:row>62</xdr:row>
      <xdr:rowOff>25082</xdr:rowOff>
    </xdr:to>
    <xdr:sp macro="" textlink="">
      <xdr:nvSpPr>
        <xdr:cNvPr id="550" name="楕円 549"/>
        <xdr:cNvSpPr/>
      </xdr:nvSpPr>
      <xdr:spPr>
        <a:xfrm>
          <a:off x="13652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145732</xdr:rowOff>
    </xdr:from>
    <xdr:to>
      <xdr:col>76</xdr:col>
      <xdr:colOff>114300</xdr:colOff>
      <xdr:row>61</xdr:row>
      <xdr:rowOff>154305</xdr:rowOff>
    </xdr:to>
    <xdr:cxnSp macro="">
      <xdr:nvCxnSpPr>
        <xdr:cNvPr id="551" name="直線コネクタ 550"/>
        <xdr:cNvCxnSpPr/>
      </xdr:nvCxnSpPr>
      <xdr:spPr>
        <a:xfrm>
          <a:off x="13703300" y="106041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52" name="楕円 551"/>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145732</xdr:rowOff>
    </xdr:to>
    <xdr:cxnSp macro="">
      <xdr:nvCxnSpPr>
        <xdr:cNvPr id="553" name="直線コネクタ 552"/>
        <xdr:cNvCxnSpPr/>
      </xdr:nvCxnSpPr>
      <xdr:spPr>
        <a:xfrm>
          <a:off x="12814300" y="10532745"/>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27640</xdr:rowOff>
    </xdr:from>
    <xdr:ext cx="405111" cy="259045"/>
    <xdr:sp macro="" textlink="">
      <xdr:nvSpPr>
        <xdr:cNvPr id="558" name="n_1mainValue【学校施設】&#10;有形固定資産減価償却率"/>
        <xdr:cNvSpPr txBox="1"/>
      </xdr:nvSpPr>
      <xdr:spPr>
        <a:xfrm>
          <a:off x="15266044"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24782</xdr:rowOff>
    </xdr:from>
    <xdr:ext cx="405111" cy="259045"/>
    <xdr:sp macro="" textlink="">
      <xdr:nvSpPr>
        <xdr:cNvPr id="559" name="n_2mainValue【学校施設】&#10;有形固定資産減価償却率"/>
        <xdr:cNvSpPr txBox="1"/>
      </xdr:nvSpPr>
      <xdr:spPr>
        <a:xfrm>
          <a:off x="14389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16209</xdr:rowOff>
    </xdr:from>
    <xdr:ext cx="405111" cy="259045"/>
    <xdr:sp macro="" textlink="">
      <xdr:nvSpPr>
        <xdr:cNvPr id="560" name="n_3mainValue【学校施設】&#10;有形固定資産減価償却率"/>
        <xdr:cNvSpPr txBox="1"/>
      </xdr:nvSpPr>
      <xdr:spPr>
        <a:xfrm>
          <a:off x="13500744" y="1064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1" name="n_4mainValue【学校施設】&#10;有形固定資産減価償却率"/>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39007</xdr:rowOff>
    </xdr:from>
    <xdr:to>
      <xdr:col>116</xdr:col>
      <xdr:colOff>114300</xdr:colOff>
      <xdr:row>58</xdr:row>
      <xdr:rowOff>140607</xdr:rowOff>
    </xdr:to>
    <xdr:sp macro="" textlink="">
      <xdr:nvSpPr>
        <xdr:cNvPr id="604" name="楕円 603"/>
        <xdr:cNvSpPr/>
      </xdr:nvSpPr>
      <xdr:spPr>
        <a:xfrm>
          <a:off x="22110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61884</xdr:rowOff>
    </xdr:from>
    <xdr:ext cx="469744" cy="259045"/>
    <xdr:sp macro="" textlink="">
      <xdr:nvSpPr>
        <xdr:cNvPr id="605" name="【学校施設】&#10;一人当たり面積該当値テキスト"/>
        <xdr:cNvSpPr txBox="1"/>
      </xdr:nvSpPr>
      <xdr:spPr>
        <a:xfrm>
          <a:off x="22199600" y="98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47172</xdr:rowOff>
    </xdr:from>
    <xdr:to>
      <xdr:col>112</xdr:col>
      <xdr:colOff>38100</xdr:colOff>
      <xdr:row>58</xdr:row>
      <xdr:rowOff>148772</xdr:rowOff>
    </xdr:to>
    <xdr:sp macro="" textlink="">
      <xdr:nvSpPr>
        <xdr:cNvPr id="606" name="楕円 605"/>
        <xdr:cNvSpPr/>
      </xdr:nvSpPr>
      <xdr:spPr>
        <a:xfrm>
          <a:off x="21272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89807</xdr:rowOff>
    </xdr:from>
    <xdr:to>
      <xdr:col>116</xdr:col>
      <xdr:colOff>63500</xdr:colOff>
      <xdr:row>58</xdr:row>
      <xdr:rowOff>97972</xdr:rowOff>
    </xdr:to>
    <xdr:cxnSp macro="">
      <xdr:nvCxnSpPr>
        <xdr:cNvPr id="607" name="直線コネクタ 606"/>
        <xdr:cNvCxnSpPr/>
      </xdr:nvCxnSpPr>
      <xdr:spPr>
        <a:xfrm flipV="1">
          <a:off x="21323300" y="1003390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66766</xdr:rowOff>
    </xdr:from>
    <xdr:to>
      <xdr:col>107</xdr:col>
      <xdr:colOff>101600</xdr:colOff>
      <xdr:row>58</xdr:row>
      <xdr:rowOff>168366</xdr:rowOff>
    </xdr:to>
    <xdr:sp macro="" textlink="">
      <xdr:nvSpPr>
        <xdr:cNvPr id="608" name="楕円 607"/>
        <xdr:cNvSpPr/>
      </xdr:nvSpPr>
      <xdr:spPr>
        <a:xfrm>
          <a:off x="2038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97972</xdr:rowOff>
    </xdr:from>
    <xdr:to>
      <xdr:col>111</xdr:col>
      <xdr:colOff>177800</xdr:colOff>
      <xdr:row>58</xdr:row>
      <xdr:rowOff>117566</xdr:rowOff>
    </xdr:to>
    <xdr:cxnSp macro="">
      <xdr:nvCxnSpPr>
        <xdr:cNvPr id="609" name="直線コネクタ 608"/>
        <xdr:cNvCxnSpPr/>
      </xdr:nvCxnSpPr>
      <xdr:spPr>
        <a:xfrm flipV="1">
          <a:off x="20434300" y="100420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37374</xdr:rowOff>
    </xdr:from>
    <xdr:to>
      <xdr:col>102</xdr:col>
      <xdr:colOff>165100</xdr:colOff>
      <xdr:row>58</xdr:row>
      <xdr:rowOff>138974</xdr:rowOff>
    </xdr:to>
    <xdr:sp macro="" textlink="">
      <xdr:nvSpPr>
        <xdr:cNvPr id="610" name="楕円 609"/>
        <xdr:cNvSpPr/>
      </xdr:nvSpPr>
      <xdr:spPr>
        <a:xfrm>
          <a:off x="19494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88174</xdr:rowOff>
    </xdr:from>
    <xdr:to>
      <xdr:col>107</xdr:col>
      <xdr:colOff>50800</xdr:colOff>
      <xdr:row>58</xdr:row>
      <xdr:rowOff>117566</xdr:rowOff>
    </xdr:to>
    <xdr:cxnSp macro="">
      <xdr:nvCxnSpPr>
        <xdr:cNvPr id="611" name="直線コネクタ 610"/>
        <xdr:cNvCxnSpPr/>
      </xdr:nvCxnSpPr>
      <xdr:spPr>
        <a:xfrm>
          <a:off x="19545300" y="100322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6350</xdr:rowOff>
    </xdr:from>
    <xdr:to>
      <xdr:col>98</xdr:col>
      <xdr:colOff>38100</xdr:colOff>
      <xdr:row>58</xdr:row>
      <xdr:rowOff>107950</xdr:rowOff>
    </xdr:to>
    <xdr:sp macro="" textlink="">
      <xdr:nvSpPr>
        <xdr:cNvPr id="612" name="楕円 611"/>
        <xdr:cNvSpPr/>
      </xdr:nvSpPr>
      <xdr:spPr>
        <a:xfrm>
          <a:off x="18605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57150</xdr:rowOff>
    </xdr:from>
    <xdr:to>
      <xdr:col>102</xdr:col>
      <xdr:colOff>114300</xdr:colOff>
      <xdr:row>58</xdr:row>
      <xdr:rowOff>88174</xdr:rowOff>
    </xdr:to>
    <xdr:cxnSp macro="">
      <xdr:nvCxnSpPr>
        <xdr:cNvPr id="613" name="直線コネクタ 612"/>
        <xdr:cNvCxnSpPr/>
      </xdr:nvCxnSpPr>
      <xdr:spPr>
        <a:xfrm>
          <a:off x="18656300" y="10001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165299</xdr:rowOff>
    </xdr:from>
    <xdr:ext cx="469744" cy="259045"/>
    <xdr:sp macro="" textlink="">
      <xdr:nvSpPr>
        <xdr:cNvPr id="618" name="n_1mainValue【学校施設】&#10;一人当たり面積"/>
        <xdr:cNvSpPr txBox="1"/>
      </xdr:nvSpPr>
      <xdr:spPr>
        <a:xfrm>
          <a:off x="210757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13443</xdr:rowOff>
    </xdr:from>
    <xdr:ext cx="469744" cy="259045"/>
    <xdr:sp macro="" textlink="">
      <xdr:nvSpPr>
        <xdr:cNvPr id="619" name="n_2mainValue【学校施設】&#10;一人当たり面積"/>
        <xdr:cNvSpPr txBox="1"/>
      </xdr:nvSpPr>
      <xdr:spPr>
        <a:xfrm>
          <a:off x="20199427" y="97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155501</xdr:rowOff>
    </xdr:from>
    <xdr:ext cx="469744" cy="259045"/>
    <xdr:sp macro="" textlink="">
      <xdr:nvSpPr>
        <xdr:cNvPr id="620" name="n_3mainValue【学校施設】&#10;一人当たり面積"/>
        <xdr:cNvSpPr txBox="1"/>
      </xdr:nvSpPr>
      <xdr:spPr>
        <a:xfrm>
          <a:off x="19310427" y="975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124477</xdr:rowOff>
    </xdr:from>
    <xdr:ext cx="469744" cy="259045"/>
    <xdr:sp macro="" textlink="">
      <xdr:nvSpPr>
        <xdr:cNvPr id="621" name="n_4mainValue【学校施設】&#10;一人当たり面積"/>
        <xdr:cNvSpPr txBox="1"/>
      </xdr:nvSpPr>
      <xdr:spPr>
        <a:xfrm>
          <a:off x="18421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663" name="楕円 662"/>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664" name="【児童館】&#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65" name="楕円 664"/>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84</xdr:row>
      <xdr:rowOff>544</xdr:rowOff>
    </xdr:to>
    <xdr:cxnSp macro="">
      <xdr:nvCxnSpPr>
        <xdr:cNvPr id="666" name="直線コネクタ 665"/>
        <xdr:cNvCxnSpPr/>
      </xdr:nvCxnSpPr>
      <xdr:spPr>
        <a:xfrm>
          <a:off x="15481300" y="14211300"/>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667" name="楕円 666"/>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82</xdr:row>
      <xdr:rowOff>152400</xdr:rowOff>
    </xdr:to>
    <xdr:cxnSp macro="">
      <xdr:nvCxnSpPr>
        <xdr:cNvPr id="668" name="直線コネクタ 667"/>
        <xdr:cNvCxnSpPr/>
      </xdr:nvCxnSpPr>
      <xdr:spPr>
        <a:xfrm>
          <a:off x="14592300" y="141721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24856</xdr:rowOff>
    </xdr:from>
    <xdr:to>
      <xdr:col>72</xdr:col>
      <xdr:colOff>38100</xdr:colOff>
      <xdr:row>82</xdr:row>
      <xdr:rowOff>126456</xdr:rowOff>
    </xdr:to>
    <xdr:sp macro="" textlink="">
      <xdr:nvSpPr>
        <xdr:cNvPr id="669" name="楕円 668"/>
        <xdr:cNvSpPr/>
      </xdr:nvSpPr>
      <xdr:spPr>
        <a:xfrm>
          <a:off x="13652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75656</xdr:rowOff>
    </xdr:from>
    <xdr:to>
      <xdr:col>76</xdr:col>
      <xdr:colOff>114300</xdr:colOff>
      <xdr:row>82</xdr:row>
      <xdr:rowOff>113212</xdr:rowOff>
    </xdr:to>
    <xdr:cxnSp macro="">
      <xdr:nvCxnSpPr>
        <xdr:cNvPr id="670" name="直線コネクタ 669"/>
        <xdr:cNvCxnSpPr/>
      </xdr:nvCxnSpPr>
      <xdr:spPr>
        <a:xfrm>
          <a:off x="13703300" y="141345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157118</xdr:rowOff>
    </xdr:from>
    <xdr:to>
      <xdr:col>67</xdr:col>
      <xdr:colOff>101600</xdr:colOff>
      <xdr:row>82</xdr:row>
      <xdr:rowOff>87268</xdr:rowOff>
    </xdr:to>
    <xdr:sp macro="" textlink="">
      <xdr:nvSpPr>
        <xdr:cNvPr id="671" name="楕円 670"/>
        <xdr:cNvSpPr/>
      </xdr:nvSpPr>
      <xdr:spPr>
        <a:xfrm>
          <a:off x="12763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36468</xdr:rowOff>
    </xdr:from>
    <xdr:to>
      <xdr:col>71</xdr:col>
      <xdr:colOff>177800</xdr:colOff>
      <xdr:row>82</xdr:row>
      <xdr:rowOff>75656</xdr:rowOff>
    </xdr:to>
    <xdr:cxnSp macro="">
      <xdr:nvCxnSpPr>
        <xdr:cNvPr id="672" name="直線コネクタ 671"/>
        <xdr:cNvCxnSpPr/>
      </xdr:nvCxnSpPr>
      <xdr:spPr>
        <a:xfrm>
          <a:off x="12814300" y="140953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677" name="n_1main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9089</xdr:rowOff>
    </xdr:from>
    <xdr:ext cx="405111" cy="259045"/>
    <xdr:sp macro="" textlink="">
      <xdr:nvSpPr>
        <xdr:cNvPr id="678" name="n_2mainValue【児童館】&#10;有形固定資産減価償却率"/>
        <xdr:cNvSpPr txBox="1"/>
      </xdr:nvSpPr>
      <xdr:spPr>
        <a:xfrm>
          <a:off x="14389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142983</xdr:rowOff>
    </xdr:from>
    <xdr:ext cx="405111" cy="259045"/>
    <xdr:sp macro="" textlink="">
      <xdr:nvSpPr>
        <xdr:cNvPr id="679" name="n_3mainValue【児童館】&#10;有形固定資産減価償却率"/>
        <xdr:cNvSpPr txBox="1"/>
      </xdr:nvSpPr>
      <xdr:spPr>
        <a:xfrm>
          <a:off x="13500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103795</xdr:rowOff>
    </xdr:from>
    <xdr:ext cx="405111" cy="259045"/>
    <xdr:sp macro="" textlink="">
      <xdr:nvSpPr>
        <xdr:cNvPr id="680" name="n_4mainValue【児童館】&#10;有形固定資産減価償却率"/>
        <xdr:cNvSpPr txBox="1"/>
      </xdr:nvSpPr>
      <xdr:spPr>
        <a:xfrm>
          <a:off x="12611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8" name="楕円 717"/>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19"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0" name="楕円 719"/>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118111</xdr:rowOff>
    </xdr:to>
    <xdr:cxnSp macro="">
      <xdr:nvCxnSpPr>
        <xdr:cNvPr id="721" name="直線コネクタ 720"/>
        <xdr:cNvCxnSpPr/>
      </xdr:nvCxnSpPr>
      <xdr:spPr>
        <a:xfrm flipV="1">
          <a:off x="21323300" y="14645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3" name="直線コネクタ 722"/>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4" name="楕円 723"/>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5" name="直線コネクタ 724"/>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6" name="楕円 725"/>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7" name="直線コネクタ 726"/>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2"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5"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76" name="楕円 775"/>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160038</xdr:rowOff>
    </xdr:from>
    <xdr:ext cx="405111" cy="259045"/>
    <xdr:sp macro="" textlink="">
      <xdr:nvSpPr>
        <xdr:cNvPr id="777" name="【公民館】&#10;有形固定資産減価償却率該当値テキスト"/>
        <xdr:cNvSpPr txBox="1"/>
      </xdr:nvSpPr>
      <xdr:spPr>
        <a:xfrm>
          <a:off x="16357600"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778" name="楕円 777"/>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60961</xdr:rowOff>
    </xdr:to>
    <xdr:cxnSp macro="">
      <xdr:nvCxnSpPr>
        <xdr:cNvPr id="779" name="直線コネクタ 778"/>
        <xdr:cNvCxnSpPr/>
      </xdr:nvCxnSpPr>
      <xdr:spPr>
        <a:xfrm>
          <a:off x="15481300" y="17853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780" name="楕円 779"/>
        <xdr:cNvSpPr/>
      </xdr:nvSpPr>
      <xdr:spPr>
        <a:xfrm>
          <a:off x="14541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81914</xdr:rowOff>
    </xdr:to>
    <xdr:cxnSp macro="">
      <xdr:nvCxnSpPr>
        <xdr:cNvPr id="781" name="直線コネクタ 780"/>
        <xdr:cNvCxnSpPr/>
      </xdr:nvCxnSpPr>
      <xdr:spPr>
        <a:xfrm flipV="1">
          <a:off x="14592300" y="178536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40639</xdr:rowOff>
    </xdr:from>
    <xdr:to>
      <xdr:col>72</xdr:col>
      <xdr:colOff>38100</xdr:colOff>
      <xdr:row>104</xdr:row>
      <xdr:rowOff>142239</xdr:rowOff>
    </xdr:to>
    <xdr:sp macro="" textlink="">
      <xdr:nvSpPr>
        <xdr:cNvPr id="782" name="楕円 781"/>
        <xdr:cNvSpPr/>
      </xdr:nvSpPr>
      <xdr:spPr>
        <a:xfrm>
          <a:off x="1365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104</xdr:row>
      <xdr:rowOff>91439</xdr:rowOff>
    </xdr:to>
    <xdr:cxnSp macro="">
      <xdr:nvCxnSpPr>
        <xdr:cNvPr id="783" name="直線コネクタ 782"/>
        <xdr:cNvCxnSpPr/>
      </xdr:nvCxnSpPr>
      <xdr:spPr>
        <a:xfrm flipV="1">
          <a:off x="13703300" y="179127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84455</xdr:rowOff>
    </xdr:from>
    <xdr:to>
      <xdr:col>67</xdr:col>
      <xdr:colOff>101600</xdr:colOff>
      <xdr:row>105</xdr:row>
      <xdr:rowOff>14605</xdr:rowOff>
    </xdr:to>
    <xdr:sp macro="" textlink="">
      <xdr:nvSpPr>
        <xdr:cNvPr id="784" name="楕円 783"/>
        <xdr:cNvSpPr/>
      </xdr:nvSpPr>
      <xdr:spPr>
        <a:xfrm>
          <a:off x="12763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91439</xdr:rowOff>
    </xdr:from>
    <xdr:to>
      <xdr:col>71</xdr:col>
      <xdr:colOff>177800</xdr:colOff>
      <xdr:row>104</xdr:row>
      <xdr:rowOff>135255</xdr:rowOff>
    </xdr:to>
    <xdr:cxnSp macro="">
      <xdr:nvCxnSpPr>
        <xdr:cNvPr id="785" name="直線コネクタ 784"/>
        <xdr:cNvCxnSpPr/>
      </xdr:nvCxnSpPr>
      <xdr:spPr>
        <a:xfrm flipV="1">
          <a:off x="12814300" y="17922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64788</xdr:rowOff>
    </xdr:from>
    <xdr:ext cx="405111" cy="259045"/>
    <xdr:sp macro="" textlink="">
      <xdr:nvSpPr>
        <xdr:cNvPr id="790" name="n_1mainValue【公民館】&#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791" name="n_2mainValue【公民館】&#10;有形固定資産減価償却率"/>
        <xdr:cNvSpPr txBox="1"/>
      </xdr:nvSpPr>
      <xdr:spPr>
        <a:xfrm>
          <a:off x="14389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133366</xdr:rowOff>
    </xdr:from>
    <xdr:ext cx="405111" cy="259045"/>
    <xdr:sp macro="" textlink="">
      <xdr:nvSpPr>
        <xdr:cNvPr id="792" name="n_3mainValue【公民館】&#10;有形固定資産減価償却率"/>
        <xdr:cNvSpPr txBox="1"/>
      </xdr:nvSpPr>
      <xdr:spPr>
        <a:xfrm>
          <a:off x="13500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93" name="n_4mainValue【公民館】&#10;有形固定資産減価償却率"/>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33" name="楕円 832"/>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834" name="【公民館】&#10;一人当たり面積該当値テキスト"/>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835" name="楕円 834"/>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105</xdr:row>
      <xdr:rowOff>163830</xdr:rowOff>
    </xdr:to>
    <xdr:cxnSp macro="">
      <xdr:nvCxnSpPr>
        <xdr:cNvPr id="836" name="直線コネクタ 835"/>
        <xdr:cNvCxnSpPr/>
      </xdr:nvCxnSpPr>
      <xdr:spPr>
        <a:xfrm>
          <a:off x="21323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37" name="楕円 836"/>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163830</xdr:rowOff>
    </xdr:to>
    <xdr:cxnSp macro="">
      <xdr:nvCxnSpPr>
        <xdr:cNvPr id="838" name="直線コネクタ 837"/>
        <xdr:cNvCxnSpPr/>
      </xdr:nvCxnSpPr>
      <xdr:spPr>
        <a:xfrm>
          <a:off x="20434300" y="18051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839" name="楕円 838"/>
        <xdr:cNvSpPr/>
      </xdr:nvSpPr>
      <xdr:spPr>
        <a:xfrm>
          <a:off x="19494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34289</xdr:rowOff>
    </xdr:from>
    <xdr:to>
      <xdr:col>107</xdr:col>
      <xdr:colOff>50800</xdr:colOff>
      <xdr:row>105</xdr:row>
      <xdr:rowOff>49530</xdr:rowOff>
    </xdr:to>
    <xdr:cxnSp macro="">
      <xdr:nvCxnSpPr>
        <xdr:cNvPr id="840" name="直線コネクタ 839"/>
        <xdr:cNvCxnSpPr/>
      </xdr:nvCxnSpPr>
      <xdr:spPr>
        <a:xfrm>
          <a:off x="19545300" y="18036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1" name="楕円 840"/>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105</xdr:row>
      <xdr:rowOff>34289</xdr:rowOff>
    </xdr:to>
    <xdr:cxnSp macro="">
      <xdr:nvCxnSpPr>
        <xdr:cNvPr id="842" name="直線コネクタ 841"/>
        <xdr:cNvCxnSpPr/>
      </xdr:nvCxnSpPr>
      <xdr:spPr>
        <a:xfrm>
          <a:off x="18656300" y="176555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847" name="n_1mainValue【公民館】&#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8" name="n_2main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849" name="n_3mainValue【公民館】&#10;一人当たり面積"/>
        <xdr:cNvSpPr txBox="1"/>
      </xdr:nvSpPr>
      <xdr:spPr>
        <a:xfrm>
          <a:off x="19310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0"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類似団体と比較して有形固定資産減価償却率が高くなっている施設は、公営</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と学校</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、児童館であり、低くなっている施設は、認定こども園・幼稚園・保育所といった結果である。</a:t>
          </a:r>
          <a:endParaRPr lang="ja-JP" altLang="ja-JP" sz="1400">
            <a:effectLst/>
          </a:endParaRPr>
        </a:p>
        <a:p>
          <a:r>
            <a:rPr kumimoji="1" lang="ja-JP" altLang="ja-JP" sz="1100">
              <a:solidFill>
                <a:schemeClr val="dk1"/>
              </a:solidFill>
              <a:effectLst/>
              <a:latin typeface="+mn-lt"/>
              <a:ea typeface="+mn-ea"/>
              <a:cs typeface="+mn-cs"/>
            </a:rPr>
            <a:t>それぞれの減価償却率の伸び率は、おおむね類似団体内平均値と同程度の推移である。</a:t>
          </a:r>
          <a:endParaRPr lang="ja-JP" altLang="ja-JP" sz="1400">
            <a:effectLst/>
          </a:endParaRPr>
        </a:p>
        <a:p>
          <a:r>
            <a:rPr kumimoji="1" lang="ja-JP" altLang="ja-JP" sz="1100">
              <a:solidFill>
                <a:schemeClr val="dk1"/>
              </a:solidFill>
              <a:effectLst/>
              <a:latin typeface="+mn-lt"/>
              <a:ea typeface="+mn-ea"/>
              <a:cs typeface="+mn-cs"/>
            </a:rPr>
            <a:t>公営</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については、現存の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割は減価償却を終えている状況であるが、各々の施設で適宜建替えや耐震改修・補修等を行っているため、使用する上での問題はないものと考える。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認定こども園・幼稚園・保育所については、類似団体内平均値を下回ってはいるものの、個々の施設課題に取り組み、減価償却率の減少に努める。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73" name="楕円 72"/>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128287</xdr:rowOff>
    </xdr:from>
    <xdr:ext cx="405111" cy="259045"/>
    <xdr:sp macro="" textlink="">
      <xdr:nvSpPr>
        <xdr:cNvPr id="74" name="【図書館】&#10;有形固定資産減価償却率該当値テキスト"/>
        <xdr:cNvSpPr txBox="1"/>
      </xdr:nvSpPr>
      <xdr:spPr>
        <a:xfrm>
          <a:off x="4673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57785</xdr:rowOff>
    </xdr:from>
    <xdr:to>
      <xdr:col>20</xdr:col>
      <xdr:colOff>38100</xdr:colOff>
      <xdr:row>34</xdr:row>
      <xdr:rowOff>159385</xdr:rowOff>
    </xdr:to>
    <xdr:sp macro="" textlink="">
      <xdr:nvSpPr>
        <xdr:cNvPr id="75" name="楕円 74"/>
        <xdr:cNvSpPr/>
      </xdr:nvSpPr>
      <xdr:spPr>
        <a:xfrm>
          <a:off x="3746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108585</xdr:rowOff>
    </xdr:from>
    <xdr:to>
      <xdr:col>24</xdr:col>
      <xdr:colOff>63500</xdr:colOff>
      <xdr:row>34</xdr:row>
      <xdr:rowOff>156210</xdr:rowOff>
    </xdr:to>
    <xdr:cxnSp macro="">
      <xdr:nvCxnSpPr>
        <xdr:cNvPr id="76" name="直線コネクタ 75"/>
        <xdr:cNvCxnSpPr/>
      </xdr:nvCxnSpPr>
      <xdr:spPr>
        <a:xfrm>
          <a:off x="3797300" y="59378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8255</xdr:rowOff>
    </xdr:from>
    <xdr:to>
      <xdr:col>15</xdr:col>
      <xdr:colOff>101600</xdr:colOff>
      <xdr:row>34</xdr:row>
      <xdr:rowOff>109855</xdr:rowOff>
    </xdr:to>
    <xdr:sp macro="" textlink="">
      <xdr:nvSpPr>
        <xdr:cNvPr id="77" name="楕円 76"/>
        <xdr:cNvSpPr/>
      </xdr:nvSpPr>
      <xdr:spPr>
        <a:xfrm>
          <a:off x="2857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59055</xdr:rowOff>
    </xdr:from>
    <xdr:to>
      <xdr:col>19</xdr:col>
      <xdr:colOff>177800</xdr:colOff>
      <xdr:row>34</xdr:row>
      <xdr:rowOff>108585</xdr:rowOff>
    </xdr:to>
    <xdr:cxnSp macro="">
      <xdr:nvCxnSpPr>
        <xdr:cNvPr id="78" name="直線コネクタ 77"/>
        <xdr:cNvCxnSpPr/>
      </xdr:nvCxnSpPr>
      <xdr:spPr>
        <a:xfrm>
          <a:off x="2908300" y="58883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130175</xdr:rowOff>
    </xdr:from>
    <xdr:to>
      <xdr:col>10</xdr:col>
      <xdr:colOff>165100</xdr:colOff>
      <xdr:row>34</xdr:row>
      <xdr:rowOff>60325</xdr:rowOff>
    </xdr:to>
    <xdr:sp macro="" textlink="">
      <xdr:nvSpPr>
        <xdr:cNvPr id="79" name="楕円 78"/>
        <xdr:cNvSpPr/>
      </xdr:nvSpPr>
      <xdr:spPr>
        <a:xfrm>
          <a:off x="1968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9525</xdr:rowOff>
    </xdr:from>
    <xdr:to>
      <xdr:col>15</xdr:col>
      <xdr:colOff>50800</xdr:colOff>
      <xdr:row>34</xdr:row>
      <xdr:rowOff>59055</xdr:rowOff>
    </xdr:to>
    <xdr:cxnSp macro="">
      <xdr:nvCxnSpPr>
        <xdr:cNvPr id="80" name="直線コネクタ 79"/>
        <xdr:cNvCxnSpPr/>
      </xdr:nvCxnSpPr>
      <xdr:spPr>
        <a:xfrm>
          <a:off x="2019300" y="583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80645</xdr:rowOff>
    </xdr:from>
    <xdr:to>
      <xdr:col>6</xdr:col>
      <xdr:colOff>38100</xdr:colOff>
      <xdr:row>34</xdr:row>
      <xdr:rowOff>10795</xdr:rowOff>
    </xdr:to>
    <xdr:sp macro="" textlink="">
      <xdr:nvSpPr>
        <xdr:cNvPr id="81" name="楕円 80"/>
        <xdr:cNvSpPr/>
      </xdr:nvSpPr>
      <xdr:spPr>
        <a:xfrm>
          <a:off x="1079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131445</xdr:rowOff>
    </xdr:from>
    <xdr:to>
      <xdr:col>10</xdr:col>
      <xdr:colOff>114300</xdr:colOff>
      <xdr:row>34</xdr:row>
      <xdr:rowOff>9525</xdr:rowOff>
    </xdr:to>
    <xdr:cxnSp macro="">
      <xdr:nvCxnSpPr>
        <xdr:cNvPr id="82" name="直線コネクタ 81"/>
        <xdr:cNvCxnSpPr/>
      </xdr:nvCxnSpPr>
      <xdr:spPr>
        <a:xfrm>
          <a:off x="1130300" y="5789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4462</xdr:rowOff>
    </xdr:from>
    <xdr:ext cx="405111" cy="259045"/>
    <xdr:sp macro="" textlink="">
      <xdr:nvSpPr>
        <xdr:cNvPr id="87" name="n_1mainValue【図書館】&#10;有形固定資産減価償却率"/>
        <xdr:cNvSpPr txBox="1"/>
      </xdr:nvSpPr>
      <xdr:spPr>
        <a:xfrm>
          <a:off x="35820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126382</xdr:rowOff>
    </xdr:from>
    <xdr:ext cx="405111" cy="259045"/>
    <xdr:sp macro="" textlink="">
      <xdr:nvSpPr>
        <xdr:cNvPr id="88" name="n_2mainValue【図書館】&#10;有形固定資産減価償却率"/>
        <xdr:cNvSpPr txBox="1"/>
      </xdr:nvSpPr>
      <xdr:spPr>
        <a:xfrm>
          <a:off x="27057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76852</xdr:rowOff>
    </xdr:from>
    <xdr:ext cx="405111" cy="259045"/>
    <xdr:sp macro="" textlink="">
      <xdr:nvSpPr>
        <xdr:cNvPr id="89" name="n_3mainValue【図書館】&#10;有形固定資産減価償却率"/>
        <xdr:cNvSpPr txBox="1"/>
      </xdr:nvSpPr>
      <xdr:spPr>
        <a:xfrm>
          <a:off x="1816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27322</xdr:rowOff>
    </xdr:from>
    <xdr:ext cx="405111" cy="259045"/>
    <xdr:sp macro="" textlink="">
      <xdr:nvSpPr>
        <xdr:cNvPr id="90" name="n_4mainValue【図書館】&#10;有形固定資産減価償却率"/>
        <xdr:cNvSpPr txBox="1"/>
      </xdr:nvSpPr>
      <xdr:spPr>
        <a:xfrm>
          <a:off x="927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8" name="楕円 127"/>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9" name="【図書館】&#10;一人当たり面積該当値テキスト"/>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1" name="直線コネクタ 130"/>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3" name="直線コネクタ 132"/>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4" name="楕円 133"/>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5" name="直線コネクタ 134"/>
        <xdr:cNvCxnSpPr/>
      </xdr:nvCxnSpPr>
      <xdr:spPr>
        <a:xfrm>
          <a:off x="7861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6" name="楕円 135"/>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7" name="直線コネクタ 136"/>
        <xdr:cNvCxnSpPr/>
      </xdr:nvCxnSpPr>
      <xdr:spPr>
        <a:xfrm>
          <a:off x="6972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4" name="n_3main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5" name="n_4main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86" name="楕円 185"/>
        <xdr:cNvSpPr/>
      </xdr:nvSpPr>
      <xdr:spPr>
        <a:xfrm>
          <a:off x="4584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153052</xdr:rowOff>
    </xdr:from>
    <xdr:ext cx="405111" cy="259045"/>
    <xdr:sp macro="" textlink="">
      <xdr:nvSpPr>
        <xdr:cNvPr id="187" name="【体育館・プール】&#10;有形固定資産減価償却率該当値テキスト"/>
        <xdr:cNvSpPr txBox="1"/>
      </xdr:nvSpPr>
      <xdr:spPr>
        <a:xfrm>
          <a:off x="46736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188" name="楕円 187"/>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57</xdr:row>
      <xdr:rowOff>9525</xdr:rowOff>
    </xdr:to>
    <xdr:cxnSp macro="">
      <xdr:nvCxnSpPr>
        <xdr:cNvPr id="189" name="直線コネクタ 188"/>
        <xdr:cNvCxnSpPr/>
      </xdr:nvCxnSpPr>
      <xdr:spPr>
        <a:xfrm>
          <a:off x="3797300" y="97459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190" name="楕円 189"/>
        <xdr:cNvSpPr/>
      </xdr:nvSpPr>
      <xdr:spPr>
        <a:xfrm>
          <a:off x="2857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62865</xdr:rowOff>
    </xdr:from>
    <xdr:to>
      <xdr:col>19</xdr:col>
      <xdr:colOff>177800</xdr:colOff>
      <xdr:row>56</xdr:row>
      <xdr:rowOff>144780</xdr:rowOff>
    </xdr:to>
    <xdr:cxnSp macro="">
      <xdr:nvCxnSpPr>
        <xdr:cNvPr id="191" name="直線コネクタ 190"/>
        <xdr:cNvCxnSpPr/>
      </xdr:nvCxnSpPr>
      <xdr:spPr>
        <a:xfrm>
          <a:off x="2908300" y="966406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166370</xdr:rowOff>
    </xdr:from>
    <xdr:to>
      <xdr:col>10</xdr:col>
      <xdr:colOff>165100</xdr:colOff>
      <xdr:row>56</xdr:row>
      <xdr:rowOff>96520</xdr:rowOff>
    </xdr:to>
    <xdr:sp macro="" textlink="">
      <xdr:nvSpPr>
        <xdr:cNvPr id="192" name="楕円 191"/>
        <xdr:cNvSpPr/>
      </xdr:nvSpPr>
      <xdr:spPr>
        <a:xfrm>
          <a:off x="196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45720</xdr:rowOff>
    </xdr:from>
    <xdr:to>
      <xdr:col>15</xdr:col>
      <xdr:colOff>50800</xdr:colOff>
      <xdr:row>56</xdr:row>
      <xdr:rowOff>62865</xdr:rowOff>
    </xdr:to>
    <xdr:cxnSp macro="">
      <xdr:nvCxnSpPr>
        <xdr:cNvPr id="193" name="直線コネクタ 192"/>
        <xdr:cNvCxnSpPr/>
      </xdr:nvCxnSpPr>
      <xdr:spPr>
        <a:xfrm>
          <a:off x="2019300" y="9646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116840</xdr:rowOff>
    </xdr:from>
    <xdr:to>
      <xdr:col>6</xdr:col>
      <xdr:colOff>38100</xdr:colOff>
      <xdr:row>56</xdr:row>
      <xdr:rowOff>46990</xdr:rowOff>
    </xdr:to>
    <xdr:sp macro="" textlink="">
      <xdr:nvSpPr>
        <xdr:cNvPr id="194" name="楕円 193"/>
        <xdr:cNvSpPr/>
      </xdr:nvSpPr>
      <xdr:spPr>
        <a:xfrm>
          <a:off x="1079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167640</xdr:rowOff>
    </xdr:from>
    <xdr:to>
      <xdr:col>10</xdr:col>
      <xdr:colOff>114300</xdr:colOff>
      <xdr:row>56</xdr:row>
      <xdr:rowOff>45720</xdr:rowOff>
    </xdr:to>
    <xdr:cxnSp macro="">
      <xdr:nvCxnSpPr>
        <xdr:cNvPr id="195" name="直線コネクタ 194"/>
        <xdr:cNvCxnSpPr/>
      </xdr:nvCxnSpPr>
      <xdr:spPr>
        <a:xfrm>
          <a:off x="1130300" y="95973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40657</xdr:rowOff>
    </xdr:from>
    <xdr:ext cx="405111" cy="259045"/>
    <xdr:sp macro="" textlink="">
      <xdr:nvSpPr>
        <xdr:cNvPr id="200" name="n_1mainValue【体育館・プール】&#10;有形固定資産減価償却率"/>
        <xdr:cNvSpPr txBox="1"/>
      </xdr:nvSpPr>
      <xdr:spPr>
        <a:xfrm>
          <a:off x="3582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130192</xdr:rowOff>
    </xdr:from>
    <xdr:ext cx="405111" cy="259045"/>
    <xdr:sp macro="" textlink="">
      <xdr:nvSpPr>
        <xdr:cNvPr id="201" name="n_2mainValue【体育館・プール】&#10;有形固定資産減価償却率"/>
        <xdr:cNvSpPr txBox="1"/>
      </xdr:nvSpPr>
      <xdr:spPr>
        <a:xfrm>
          <a:off x="27057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113047</xdr:rowOff>
    </xdr:from>
    <xdr:ext cx="405111" cy="259045"/>
    <xdr:sp macro="" textlink="">
      <xdr:nvSpPr>
        <xdr:cNvPr id="202" name="n_3mainValue【体育館・プール】&#10;有形固定資産減価償却率"/>
        <xdr:cNvSpPr txBox="1"/>
      </xdr:nvSpPr>
      <xdr:spPr>
        <a:xfrm>
          <a:off x="1816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63517</xdr:rowOff>
    </xdr:from>
    <xdr:ext cx="405111" cy="259045"/>
    <xdr:sp macro="" textlink="">
      <xdr:nvSpPr>
        <xdr:cNvPr id="203" name="n_4mainValue【体育館・プール】&#10;有形固定資産減価償却率"/>
        <xdr:cNvSpPr txBox="1"/>
      </xdr:nvSpPr>
      <xdr:spPr>
        <a:xfrm>
          <a:off x="927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125222</xdr:rowOff>
    </xdr:from>
    <xdr:to>
      <xdr:col>55</xdr:col>
      <xdr:colOff>50800</xdr:colOff>
      <xdr:row>61</xdr:row>
      <xdr:rowOff>55372</xdr:rowOff>
    </xdr:to>
    <xdr:sp macro="" textlink="">
      <xdr:nvSpPr>
        <xdr:cNvPr id="241" name="楕円 240"/>
        <xdr:cNvSpPr/>
      </xdr:nvSpPr>
      <xdr:spPr>
        <a:xfrm>
          <a:off x="10426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148099</xdr:rowOff>
    </xdr:from>
    <xdr:ext cx="469744" cy="259045"/>
    <xdr:sp macro="" textlink="">
      <xdr:nvSpPr>
        <xdr:cNvPr id="242" name="【体育館・プール】&#10;一人当たり面積該当値テキスト"/>
        <xdr:cNvSpPr txBox="1"/>
      </xdr:nvSpPr>
      <xdr:spPr>
        <a:xfrm>
          <a:off x="10515600"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243" name="楕円 242"/>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xdr:rowOff>
    </xdr:from>
    <xdr:to>
      <xdr:col>55</xdr:col>
      <xdr:colOff>0</xdr:colOff>
      <xdr:row>61</xdr:row>
      <xdr:rowOff>43434</xdr:rowOff>
    </xdr:to>
    <xdr:cxnSp macro="">
      <xdr:nvCxnSpPr>
        <xdr:cNvPr id="244" name="直線コネクタ 243"/>
        <xdr:cNvCxnSpPr/>
      </xdr:nvCxnSpPr>
      <xdr:spPr>
        <a:xfrm flipV="1">
          <a:off x="9639300" y="104630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68072</xdr:rowOff>
    </xdr:from>
    <xdr:to>
      <xdr:col>46</xdr:col>
      <xdr:colOff>38100</xdr:colOff>
      <xdr:row>61</xdr:row>
      <xdr:rowOff>169672</xdr:rowOff>
    </xdr:to>
    <xdr:sp macro="" textlink="">
      <xdr:nvSpPr>
        <xdr:cNvPr id="245" name="楕円 244"/>
        <xdr:cNvSpPr/>
      </xdr:nvSpPr>
      <xdr:spPr>
        <a:xfrm>
          <a:off x="8699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43434</xdr:rowOff>
    </xdr:from>
    <xdr:to>
      <xdr:col>50</xdr:col>
      <xdr:colOff>114300</xdr:colOff>
      <xdr:row>61</xdr:row>
      <xdr:rowOff>118872</xdr:rowOff>
    </xdr:to>
    <xdr:cxnSp macro="">
      <xdr:nvCxnSpPr>
        <xdr:cNvPr id="246" name="直線コネクタ 245"/>
        <xdr:cNvCxnSpPr/>
      </xdr:nvCxnSpPr>
      <xdr:spPr>
        <a:xfrm flipV="1">
          <a:off x="8750300" y="1050188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247" name="楕円 246"/>
        <xdr:cNvSpPr/>
      </xdr:nvSpPr>
      <xdr:spPr>
        <a:xfrm>
          <a:off x="781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118872</xdr:rowOff>
    </xdr:to>
    <xdr:cxnSp macro="">
      <xdr:nvCxnSpPr>
        <xdr:cNvPr id="248" name="直線コネクタ 247"/>
        <xdr:cNvCxnSpPr/>
      </xdr:nvCxnSpPr>
      <xdr:spPr>
        <a:xfrm>
          <a:off x="7861300" y="10572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22352</xdr:rowOff>
    </xdr:from>
    <xdr:to>
      <xdr:col>36</xdr:col>
      <xdr:colOff>165100</xdr:colOff>
      <xdr:row>61</xdr:row>
      <xdr:rowOff>123952</xdr:rowOff>
    </xdr:to>
    <xdr:sp macro="" textlink="">
      <xdr:nvSpPr>
        <xdr:cNvPr id="249" name="楕円 248"/>
        <xdr:cNvSpPr/>
      </xdr:nvSpPr>
      <xdr:spPr>
        <a:xfrm>
          <a:off x="6921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73152</xdr:rowOff>
    </xdr:from>
    <xdr:to>
      <xdr:col>41</xdr:col>
      <xdr:colOff>50800</xdr:colOff>
      <xdr:row>61</xdr:row>
      <xdr:rowOff>114300</xdr:rowOff>
    </xdr:to>
    <xdr:cxnSp macro="">
      <xdr:nvCxnSpPr>
        <xdr:cNvPr id="250" name="直線コネクタ 249"/>
        <xdr:cNvCxnSpPr/>
      </xdr:nvCxnSpPr>
      <xdr:spPr>
        <a:xfrm>
          <a:off x="6972300" y="105316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110761</xdr:rowOff>
    </xdr:from>
    <xdr:ext cx="469744" cy="259045"/>
    <xdr:sp macro="" textlink="">
      <xdr:nvSpPr>
        <xdr:cNvPr id="255" name="n_1mainValue【体育館・プール】&#10;一人当たり面積"/>
        <xdr:cNvSpPr txBox="1"/>
      </xdr:nvSpPr>
      <xdr:spPr>
        <a:xfrm>
          <a:off x="9391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14749</xdr:rowOff>
    </xdr:from>
    <xdr:ext cx="469744" cy="259045"/>
    <xdr:sp macro="" textlink="">
      <xdr:nvSpPr>
        <xdr:cNvPr id="256" name="n_2mainValue【体育館・プール】&#10;一人当たり面積"/>
        <xdr:cNvSpPr txBox="1"/>
      </xdr:nvSpPr>
      <xdr:spPr>
        <a:xfrm>
          <a:off x="85154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7" name="n_3main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140479</xdr:rowOff>
    </xdr:from>
    <xdr:ext cx="469744" cy="259045"/>
    <xdr:sp macro="" textlink="">
      <xdr:nvSpPr>
        <xdr:cNvPr id="258" name="n_4mainValue【体育館・プール】&#10;一人当たり面積"/>
        <xdr:cNvSpPr txBox="1"/>
      </xdr:nvSpPr>
      <xdr:spPr>
        <a:xfrm>
          <a:off x="6737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97" name="楕円 296"/>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98"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151892</xdr:rowOff>
    </xdr:from>
    <xdr:to>
      <xdr:col>20</xdr:col>
      <xdr:colOff>38100</xdr:colOff>
      <xdr:row>79</xdr:row>
      <xdr:rowOff>82042</xdr:rowOff>
    </xdr:to>
    <xdr:sp macro="" textlink="">
      <xdr:nvSpPr>
        <xdr:cNvPr id="299" name="楕円 298"/>
        <xdr:cNvSpPr/>
      </xdr:nvSpPr>
      <xdr:spPr>
        <a:xfrm>
          <a:off x="3746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31242</xdr:rowOff>
    </xdr:from>
    <xdr:to>
      <xdr:col>24</xdr:col>
      <xdr:colOff>63500</xdr:colOff>
      <xdr:row>79</xdr:row>
      <xdr:rowOff>83820</xdr:rowOff>
    </xdr:to>
    <xdr:cxnSp macro="">
      <xdr:nvCxnSpPr>
        <xdr:cNvPr id="300" name="直線コネクタ 299"/>
        <xdr:cNvCxnSpPr/>
      </xdr:nvCxnSpPr>
      <xdr:spPr>
        <a:xfrm>
          <a:off x="3797300" y="1357579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108458</xdr:rowOff>
    </xdr:from>
    <xdr:to>
      <xdr:col>15</xdr:col>
      <xdr:colOff>101600</xdr:colOff>
      <xdr:row>79</xdr:row>
      <xdr:rowOff>38608</xdr:rowOff>
    </xdr:to>
    <xdr:sp macro="" textlink="">
      <xdr:nvSpPr>
        <xdr:cNvPr id="301" name="楕円 300"/>
        <xdr:cNvSpPr/>
      </xdr:nvSpPr>
      <xdr:spPr>
        <a:xfrm>
          <a:off x="2857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159258</xdr:rowOff>
    </xdr:from>
    <xdr:to>
      <xdr:col>19</xdr:col>
      <xdr:colOff>177800</xdr:colOff>
      <xdr:row>79</xdr:row>
      <xdr:rowOff>31242</xdr:rowOff>
    </xdr:to>
    <xdr:cxnSp macro="">
      <xdr:nvCxnSpPr>
        <xdr:cNvPr id="302" name="直線コネクタ 301"/>
        <xdr:cNvCxnSpPr/>
      </xdr:nvCxnSpPr>
      <xdr:spPr>
        <a:xfrm>
          <a:off x="2908300" y="135323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126746</xdr:rowOff>
    </xdr:from>
    <xdr:to>
      <xdr:col>10</xdr:col>
      <xdr:colOff>165100</xdr:colOff>
      <xdr:row>79</xdr:row>
      <xdr:rowOff>56896</xdr:rowOff>
    </xdr:to>
    <xdr:sp macro="" textlink="">
      <xdr:nvSpPr>
        <xdr:cNvPr id="303" name="楕円 302"/>
        <xdr:cNvSpPr/>
      </xdr:nvSpPr>
      <xdr:spPr>
        <a:xfrm>
          <a:off x="1968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159258</xdr:rowOff>
    </xdr:from>
    <xdr:to>
      <xdr:col>15</xdr:col>
      <xdr:colOff>50800</xdr:colOff>
      <xdr:row>79</xdr:row>
      <xdr:rowOff>6096</xdr:rowOff>
    </xdr:to>
    <xdr:cxnSp macro="">
      <xdr:nvCxnSpPr>
        <xdr:cNvPr id="304" name="直線コネクタ 303"/>
        <xdr:cNvCxnSpPr/>
      </xdr:nvCxnSpPr>
      <xdr:spPr>
        <a:xfrm flipV="1">
          <a:off x="2019300" y="135323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103887</xdr:rowOff>
    </xdr:from>
    <xdr:to>
      <xdr:col>6</xdr:col>
      <xdr:colOff>38100</xdr:colOff>
      <xdr:row>79</xdr:row>
      <xdr:rowOff>34037</xdr:rowOff>
    </xdr:to>
    <xdr:sp macro="" textlink="">
      <xdr:nvSpPr>
        <xdr:cNvPr id="305" name="楕円 304"/>
        <xdr:cNvSpPr/>
      </xdr:nvSpPr>
      <xdr:spPr>
        <a:xfrm>
          <a:off x="1079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154687</xdr:rowOff>
    </xdr:from>
    <xdr:to>
      <xdr:col>10</xdr:col>
      <xdr:colOff>114300</xdr:colOff>
      <xdr:row>79</xdr:row>
      <xdr:rowOff>6096</xdr:rowOff>
    </xdr:to>
    <xdr:cxnSp macro="">
      <xdr:nvCxnSpPr>
        <xdr:cNvPr id="306" name="直線コネクタ 305"/>
        <xdr:cNvCxnSpPr/>
      </xdr:nvCxnSpPr>
      <xdr:spPr>
        <a:xfrm>
          <a:off x="1130300" y="135277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98569</xdr:rowOff>
    </xdr:from>
    <xdr:ext cx="405111" cy="259045"/>
    <xdr:sp macro="" textlink="">
      <xdr:nvSpPr>
        <xdr:cNvPr id="311" name="n_1mainValue【福祉施設】&#10;有形固定資産減価償却率"/>
        <xdr:cNvSpPr txBox="1"/>
      </xdr:nvSpPr>
      <xdr:spPr>
        <a:xfrm>
          <a:off x="35820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55135</xdr:rowOff>
    </xdr:from>
    <xdr:ext cx="405111" cy="259045"/>
    <xdr:sp macro="" textlink="">
      <xdr:nvSpPr>
        <xdr:cNvPr id="312" name="n_2mainValue【福祉施設】&#10;有形固定資産減価償却率"/>
        <xdr:cNvSpPr txBox="1"/>
      </xdr:nvSpPr>
      <xdr:spPr>
        <a:xfrm>
          <a:off x="2705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73423</xdr:rowOff>
    </xdr:from>
    <xdr:ext cx="405111" cy="259045"/>
    <xdr:sp macro="" textlink="">
      <xdr:nvSpPr>
        <xdr:cNvPr id="313" name="n_3mainValue【福祉施設】&#10;有形固定資産減価償却率"/>
        <xdr:cNvSpPr txBox="1"/>
      </xdr:nvSpPr>
      <xdr:spPr>
        <a:xfrm>
          <a:off x="1816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50564</xdr:rowOff>
    </xdr:from>
    <xdr:ext cx="405111" cy="259045"/>
    <xdr:sp macro="" textlink="">
      <xdr:nvSpPr>
        <xdr:cNvPr id="314" name="n_4mainValue【福祉施設】&#10;有形固定資産減価償却率"/>
        <xdr:cNvSpPr txBox="1"/>
      </xdr:nvSpPr>
      <xdr:spPr>
        <a:xfrm>
          <a:off x="927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56" name="楕円 355"/>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57" name="【福祉施設】&#10;一人当たり面積該当値テキスト"/>
        <xdr:cNvSpPr txBox="1"/>
      </xdr:nvSpPr>
      <xdr:spPr>
        <a:xfrm>
          <a:off x="10515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58" name="楕円 357"/>
        <xdr:cNvSpPr/>
      </xdr:nvSpPr>
      <xdr:spPr>
        <a:xfrm>
          <a:off x="958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119743</xdr:rowOff>
    </xdr:to>
    <xdr:cxnSp macro="">
      <xdr:nvCxnSpPr>
        <xdr:cNvPr id="359" name="直線コネクタ 358"/>
        <xdr:cNvCxnSpPr/>
      </xdr:nvCxnSpPr>
      <xdr:spPr>
        <a:xfrm>
          <a:off x="9639300" y="1383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58057</xdr:rowOff>
    </xdr:from>
    <xdr:to>
      <xdr:col>46</xdr:col>
      <xdr:colOff>38100</xdr:colOff>
      <xdr:row>80</xdr:row>
      <xdr:rowOff>159657</xdr:rowOff>
    </xdr:to>
    <xdr:sp macro="" textlink="">
      <xdr:nvSpPr>
        <xdr:cNvPr id="360" name="楕円 359"/>
        <xdr:cNvSpPr/>
      </xdr:nvSpPr>
      <xdr:spPr>
        <a:xfrm>
          <a:off x="8699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108857</xdr:rowOff>
    </xdr:from>
    <xdr:to>
      <xdr:col>50</xdr:col>
      <xdr:colOff>114300</xdr:colOff>
      <xdr:row>80</xdr:row>
      <xdr:rowOff>119743</xdr:rowOff>
    </xdr:to>
    <xdr:cxnSp macro="">
      <xdr:nvCxnSpPr>
        <xdr:cNvPr id="361" name="直線コネクタ 360"/>
        <xdr:cNvCxnSpPr/>
      </xdr:nvCxnSpPr>
      <xdr:spPr>
        <a:xfrm>
          <a:off x="8750300" y="13824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90714</xdr:rowOff>
    </xdr:from>
    <xdr:to>
      <xdr:col>41</xdr:col>
      <xdr:colOff>101600</xdr:colOff>
      <xdr:row>81</xdr:row>
      <xdr:rowOff>20864</xdr:rowOff>
    </xdr:to>
    <xdr:sp macro="" textlink="">
      <xdr:nvSpPr>
        <xdr:cNvPr id="362" name="楕円 361"/>
        <xdr:cNvSpPr/>
      </xdr:nvSpPr>
      <xdr:spPr>
        <a:xfrm>
          <a:off x="7810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108857</xdr:rowOff>
    </xdr:from>
    <xdr:to>
      <xdr:col>45</xdr:col>
      <xdr:colOff>177800</xdr:colOff>
      <xdr:row>80</xdr:row>
      <xdr:rowOff>141514</xdr:rowOff>
    </xdr:to>
    <xdr:cxnSp macro="">
      <xdr:nvCxnSpPr>
        <xdr:cNvPr id="363" name="直線コネクタ 362"/>
        <xdr:cNvCxnSpPr/>
      </xdr:nvCxnSpPr>
      <xdr:spPr>
        <a:xfrm flipV="1">
          <a:off x="7861300" y="13824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98879</xdr:rowOff>
    </xdr:from>
    <xdr:to>
      <xdr:col>36</xdr:col>
      <xdr:colOff>165100</xdr:colOff>
      <xdr:row>80</xdr:row>
      <xdr:rowOff>29029</xdr:rowOff>
    </xdr:to>
    <xdr:sp macro="" textlink="">
      <xdr:nvSpPr>
        <xdr:cNvPr id="364" name="楕円 363"/>
        <xdr:cNvSpPr/>
      </xdr:nvSpPr>
      <xdr:spPr>
        <a:xfrm>
          <a:off x="6921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149679</xdr:rowOff>
    </xdr:from>
    <xdr:to>
      <xdr:col>41</xdr:col>
      <xdr:colOff>50800</xdr:colOff>
      <xdr:row>80</xdr:row>
      <xdr:rowOff>141514</xdr:rowOff>
    </xdr:to>
    <xdr:cxnSp macro="">
      <xdr:nvCxnSpPr>
        <xdr:cNvPr id="365" name="直線コネクタ 364"/>
        <xdr:cNvCxnSpPr/>
      </xdr:nvCxnSpPr>
      <xdr:spPr>
        <a:xfrm>
          <a:off x="6972300" y="136942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70" name="n_1mainValue【福祉施設】&#10;一人当たり面積"/>
        <xdr:cNvSpPr txBox="1"/>
      </xdr:nvSpPr>
      <xdr:spPr>
        <a:xfrm>
          <a:off x="9391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4734</xdr:rowOff>
    </xdr:from>
    <xdr:ext cx="469744" cy="259045"/>
    <xdr:sp macro="" textlink="">
      <xdr:nvSpPr>
        <xdr:cNvPr id="371" name="n_2mainValue【福祉施設】&#10;一人当たり面積"/>
        <xdr:cNvSpPr txBox="1"/>
      </xdr:nvSpPr>
      <xdr:spPr>
        <a:xfrm>
          <a:off x="85154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37391</xdr:rowOff>
    </xdr:from>
    <xdr:ext cx="469744" cy="259045"/>
    <xdr:sp macro="" textlink="">
      <xdr:nvSpPr>
        <xdr:cNvPr id="372" name="n_3mainValue【福祉施設】&#10;一人当たり面積"/>
        <xdr:cNvSpPr txBox="1"/>
      </xdr:nvSpPr>
      <xdr:spPr>
        <a:xfrm>
          <a:off x="76264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45556</xdr:rowOff>
    </xdr:from>
    <xdr:ext cx="469744" cy="259045"/>
    <xdr:sp macro="" textlink="">
      <xdr:nvSpPr>
        <xdr:cNvPr id="373" name="n_4mainValue【福祉施設】&#10;一人当たり面積"/>
        <xdr:cNvSpPr txBox="1"/>
      </xdr:nvSpPr>
      <xdr:spPr>
        <a:xfrm>
          <a:off x="6737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97789</xdr:rowOff>
    </xdr:from>
    <xdr:to>
      <xdr:col>24</xdr:col>
      <xdr:colOff>114300</xdr:colOff>
      <xdr:row>101</xdr:row>
      <xdr:rowOff>27939</xdr:rowOff>
    </xdr:to>
    <xdr:sp macro="" textlink="">
      <xdr:nvSpPr>
        <xdr:cNvPr id="414" name="楕円 413"/>
        <xdr:cNvSpPr/>
      </xdr:nvSpPr>
      <xdr:spPr>
        <a:xfrm>
          <a:off x="45847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120666</xdr:rowOff>
    </xdr:from>
    <xdr:ext cx="405111" cy="259045"/>
    <xdr:sp macro="" textlink="">
      <xdr:nvSpPr>
        <xdr:cNvPr id="415" name="【市民会館】&#10;有形固定資産減価償却率該当値テキスト"/>
        <xdr:cNvSpPr txBox="1"/>
      </xdr:nvSpPr>
      <xdr:spPr>
        <a:xfrm>
          <a:off x="4673600"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59689</xdr:rowOff>
    </xdr:from>
    <xdr:to>
      <xdr:col>20</xdr:col>
      <xdr:colOff>38100</xdr:colOff>
      <xdr:row>100</xdr:row>
      <xdr:rowOff>161289</xdr:rowOff>
    </xdr:to>
    <xdr:sp macro="" textlink="">
      <xdr:nvSpPr>
        <xdr:cNvPr id="416" name="楕円 415"/>
        <xdr:cNvSpPr/>
      </xdr:nvSpPr>
      <xdr:spPr>
        <a:xfrm>
          <a:off x="3746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110489</xdr:rowOff>
    </xdr:from>
    <xdr:to>
      <xdr:col>24</xdr:col>
      <xdr:colOff>63500</xdr:colOff>
      <xdr:row>100</xdr:row>
      <xdr:rowOff>148589</xdr:rowOff>
    </xdr:to>
    <xdr:cxnSp macro="">
      <xdr:nvCxnSpPr>
        <xdr:cNvPr id="417" name="直線コネクタ 416"/>
        <xdr:cNvCxnSpPr/>
      </xdr:nvCxnSpPr>
      <xdr:spPr>
        <a:xfrm>
          <a:off x="3797300" y="17255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15875</xdr:rowOff>
    </xdr:from>
    <xdr:to>
      <xdr:col>15</xdr:col>
      <xdr:colOff>101600</xdr:colOff>
      <xdr:row>100</xdr:row>
      <xdr:rowOff>117475</xdr:rowOff>
    </xdr:to>
    <xdr:sp macro="" textlink="">
      <xdr:nvSpPr>
        <xdr:cNvPr id="418" name="楕円 417"/>
        <xdr:cNvSpPr/>
      </xdr:nvSpPr>
      <xdr:spPr>
        <a:xfrm>
          <a:off x="2857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66675</xdr:rowOff>
    </xdr:from>
    <xdr:to>
      <xdr:col>19</xdr:col>
      <xdr:colOff>177800</xdr:colOff>
      <xdr:row>100</xdr:row>
      <xdr:rowOff>110489</xdr:rowOff>
    </xdr:to>
    <xdr:cxnSp macro="">
      <xdr:nvCxnSpPr>
        <xdr:cNvPr id="419" name="直線コネクタ 418"/>
        <xdr:cNvCxnSpPr/>
      </xdr:nvCxnSpPr>
      <xdr:spPr>
        <a:xfrm>
          <a:off x="2908300" y="17211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0" name="楕円 419"/>
        <xdr:cNvSpPr/>
      </xdr:nvSpPr>
      <xdr:spPr>
        <a:xfrm>
          <a:off x="1968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66675</xdr:rowOff>
    </xdr:from>
    <xdr:to>
      <xdr:col>15</xdr:col>
      <xdr:colOff>50800</xdr:colOff>
      <xdr:row>104</xdr:row>
      <xdr:rowOff>100964</xdr:rowOff>
    </xdr:to>
    <xdr:cxnSp macro="">
      <xdr:nvCxnSpPr>
        <xdr:cNvPr id="421" name="直線コネクタ 420"/>
        <xdr:cNvCxnSpPr/>
      </xdr:nvCxnSpPr>
      <xdr:spPr>
        <a:xfrm flipV="1">
          <a:off x="2019300" y="17211675"/>
          <a:ext cx="889000" cy="7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69214</xdr:rowOff>
    </xdr:from>
    <xdr:to>
      <xdr:col>6</xdr:col>
      <xdr:colOff>38100</xdr:colOff>
      <xdr:row>104</xdr:row>
      <xdr:rowOff>170814</xdr:rowOff>
    </xdr:to>
    <xdr:sp macro="" textlink="">
      <xdr:nvSpPr>
        <xdr:cNvPr id="422" name="楕円 421"/>
        <xdr:cNvSpPr/>
      </xdr:nvSpPr>
      <xdr:spPr>
        <a:xfrm>
          <a:off x="1079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100964</xdr:rowOff>
    </xdr:from>
    <xdr:to>
      <xdr:col>10</xdr:col>
      <xdr:colOff>114300</xdr:colOff>
      <xdr:row>104</xdr:row>
      <xdr:rowOff>120014</xdr:rowOff>
    </xdr:to>
    <xdr:cxnSp macro="">
      <xdr:nvCxnSpPr>
        <xdr:cNvPr id="423" name="直線コネクタ 422"/>
        <xdr:cNvCxnSpPr/>
      </xdr:nvCxnSpPr>
      <xdr:spPr>
        <a:xfrm flipV="1">
          <a:off x="1130300" y="17931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6366</xdr:rowOff>
    </xdr:from>
    <xdr:ext cx="405111" cy="259045"/>
    <xdr:sp macro="" textlink="">
      <xdr:nvSpPr>
        <xdr:cNvPr id="428" name="n_1mainValue【市民会館】&#10;有形固定資産減価償却率"/>
        <xdr:cNvSpPr txBox="1"/>
      </xdr:nvSpPr>
      <xdr:spPr>
        <a:xfrm>
          <a:off x="3582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134002</xdr:rowOff>
    </xdr:from>
    <xdr:ext cx="405111" cy="259045"/>
    <xdr:sp macro="" textlink="">
      <xdr:nvSpPr>
        <xdr:cNvPr id="429" name="n_2mainValue【市民会館】&#10;有形固定資産減価償却率"/>
        <xdr:cNvSpPr txBox="1"/>
      </xdr:nvSpPr>
      <xdr:spPr>
        <a:xfrm>
          <a:off x="2705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142891</xdr:rowOff>
    </xdr:from>
    <xdr:ext cx="405111" cy="259045"/>
    <xdr:sp macro="" textlink="">
      <xdr:nvSpPr>
        <xdr:cNvPr id="430" name="n_3mainValue【市民会館】&#10;有形固定資産減価償却率"/>
        <xdr:cNvSpPr txBox="1"/>
      </xdr:nvSpPr>
      <xdr:spPr>
        <a:xfrm>
          <a:off x="1816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161941</xdr:rowOff>
    </xdr:from>
    <xdr:ext cx="405111" cy="259045"/>
    <xdr:sp macro="" textlink="">
      <xdr:nvSpPr>
        <xdr:cNvPr id="431" name="n_4mainValue【市民会館】&#10;有形固定資産減価償却率"/>
        <xdr:cNvSpPr txBox="1"/>
      </xdr:nvSpPr>
      <xdr:spPr>
        <a:xfrm>
          <a:off x="927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53975</xdr:rowOff>
    </xdr:from>
    <xdr:to>
      <xdr:col>55</xdr:col>
      <xdr:colOff>50800</xdr:colOff>
      <xdr:row>101</xdr:row>
      <xdr:rowOff>155575</xdr:rowOff>
    </xdr:to>
    <xdr:sp macro="" textlink="">
      <xdr:nvSpPr>
        <xdr:cNvPr id="467" name="楕円 466"/>
        <xdr:cNvSpPr/>
      </xdr:nvSpPr>
      <xdr:spPr>
        <a:xfrm>
          <a:off x="10426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76852</xdr:rowOff>
    </xdr:from>
    <xdr:ext cx="469744" cy="259045"/>
    <xdr:sp macro="" textlink="">
      <xdr:nvSpPr>
        <xdr:cNvPr id="468" name="【市民会館】&#10;一人当たり面積該当値テキスト"/>
        <xdr:cNvSpPr txBox="1"/>
      </xdr:nvSpPr>
      <xdr:spPr>
        <a:xfrm>
          <a:off x="10515600"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42545</xdr:rowOff>
    </xdr:from>
    <xdr:to>
      <xdr:col>50</xdr:col>
      <xdr:colOff>165100</xdr:colOff>
      <xdr:row>101</xdr:row>
      <xdr:rowOff>144145</xdr:rowOff>
    </xdr:to>
    <xdr:sp macro="" textlink="">
      <xdr:nvSpPr>
        <xdr:cNvPr id="469" name="楕円 468"/>
        <xdr:cNvSpPr/>
      </xdr:nvSpPr>
      <xdr:spPr>
        <a:xfrm>
          <a:off x="9588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93345</xdr:rowOff>
    </xdr:from>
    <xdr:to>
      <xdr:col>55</xdr:col>
      <xdr:colOff>0</xdr:colOff>
      <xdr:row>101</xdr:row>
      <xdr:rowOff>104775</xdr:rowOff>
    </xdr:to>
    <xdr:cxnSp macro="">
      <xdr:nvCxnSpPr>
        <xdr:cNvPr id="470" name="直線コネクタ 469"/>
        <xdr:cNvCxnSpPr/>
      </xdr:nvCxnSpPr>
      <xdr:spPr>
        <a:xfrm>
          <a:off x="9639300" y="174097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19686</xdr:rowOff>
    </xdr:from>
    <xdr:to>
      <xdr:col>46</xdr:col>
      <xdr:colOff>38100</xdr:colOff>
      <xdr:row>101</xdr:row>
      <xdr:rowOff>121286</xdr:rowOff>
    </xdr:to>
    <xdr:sp macro="" textlink="">
      <xdr:nvSpPr>
        <xdr:cNvPr id="471" name="楕円 470"/>
        <xdr:cNvSpPr/>
      </xdr:nvSpPr>
      <xdr:spPr>
        <a:xfrm>
          <a:off x="8699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70486</xdr:rowOff>
    </xdr:from>
    <xdr:to>
      <xdr:col>50</xdr:col>
      <xdr:colOff>114300</xdr:colOff>
      <xdr:row>101</xdr:row>
      <xdr:rowOff>93345</xdr:rowOff>
    </xdr:to>
    <xdr:cxnSp macro="">
      <xdr:nvCxnSpPr>
        <xdr:cNvPr id="472" name="直線コネクタ 471"/>
        <xdr:cNvCxnSpPr/>
      </xdr:nvCxnSpPr>
      <xdr:spPr>
        <a:xfrm>
          <a:off x="8750300" y="173869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2539</xdr:rowOff>
    </xdr:from>
    <xdr:to>
      <xdr:col>41</xdr:col>
      <xdr:colOff>101600</xdr:colOff>
      <xdr:row>104</xdr:row>
      <xdr:rowOff>104139</xdr:rowOff>
    </xdr:to>
    <xdr:sp macro="" textlink="">
      <xdr:nvSpPr>
        <xdr:cNvPr id="473" name="楕円 472"/>
        <xdr:cNvSpPr/>
      </xdr:nvSpPr>
      <xdr:spPr>
        <a:xfrm>
          <a:off x="781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70486</xdr:rowOff>
    </xdr:from>
    <xdr:to>
      <xdr:col>45</xdr:col>
      <xdr:colOff>177800</xdr:colOff>
      <xdr:row>104</xdr:row>
      <xdr:rowOff>53339</xdr:rowOff>
    </xdr:to>
    <xdr:cxnSp macro="">
      <xdr:nvCxnSpPr>
        <xdr:cNvPr id="474" name="直線コネクタ 473"/>
        <xdr:cNvCxnSpPr/>
      </xdr:nvCxnSpPr>
      <xdr:spPr>
        <a:xfrm flipV="1">
          <a:off x="7861300" y="17386936"/>
          <a:ext cx="889000" cy="49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139700</xdr:rowOff>
    </xdr:from>
    <xdr:to>
      <xdr:col>36</xdr:col>
      <xdr:colOff>165100</xdr:colOff>
      <xdr:row>104</xdr:row>
      <xdr:rowOff>69850</xdr:rowOff>
    </xdr:to>
    <xdr:sp macro="" textlink="">
      <xdr:nvSpPr>
        <xdr:cNvPr id="475" name="楕円 474"/>
        <xdr:cNvSpPr/>
      </xdr:nvSpPr>
      <xdr:spPr>
        <a:xfrm>
          <a:off x="692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53339</xdr:rowOff>
    </xdr:to>
    <xdr:cxnSp macro="">
      <xdr:nvCxnSpPr>
        <xdr:cNvPr id="476" name="直線コネクタ 475"/>
        <xdr:cNvCxnSpPr/>
      </xdr:nvCxnSpPr>
      <xdr:spPr>
        <a:xfrm>
          <a:off x="6972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160672</xdr:rowOff>
    </xdr:from>
    <xdr:ext cx="469744" cy="259045"/>
    <xdr:sp macro="" textlink="">
      <xdr:nvSpPr>
        <xdr:cNvPr id="481" name="n_1mainValue【市民会館】&#10;一人当たり面積"/>
        <xdr:cNvSpPr txBox="1"/>
      </xdr:nvSpPr>
      <xdr:spPr>
        <a:xfrm>
          <a:off x="9391727" y="171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137813</xdr:rowOff>
    </xdr:from>
    <xdr:ext cx="469744" cy="259045"/>
    <xdr:sp macro="" textlink="">
      <xdr:nvSpPr>
        <xdr:cNvPr id="482" name="n_2mainValue【市民会館】&#10;一人当たり面積"/>
        <xdr:cNvSpPr txBox="1"/>
      </xdr:nvSpPr>
      <xdr:spPr>
        <a:xfrm>
          <a:off x="85154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120666</xdr:rowOff>
    </xdr:from>
    <xdr:ext cx="469744" cy="259045"/>
    <xdr:sp macro="" textlink="">
      <xdr:nvSpPr>
        <xdr:cNvPr id="483" name="n_3mainValue【市民会館】&#10;一人当たり面積"/>
        <xdr:cNvSpPr txBox="1"/>
      </xdr:nvSpPr>
      <xdr:spPr>
        <a:xfrm>
          <a:off x="7626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86377</xdr:rowOff>
    </xdr:from>
    <xdr:ext cx="469744" cy="259045"/>
    <xdr:sp macro="" textlink="">
      <xdr:nvSpPr>
        <xdr:cNvPr id="484" name="n_4mainValue【市民会館】&#10;一人当たり面積"/>
        <xdr:cNvSpPr txBox="1"/>
      </xdr:nvSpPr>
      <xdr:spPr>
        <a:xfrm>
          <a:off x="6737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525" name="楕円 524"/>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526" name="【一般廃棄物処理施設】&#10;有形固定資産減価償却率該当値テキスト"/>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527" name="楕円 526"/>
        <xdr:cNvSpPr/>
      </xdr:nvSpPr>
      <xdr:spPr>
        <a:xfrm>
          <a:off x="1543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127635</xdr:rowOff>
    </xdr:to>
    <xdr:cxnSp macro="">
      <xdr:nvCxnSpPr>
        <xdr:cNvPr id="528" name="直線コネクタ 527"/>
        <xdr:cNvCxnSpPr/>
      </xdr:nvCxnSpPr>
      <xdr:spPr>
        <a:xfrm>
          <a:off x="15481300" y="65932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9" name="楕円 528"/>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78105</xdr:rowOff>
    </xdr:to>
    <xdr:cxnSp macro="">
      <xdr:nvCxnSpPr>
        <xdr:cNvPr id="530" name="直線コネクタ 529"/>
        <xdr:cNvCxnSpPr/>
      </xdr:nvCxnSpPr>
      <xdr:spPr>
        <a:xfrm>
          <a:off x="14592300" y="65436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31" name="楕円 530"/>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38</xdr:row>
      <xdr:rowOff>28575</xdr:rowOff>
    </xdr:to>
    <xdr:cxnSp macro="">
      <xdr:nvCxnSpPr>
        <xdr:cNvPr id="532" name="直線コネクタ 531"/>
        <xdr:cNvCxnSpPr/>
      </xdr:nvCxnSpPr>
      <xdr:spPr>
        <a:xfrm>
          <a:off x="13703300" y="650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楕円 532"/>
        <xdr:cNvSpPr/>
      </xdr:nvSpPr>
      <xdr:spPr>
        <a:xfrm>
          <a:off x="1276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37</xdr:row>
      <xdr:rowOff>160020</xdr:rowOff>
    </xdr:to>
    <xdr:cxnSp macro="">
      <xdr:nvCxnSpPr>
        <xdr:cNvPr id="534" name="直線コネクタ 533"/>
        <xdr:cNvCxnSpPr/>
      </xdr:nvCxnSpPr>
      <xdr:spPr>
        <a:xfrm>
          <a:off x="12814300" y="646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539" name="n_1mainValue【一般廃棄物処理施設】&#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0" name="n_2main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541" name="n_3mainValue【一般廃棄物処理施設】&#10;有形固定資産減価償却率"/>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42" name="n_4mainValue【一般廃棄物処理施設】&#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4498</xdr:rowOff>
    </xdr:from>
    <xdr:to>
      <xdr:col>116</xdr:col>
      <xdr:colOff>114300</xdr:colOff>
      <xdr:row>41</xdr:row>
      <xdr:rowOff>106098</xdr:rowOff>
    </xdr:to>
    <xdr:sp macro="" textlink="">
      <xdr:nvSpPr>
        <xdr:cNvPr id="582" name="楕円 581"/>
        <xdr:cNvSpPr/>
      </xdr:nvSpPr>
      <xdr:spPr>
        <a:xfrm>
          <a:off x="22110700" y="70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154375</xdr:rowOff>
    </xdr:from>
    <xdr:ext cx="534377" cy="259045"/>
    <xdr:sp macro="" textlink="">
      <xdr:nvSpPr>
        <xdr:cNvPr id="583" name="【一般廃棄物処理施設】&#10;一人当たり有形固定資産（償却資産）額該当値テキスト"/>
        <xdr:cNvSpPr txBox="1"/>
      </xdr:nvSpPr>
      <xdr:spPr>
        <a:xfrm>
          <a:off x="22199600" y="70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5069</xdr:rowOff>
    </xdr:from>
    <xdr:to>
      <xdr:col>112</xdr:col>
      <xdr:colOff>38100</xdr:colOff>
      <xdr:row>41</xdr:row>
      <xdr:rowOff>106669</xdr:rowOff>
    </xdr:to>
    <xdr:sp macro="" textlink="">
      <xdr:nvSpPr>
        <xdr:cNvPr id="584" name="楕円 583"/>
        <xdr:cNvSpPr/>
      </xdr:nvSpPr>
      <xdr:spPr>
        <a:xfrm>
          <a:off x="21272500" y="70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55298</xdr:rowOff>
    </xdr:from>
    <xdr:to>
      <xdr:col>116</xdr:col>
      <xdr:colOff>63500</xdr:colOff>
      <xdr:row>41</xdr:row>
      <xdr:rowOff>55869</xdr:rowOff>
    </xdr:to>
    <xdr:cxnSp macro="">
      <xdr:nvCxnSpPr>
        <xdr:cNvPr id="585" name="直線コネクタ 584"/>
        <xdr:cNvCxnSpPr/>
      </xdr:nvCxnSpPr>
      <xdr:spPr>
        <a:xfrm flipV="1">
          <a:off x="21323300" y="708474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5451</xdr:rowOff>
    </xdr:from>
    <xdr:to>
      <xdr:col>107</xdr:col>
      <xdr:colOff>101600</xdr:colOff>
      <xdr:row>41</xdr:row>
      <xdr:rowOff>107051</xdr:rowOff>
    </xdr:to>
    <xdr:sp macro="" textlink="">
      <xdr:nvSpPr>
        <xdr:cNvPr id="586" name="楕円 585"/>
        <xdr:cNvSpPr/>
      </xdr:nvSpPr>
      <xdr:spPr>
        <a:xfrm>
          <a:off x="20383500" y="7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55869</xdr:rowOff>
    </xdr:from>
    <xdr:to>
      <xdr:col>111</xdr:col>
      <xdr:colOff>177800</xdr:colOff>
      <xdr:row>41</xdr:row>
      <xdr:rowOff>56251</xdr:rowOff>
    </xdr:to>
    <xdr:cxnSp macro="">
      <xdr:nvCxnSpPr>
        <xdr:cNvPr id="587" name="直線コネクタ 586"/>
        <xdr:cNvCxnSpPr/>
      </xdr:nvCxnSpPr>
      <xdr:spPr>
        <a:xfrm flipV="1">
          <a:off x="20434300" y="708531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170005</xdr:rowOff>
    </xdr:from>
    <xdr:to>
      <xdr:col>102</xdr:col>
      <xdr:colOff>165100</xdr:colOff>
      <xdr:row>41</xdr:row>
      <xdr:rowOff>100155</xdr:rowOff>
    </xdr:to>
    <xdr:sp macro="" textlink="">
      <xdr:nvSpPr>
        <xdr:cNvPr id="588" name="楕円 587"/>
        <xdr:cNvSpPr/>
      </xdr:nvSpPr>
      <xdr:spPr>
        <a:xfrm>
          <a:off x="19494500" y="70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49355</xdr:rowOff>
    </xdr:from>
    <xdr:to>
      <xdr:col>107</xdr:col>
      <xdr:colOff>50800</xdr:colOff>
      <xdr:row>41</xdr:row>
      <xdr:rowOff>56251</xdr:rowOff>
    </xdr:to>
    <xdr:cxnSp macro="">
      <xdr:nvCxnSpPr>
        <xdr:cNvPr id="589" name="直線コネクタ 588"/>
        <xdr:cNvCxnSpPr/>
      </xdr:nvCxnSpPr>
      <xdr:spPr>
        <a:xfrm>
          <a:off x="19545300" y="707880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3714</xdr:rowOff>
    </xdr:from>
    <xdr:to>
      <xdr:col>98</xdr:col>
      <xdr:colOff>38100</xdr:colOff>
      <xdr:row>41</xdr:row>
      <xdr:rowOff>105314</xdr:rowOff>
    </xdr:to>
    <xdr:sp macro="" textlink="">
      <xdr:nvSpPr>
        <xdr:cNvPr id="590" name="楕円 589"/>
        <xdr:cNvSpPr/>
      </xdr:nvSpPr>
      <xdr:spPr>
        <a:xfrm>
          <a:off x="18605500" y="70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49355</xdr:rowOff>
    </xdr:from>
    <xdr:to>
      <xdr:col>102</xdr:col>
      <xdr:colOff>114300</xdr:colOff>
      <xdr:row>41</xdr:row>
      <xdr:rowOff>54514</xdr:rowOff>
    </xdr:to>
    <xdr:cxnSp macro="">
      <xdr:nvCxnSpPr>
        <xdr:cNvPr id="591" name="直線コネクタ 590"/>
        <xdr:cNvCxnSpPr/>
      </xdr:nvCxnSpPr>
      <xdr:spPr>
        <a:xfrm flipV="1">
          <a:off x="18656300" y="7078805"/>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97796</xdr:rowOff>
    </xdr:from>
    <xdr:ext cx="534377" cy="259045"/>
    <xdr:sp macro="" textlink="">
      <xdr:nvSpPr>
        <xdr:cNvPr id="596" name="n_1mainValue【一般廃棄物処理施設】&#10;一人当たり有形固定資産（償却資産）額"/>
        <xdr:cNvSpPr txBox="1"/>
      </xdr:nvSpPr>
      <xdr:spPr>
        <a:xfrm>
          <a:off x="21043411" y="7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98178</xdr:rowOff>
    </xdr:from>
    <xdr:ext cx="534377" cy="259045"/>
    <xdr:sp macro="" textlink="">
      <xdr:nvSpPr>
        <xdr:cNvPr id="597" name="n_2mainValue【一般廃棄物処理施設】&#10;一人当たり有形固定資産（償却資産）額"/>
        <xdr:cNvSpPr txBox="1"/>
      </xdr:nvSpPr>
      <xdr:spPr>
        <a:xfrm>
          <a:off x="20167111" y="71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91282</xdr:rowOff>
    </xdr:from>
    <xdr:ext cx="534377" cy="259045"/>
    <xdr:sp macro="" textlink="">
      <xdr:nvSpPr>
        <xdr:cNvPr id="598" name="n_3mainValue【一般廃棄物処理施設】&#10;一人当たり有形固定資産（償却資産）額"/>
        <xdr:cNvSpPr txBox="1"/>
      </xdr:nvSpPr>
      <xdr:spPr>
        <a:xfrm>
          <a:off x="19278111" y="71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96441</xdr:rowOff>
    </xdr:from>
    <xdr:ext cx="534377" cy="259045"/>
    <xdr:sp macro="" textlink="">
      <xdr:nvSpPr>
        <xdr:cNvPr id="599" name="n_4mainValue【一般廃棄物処理施設】&#10;一人当たり有形固定資産（償却資産）額"/>
        <xdr:cNvSpPr txBox="1"/>
      </xdr:nvSpPr>
      <xdr:spPr>
        <a:xfrm>
          <a:off x="18389111" y="71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639" name="楕円 638"/>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640" name="【保健センター・保健所】&#10;有形固定資産減価償却率該当値テキスト"/>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641" name="楕円 640"/>
        <xdr:cNvSpPr/>
      </xdr:nvSpPr>
      <xdr:spPr>
        <a:xfrm>
          <a:off x="15430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123825</xdr:rowOff>
    </xdr:to>
    <xdr:cxnSp macro="">
      <xdr:nvCxnSpPr>
        <xdr:cNvPr id="642" name="直線コネクタ 641"/>
        <xdr:cNvCxnSpPr/>
      </xdr:nvCxnSpPr>
      <xdr:spPr>
        <a:xfrm>
          <a:off x="15481300" y="100050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3" name="楕円 642"/>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60960</xdr:rowOff>
    </xdr:to>
    <xdr:cxnSp macro="">
      <xdr:nvCxnSpPr>
        <xdr:cNvPr id="644" name="直線コネクタ 643"/>
        <xdr:cNvCxnSpPr/>
      </xdr:nvCxnSpPr>
      <xdr:spPr>
        <a:xfrm>
          <a:off x="14592300" y="9966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645" name="楕円 644"/>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22860</xdr:rowOff>
    </xdr:to>
    <xdr:cxnSp macro="">
      <xdr:nvCxnSpPr>
        <xdr:cNvPr id="646" name="直線コネクタ 645"/>
        <xdr:cNvCxnSpPr/>
      </xdr:nvCxnSpPr>
      <xdr:spPr>
        <a:xfrm>
          <a:off x="13703300" y="9932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71120</xdr:rowOff>
    </xdr:from>
    <xdr:to>
      <xdr:col>67</xdr:col>
      <xdr:colOff>101600</xdr:colOff>
      <xdr:row>58</xdr:row>
      <xdr:rowOff>1270</xdr:rowOff>
    </xdr:to>
    <xdr:sp macro="" textlink="">
      <xdr:nvSpPr>
        <xdr:cNvPr id="647" name="楕円 646"/>
        <xdr:cNvSpPr/>
      </xdr:nvSpPr>
      <xdr:spPr>
        <a:xfrm>
          <a:off x="12763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121920</xdr:rowOff>
    </xdr:from>
    <xdr:to>
      <xdr:col>71</xdr:col>
      <xdr:colOff>177800</xdr:colOff>
      <xdr:row>57</xdr:row>
      <xdr:rowOff>160020</xdr:rowOff>
    </xdr:to>
    <xdr:cxnSp macro="">
      <xdr:nvCxnSpPr>
        <xdr:cNvPr id="648" name="直線コネクタ 647"/>
        <xdr:cNvCxnSpPr/>
      </xdr:nvCxnSpPr>
      <xdr:spPr>
        <a:xfrm>
          <a:off x="12814300" y="989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653" name="n_1mainValue【保健センター・保健所】&#10;有形固定資産減価償却率"/>
        <xdr:cNvSpPr txBox="1"/>
      </xdr:nvSpPr>
      <xdr:spPr>
        <a:xfrm>
          <a:off x="15266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54" name="n_2mainValue【保健センター・保健所】&#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655" name="n_3mainValue【保健センター・保健所】&#10;有形固定資産減価償却率"/>
        <xdr:cNvSpPr txBox="1"/>
      </xdr:nvSpPr>
      <xdr:spPr>
        <a:xfrm>
          <a:off x="13500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17797</xdr:rowOff>
    </xdr:from>
    <xdr:ext cx="405111" cy="259045"/>
    <xdr:sp macro="" textlink="">
      <xdr:nvSpPr>
        <xdr:cNvPr id="656" name="n_4mainValue【保健センター・保健所】&#10;有形固定資産減価償却率"/>
        <xdr:cNvSpPr txBox="1"/>
      </xdr:nvSpPr>
      <xdr:spPr>
        <a:xfrm>
          <a:off x="12611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694" name="楕円 693"/>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695" name="【保健センター・保健所】&#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696" name="楕円 695"/>
        <xdr:cNvSpPr/>
      </xdr:nvSpPr>
      <xdr:spPr>
        <a:xfrm>
          <a:off x="2127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60</xdr:row>
      <xdr:rowOff>9144</xdr:rowOff>
    </xdr:to>
    <xdr:cxnSp macro="">
      <xdr:nvCxnSpPr>
        <xdr:cNvPr id="697" name="直線コネクタ 696"/>
        <xdr:cNvCxnSpPr/>
      </xdr:nvCxnSpPr>
      <xdr:spPr>
        <a:xfrm flipV="1">
          <a:off x="21323300" y="102687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129794</xdr:rowOff>
    </xdr:from>
    <xdr:to>
      <xdr:col>107</xdr:col>
      <xdr:colOff>101600</xdr:colOff>
      <xdr:row>60</xdr:row>
      <xdr:rowOff>59944</xdr:rowOff>
    </xdr:to>
    <xdr:sp macro="" textlink="">
      <xdr:nvSpPr>
        <xdr:cNvPr id="698" name="楕円 697"/>
        <xdr:cNvSpPr/>
      </xdr:nvSpPr>
      <xdr:spPr>
        <a:xfrm>
          <a:off x="20383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9144</xdr:rowOff>
    </xdr:to>
    <xdr:cxnSp macro="">
      <xdr:nvCxnSpPr>
        <xdr:cNvPr id="699" name="直線コネクタ 698"/>
        <xdr:cNvCxnSpPr/>
      </xdr:nvCxnSpPr>
      <xdr:spPr>
        <a:xfrm>
          <a:off x="20434300" y="1029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700" name="楕円 699"/>
        <xdr:cNvSpPr/>
      </xdr:nvSpPr>
      <xdr:spPr>
        <a:xfrm>
          <a:off x="19494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xdr:rowOff>
    </xdr:from>
    <xdr:to>
      <xdr:col>107</xdr:col>
      <xdr:colOff>50800</xdr:colOff>
      <xdr:row>60</xdr:row>
      <xdr:rowOff>9144</xdr:rowOff>
    </xdr:to>
    <xdr:cxnSp macro="">
      <xdr:nvCxnSpPr>
        <xdr:cNvPr id="701" name="直線コネクタ 700"/>
        <xdr:cNvCxnSpPr/>
      </xdr:nvCxnSpPr>
      <xdr:spPr>
        <a:xfrm>
          <a:off x="19545300" y="1029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129794</xdr:rowOff>
    </xdr:from>
    <xdr:to>
      <xdr:col>98</xdr:col>
      <xdr:colOff>38100</xdr:colOff>
      <xdr:row>60</xdr:row>
      <xdr:rowOff>59944</xdr:rowOff>
    </xdr:to>
    <xdr:sp macro="" textlink="">
      <xdr:nvSpPr>
        <xdr:cNvPr id="702" name="楕円 701"/>
        <xdr:cNvSpPr/>
      </xdr:nvSpPr>
      <xdr:spPr>
        <a:xfrm>
          <a:off x="18605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9144</xdr:rowOff>
    </xdr:from>
    <xdr:to>
      <xdr:col>102</xdr:col>
      <xdr:colOff>114300</xdr:colOff>
      <xdr:row>60</xdr:row>
      <xdr:rowOff>9144</xdr:rowOff>
    </xdr:to>
    <xdr:cxnSp macro="">
      <xdr:nvCxnSpPr>
        <xdr:cNvPr id="703" name="直線コネクタ 702"/>
        <xdr:cNvCxnSpPr/>
      </xdr:nvCxnSpPr>
      <xdr:spPr>
        <a:xfrm>
          <a:off x="18656300" y="1029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708" name="n_1mainValue【保健センター・保健所】&#10;一人当たり面積"/>
        <xdr:cNvSpPr txBox="1"/>
      </xdr:nvSpPr>
      <xdr:spPr>
        <a:xfrm>
          <a:off x="21075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76471</xdr:rowOff>
    </xdr:from>
    <xdr:ext cx="469744" cy="259045"/>
    <xdr:sp macro="" textlink="">
      <xdr:nvSpPr>
        <xdr:cNvPr id="709" name="n_2mainValue【保健センター・保健所】&#10;一人当たり面積"/>
        <xdr:cNvSpPr txBox="1"/>
      </xdr:nvSpPr>
      <xdr:spPr>
        <a:xfrm>
          <a:off x="20199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710" name="n_3mainValue【保健センター・保健所】&#10;一人当たり面積"/>
        <xdr:cNvSpPr txBox="1"/>
      </xdr:nvSpPr>
      <xdr:spPr>
        <a:xfrm>
          <a:off x="19310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76471</xdr:rowOff>
    </xdr:from>
    <xdr:ext cx="469744" cy="259045"/>
    <xdr:sp macro="" textlink="">
      <xdr:nvSpPr>
        <xdr:cNvPr id="711" name="n_4mainValue【保健センター・保健所】&#10;一人当たり面積"/>
        <xdr:cNvSpPr txBox="1"/>
      </xdr:nvSpPr>
      <xdr:spPr>
        <a:xfrm>
          <a:off x="18421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52" name="楕円 751"/>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753" name="【消防施設】&#10;有形固定資産減価償却率該当値テキスト"/>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754" name="楕円 753"/>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81</xdr:row>
      <xdr:rowOff>144780</xdr:rowOff>
    </xdr:to>
    <xdr:cxnSp macro="">
      <xdr:nvCxnSpPr>
        <xdr:cNvPr id="755" name="直線コネクタ 754"/>
        <xdr:cNvCxnSpPr/>
      </xdr:nvCxnSpPr>
      <xdr:spPr>
        <a:xfrm>
          <a:off x="15481300" y="140150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756" name="楕円 755"/>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127636</xdr:rowOff>
    </xdr:to>
    <xdr:cxnSp macro="">
      <xdr:nvCxnSpPr>
        <xdr:cNvPr id="757" name="直線コネクタ 756"/>
        <xdr:cNvCxnSpPr/>
      </xdr:nvCxnSpPr>
      <xdr:spPr>
        <a:xfrm>
          <a:off x="14592300" y="13978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141605</xdr:rowOff>
    </xdr:from>
    <xdr:to>
      <xdr:col>72</xdr:col>
      <xdr:colOff>38100</xdr:colOff>
      <xdr:row>84</xdr:row>
      <xdr:rowOff>71755</xdr:rowOff>
    </xdr:to>
    <xdr:sp macro="" textlink="">
      <xdr:nvSpPr>
        <xdr:cNvPr id="758" name="楕円 757"/>
        <xdr:cNvSpPr/>
      </xdr:nvSpPr>
      <xdr:spPr>
        <a:xfrm>
          <a:off x="13652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91439</xdr:rowOff>
    </xdr:from>
    <xdr:to>
      <xdr:col>76</xdr:col>
      <xdr:colOff>114300</xdr:colOff>
      <xdr:row>84</xdr:row>
      <xdr:rowOff>20955</xdr:rowOff>
    </xdr:to>
    <xdr:cxnSp macro="">
      <xdr:nvCxnSpPr>
        <xdr:cNvPr id="759" name="直線コネクタ 758"/>
        <xdr:cNvCxnSpPr/>
      </xdr:nvCxnSpPr>
      <xdr:spPr>
        <a:xfrm flipV="1">
          <a:off x="13703300" y="13978889"/>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137795</xdr:rowOff>
    </xdr:from>
    <xdr:to>
      <xdr:col>67</xdr:col>
      <xdr:colOff>101600</xdr:colOff>
      <xdr:row>84</xdr:row>
      <xdr:rowOff>67945</xdr:rowOff>
    </xdr:to>
    <xdr:sp macro="" textlink="">
      <xdr:nvSpPr>
        <xdr:cNvPr id="760" name="楕円 759"/>
        <xdr:cNvSpPr/>
      </xdr:nvSpPr>
      <xdr:spPr>
        <a:xfrm>
          <a:off x="12763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17145</xdr:rowOff>
    </xdr:from>
    <xdr:to>
      <xdr:col>71</xdr:col>
      <xdr:colOff>177800</xdr:colOff>
      <xdr:row>84</xdr:row>
      <xdr:rowOff>20955</xdr:rowOff>
    </xdr:to>
    <xdr:cxnSp macro="">
      <xdr:nvCxnSpPr>
        <xdr:cNvPr id="761" name="直線コネクタ 760"/>
        <xdr:cNvCxnSpPr/>
      </xdr:nvCxnSpPr>
      <xdr:spPr>
        <a:xfrm>
          <a:off x="12814300" y="1441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766" name="n_1mainValue【消防施設】&#10;有形固定資産減価償却率"/>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767" name="n_2mainValue【消防施設】&#10;有形固定資産減価償却率"/>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62882</xdr:rowOff>
    </xdr:from>
    <xdr:ext cx="405111" cy="259045"/>
    <xdr:sp macro="" textlink="">
      <xdr:nvSpPr>
        <xdr:cNvPr id="768" name="n_3mainValue【消防施設】&#10;有形固定資産減価償却率"/>
        <xdr:cNvSpPr txBox="1"/>
      </xdr:nvSpPr>
      <xdr:spPr>
        <a:xfrm>
          <a:off x="13500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59072</xdr:rowOff>
    </xdr:from>
    <xdr:ext cx="405111" cy="259045"/>
    <xdr:sp macro="" textlink="">
      <xdr:nvSpPr>
        <xdr:cNvPr id="769" name="n_4mainValue【消防施設】&#10;有形固定資産減価償却率"/>
        <xdr:cNvSpPr txBox="1"/>
      </xdr:nvSpPr>
      <xdr:spPr>
        <a:xfrm>
          <a:off x="12611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809" name="楕円 808"/>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810" name="【消防施設】&#10;一人当たり面積該当値テキスト"/>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811" name="楕円 810"/>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812" name="直線コネクタ 811"/>
        <xdr:cNvCxnSpPr/>
      </xdr:nvCxnSpPr>
      <xdr:spPr>
        <a:xfrm>
          <a:off x="21323300" y="1456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813" name="楕円 812"/>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814" name="直線コネクタ 813"/>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815" name="楕円 814"/>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816" name="直線コネクタ 815"/>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114300</xdr:rowOff>
    </xdr:from>
    <xdr:to>
      <xdr:col>98</xdr:col>
      <xdr:colOff>38100</xdr:colOff>
      <xdr:row>85</xdr:row>
      <xdr:rowOff>44450</xdr:rowOff>
    </xdr:to>
    <xdr:sp macro="" textlink="">
      <xdr:nvSpPr>
        <xdr:cNvPr id="817" name="楕円 816"/>
        <xdr:cNvSpPr/>
      </xdr:nvSpPr>
      <xdr:spPr>
        <a:xfrm>
          <a:off x="18605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84</xdr:row>
      <xdr:rowOff>165100</xdr:rowOff>
    </xdr:to>
    <xdr:cxnSp macro="">
      <xdr:nvCxnSpPr>
        <xdr:cNvPr id="818" name="直線コネクタ 817"/>
        <xdr:cNvCxnSpPr/>
      </xdr:nvCxnSpPr>
      <xdr:spPr>
        <a:xfrm>
          <a:off x="18656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823"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24" name="n_2mainValue【消防施設】&#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25" name="n_3mainValue【消防施設】&#10;一人当たり面積"/>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35577</xdr:rowOff>
    </xdr:from>
    <xdr:ext cx="469744" cy="259045"/>
    <xdr:sp macro="" textlink="">
      <xdr:nvSpPr>
        <xdr:cNvPr id="826" name="n_4mainValue【消防施設】&#10;一人当たり面積"/>
        <xdr:cNvSpPr txBox="1"/>
      </xdr:nvSpPr>
      <xdr:spPr>
        <a:xfrm>
          <a:off x="18421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67" name="楕円 866"/>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868"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147320</xdr:rowOff>
    </xdr:from>
    <xdr:to>
      <xdr:col>81</xdr:col>
      <xdr:colOff>101600</xdr:colOff>
      <xdr:row>103</xdr:row>
      <xdr:rowOff>77470</xdr:rowOff>
    </xdr:to>
    <xdr:sp macro="" textlink="">
      <xdr:nvSpPr>
        <xdr:cNvPr id="869" name="楕円 868"/>
        <xdr:cNvSpPr/>
      </xdr:nvSpPr>
      <xdr:spPr>
        <a:xfrm>
          <a:off x="15430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26670</xdr:rowOff>
    </xdr:from>
    <xdr:to>
      <xdr:col>85</xdr:col>
      <xdr:colOff>127000</xdr:colOff>
      <xdr:row>103</xdr:row>
      <xdr:rowOff>64770</xdr:rowOff>
    </xdr:to>
    <xdr:cxnSp macro="">
      <xdr:nvCxnSpPr>
        <xdr:cNvPr id="870" name="直線コネクタ 869"/>
        <xdr:cNvCxnSpPr/>
      </xdr:nvCxnSpPr>
      <xdr:spPr>
        <a:xfrm>
          <a:off x="15481300" y="17686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109220</xdr:rowOff>
    </xdr:from>
    <xdr:to>
      <xdr:col>76</xdr:col>
      <xdr:colOff>165100</xdr:colOff>
      <xdr:row>103</xdr:row>
      <xdr:rowOff>39370</xdr:rowOff>
    </xdr:to>
    <xdr:sp macro="" textlink="">
      <xdr:nvSpPr>
        <xdr:cNvPr id="871" name="楕円 870"/>
        <xdr:cNvSpPr/>
      </xdr:nvSpPr>
      <xdr:spPr>
        <a:xfrm>
          <a:off x="14541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160020</xdr:rowOff>
    </xdr:from>
    <xdr:to>
      <xdr:col>81</xdr:col>
      <xdr:colOff>50800</xdr:colOff>
      <xdr:row>103</xdr:row>
      <xdr:rowOff>26670</xdr:rowOff>
    </xdr:to>
    <xdr:cxnSp macro="">
      <xdr:nvCxnSpPr>
        <xdr:cNvPr id="872" name="直線コネクタ 871"/>
        <xdr:cNvCxnSpPr/>
      </xdr:nvCxnSpPr>
      <xdr:spPr>
        <a:xfrm>
          <a:off x="14592300" y="17647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73025</xdr:rowOff>
    </xdr:from>
    <xdr:to>
      <xdr:col>72</xdr:col>
      <xdr:colOff>38100</xdr:colOff>
      <xdr:row>103</xdr:row>
      <xdr:rowOff>3175</xdr:rowOff>
    </xdr:to>
    <xdr:sp macro="" textlink="">
      <xdr:nvSpPr>
        <xdr:cNvPr id="873" name="楕円 872"/>
        <xdr:cNvSpPr/>
      </xdr:nvSpPr>
      <xdr:spPr>
        <a:xfrm>
          <a:off x="13652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123825</xdr:rowOff>
    </xdr:from>
    <xdr:to>
      <xdr:col>76</xdr:col>
      <xdr:colOff>114300</xdr:colOff>
      <xdr:row>102</xdr:row>
      <xdr:rowOff>160020</xdr:rowOff>
    </xdr:to>
    <xdr:cxnSp macro="">
      <xdr:nvCxnSpPr>
        <xdr:cNvPr id="874" name="直線コネクタ 873"/>
        <xdr:cNvCxnSpPr/>
      </xdr:nvCxnSpPr>
      <xdr:spPr>
        <a:xfrm>
          <a:off x="13703300" y="17611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36830</xdr:rowOff>
    </xdr:from>
    <xdr:to>
      <xdr:col>67</xdr:col>
      <xdr:colOff>101600</xdr:colOff>
      <xdr:row>102</xdr:row>
      <xdr:rowOff>138430</xdr:rowOff>
    </xdr:to>
    <xdr:sp macro="" textlink="">
      <xdr:nvSpPr>
        <xdr:cNvPr id="875" name="楕円 874"/>
        <xdr:cNvSpPr/>
      </xdr:nvSpPr>
      <xdr:spPr>
        <a:xfrm>
          <a:off x="12763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102</xdr:row>
      <xdr:rowOff>123825</xdr:rowOff>
    </xdr:to>
    <xdr:cxnSp macro="">
      <xdr:nvCxnSpPr>
        <xdr:cNvPr id="876" name="直線コネクタ 875"/>
        <xdr:cNvCxnSpPr/>
      </xdr:nvCxnSpPr>
      <xdr:spPr>
        <a:xfrm>
          <a:off x="12814300" y="17575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93997</xdr:rowOff>
    </xdr:from>
    <xdr:ext cx="405111" cy="259045"/>
    <xdr:sp macro="" textlink="">
      <xdr:nvSpPr>
        <xdr:cNvPr id="881" name="n_1mainValue【庁舎】&#10;有形固定資産減価償却率"/>
        <xdr:cNvSpPr txBox="1"/>
      </xdr:nvSpPr>
      <xdr:spPr>
        <a:xfrm>
          <a:off x="152660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55897</xdr:rowOff>
    </xdr:from>
    <xdr:ext cx="405111" cy="259045"/>
    <xdr:sp macro="" textlink="">
      <xdr:nvSpPr>
        <xdr:cNvPr id="882" name="n_2mainValue【庁舎】&#10;有形固定資産減価償却率"/>
        <xdr:cNvSpPr txBox="1"/>
      </xdr:nvSpPr>
      <xdr:spPr>
        <a:xfrm>
          <a:off x="14389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19702</xdr:rowOff>
    </xdr:from>
    <xdr:ext cx="405111" cy="259045"/>
    <xdr:sp macro="" textlink="">
      <xdr:nvSpPr>
        <xdr:cNvPr id="883" name="n_3mainValue【庁舎】&#10;有形固定資産減価償却率"/>
        <xdr:cNvSpPr txBox="1"/>
      </xdr:nvSpPr>
      <xdr:spPr>
        <a:xfrm>
          <a:off x="13500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154957</xdr:rowOff>
    </xdr:from>
    <xdr:ext cx="405111" cy="259045"/>
    <xdr:sp macro="" textlink="">
      <xdr:nvSpPr>
        <xdr:cNvPr id="884" name="n_4mainValue【庁舎】&#10;有形固定資産減価償却率"/>
        <xdr:cNvSpPr txBox="1"/>
      </xdr:nvSpPr>
      <xdr:spPr>
        <a:xfrm>
          <a:off x="12611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24" name="楕円 923"/>
        <xdr:cNvSpPr/>
      </xdr:nvSpPr>
      <xdr:spPr>
        <a:xfrm>
          <a:off x="22110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33038</xdr:rowOff>
    </xdr:from>
    <xdr:ext cx="469744" cy="259045"/>
    <xdr:sp macro="" textlink="">
      <xdr:nvSpPr>
        <xdr:cNvPr id="925" name="【庁舎】&#10;一人当たり面積該当値テキスト"/>
        <xdr:cNvSpPr txBox="1"/>
      </xdr:nvSpPr>
      <xdr:spPr>
        <a:xfrm>
          <a:off x="221996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926" name="楕円 925"/>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64770</xdr:rowOff>
    </xdr:to>
    <xdr:cxnSp macro="">
      <xdr:nvCxnSpPr>
        <xdr:cNvPr id="927" name="直線コネクタ 926"/>
        <xdr:cNvCxnSpPr/>
      </xdr:nvCxnSpPr>
      <xdr:spPr>
        <a:xfrm flipV="1">
          <a:off x="21323300" y="17891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xdr:rowOff>
    </xdr:from>
    <xdr:to>
      <xdr:col>107</xdr:col>
      <xdr:colOff>101600</xdr:colOff>
      <xdr:row>104</xdr:row>
      <xdr:rowOff>115570</xdr:rowOff>
    </xdr:to>
    <xdr:sp macro="" textlink="">
      <xdr:nvSpPr>
        <xdr:cNvPr id="928" name="楕円 927"/>
        <xdr:cNvSpPr/>
      </xdr:nvSpPr>
      <xdr:spPr>
        <a:xfrm>
          <a:off x="2038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64770</xdr:rowOff>
    </xdr:to>
    <xdr:cxnSp macro="">
      <xdr:nvCxnSpPr>
        <xdr:cNvPr id="929" name="直線コネクタ 928"/>
        <xdr:cNvCxnSpPr/>
      </xdr:nvCxnSpPr>
      <xdr:spPr>
        <a:xfrm>
          <a:off x="20434300" y="1789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930" name="楕円 929"/>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104</xdr:row>
      <xdr:rowOff>68580</xdr:rowOff>
    </xdr:to>
    <xdr:cxnSp macro="">
      <xdr:nvCxnSpPr>
        <xdr:cNvPr id="931" name="直線コネクタ 930"/>
        <xdr:cNvCxnSpPr/>
      </xdr:nvCxnSpPr>
      <xdr:spPr>
        <a:xfrm flipV="1">
          <a:off x="19545300" y="1789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32" name="楕円 931"/>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68580</xdr:rowOff>
    </xdr:to>
    <xdr:cxnSp macro="">
      <xdr:nvCxnSpPr>
        <xdr:cNvPr id="933" name="直線コネクタ 932"/>
        <xdr:cNvCxnSpPr/>
      </xdr:nvCxnSpPr>
      <xdr:spPr>
        <a:xfrm>
          <a:off x="18656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938" name="n_1mainValue【庁舎】&#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132097</xdr:rowOff>
    </xdr:from>
    <xdr:ext cx="469744" cy="259045"/>
    <xdr:sp macro="" textlink="">
      <xdr:nvSpPr>
        <xdr:cNvPr id="939" name="n_2mainValue【庁舎】&#10;一人当たり面積"/>
        <xdr:cNvSpPr txBox="1"/>
      </xdr:nvSpPr>
      <xdr:spPr>
        <a:xfrm>
          <a:off x="20199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940" name="n_3mainValue【庁舎】&#10;一人当たり面積"/>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41" name="n_4mainValue【庁舎】&#10;一人当たり面積"/>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一般廃棄物処理施設であり、その他の施設は低い水準となっている。それぞれの減価償却率の伸び率は類似団体平均値と同程度の推移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一般廃棄物処理施設については、現在、一部の施設で建替えを行っているため、現在の減価償却率は問題ないものと考える。</a:t>
          </a:r>
          <a:endParaRPr lang="ja-JP" altLang="ja-JP" sz="1400">
            <a:effectLst/>
          </a:endParaRPr>
        </a:p>
        <a:p>
          <a:r>
            <a:rPr kumimoji="1" lang="ja-JP" altLang="ja-JP" sz="1100">
              <a:solidFill>
                <a:schemeClr val="dk1"/>
              </a:solidFill>
              <a:effectLst/>
              <a:latin typeface="+mn-lt"/>
              <a:ea typeface="+mn-ea"/>
              <a:cs typeface="+mn-cs"/>
            </a:rPr>
            <a:t>令和元年度に市民会館の減価償却率が大幅に減少したのは、高崎芸術劇場を新築したことが主要因である。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915400" cy="259045"/>
    <xdr:sp macro="" textlink="">
      <xdr:nvSpPr>
        <xdr:cNvPr id="35" name="テキスト ボックス 34"/>
        <xdr:cNvSpPr txBox="1"/>
      </xdr:nvSpPr>
      <xdr:spPr>
        <a:xfrm>
          <a:off x="768350" y="4478867"/>
          <a:ext cx="89154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前年度と比較し、０．０２ポイント下回った。</a:t>
          </a:r>
        </a:p>
        <a:p>
          <a:r>
            <a:rPr kumimoji="1" lang="ja-JP" altLang="en-US" sz="1300">
              <a:latin typeface="ＭＳ Ｐゴシック" panose="020B0600070205080204" pitchFamily="50" charset="-128"/>
              <a:ea typeface="ＭＳ Ｐゴシック" panose="020B0600070205080204" pitchFamily="50" charset="-128"/>
            </a:rPr>
            <a:t>　基準財政需要額は年々増加しているが、市税等の基準財政収入額が前年度と比較し減少したことが要因と考えられる。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０５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76200</xdr:rowOff>
    </xdr:to>
    <xdr:cxnSp macro="">
      <xdr:nvCxnSpPr>
        <xdr:cNvPr id="71" name="直線コネクタ 70"/>
        <xdr:cNvCxnSpPr/>
      </xdr:nvCxnSpPr>
      <xdr:spPr>
        <a:xfrm>
          <a:off x="4114800" y="707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前年度と比べ、４．７ポイント向上したものの、類似団体を２．１ポイント上回る結果となった。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　介護保険特別会計等の繰出金、子ども医療費助成や障害福祉関係の扶助費及び高齢者福祉に係る事業に伴う物件費の増加等により経常経費充当一般財源が増加したものの、臨時財政対策債の増加等、それを上回る経常一般財源があったため、経常収支比率の改善につながった。</a:t>
          </a:r>
        </a:p>
        <a:p>
          <a:r>
            <a:rPr kumimoji="1" lang="ja-JP" altLang="en-US" sz="1100">
              <a:latin typeface="ＭＳ Ｐゴシック" panose="020B0600070205080204" pitchFamily="50" charset="-128"/>
              <a:ea typeface="ＭＳ Ｐゴシック" panose="020B0600070205080204" pitchFamily="50" charset="-128"/>
            </a:rPr>
            <a:t>　今後、社会保障費の増加や、高浜クリーンセンター等の建設事業に係る地方債の償還による公債費の増加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65</xdr:row>
      <xdr:rowOff>93133</xdr:rowOff>
    </xdr:to>
    <xdr:cxnSp macro="">
      <xdr:nvCxnSpPr>
        <xdr:cNvPr id="134" name="直線コネクタ 133"/>
        <xdr:cNvCxnSpPr/>
      </xdr:nvCxnSpPr>
      <xdr:spPr>
        <a:xfrm flipV="1">
          <a:off x="4114800" y="10859346"/>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101177</xdr:rowOff>
    </xdr:to>
    <xdr:cxnSp macro="">
      <xdr:nvCxnSpPr>
        <xdr:cNvPr id="137" name="直線コネクタ 136"/>
        <xdr:cNvCxnSpPr/>
      </xdr:nvCxnSpPr>
      <xdr:spPr>
        <a:xfrm flipV="1">
          <a:off x="3225800" y="1123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101177</xdr:rowOff>
    </xdr:to>
    <xdr:cxnSp macro="">
      <xdr:nvCxnSpPr>
        <xdr:cNvPr id="140" name="直線コネクタ 139"/>
        <xdr:cNvCxnSpPr/>
      </xdr:nvCxnSpPr>
      <xdr:spPr>
        <a:xfrm>
          <a:off x="2336800" y="1114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36830</xdr:rowOff>
    </xdr:to>
    <xdr:cxnSp macro="">
      <xdr:nvCxnSpPr>
        <xdr:cNvPr id="143" name="直線コネクタ 142"/>
        <xdr:cNvCxnSpPr/>
      </xdr:nvCxnSpPr>
      <xdr:spPr>
        <a:xfrm flipV="1">
          <a:off x="1447800" y="1114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3" name="楕円 152"/>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4"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7" name="楕円 156"/>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8" name="テキスト ボックス 157"/>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9" name="楕円 158"/>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60" name="テキスト ボックス 159"/>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1" name="楕円 160"/>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2" name="テキスト ボックス 161"/>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前年度と比べ１３，２０７円の増加。</a:t>
          </a:r>
        </a:p>
        <a:p>
          <a:r>
            <a:rPr kumimoji="1" lang="ja-JP" altLang="en-US" sz="1300">
              <a:latin typeface="ＭＳ Ｐゴシック" panose="020B0600070205080204" pitchFamily="50" charset="-128"/>
              <a:ea typeface="ＭＳ Ｐゴシック" panose="020B0600070205080204" pitchFamily="50" charset="-128"/>
            </a:rPr>
            <a:t>　新型コロナウイルス予防接種事業や病原体検査手数料等の物件費の増加及び住民基本台帳人口の減少（▲１，３８３人）が要因と考えられる。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73654</xdr:rowOff>
    </xdr:from>
    <xdr:to>
      <xdr:col>23</xdr:col>
      <xdr:colOff>133350</xdr:colOff>
      <xdr:row>83</xdr:row>
      <xdr:rowOff>167776</xdr:rowOff>
    </xdr:to>
    <xdr:cxnSp macro="">
      <xdr:nvCxnSpPr>
        <xdr:cNvPr id="197" name="直線コネクタ 196"/>
        <xdr:cNvCxnSpPr/>
      </xdr:nvCxnSpPr>
      <xdr:spPr>
        <a:xfrm>
          <a:off x="4114800" y="14132554"/>
          <a:ext cx="838200" cy="2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169577</xdr:rowOff>
    </xdr:from>
    <xdr:to>
      <xdr:col>19</xdr:col>
      <xdr:colOff>133350</xdr:colOff>
      <xdr:row>82</xdr:row>
      <xdr:rowOff>73654</xdr:rowOff>
    </xdr:to>
    <xdr:cxnSp macro="">
      <xdr:nvCxnSpPr>
        <xdr:cNvPr id="200" name="直線コネクタ 199"/>
        <xdr:cNvCxnSpPr/>
      </xdr:nvCxnSpPr>
      <xdr:spPr>
        <a:xfrm>
          <a:off x="3225800" y="14057027"/>
          <a:ext cx="889000" cy="7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88802</xdr:rowOff>
    </xdr:from>
    <xdr:to>
      <xdr:col>15</xdr:col>
      <xdr:colOff>82550</xdr:colOff>
      <xdr:row>81</xdr:row>
      <xdr:rowOff>169577</xdr:rowOff>
    </xdr:to>
    <xdr:cxnSp macro="">
      <xdr:nvCxnSpPr>
        <xdr:cNvPr id="203" name="直線コネクタ 202"/>
        <xdr:cNvCxnSpPr/>
      </xdr:nvCxnSpPr>
      <xdr:spPr>
        <a:xfrm>
          <a:off x="2336800" y="13976252"/>
          <a:ext cx="889000" cy="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34449</xdr:rowOff>
    </xdr:from>
    <xdr:to>
      <xdr:col>11</xdr:col>
      <xdr:colOff>31750</xdr:colOff>
      <xdr:row>81</xdr:row>
      <xdr:rowOff>88802</xdr:rowOff>
    </xdr:to>
    <xdr:cxnSp macro="">
      <xdr:nvCxnSpPr>
        <xdr:cNvPr id="206" name="直線コネクタ 205"/>
        <xdr:cNvCxnSpPr/>
      </xdr:nvCxnSpPr>
      <xdr:spPr>
        <a:xfrm>
          <a:off x="1447800" y="13921899"/>
          <a:ext cx="889000" cy="5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116976</xdr:rowOff>
    </xdr:from>
    <xdr:to>
      <xdr:col>23</xdr:col>
      <xdr:colOff>184150</xdr:colOff>
      <xdr:row>84</xdr:row>
      <xdr:rowOff>47126</xdr:rowOff>
    </xdr:to>
    <xdr:sp macro="" textlink="">
      <xdr:nvSpPr>
        <xdr:cNvPr id="216" name="楕円 215"/>
        <xdr:cNvSpPr/>
      </xdr:nvSpPr>
      <xdr:spPr>
        <a:xfrm>
          <a:off x="4902200" y="143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89053</xdr:rowOff>
    </xdr:from>
    <xdr:ext cx="762000" cy="259045"/>
    <xdr:sp macro="" textlink="">
      <xdr:nvSpPr>
        <xdr:cNvPr id="217" name="人件費・物件費等の状況該当値テキスト"/>
        <xdr:cNvSpPr txBox="1"/>
      </xdr:nvSpPr>
      <xdr:spPr>
        <a:xfrm>
          <a:off x="5041900" y="143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22854</xdr:rowOff>
    </xdr:from>
    <xdr:to>
      <xdr:col>19</xdr:col>
      <xdr:colOff>184150</xdr:colOff>
      <xdr:row>82</xdr:row>
      <xdr:rowOff>124454</xdr:rowOff>
    </xdr:to>
    <xdr:sp macro="" textlink="">
      <xdr:nvSpPr>
        <xdr:cNvPr id="218" name="楕円 217"/>
        <xdr:cNvSpPr/>
      </xdr:nvSpPr>
      <xdr:spPr>
        <a:xfrm>
          <a:off x="4064000" y="140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134631</xdr:rowOff>
    </xdr:from>
    <xdr:ext cx="736600" cy="259045"/>
    <xdr:sp macro="" textlink="">
      <xdr:nvSpPr>
        <xdr:cNvPr id="219" name="テキスト ボックス 218"/>
        <xdr:cNvSpPr txBox="1"/>
      </xdr:nvSpPr>
      <xdr:spPr>
        <a:xfrm>
          <a:off x="3733800" y="138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118777</xdr:rowOff>
    </xdr:from>
    <xdr:to>
      <xdr:col>15</xdr:col>
      <xdr:colOff>133350</xdr:colOff>
      <xdr:row>82</xdr:row>
      <xdr:rowOff>48927</xdr:rowOff>
    </xdr:to>
    <xdr:sp macro="" textlink="">
      <xdr:nvSpPr>
        <xdr:cNvPr id="220" name="楕円 219"/>
        <xdr:cNvSpPr/>
      </xdr:nvSpPr>
      <xdr:spPr>
        <a:xfrm>
          <a:off x="3175000" y="140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33704</xdr:rowOff>
    </xdr:from>
    <xdr:ext cx="762000" cy="259045"/>
    <xdr:sp macro="" textlink="">
      <xdr:nvSpPr>
        <xdr:cNvPr id="221" name="テキスト ボックス 220"/>
        <xdr:cNvSpPr txBox="1"/>
      </xdr:nvSpPr>
      <xdr:spPr>
        <a:xfrm>
          <a:off x="2844800" y="140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38002</xdr:rowOff>
    </xdr:from>
    <xdr:to>
      <xdr:col>11</xdr:col>
      <xdr:colOff>82550</xdr:colOff>
      <xdr:row>81</xdr:row>
      <xdr:rowOff>139602</xdr:rowOff>
    </xdr:to>
    <xdr:sp macro="" textlink="">
      <xdr:nvSpPr>
        <xdr:cNvPr id="222" name="楕円 221"/>
        <xdr:cNvSpPr/>
      </xdr:nvSpPr>
      <xdr:spPr>
        <a:xfrm>
          <a:off x="2286000" y="139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124379</xdr:rowOff>
    </xdr:from>
    <xdr:ext cx="762000" cy="259045"/>
    <xdr:sp macro="" textlink="">
      <xdr:nvSpPr>
        <xdr:cNvPr id="223" name="テキスト ボックス 222"/>
        <xdr:cNvSpPr txBox="1"/>
      </xdr:nvSpPr>
      <xdr:spPr>
        <a:xfrm>
          <a:off x="1955800" y="140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155099</xdr:rowOff>
    </xdr:from>
    <xdr:to>
      <xdr:col>7</xdr:col>
      <xdr:colOff>31750</xdr:colOff>
      <xdr:row>81</xdr:row>
      <xdr:rowOff>85249</xdr:rowOff>
    </xdr:to>
    <xdr:sp macro="" textlink="">
      <xdr:nvSpPr>
        <xdr:cNvPr id="224" name="楕円 223"/>
        <xdr:cNvSpPr/>
      </xdr:nvSpPr>
      <xdr:spPr>
        <a:xfrm>
          <a:off x="1397000" y="138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70026</xdr:rowOff>
    </xdr:from>
    <xdr:ext cx="762000" cy="259045"/>
    <xdr:sp macro="" textlink="">
      <xdr:nvSpPr>
        <xdr:cNvPr id="225" name="テキスト ボックス 224"/>
        <xdr:cNvSpPr txBox="1"/>
      </xdr:nvSpPr>
      <xdr:spPr>
        <a:xfrm>
          <a:off x="1066800" y="139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職員分布が変わったことによる経験年数階層の変動の影響が少なく、同水準で推移しており、平均的な水準といえる。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今後も勤務実績を的確に反映させるなど、引き続き給与の適正化に努める。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1" name="直線コネクタ 260"/>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4" name="直線コネクタ 263"/>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7" name="直線コネクタ 266"/>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70" name="直線コネクタ 269"/>
        <xdr:cNvCxnSpPr/>
      </xdr:nvCxnSpPr>
      <xdr:spPr>
        <a:xfrm>
          <a:off x="13512800" y="147084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5" name="テキスト ボックス 284"/>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7" name="テキスト ボックス 28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相談所設置に向けた準備や子育て支援体制の強化に加え、新型コロナウイルス感染症対策による保健所機能の強化のために上昇しているが、類似団体と比較しても下回っており、比較的良好な数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1270</xdr:rowOff>
    </xdr:to>
    <xdr:cxnSp macro="">
      <xdr:nvCxnSpPr>
        <xdr:cNvPr id="324" name="直線コネクタ 323"/>
        <xdr:cNvCxnSpPr/>
      </xdr:nvCxnSpPr>
      <xdr:spPr>
        <a:xfrm>
          <a:off x="16179800" y="102802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59</xdr:row>
      <xdr:rowOff>168698</xdr:rowOff>
    </xdr:to>
    <xdr:cxnSp macro="">
      <xdr:nvCxnSpPr>
        <xdr:cNvPr id="327" name="直線コネクタ 326"/>
        <xdr:cNvCxnSpPr/>
      </xdr:nvCxnSpPr>
      <xdr:spPr>
        <a:xfrm flipV="1">
          <a:off x="15290800" y="1028022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168698</xdr:rowOff>
    </xdr:to>
    <xdr:cxnSp macro="">
      <xdr:nvCxnSpPr>
        <xdr:cNvPr id="330" name="直線コネクタ 329"/>
        <xdr:cNvCxnSpPr/>
      </xdr:nvCxnSpPr>
      <xdr:spPr>
        <a:xfrm>
          <a:off x="14401800" y="102601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152612</xdr:rowOff>
    </xdr:to>
    <xdr:cxnSp macro="">
      <xdr:nvCxnSpPr>
        <xdr:cNvPr id="333" name="直線コネクタ 332"/>
        <xdr:cNvCxnSpPr/>
      </xdr:nvCxnSpPr>
      <xdr:spPr>
        <a:xfrm flipV="1">
          <a:off x="13512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3" name="楕円 342"/>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4"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5" name="楕円 344"/>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6" name="テキスト ボックス 345"/>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117898</xdr:rowOff>
    </xdr:from>
    <xdr:to>
      <xdr:col>73</xdr:col>
      <xdr:colOff>44450</xdr:colOff>
      <xdr:row>60</xdr:row>
      <xdr:rowOff>48048</xdr:rowOff>
    </xdr:to>
    <xdr:sp macro="" textlink="">
      <xdr:nvSpPr>
        <xdr:cNvPr id="347" name="楕円 346"/>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58225</xdr:rowOff>
    </xdr:from>
    <xdr:ext cx="762000" cy="259045"/>
    <xdr:sp macro="" textlink="">
      <xdr:nvSpPr>
        <xdr:cNvPr id="348" name="テキスト ボックス 347"/>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9" name="楕円 348"/>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50" name="テキスト ボックス 349"/>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51" name="楕円 350"/>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52" name="テキスト ボックス 351"/>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前年度と比べ０．４ポイントの向上。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公営企業債償還に対する繰入金が減少傾向にあるとともに、臨時財政対策債発行可能額が増加したことが要因と考えられる。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比率の向上が続いているが、高浜クリーンセンターの建替工事が継続していくこと、また、臨時財政対策債の発行も継続する見込みであることから、引き続き適正な市債発行に努める。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40</xdr:row>
      <xdr:rowOff>16404</xdr:rowOff>
    </xdr:to>
    <xdr:cxnSp macro="">
      <xdr:nvCxnSpPr>
        <xdr:cNvPr id="389" name="直線コネクタ 388"/>
        <xdr:cNvCxnSpPr/>
      </xdr:nvCxnSpPr>
      <xdr:spPr>
        <a:xfrm flipV="1">
          <a:off x="16179800" y="68341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16404</xdr:rowOff>
    </xdr:from>
    <xdr:to>
      <xdr:col>77</xdr:col>
      <xdr:colOff>44450</xdr:colOff>
      <xdr:row>40</xdr:row>
      <xdr:rowOff>76729</xdr:rowOff>
    </xdr:to>
    <xdr:cxnSp macro="">
      <xdr:nvCxnSpPr>
        <xdr:cNvPr id="392" name="直線コネクタ 391"/>
        <xdr:cNvCxnSpPr/>
      </xdr:nvCxnSpPr>
      <xdr:spPr>
        <a:xfrm flipV="1">
          <a:off x="15290800" y="68744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76729</xdr:rowOff>
    </xdr:from>
    <xdr:to>
      <xdr:col>72</xdr:col>
      <xdr:colOff>203200</xdr:colOff>
      <xdr:row>40</xdr:row>
      <xdr:rowOff>106892</xdr:rowOff>
    </xdr:to>
    <xdr:cxnSp macro="">
      <xdr:nvCxnSpPr>
        <xdr:cNvPr id="395" name="直線コネクタ 394"/>
        <xdr:cNvCxnSpPr/>
      </xdr:nvCxnSpPr>
      <xdr:spPr>
        <a:xfrm flipV="1">
          <a:off x="14401800" y="69347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106892</xdr:rowOff>
    </xdr:from>
    <xdr:to>
      <xdr:col>68</xdr:col>
      <xdr:colOff>152400</xdr:colOff>
      <xdr:row>40</xdr:row>
      <xdr:rowOff>127000</xdr:rowOff>
    </xdr:to>
    <xdr:cxnSp macro="">
      <xdr:nvCxnSpPr>
        <xdr:cNvPr id="398" name="直線コネクタ 397"/>
        <xdr:cNvCxnSpPr/>
      </xdr:nvCxnSpPr>
      <xdr:spPr>
        <a:xfrm flipV="1">
          <a:off x="13512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08" name="楕円 407"/>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09"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137054</xdr:rowOff>
    </xdr:from>
    <xdr:to>
      <xdr:col>77</xdr:col>
      <xdr:colOff>95250</xdr:colOff>
      <xdr:row>40</xdr:row>
      <xdr:rowOff>67204</xdr:rowOff>
    </xdr:to>
    <xdr:sp macro="" textlink="">
      <xdr:nvSpPr>
        <xdr:cNvPr id="410" name="楕円 409"/>
        <xdr:cNvSpPr/>
      </xdr:nvSpPr>
      <xdr:spPr>
        <a:xfrm>
          <a:off x="16129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77381</xdr:rowOff>
    </xdr:from>
    <xdr:ext cx="736600" cy="259045"/>
    <xdr:sp macro="" textlink="">
      <xdr:nvSpPr>
        <xdr:cNvPr id="411" name="テキスト ボックス 410"/>
        <xdr:cNvSpPr txBox="1"/>
      </xdr:nvSpPr>
      <xdr:spPr>
        <a:xfrm>
          <a:off x="15798800" y="659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25929</xdr:rowOff>
    </xdr:from>
    <xdr:to>
      <xdr:col>73</xdr:col>
      <xdr:colOff>44450</xdr:colOff>
      <xdr:row>40</xdr:row>
      <xdr:rowOff>127529</xdr:rowOff>
    </xdr:to>
    <xdr:sp macro="" textlink="">
      <xdr:nvSpPr>
        <xdr:cNvPr id="412" name="楕円 411"/>
        <xdr:cNvSpPr/>
      </xdr:nvSpPr>
      <xdr:spPr>
        <a:xfrm>
          <a:off x="15240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137706</xdr:rowOff>
    </xdr:from>
    <xdr:ext cx="762000" cy="259045"/>
    <xdr:sp macro="" textlink="">
      <xdr:nvSpPr>
        <xdr:cNvPr id="413" name="テキスト ボックス 412"/>
        <xdr:cNvSpPr txBox="1"/>
      </xdr:nvSpPr>
      <xdr:spPr>
        <a:xfrm>
          <a:off x="14909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56092</xdr:rowOff>
    </xdr:from>
    <xdr:to>
      <xdr:col>68</xdr:col>
      <xdr:colOff>203200</xdr:colOff>
      <xdr:row>40</xdr:row>
      <xdr:rowOff>157692</xdr:rowOff>
    </xdr:to>
    <xdr:sp macro="" textlink="">
      <xdr:nvSpPr>
        <xdr:cNvPr id="414" name="楕円 413"/>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15" name="テキスト ボックス 414"/>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6" name="楕円 41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7" name="テキスト ボックス 41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前年度と比べ６．６ポイントの向上。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公営企業債償還に対する繰入金が減少傾向にあることにより将来負担額が減少したこと、減債基金を積立てたことで基金現在高が増加し、充当可能財源等が増加したことが要因と考えられる。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早期健全化基準の３５０．０％は大きく下回るものの、今後も事業実施の適正化を図り、財政の健全化に努める。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69173</xdr:rowOff>
    </xdr:from>
    <xdr:to>
      <xdr:col>81</xdr:col>
      <xdr:colOff>44450</xdr:colOff>
      <xdr:row>15</xdr:row>
      <xdr:rowOff>122259</xdr:rowOff>
    </xdr:to>
    <xdr:cxnSp macro="">
      <xdr:nvCxnSpPr>
        <xdr:cNvPr id="451" name="直線コネクタ 450"/>
        <xdr:cNvCxnSpPr/>
      </xdr:nvCxnSpPr>
      <xdr:spPr>
        <a:xfrm flipV="1">
          <a:off x="16179800" y="2640923"/>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122259</xdr:rowOff>
    </xdr:from>
    <xdr:to>
      <xdr:col>77</xdr:col>
      <xdr:colOff>44450</xdr:colOff>
      <xdr:row>16</xdr:row>
      <xdr:rowOff>10329</xdr:rowOff>
    </xdr:to>
    <xdr:cxnSp macro="">
      <xdr:nvCxnSpPr>
        <xdr:cNvPr id="454" name="直線コネクタ 453"/>
        <xdr:cNvCxnSpPr/>
      </xdr:nvCxnSpPr>
      <xdr:spPr>
        <a:xfrm flipV="1">
          <a:off x="15290800" y="269400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97324</xdr:rowOff>
    </xdr:from>
    <xdr:to>
      <xdr:col>72</xdr:col>
      <xdr:colOff>203200</xdr:colOff>
      <xdr:row>16</xdr:row>
      <xdr:rowOff>10329</xdr:rowOff>
    </xdr:to>
    <xdr:cxnSp macro="">
      <xdr:nvCxnSpPr>
        <xdr:cNvPr id="457" name="直線コネクタ 456"/>
        <xdr:cNvCxnSpPr/>
      </xdr:nvCxnSpPr>
      <xdr:spPr>
        <a:xfrm>
          <a:off x="14401800" y="266907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97324</xdr:rowOff>
    </xdr:to>
    <xdr:cxnSp macro="">
      <xdr:nvCxnSpPr>
        <xdr:cNvPr id="460" name="直線コネクタ 459"/>
        <xdr:cNvCxnSpPr/>
      </xdr:nvCxnSpPr>
      <xdr:spPr>
        <a:xfrm>
          <a:off x="13512800" y="2632075"/>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18373</xdr:rowOff>
    </xdr:from>
    <xdr:to>
      <xdr:col>81</xdr:col>
      <xdr:colOff>95250</xdr:colOff>
      <xdr:row>15</xdr:row>
      <xdr:rowOff>119973</xdr:rowOff>
    </xdr:to>
    <xdr:sp macro="" textlink="">
      <xdr:nvSpPr>
        <xdr:cNvPr id="470" name="楕円 469"/>
        <xdr:cNvSpPr/>
      </xdr:nvSpPr>
      <xdr:spPr>
        <a:xfrm>
          <a:off x="16967200" y="25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161900</xdr:rowOff>
    </xdr:from>
    <xdr:ext cx="762000" cy="259045"/>
    <xdr:sp macro="" textlink="">
      <xdr:nvSpPr>
        <xdr:cNvPr id="471" name="将来負担の状況該当値テキスト"/>
        <xdr:cNvSpPr txBox="1"/>
      </xdr:nvSpPr>
      <xdr:spPr>
        <a:xfrm>
          <a:off x="17106900" y="256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71459</xdr:rowOff>
    </xdr:from>
    <xdr:to>
      <xdr:col>77</xdr:col>
      <xdr:colOff>95250</xdr:colOff>
      <xdr:row>16</xdr:row>
      <xdr:rowOff>1609</xdr:rowOff>
    </xdr:to>
    <xdr:sp macro="" textlink="">
      <xdr:nvSpPr>
        <xdr:cNvPr id="472" name="楕円 471"/>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157836</xdr:rowOff>
    </xdr:from>
    <xdr:ext cx="736600" cy="259045"/>
    <xdr:sp macro="" textlink="">
      <xdr:nvSpPr>
        <xdr:cNvPr id="473" name="テキスト ボックス 472"/>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130979</xdr:rowOff>
    </xdr:from>
    <xdr:to>
      <xdr:col>73</xdr:col>
      <xdr:colOff>44450</xdr:colOff>
      <xdr:row>16</xdr:row>
      <xdr:rowOff>61129</xdr:rowOff>
    </xdr:to>
    <xdr:sp macro="" textlink="">
      <xdr:nvSpPr>
        <xdr:cNvPr id="474" name="楕円 473"/>
        <xdr:cNvSpPr/>
      </xdr:nvSpPr>
      <xdr:spPr>
        <a:xfrm>
          <a:off x="15240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45906</xdr:rowOff>
    </xdr:from>
    <xdr:ext cx="762000" cy="259045"/>
    <xdr:sp macro="" textlink="">
      <xdr:nvSpPr>
        <xdr:cNvPr id="475" name="テキスト ボックス 474"/>
        <xdr:cNvSpPr txBox="1"/>
      </xdr:nvSpPr>
      <xdr:spPr>
        <a:xfrm>
          <a:off x="14909800" y="27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46524</xdr:rowOff>
    </xdr:from>
    <xdr:to>
      <xdr:col>68</xdr:col>
      <xdr:colOff>203200</xdr:colOff>
      <xdr:row>15</xdr:row>
      <xdr:rowOff>148124</xdr:rowOff>
    </xdr:to>
    <xdr:sp macro="" textlink="">
      <xdr:nvSpPr>
        <xdr:cNvPr id="476" name="楕円 475"/>
        <xdr:cNvSpPr/>
      </xdr:nvSpPr>
      <xdr:spPr>
        <a:xfrm>
          <a:off x="14351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132901</xdr:rowOff>
    </xdr:from>
    <xdr:ext cx="762000" cy="259045"/>
    <xdr:sp macro="" textlink="">
      <xdr:nvSpPr>
        <xdr:cNvPr id="477" name="テキスト ボックス 476"/>
        <xdr:cNvSpPr txBox="1"/>
      </xdr:nvSpPr>
      <xdr:spPr>
        <a:xfrm>
          <a:off x="14020800" y="27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78" name="楕円 477"/>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121302</xdr:rowOff>
    </xdr:from>
    <xdr:ext cx="762000" cy="259045"/>
    <xdr:sp macro="" textlink="">
      <xdr:nvSpPr>
        <xdr:cNvPr id="479" name="テキスト ボックス 478"/>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126999</xdr:colOff>
      <xdr:row>26</xdr:row>
      <xdr:rowOff>74083</xdr:rowOff>
    </xdr:from>
    <xdr:ext cx="10392833" cy="645583"/>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61999" y="4476750"/>
          <a:ext cx="10392833" cy="645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前年度から１．６ポイント下がっており、類似団体と比較すると１．３ポイント下回っている。</a:t>
          </a:r>
        </a:p>
        <a:p>
          <a:r>
            <a:rPr kumimoji="1" lang="ja-JP" altLang="en-US" sz="1300">
              <a:latin typeface="ＭＳ Ｐゴシック" panose="020B0600070205080204" pitchFamily="50" charset="-128"/>
              <a:ea typeface="ＭＳ Ｐゴシック" panose="020B0600070205080204" pitchFamily="50" charset="-128"/>
            </a:rPr>
            <a:t>　退職手当や時間外手当の増加があったものの、経常一般財源収入額が増加したことにより、全体としては比率が減少した。</a:t>
          </a:r>
        </a:p>
        <a:p>
          <a:r>
            <a:rPr kumimoji="1" lang="ja-JP" altLang="en-US" sz="1300">
              <a:latin typeface="ＭＳ Ｐゴシック" panose="020B0600070205080204" pitchFamily="50" charset="-128"/>
              <a:ea typeface="ＭＳ Ｐゴシック" panose="020B0600070205080204" pitchFamily="50" charset="-128"/>
            </a:rPr>
            <a:t>　引き続き、職員数の適正化に努める。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149860</xdr:rowOff>
    </xdr:to>
    <xdr:cxnSp macro="">
      <xdr:nvCxnSpPr>
        <xdr:cNvPr id="66" name="直線コネクタ 65"/>
        <xdr:cNvCxnSpPr/>
      </xdr:nvCxnSpPr>
      <xdr:spPr>
        <a:xfrm flipV="1">
          <a:off x="3987800" y="6200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149860</xdr:rowOff>
    </xdr:to>
    <xdr:cxnSp macro="">
      <xdr:nvCxnSpPr>
        <xdr:cNvPr id="69" name="直線コネクタ 68"/>
        <xdr:cNvCxnSpPr/>
      </xdr:nvCxnSpPr>
      <xdr:spPr>
        <a:xfrm>
          <a:off x="3098800" y="6162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168910</xdr:rowOff>
    </xdr:to>
    <xdr:cxnSp macro="">
      <xdr:nvCxnSpPr>
        <xdr:cNvPr id="72" name="直線コネクタ 71"/>
        <xdr:cNvCxnSpPr/>
      </xdr:nvCxnSpPr>
      <xdr:spPr>
        <a:xfrm flipV="1">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35</xdr:row>
      <xdr:rowOff>168910</xdr:rowOff>
    </xdr:to>
    <xdr:cxnSp macro="">
      <xdr:nvCxnSpPr>
        <xdr:cNvPr id="75" name="直線コネクタ 74"/>
        <xdr:cNvCxnSpPr/>
      </xdr:nvCxnSpPr>
      <xdr:spPr>
        <a:xfrm>
          <a:off x="1320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の充実のための本市独自事業に要する委託料が年々増加しているものの、経常一般財源収入額が増加したことにより、比率は前年度から０．５ポイント減少したが、依然として類似団体を上回る結果となった。</a:t>
          </a:r>
        </a:p>
        <a:p>
          <a:r>
            <a:rPr kumimoji="1" lang="ja-JP" altLang="en-US" sz="1300">
              <a:latin typeface="ＭＳ Ｐゴシック" panose="020B0600070205080204" pitchFamily="50" charset="-128"/>
              <a:ea typeface="ＭＳ Ｐゴシック" panose="020B0600070205080204" pitchFamily="50" charset="-128"/>
            </a:rPr>
            <a:t>　既存施設の管理・運営に係る経費も上昇傾向であることから、今後も引き続き、事務事業コストの縮減等により物件費の抑制に努める。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113393</xdr:rowOff>
    </xdr:to>
    <xdr:cxnSp macro="">
      <xdr:nvCxnSpPr>
        <xdr:cNvPr id="129" name="直線コネクタ 128"/>
        <xdr:cNvCxnSpPr/>
      </xdr:nvCxnSpPr>
      <xdr:spPr>
        <a:xfrm flipV="1">
          <a:off x="15671800" y="2973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124279</xdr:rowOff>
    </xdr:to>
    <xdr:cxnSp macro="">
      <xdr:nvCxnSpPr>
        <xdr:cNvPr id="132" name="直線コネクタ 131"/>
        <xdr:cNvCxnSpPr/>
      </xdr:nvCxnSpPr>
      <xdr:spPr>
        <a:xfrm flipV="1">
          <a:off x="14782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124279</xdr:rowOff>
    </xdr:to>
    <xdr:cxnSp macro="">
      <xdr:nvCxnSpPr>
        <xdr:cNvPr id="135" name="直線コネクタ 134"/>
        <xdr:cNvCxnSpPr/>
      </xdr:nvCxnSpPr>
      <xdr:spPr>
        <a:xfrm>
          <a:off x="13893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37193</xdr:rowOff>
    </xdr:to>
    <xdr:cxnSp macro="">
      <xdr:nvCxnSpPr>
        <xdr:cNvPr id="138" name="直線コネクタ 137"/>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前年度から０．４ポイント下がっており、類似団体と比較すると２．７ポイント下回っている。</a:t>
          </a:r>
        </a:p>
        <a:p>
          <a:r>
            <a:rPr kumimoji="1" lang="ja-JP" altLang="en-US" sz="1300">
              <a:latin typeface="ＭＳ Ｐゴシック" panose="020B0600070205080204" pitchFamily="50" charset="-128"/>
              <a:ea typeface="ＭＳ Ｐゴシック" panose="020B0600070205080204" pitchFamily="50" charset="-128"/>
            </a:rPr>
            <a:t>　障害福祉費や児童福祉費が年々増加しているものの、経常一般財源収入額が増加したことにより、全体としては比率が減少した。</a:t>
          </a:r>
        </a:p>
        <a:p>
          <a:r>
            <a:rPr kumimoji="1" lang="ja-JP" altLang="en-US" sz="1300">
              <a:latin typeface="ＭＳ Ｐゴシック" panose="020B0600070205080204" pitchFamily="50" charset="-128"/>
              <a:ea typeface="ＭＳ Ｐゴシック" panose="020B0600070205080204" pitchFamily="50" charset="-128"/>
            </a:rPr>
            <a:t>　扶助費の性質上、今後はまた増加に転じることが推測されるため、引き続き経費の適正な執行に努める。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xdr:cNvCxnSpPr/>
      </xdr:nvCxnSpPr>
      <xdr:spPr>
        <a:xfrm flipV="1">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25400</xdr:rowOff>
    </xdr:to>
    <xdr:cxnSp macro="">
      <xdr:nvCxnSpPr>
        <xdr:cNvPr id="193" name="直線コネクタ 192"/>
        <xdr:cNvCxnSpPr/>
      </xdr:nvCxnSpPr>
      <xdr:spPr>
        <a:xfrm flipV="1">
          <a:off x="3098800" y="949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6" name="直線コネクタ 195"/>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9" name="直線コネクタ 198"/>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や後期高齢者医療特別会計への繰出金及び維持補修費が増加したものの、経常一般財源収入額が増加したことにより比率は前年度から０．４ポイント減少し、類似団体との比較では０．９ポイント下回った。</a:t>
          </a:r>
        </a:p>
        <a:p>
          <a:r>
            <a:rPr kumimoji="1" lang="ja-JP" altLang="en-US" sz="1300">
              <a:latin typeface="ＭＳ Ｐゴシック" panose="020B0600070205080204" pitchFamily="50" charset="-128"/>
              <a:ea typeface="ＭＳ Ｐゴシック" panose="020B0600070205080204" pitchFamily="50" charset="-128"/>
            </a:rPr>
            <a:t>　高齢化の進行により、介護保険や後期高齢者の医療に対する負担は今後も増加すると見込まれるため、引き続き適正な執行に努める。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120650</xdr:rowOff>
    </xdr:to>
    <xdr:cxnSp macro="">
      <xdr:nvCxnSpPr>
        <xdr:cNvPr id="251" name="直線コネクタ 250"/>
        <xdr:cNvCxnSpPr/>
      </xdr:nvCxnSpPr>
      <xdr:spPr>
        <a:xfrm flipV="1">
          <a:off x="15671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133350</xdr:rowOff>
    </xdr:to>
    <xdr:cxnSp macro="">
      <xdr:nvCxnSpPr>
        <xdr:cNvPr id="254" name="直線コネクタ 253"/>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57</xdr:row>
      <xdr:rowOff>133350</xdr:rowOff>
    </xdr:to>
    <xdr:cxnSp macro="">
      <xdr:nvCxnSpPr>
        <xdr:cNvPr id="257" name="直線コネクタ 256"/>
        <xdr:cNvCxnSpPr/>
      </xdr:nvCxnSpPr>
      <xdr:spPr>
        <a:xfrm>
          <a:off x="13893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57</xdr:row>
      <xdr:rowOff>82550</xdr:rowOff>
    </xdr:to>
    <xdr:cxnSp macro="">
      <xdr:nvCxnSpPr>
        <xdr:cNvPr id="260" name="直線コネクタ 259"/>
        <xdr:cNvCxnSpPr/>
      </xdr:nvCxnSpPr>
      <xdr:spPr>
        <a:xfrm>
          <a:off x="13004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1"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2" name="楕円 271"/>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3" name="テキスト ボックス 272"/>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6" name="楕円 275"/>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7" name="テキスト ボックス 276"/>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9" name="テキスト ボックス 278"/>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消防組合・下水道事業費に係る負担金が増加したものの、経常一般財源収入額が増加したことにより、比率は前年度から０．４ポイント減少したが、依然として類似団体を上回る結果となった。</a:t>
          </a:r>
        </a:p>
        <a:p>
          <a:r>
            <a:rPr kumimoji="1" lang="ja-JP" altLang="en-US" sz="1200">
              <a:latin typeface="ＭＳ Ｐゴシック" panose="020B0600070205080204" pitchFamily="50" charset="-128"/>
              <a:ea typeface="ＭＳ Ｐゴシック" panose="020B0600070205080204" pitchFamily="50" charset="-128"/>
            </a:rPr>
            <a:t>　各種団体への運営補助等の本市独自事業に対する支出が大きく、類似団体を上回る状況が続いているため、補助金については、必要性や効果について引き続き検証を行い、適正な執行に努める。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81280</xdr:rowOff>
    </xdr:to>
    <xdr:cxnSp macro="">
      <xdr:nvCxnSpPr>
        <xdr:cNvPr id="310" name="直線コネクタ 309"/>
        <xdr:cNvCxnSpPr/>
      </xdr:nvCxnSpPr>
      <xdr:spPr>
        <a:xfrm flipV="1">
          <a:off x="15671800" y="65598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1270</xdr:rowOff>
    </xdr:to>
    <xdr:cxnSp macro="">
      <xdr:nvCxnSpPr>
        <xdr:cNvPr id="313" name="直線コネクタ 312"/>
        <xdr:cNvCxnSpPr/>
      </xdr:nvCxnSpPr>
      <xdr:spPr>
        <a:xfrm flipV="1">
          <a:off x="14782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1270</xdr:rowOff>
    </xdr:to>
    <xdr:cxnSp macro="">
      <xdr:nvCxnSpPr>
        <xdr:cNvPr id="316" name="直線コネクタ 315"/>
        <xdr:cNvCxnSpPr/>
      </xdr:nvCxnSpPr>
      <xdr:spPr>
        <a:xfrm>
          <a:off x="13893800" y="668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28702</xdr:rowOff>
    </xdr:to>
    <xdr:cxnSp macro="">
      <xdr:nvCxnSpPr>
        <xdr:cNvPr id="319" name="直線コネクタ 318"/>
        <xdr:cNvCxnSpPr/>
      </xdr:nvCxnSpPr>
      <xdr:spPr>
        <a:xfrm flipV="1">
          <a:off x="13004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9" name="楕円 328"/>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30"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1" name="楕円 330"/>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2" name="テキスト ボックス 331"/>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3" name="楕円 332"/>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4" name="テキスト ボックス 333"/>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5" name="楕円 334"/>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6" name="テキスト ボックス 335"/>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7" name="楕円 336"/>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8" name="テキスト ボックス 337"/>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前年度から１．４ポイント下がっており、類似団体と比較すると０．７ポイント下回っている。</a:t>
          </a:r>
        </a:p>
        <a:p>
          <a:r>
            <a:rPr kumimoji="1" lang="ja-JP" altLang="en-US" sz="1300">
              <a:latin typeface="ＭＳ Ｐゴシック" panose="020B0600070205080204" pitchFamily="50" charset="-128"/>
              <a:ea typeface="ＭＳ Ｐゴシック" panose="020B0600070205080204" pitchFamily="50" charset="-128"/>
            </a:rPr>
            <a:t>　臨時財政対策債等の定期償還元金が増加したものの、定期長期債償還利子が減少したことや、経常一般財源収入額が増加したことにより、全体としては比率が減少した。</a:t>
          </a:r>
        </a:p>
        <a:p>
          <a:r>
            <a:rPr kumimoji="1" lang="ja-JP" altLang="en-US" sz="1300">
              <a:latin typeface="ＭＳ Ｐゴシック" panose="020B0600070205080204" pitchFamily="50" charset="-128"/>
              <a:ea typeface="ＭＳ Ｐゴシック" panose="020B0600070205080204" pitchFamily="50" charset="-128"/>
            </a:rPr>
            <a:t>　今後は大型の施設整備事業の償還が始まり、公債費の増加が見込まれるため、引き続き適正な地方債発行に努める。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115570</xdr:rowOff>
    </xdr:to>
    <xdr:cxnSp macro="">
      <xdr:nvCxnSpPr>
        <xdr:cNvPr id="371" name="直線コネクタ 370"/>
        <xdr:cNvCxnSpPr/>
      </xdr:nvCxnSpPr>
      <xdr:spPr>
        <a:xfrm flipV="1">
          <a:off x="3987800" y="132105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115570</xdr:rowOff>
    </xdr:to>
    <xdr:cxnSp macro="">
      <xdr:nvCxnSpPr>
        <xdr:cNvPr id="374" name="直線コネクタ 373"/>
        <xdr:cNvCxnSpPr/>
      </xdr:nvCxnSpPr>
      <xdr:spPr>
        <a:xfrm>
          <a:off x="3098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115570</xdr:rowOff>
    </xdr:to>
    <xdr:cxnSp macro="">
      <xdr:nvCxnSpPr>
        <xdr:cNvPr id="377" name="直線コネクタ 376"/>
        <xdr:cNvCxnSpPr/>
      </xdr:nvCxnSpPr>
      <xdr:spPr>
        <a:xfrm>
          <a:off x="2209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138430</xdr:rowOff>
    </xdr:to>
    <xdr:cxnSp macro="">
      <xdr:nvCxnSpPr>
        <xdr:cNvPr id="380" name="直線コネクタ 379"/>
        <xdr:cNvCxnSpPr/>
      </xdr:nvCxnSpPr>
      <xdr:spPr>
        <a:xfrm flipV="1">
          <a:off x="1320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0" name="楕円 389"/>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1"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3" name="テキスト ボックス 392"/>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7" name="テキスト ボックス 39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8" name="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9" name="テキスト ボックス 39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前年度と比較し、３．３ポイント下回ったが、類似団体との比較では２．８ポイント上回っている。</a:t>
          </a: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を３つの柱に掲げ、選択と集中により適正な予算執行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122428</xdr:rowOff>
    </xdr:to>
    <xdr:cxnSp macro="">
      <xdr:nvCxnSpPr>
        <xdr:cNvPr id="430" name="直線コネクタ 429"/>
        <xdr:cNvCxnSpPr/>
      </xdr:nvCxnSpPr>
      <xdr:spPr>
        <a:xfrm flipV="1">
          <a:off x="15671800" y="133446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127000</xdr:rowOff>
    </xdr:to>
    <xdr:cxnSp macro="">
      <xdr:nvCxnSpPr>
        <xdr:cNvPr id="433" name="直線コネクタ 432"/>
        <xdr:cNvCxnSpPr/>
      </xdr:nvCxnSpPr>
      <xdr:spPr>
        <a:xfrm flipV="1">
          <a:off x="14782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127000</xdr:rowOff>
    </xdr:to>
    <xdr:cxnSp macro="">
      <xdr:nvCxnSpPr>
        <xdr:cNvPr id="436" name="直線コネクタ 435"/>
        <xdr:cNvCxnSpPr/>
      </xdr:nvCxnSpPr>
      <xdr:spPr>
        <a:xfrm>
          <a:off x="13893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76708</xdr:rowOff>
    </xdr:to>
    <xdr:cxnSp macro="">
      <xdr:nvCxnSpPr>
        <xdr:cNvPr id="439" name="直線コネクタ 438"/>
        <xdr:cNvCxnSpPr/>
      </xdr:nvCxnSpPr>
      <xdr:spPr>
        <a:xfrm flipV="1">
          <a:off x="13004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9" name="楕円 448"/>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0"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7" name="楕円 456"/>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8" name="テキスト ボックス 457"/>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164384</xdr:rowOff>
    </xdr:from>
    <xdr:to>
      <xdr:col>29</xdr:col>
      <xdr:colOff>127000</xdr:colOff>
      <xdr:row>14</xdr:row>
      <xdr:rowOff>104719</xdr:rowOff>
    </xdr:to>
    <xdr:cxnSp macro="">
      <xdr:nvCxnSpPr>
        <xdr:cNvPr id="48" name="直線コネクタ 47"/>
        <xdr:cNvCxnSpPr/>
      </xdr:nvCxnSpPr>
      <xdr:spPr bwMode="auto">
        <a:xfrm flipV="1">
          <a:off x="5003800" y="2440859"/>
          <a:ext cx="647700" cy="11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104719</xdr:rowOff>
    </xdr:from>
    <xdr:to>
      <xdr:col>26</xdr:col>
      <xdr:colOff>50800</xdr:colOff>
      <xdr:row>15</xdr:row>
      <xdr:rowOff>85745</xdr:rowOff>
    </xdr:to>
    <xdr:cxnSp macro="">
      <xdr:nvCxnSpPr>
        <xdr:cNvPr id="51" name="直線コネクタ 50"/>
        <xdr:cNvCxnSpPr/>
      </xdr:nvCxnSpPr>
      <xdr:spPr bwMode="auto">
        <a:xfrm flipV="1">
          <a:off x="4305300" y="2552644"/>
          <a:ext cx="698500" cy="15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85745</xdr:rowOff>
    </xdr:from>
    <xdr:to>
      <xdr:col>22</xdr:col>
      <xdr:colOff>114300</xdr:colOff>
      <xdr:row>15</xdr:row>
      <xdr:rowOff>137912</xdr:rowOff>
    </xdr:to>
    <xdr:cxnSp macro="">
      <xdr:nvCxnSpPr>
        <xdr:cNvPr id="54" name="直線コネクタ 53"/>
        <xdr:cNvCxnSpPr/>
      </xdr:nvCxnSpPr>
      <xdr:spPr bwMode="auto">
        <a:xfrm flipV="1">
          <a:off x="3606800" y="2705120"/>
          <a:ext cx="6985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137912</xdr:rowOff>
    </xdr:from>
    <xdr:to>
      <xdr:col>18</xdr:col>
      <xdr:colOff>177800</xdr:colOff>
      <xdr:row>16</xdr:row>
      <xdr:rowOff>27727</xdr:rowOff>
    </xdr:to>
    <xdr:cxnSp macro="">
      <xdr:nvCxnSpPr>
        <xdr:cNvPr id="57" name="直線コネクタ 56"/>
        <xdr:cNvCxnSpPr/>
      </xdr:nvCxnSpPr>
      <xdr:spPr bwMode="auto">
        <a:xfrm flipV="1">
          <a:off x="2908300" y="275728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113584</xdr:rowOff>
    </xdr:from>
    <xdr:to>
      <xdr:col>29</xdr:col>
      <xdr:colOff>177800</xdr:colOff>
      <xdr:row>14</xdr:row>
      <xdr:rowOff>43734</xdr:rowOff>
    </xdr:to>
    <xdr:sp macro="" textlink="">
      <xdr:nvSpPr>
        <xdr:cNvPr id="67" name="楕円 66"/>
        <xdr:cNvSpPr/>
      </xdr:nvSpPr>
      <xdr:spPr bwMode="auto">
        <a:xfrm>
          <a:off x="5600700" y="239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130111</xdr:rowOff>
    </xdr:from>
    <xdr:ext cx="762000" cy="259045"/>
    <xdr:sp macro="" textlink="">
      <xdr:nvSpPr>
        <xdr:cNvPr id="68" name="人口1人当たり決算額の推移該当値テキスト130"/>
        <xdr:cNvSpPr txBox="1"/>
      </xdr:nvSpPr>
      <xdr:spPr>
        <a:xfrm>
          <a:off x="5740400" y="223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53919</xdr:rowOff>
    </xdr:from>
    <xdr:to>
      <xdr:col>26</xdr:col>
      <xdr:colOff>101600</xdr:colOff>
      <xdr:row>14</xdr:row>
      <xdr:rowOff>155519</xdr:rowOff>
    </xdr:to>
    <xdr:sp macro="" textlink="">
      <xdr:nvSpPr>
        <xdr:cNvPr id="69" name="楕円 68"/>
        <xdr:cNvSpPr/>
      </xdr:nvSpPr>
      <xdr:spPr bwMode="auto">
        <a:xfrm>
          <a:off x="4953000" y="250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165696</xdr:rowOff>
    </xdr:from>
    <xdr:ext cx="736600" cy="259045"/>
    <xdr:sp macro="" textlink="">
      <xdr:nvSpPr>
        <xdr:cNvPr id="70" name="テキスト ボックス 69"/>
        <xdr:cNvSpPr txBox="1"/>
      </xdr:nvSpPr>
      <xdr:spPr>
        <a:xfrm>
          <a:off x="4622800" y="227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34945</xdr:rowOff>
    </xdr:from>
    <xdr:to>
      <xdr:col>22</xdr:col>
      <xdr:colOff>165100</xdr:colOff>
      <xdr:row>15</xdr:row>
      <xdr:rowOff>136545</xdr:rowOff>
    </xdr:to>
    <xdr:sp macro="" textlink="">
      <xdr:nvSpPr>
        <xdr:cNvPr id="71" name="楕円 70"/>
        <xdr:cNvSpPr/>
      </xdr:nvSpPr>
      <xdr:spPr bwMode="auto">
        <a:xfrm>
          <a:off x="42545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146722</xdr:rowOff>
    </xdr:from>
    <xdr:ext cx="762000" cy="259045"/>
    <xdr:sp macro="" textlink="">
      <xdr:nvSpPr>
        <xdr:cNvPr id="72" name="テキスト ボックス 71"/>
        <xdr:cNvSpPr txBox="1"/>
      </xdr:nvSpPr>
      <xdr:spPr>
        <a:xfrm>
          <a:off x="3924300" y="242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87112</xdr:rowOff>
    </xdr:from>
    <xdr:to>
      <xdr:col>19</xdr:col>
      <xdr:colOff>38100</xdr:colOff>
      <xdr:row>16</xdr:row>
      <xdr:rowOff>17262</xdr:rowOff>
    </xdr:to>
    <xdr:sp macro="" textlink="">
      <xdr:nvSpPr>
        <xdr:cNvPr id="73" name="楕円 72"/>
        <xdr:cNvSpPr/>
      </xdr:nvSpPr>
      <xdr:spPr bwMode="auto">
        <a:xfrm>
          <a:off x="3556000" y="270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27439</xdr:rowOff>
    </xdr:from>
    <xdr:ext cx="762000" cy="259045"/>
    <xdr:sp macro="" textlink="">
      <xdr:nvSpPr>
        <xdr:cNvPr id="74" name="テキスト ボックス 73"/>
        <xdr:cNvSpPr txBox="1"/>
      </xdr:nvSpPr>
      <xdr:spPr>
        <a:xfrm>
          <a:off x="3225800" y="247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148377</xdr:rowOff>
    </xdr:from>
    <xdr:to>
      <xdr:col>15</xdr:col>
      <xdr:colOff>101600</xdr:colOff>
      <xdr:row>16</xdr:row>
      <xdr:rowOff>78527</xdr:rowOff>
    </xdr:to>
    <xdr:sp macro="" textlink="">
      <xdr:nvSpPr>
        <xdr:cNvPr id="75" name="楕円 74"/>
        <xdr:cNvSpPr/>
      </xdr:nvSpPr>
      <xdr:spPr bwMode="auto">
        <a:xfrm>
          <a:off x="28575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88704</xdr:rowOff>
    </xdr:from>
    <xdr:ext cx="762000" cy="259045"/>
    <xdr:sp macro="" textlink="">
      <xdr:nvSpPr>
        <xdr:cNvPr id="76" name="テキスト ボックス 75"/>
        <xdr:cNvSpPr txBox="1"/>
      </xdr:nvSpPr>
      <xdr:spPr>
        <a:xfrm>
          <a:off x="2527300" y="25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242176</xdr:rowOff>
    </xdr:from>
    <xdr:to>
      <xdr:col>29</xdr:col>
      <xdr:colOff>127000</xdr:colOff>
      <xdr:row>35</xdr:row>
      <xdr:rowOff>249034</xdr:rowOff>
    </xdr:to>
    <xdr:cxnSp macro="">
      <xdr:nvCxnSpPr>
        <xdr:cNvPr id="109" name="直線コネクタ 108"/>
        <xdr:cNvCxnSpPr/>
      </xdr:nvCxnSpPr>
      <xdr:spPr bwMode="auto">
        <a:xfrm flipV="1">
          <a:off x="5003800" y="6852526"/>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173177</xdr:rowOff>
    </xdr:from>
    <xdr:to>
      <xdr:col>26</xdr:col>
      <xdr:colOff>50800</xdr:colOff>
      <xdr:row>35</xdr:row>
      <xdr:rowOff>249034</xdr:rowOff>
    </xdr:to>
    <xdr:cxnSp macro="">
      <xdr:nvCxnSpPr>
        <xdr:cNvPr id="112" name="直線コネクタ 111"/>
        <xdr:cNvCxnSpPr/>
      </xdr:nvCxnSpPr>
      <xdr:spPr bwMode="auto">
        <a:xfrm>
          <a:off x="4305300" y="6783527"/>
          <a:ext cx="698500" cy="7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165557</xdr:rowOff>
    </xdr:from>
    <xdr:to>
      <xdr:col>22</xdr:col>
      <xdr:colOff>114300</xdr:colOff>
      <xdr:row>35</xdr:row>
      <xdr:rowOff>173177</xdr:rowOff>
    </xdr:to>
    <xdr:cxnSp macro="">
      <xdr:nvCxnSpPr>
        <xdr:cNvPr id="115" name="直線コネクタ 114"/>
        <xdr:cNvCxnSpPr/>
      </xdr:nvCxnSpPr>
      <xdr:spPr bwMode="auto">
        <a:xfrm>
          <a:off x="3606800" y="6775907"/>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124143</xdr:rowOff>
    </xdr:from>
    <xdr:to>
      <xdr:col>18</xdr:col>
      <xdr:colOff>177800</xdr:colOff>
      <xdr:row>35</xdr:row>
      <xdr:rowOff>165557</xdr:rowOff>
    </xdr:to>
    <xdr:cxnSp macro="">
      <xdr:nvCxnSpPr>
        <xdr:cNvPr id="118" name="直線コネクタ 117"/>
        <xdr:cNvCxnSpPr/>
      </xdr:nvCxnSpPr>
      <xdr:spPr bwMode="auto">
        <a:xfrm>
          <a:off x="2908300" y="6734493"/>
          <a:ext cx="6985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191376</xdr:rowOff>
    </xdr:from>
    <xdr:to>
      <xdr:col>29</xdr:col>
      <xdr:colOff>177800</xdr:colOff>
      <xdr:row>35</xdr:row>
      <xdr:rowOff>292976</xdr:rowOff>
    </xdr:to>
    <xdr:sp macro="" textlink="">
      <xdr:nvSpPr>
        <xdr:cNvPr id="128" name="楕円 127"/>
        <xdr:cNvSpPr/>
      </xdr:nvSpPr>
      <xdr:spPr bwMode="auto">
        <a:xfrm>
          <a:off x="5600700" y="68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163453</xdr:rowOff>
    </xdr:from>
    <xdr:ext cx="762000" cy="259045"/>
    <xdr:sp macro="" textlink="">
      <xdr:nvSpPr>
        <xdr:cNvPr id="129" name="人口1人当たり決算額の推移該当値テキスト445"/>
        <xdr:cNvSpPr txBox="1"/>
      </xdr:nvSpPr>
      <xdr:spPr>
        <a:xfrm>
          <a:off x="5740400" y="677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198234</xdr:rowOff>
    </xdr:from>
    <xdr:to>
      <xdr:col>26</xdr:col>
      <xdr:colOff>101600</xdr:colOff>
      <xdr:row>35</xdr:row>
      <xdr:rowOff>299834</xdr:rowOff>
    </xdr:to>
    <xdr:sp macro="" textlink="">
      <xdr:nvSpPr>
        <xdr:cNvPr id="130" name="楕円 129"/>
        <xdr:cNvSpPr/>
      </xdr:nvSpPr>
      <xdr:spPr bwMode="auto">
        <a:xfrm>
          <a:off x="4953000" y="680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284611</xdr:rowOff>
    </xdr:from>
    <xdr:ext cx="736600" cy="259045"/>
    <xdr:sp macro="" textlink="">
      <xdr:nvSpPr>
        <xdr:cNvPr id="131" name="テキスト ボックス 130"/>
        <xdr:cNvSpPr txBox="1"/>
      </xdr:nvSpPr>
      <xdr:spPr>
        <a:xfrm>
          <a:off x="4622800" y="689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122377</xdr:rowOff>
    </xdr:from>
    <xdr:to>
      <xdr:col>22</xdr:col>
      <xdr:colOff>165100</xdr:colOff>
      <xdr:row>35</xdr:row>
      <xdr:rowOff>223977</xdr:rowOff>
    </xdr:to>
    <xdr:sp macro="" textlink="">
      <xdr:nvSpPr>
        <xdr:cNvPr id="132" name="楕円 131"/>
        <xdr:cNvSpPr/>
      </xdr:nvSpPr>
      <xdr:spPr bwMode="auto">
        <a:xfrm>
          <a:off x="4254500" y="67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208754</xdr:rowOff>
    </xdr:from>
    <xdr:ext cx="762000" cy="259045"/>
    <xdr:sp macro="" textlink="">
      <xdr:nvSpPr>
        <xdr:cNvPr id="133" name="テキスト ボックス 132"/>
        <xdr:cNvSpPr txBox="1"/>
      </xdr:nvSpPr>
      <xdr:spPr>
        <a:xfrm>
          <a:off x="3924300" y="68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114757</xdr:rowOff>
    </xdr:from>
    <xdr:to>
      <xdr:col>19</xdr:col>
      <xdr:colOff>38100</xdr:colOff>
      <xdr:row>35</xdr:row>
      <xdr:rowOff>216357</xdr:rowOff>
    </xdr:to>
    <xdr:sp macro="" textlink="">
      <xdr:nvSpPr>
        <xdr:cNvPr id="134" name="楕円 133"/>
        <xdr:cNvSpPr/>
      </xdr:nvSpPr>
      <xdr:spPr bwMode="auto">
        <a:xfrm>
          <a:off x="3556000" y="672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201134</xdr:rowOff>
    </xdr:from>
    <xdr:ext cx="762000" cy="259045"/>
    <xdr:sp macro="" textlink="">
      <xdr:nvSpPr>
        <xdr:cNvPr id="135" name="テキスト ボックス 134"/>
        <xdr:cNvSpPr txBox="1"/>
      </xdr:nvSpPr>
      <xdr:spPr>
        <a:xfrm>
          <a:off x="3225800" y="681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73343</xdr:rowOff>
    </xdr:from>
    <xdr:to>
      <xdr:col>15</xdr:col>
      <xdr:colOff>101600</xdr:colOff>
      <xdr:row>35</xdr:row>
      <xdr:rowOff>174943</xdr:rowOff>
    </xdr:to>
    <xdr:sp macro="" textlink="">
      <xdr:nvSpPr>
        <xdr:cNvPr id="136" name="楕円 135"/>
        <xdr:cNvSpPr/>
      </xdr:nvSpPr>
      <xdr:spPr bwMode="auto">
        <a:xfrm>
          <a:off x="2857500" y="668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185120</xdr:rowOff>
    </xdr:from>
    <xdr:ext cx="762000" cy="259045"/>
    <xdr:sp macro="" textlink="">
      <xdr:nvSpPr>
        <xdr:cNvPr id="137" name="テキスト ボックス 136"/>
        <xdr:cNvSpPr txBox="1"/>
      </xdr:nvSpPr>
      <xdr:spPr>
        <a:xfrm>
          <a:off x="2527300" y="645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56588</xdr:rowOff>
    </xdr:from>
    <xdr:to>
      <xdr:col>24</xdr:col>
      <xdr:colOff>63500</xdr:colOff>
      <xdr:row>35</xdr:row>
      <xdr:rowOff>130915</xdr:rowOff>
    </xdr:to>
    <xdr:cxnSp macro="">
      <xdr:nvCxnSpPr>
        <xdr:cNvPr id="63" name="直線コネクタ 62"/>
        <xdr:cNvCxnSpPr/>
      </xdr:nvCxnSpPr>
      <xdr:spPr>
        <a:xfrm flipV="1">
          <a:off x="3797300" y="6057338"/>
          <a:ext cx="8382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130915</xdr:rowOff>
    </xdr:from>
    <xdr:to>
      <xdr:col>19</xdr:col>
      <xdr:colOff>177800</xdr:colOff>
      <xdr:row>36</xdr:row>
      <xdr:rowOff>128270</xdr:rowOff>
    </xdr:to>
    <xdr:cxnSp macro="">
      <xdr:nvCxnSpPr>
        <xdr:cNvPr id="66" name="直線コネクタ 65"/>
        <xdr:cNvCxnSpPr/>
      </xdr:nvCxnSpPr>
      <xdr:spPr>
        <a:xfrm flipV="1">
          <a:off x="2908300" y="6131665"/>
          <a:ext cx="889000" cy="1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36</xdr:row>
      <xdr:rowOff>141855</xdr:rowOff>
    </xdr:to>
    <xdr:cxnSp macro="">
      <xdr:nvCxnSpPr>
        <xdr:cNvPr id="69" name="直線コネクタ 68"/>
        <xdr:cNvCxnSpPr/>
      </xdr:nvCxnSpPr>
      <xdr:spPr>
        <a:xfrm flipV="1">
          <a:off x="2019300" y="6300470"/>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141855</xdr:rowOff>
    </xdr:from>
    <xdr:to>
      <xdr:col>10</xdr:col>
      <xdr:colOff>114300</xdr:colOff>
      <xdr:row>36</xdr:row>
      <xdr:rowOff>158510</xdr:rowOff>
    </xdr:to>
    <xdr:cxnSp macro="">
      <xdr:nvCxnSpPr>
        <xdr:cNvPr id="72" name="直線コネクタ 71"/>
        <xdr:cNvCxnSpPr/>
      </xdr:nvCxnSpPr>
      <xdr:spPr>
        <a:xfrm flipV="1">
          <a:off x="1130300" y="631405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5788</xdr:rowOff>
    </xdr:from>
    <xdr:to>
      <xdr:col>24</xdr:col>
      <xdr:colOff>114300</xdr:colOff>
      <xdr:row>35</xdr:row>
      <xdr:rowOff>107388</xdr:rowOff>
    </xdr:to>
    <xdr:sp macro="" textlink="">
      <xdr:nvSpPr>
        <xdr:cNvPr id="82" name="楕円 81"/>
        <xdr:cNvSpPr/>
      </xdr:nvSpPr>
      <xdr:spPr>
        <a:xfrm>
          <a:off x="4584700" y="6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155665</xdr:rowOff>
    </xdr:from>
    <xdr:ext cx="534377" cy="259045"/>
    <xdr:sp macro="" textlink="">
      <xdr:nvSpPr>
        <xdr:cNvPr id="83" name="人件費該当値テキスト"/>
        <xdr:cNvSpPr txBox="1"/>
      </xdr:nvSpPr>
      <xdr:spPr>
        <a:xfrm>
          <a:off x="4686300" y="5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80115</xdr:rowOff>
    </xdr:from>
    <xdr:to>
      <xdr:col>20</xdr:col>
      <xdr:colOff>38100</xdr:colOff>
      <xdr:row>36</xdr:row>
      <xdr:rowOff>10265</xdr:rowOff>
    </xdr:to>
    <xdr:sp macro="" textlink="">
      <xdr:nvSpPr>
        <xdr:cNvPr id="84" name="楕円 83"/>
        <xdr:cNvSpPr/>
      </xdr:nvSpPr>
      <xdr:spPr>
        <a:xfrm>
          <a:off x="3746500" y="60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1392</xdr:rowOff>
    </xdr:from>
    <xdr:ext cx="534377" cy="259045"/>
    <xdr:sp macro="" textlink="">
      <xdr:nvSpPr>
        <xdr:cNvPr id="85" name="テキスト ボックス 84"/>
        <xdr:cNvSpPr txBox="1"/>
      </xdr:nvSpPr>
      <xdr:spPr>
        <a:xfrm>
          <a:off x="3530111" y="61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6" name="楕円 85"/>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170197</xdr:rowOff>
    </xdr:from>
    <xdr:ext cx="534377" cy="259045"/>
    <xdr:sp macro="" textlink="">
      <xdr:nvSpPr>
        <xdr:cNvPr id="87" name="テキスト ボックス 86"/>
        <xdr:cNvSpPr txBox="1"/>
      </xdr:nvSpPr>
      <xdr:spPr>
        <a:xfrm>
          <a:off x="2641111" y="6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91055</xdr:rowOff>
    </xdr:from>
    <xdr:to>
      <xdr:col>10</xdr:col>
      <xdr:colOff>165100</xdr:colOff>
      <xdr:row>37</xdr:row>
      <xdr:rowOff>21205</xdr:rowOff>
    </xdr:to>
    <xdr:sp macro="" textlink="">
      <xdr:nvSpPr>
        <xdr:cNvPr id="88" name="楕円 87"/>
        <xdr:cNvSpPr/>
      </xdr:nvSpPr>
      <xdr:spPr>
        <a:xfrm>
          <a:off x="1968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12332</xdr:rowOff>
    </xdr:from>
    <xdr:ext cx="534377" cy="259045"/>
    <xdr:sp macro="" textlink="">
      <xdr:nvSpPr>
        <xdr:cNvPr id="89" name="テキスト ボックス 88"/>
        <xdr:cNvSpPr txBox="1"/>
      </xdr:nvSpPr>
      <xdr:spPr>
        <a:xfrm>
          <a:off x="1752111" y="63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107710</xdr:rowOff>
    </xdr:from>
    <xdr:to>
      <xdr:col>6</xdr:col>
      <xdr:colOff>38100</xdr:colOff>
      <xdr:row>37</xdr:row>
      <xdr:rowOff>37860</xdr:rowOff>
    </xdr:to>
    <xdr:sp macro="" textlink="">
      <xdr:nvSpPr>
        <xdr:cNvPr id="90" name="楕円 89"/>
        <xdr:cNvSpPr/>
      </xdr:nvSpPr>
      <xdr:spPr>
        <a:xfrm>
          <a:off x="1079500" y="62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28987</xdr:rowOff>
    </xdr:from>
    <xdr:ext cx="534377" cy="259045"/>
    <xdr:sp macro="" textlink="">
      <xdr:nvSpPr>
        <xdr:cNvPr id="91" name="テキスト ボックス 90"/>
        <xdr:cNvSpPr txBox="1"/>
      </xdr:nvSpPr>
      <xdr:spPr>
        <a:xfrm>
          <a:off x="863111" y="63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12272</xdr:rowOff>
    </xdr:from>
    <xdr:to>
      <xdr:col>24</xdr:col>
      <xdr:colOff>63500</xdr:colOff>
      <xdr:row>56</xdr:row>
      <xdr:rowOff>156159</xdr:rowOff>
    </xdr:to>
    <xdr:cxnSp macro="">
      <xdr:nvCxnSpPr>
        <xdr:cNvPr id="123" name="直線コネクタ 122"/>
        <xdr:cNvCxnSpPr/>
      </xdr:nvCxnSpPr>
      <xdr:spPr>
        <a:xfrm flipV="1">
          <a:off x="3797300" y="9442022"/>
          <a:ext cx="838200" cy="3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123437</xdr:rowOff>
    </xdr:from>
    <xdr:to>
      <xdr:col>19</xdr:col>
      <xdr:colOff>177800</xdr:colOff>
      <xdr:row>56</xdr:row>
      <xdr:rowOff>156159</xdr:rowOff>
    </xdr:to>
    <xdr:cxnSp macro="">
      <xdr:nvCxnSpPr>
        <xdr:cNvPr id="126" name="直線コネクタ 125"/>
        <xdr:cNvCxnSpPr/>
      </xdr:nvCxnSpPr>
      <xdr:spPr>
        <a:xfrm>
          <a:off x="2908300" y="972463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123437</xdr:rowOff>
    </xdr:from>
    <xdr:to>
      <xdr:col>15</xdr:col>
      <xdr:colOff>50800</xdr:colOff>
      <xdr:row>57</xdr:row>
      <xdr:rowOff>56718</xdr:rowOff>
    </xdr:to>
    <xdr:cxnSp macro="">
      <xdr:nvCxnSpPr>
        <xdr:cNvPr id="129" name="直線コネクタ 128"/>
        <xdr:cNvCxnSpPr/>
      </xdr:nvCxnSpPr>
      <xdr:spPr>
        <a:xfrm flipV="1">
          <a:off x="2019300" y="9724637"/>
          <a:ext cx="8890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56718</xdr:rowOff>
    </xdr:from>
    <xdr:to>
      <xdr:col>10</xdr:col>
      <xdr:colOff>114300</xdr:colOff>
      <xdr:row>57</xdr:row>
      <xdr:rowOff>115239</xdr:rowOff>
    </xdr:to>
    <xdr:cxnSp macro="">
      <xdr:nvCxnSpPr>
        <xdr:cNvPr id="132" name="直線コネクタ 131"/>
        <xdr:cNvCxnSpPr/>
      </xdr:nvCxnSpPr>
      <xdr:spPr>
        <a:xfrm flipV="1">
          <a:off x="1130300" y="982936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132922</xdr:rowOff>
    </xdr:from>
    <xdr:to>
      <xdr:col>24</xdr:col>
      <xdr:colOff>114300</xdr:colOff>
      <xdr:row>55</xdr:row>
      <xdr:rowOff>63072</xdr:rowOff>
    </xdr:to>
    <xdr:sp macro="" textlink="">
      <xdr:nvSpPr>
        <xdr:cNvPr id="142" name="楕円 141"/>
        <xdr:cNvSpPr/>
      </xdr:nvSpPr>
      <xdr:spPr>
        <a:xfrm>
          <a:off x="4584700" y="93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155799</xdr:rowOff>
    </xdr:from>
    <xdr:ext cx="534377" cy="259045"/>
    <xdr:sp macro="" textlink="">
      <xdr:nvSpPr>
        <xdr:cNvPr id="143" name="物件費該当値テキスト"/>
        <xdr:cNvSpPr txBox="1"/>
      </xdr:nvSpPr>
      <xdr:spPr>
        <a:xfrm>
          <a:off x="4686300"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105359</xdr:rowOff>
    </xdr:from>
    <xdr:to>
      <xdr:col>20</xdr:col>
      <xdr:colOff>38100</xdr:colOff>
      <xdr:row>57</xdr:row>
      <xdr:rowOff>35509</xdr:rowOff>
    </xdr:to>
    <xdr:sp macro="" textlink="">
      <xdr:nvSpPr>
        <xdr:cNvPr id="144" name="楕円 143"/>
        <xdr:cNvSpPr/>
      </xdr:nvSpPr>
      <xdr:spPr>
        <a:xfrm>
          <a:off x="3746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26636</xdr:rowOff>
    </xdr:from>
    <xdr:ext cx="534377" cy="259045"/>
    <xdr:sp macro="" textlink="">
      <xdr:nvSpPr>
        <xdr:cNvPr id="145" name="テキスト ボックス 144"/>
        <xdr:cNvSpPr txBox="1"/>
      </xdr:nvSpPr>
      <xdr:spPr>
        <a:xfrm>
          <a:off x="3530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72637</xdr:rowOff>
    </xdr:from>
    <xdr:to>
      <xdr:col>15</xdr:col>
      <xdr:colOff>101600</xdr:colOff>
      <xdr:row>57</xdr:row>
      <xdr:rowOff>2787</xdr:rowOff>
    </xdr:to>
    <xdr:sp macro="" textlink="">
      <xdr:nvSpPr>
        <xdr:cNvPr id="146" name="楕円 145"/>
        <xdr:cNvSpPr/>
      </xdr:nvSpPr>
      <xdr:spPr>
        <a:xfrm>
          <a:off x="2857500" y="967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19314</xdr:rowOff>
    </xdr:from>
    <xdr:ext cx="534377" cy="259045"/>
    <xdr:sp macro="" textlink="">
      <xdr:nvSpPr>
        <xdr:cNvPr id="147" name="テキスト ボックス 146"/>
        <xdr:cNvSpPr txBox="1"/>
      </xdr:nvSpPr>
      <xdr:spPr>
        <a:xfrm>
          <a:off x="2641111" y="9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5918</xdr:rowOff>
    </xdr:from>
    <xdr:to>
      <xdr:col>10</xdr:col>
      <xdr:colOff>165100</xdr:colOff>
      <xdr:row>57</xdr:row>
      <xdr:rowOff>107518</xdr:rowOff>
    </xdr:to>
    <xdr:sp macro="" textlink="">
      <xdr:nvSpPr>
        <xdr:cNvPr id="148" name="楕円 147"/>
        <xdr:cNvSpPr/>
      </xdr:nvSpPr>
      <xdr:spPr>
        <a:xfrm>
          <a:off x="1968500" y="97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124045</xdr:rowOff>
    </xdr:from>
    <xdr:ext cx="534377" cy="259045"/>
    <xdr:sp macro="" textlink="">
      <xdr:nvSpPr>
        <xdr:cNvPr id="149" name="テキスト ボックス 148"/>
        <xdr:cNvSpPr txBox="1"/>
      </xdr:nvSpPr>
      <xdr:spPr>
        <a:xfrm>
          <a:off x="1752111" y="9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64439</xdr:rowOff>
    </xdr:from>
    <xdr:to>
      <xdr:col>6</xdr:col>
      <xdr:colOff>38100</xdr:colOff>
      <xdr:row>57</xdr:row>
      <xdr:rowOff>166039</xdr:rowOff>
    </xdr:to>
    <xdr:sp macro="" textlink="">
      <xdr:nvSpPr>
        <xdr:cNvPr id="150" name="楕円 149"/>
        <xdr:cNvSpPr/>
      </xdr:nvSpPr>
      <xdr:spPr>
        <a:xfrm>
          <a:off x="1079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11116</xdr:rowOff>
    </xdr:from>
    <xdr:ext cx="534377" cy="259045"/>
    <xdr:sp macro="" textlink="">
      <xdr:nvSpPr>
        <xdr:cNvPr id="151" name="テキスト ボックス 150"/>
        <xdr:cNvSpPr txBox="1"/>
      </xdr:nvSpPr>
      <xdr:spPr>
        <a:xfrm>
          <a:off x="863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103581</xdr:rowOff>
    </xdr:from>
    <xdr:to>
      <xdr:col>24</xdr:col>
      <xdr:colOff>63500</xdr:colOff>
      <xdr:row>78</xdr:row>
      <xdr:rowOff>5283</xdr:rowOff>
    </xdr:to>
    <xdr:cxnSp macro="">
      <xdr:nvCxnSpPr>
        <xdr:cNvPr id="178" name="直線コネクタ 177"/>
        <xdr:cNvCxnSpPr/>
      </xdr:nvCxnSpPr>
      <xdr:spPr>
        <a:xfrm flipV="1">
          <a:off x="3797300" y="1330523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150718</xdr:rowOff>
    </xdr:from>
    <xdr:to>
      <xdr:col>19</xdr:col>
      <xdr:colOff>177800</xdr:colOff>
      <xdr:row>78</xdr:row>
      <xdr:rowOff>5283</xdr:rowOff>
    </xdr:to>
    <xdr:cxnSp macro="">
      <xdr:nvCxnSpPr>
        <xdr:cNvPr id="181" name="直線コネクタ 180"/>
        <xdr:cNvCxnSpPr/>
      </xdr:nvCxnSpPr>
      <xdr:spPr>
        <a:xfrm>
          <a:off x="2908300" y="13352368"/>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146786</xdr:rowOff>
    </xdr:from>
    <xdr:to>
      <xdr:col>15</xdr:col>
      <xdr:colOff>50800</xdr:colOff>
      <xdr:row>77</xdr:row>
      <xdr:rowOff>150718</xdr:rowOff>
    </xdr:to>
    <xdr:cxnSp macro="">
      <xdr:nvCxnSpPr>
        <xdr:cNvPr id="184" name="直線コネクタ 183"/>
        <xdr:cNvCxnSpPr/>
      </xdr:nvCxnSpPr>
      <xdr:spPr>
        <a:xfrm>
          <a:off x="2019300" y="133484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146786</xdr:rowOff>
    </xdr:from>
    <xdr:to>
      <xdr:col>10</xdr:col>
      <xdr:colOff>114300</xdr:colOff>
      <xdr:row>77</xdr:row>
      <xdr:rowOff>149073</xdr:rowOff>
    </xdr:to>
    <xdr:cxnSp macro="">
      <xdr:nvCxnSpPr>
        <xdr:cNvPr id="187" name="直線コネクタ 186"/>
        <xdr:cNvCxnSpPr/>
      </xdr:nvCxnSpPr>
      <xdr:spPr>
        <a:xfrm flipV="1">
          <a:off x="1130300" y="133484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52781</xdr:rowOff>
    </xdr:from>
    <xdr:to>
      <xdr:col>24</xdr:col>
      <xdr:colOff>114300</xdr:colOff>
      <xdr:row>77</xdr:row>
      <xdr:rowOff>154381</xdr:rowOff>
    </xdr:to>
    <xdr:sp macro="" textlink="">
      <xdr:nvSpPr>
        <xdr:cNvPr id="197" name="楕円 196"/>
        <xdr:cNvSpPr/>
      </xdr:nvSpPr>
      <xdr:spPr>
        <a:xfrm>
          <a:off x="45847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31208</xdr:rowOff>
    </xdr:from>
    <xdr:ext cx="469744" cy="259045"/>
    <xdr:sp macro="" textlink="">
      <xdr:nvSpPr>
        <xdr:cNvPr id="198" name="維持補修費該当値テキスト"/>
        <xdr:cNvSpPr txBox="1"/>
      </xdr:nvSpPr>
      <xdr:spPr>
        <a:xfrm>
          <a:off x="4686300" y="1323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125933</xdr:rowOff>
    </xdr:from>
    <xdr:to>
      <xdr:col>20</xdr:col>
      <xdr:colOff>38100</xdr:colOff>
      <xdr:row>78</xdr:row>
      <xdr:rowOff>56083</xdr:rowOff>
    </xdr:to>
    <xdr:sp macro="" textlink="">
      <xdr:nvSpPr>
        <xdr:cNvPr id="199" name="楕円 198"/>
        <xdr:cNvSpPr/>
      </xdr:nvSpPr>
      <xdr:spPr>
        <a:xfrm>
          <a:off x="3746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47210</xdr:rowOff>
    </xdr:from>
    <xdr:ext cx="469744" cy="259045"/>
    <xdr:sp macro="" textlink="">
      <xdr:nvSpPr>
        <xdr:cNvPr id="200" name="テキスト ボックス 199"/>
        <xdr:cNvSpPr txBox="1"/>
      </xdr:nvSpPr>
      <xdr:spPr>
        <a:xfrm>
          <a:off x="3562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99918</xdr:rowOff>
    </xdr:from>
    <xdr:to>
      <xdr:col>15</xdr:col>
      <xdr:colOff>101600</xdr:colOff>
      <xdr:row>78</xdr:row>
      <xdr:rowOff>30068</xdr:rowOff>
    </xdr:to>
    <xdr:sp macro="" textlink="">
      <xdr:nvSpPr>
        <xdr:cNvPr id="201" name="楕円 200"/>
        <xdr:cNvSpPr/>
      </xdr:nvSpPr>
      <xdr:spPr>
        <a:xfrm>
          <a:off x="2857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21195</xdr:rowOff>
    </xdr:from>
    <xdr:ext cx="469744" cy="259045"/>
    <xdr:sp macro="" textlink="">
      <xdr:nvSpPr>
        <xdr:cNvPr id="202" name="テキスト ボックス 201"/>
        <xdr:cNvSpPr txBox="1"/>
      </xdr:nvSpPr>
      <xdr:spPr>
        <a:xfrm>
          <a:off x="2673428" y="133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95986</xdr:rowOff>
    </xdr:from>
    <xdr:to>
      <xdr:col>10</xdr:col>
      <xdr:colOff>165100</xdr:colOff>
      <xdr:row>78</xdr:row>
      <xdr:rowOff>26136</xdr:rowOff>
    </xdr:to>
    <xdr:sp macro="" textlink="">
      <xdr:nvSpPr>
        <xdr:cNvPr id="203" name="楕円 202"/>
        <xdr:cNvSpPr/>
      </xdr:nvSpPr>
      <xdr:spPr>
        <a:xfrm>
          <a:off x="196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17263</xdr:rowOff>
    </xdr:from>
    <xdr:ext cx="469744" cy="259045"/>
    <xdr:sp macro="" textlink="">
      <xdr:nvSpPr>
        <xdr:cNvPr id="204" name="テキスト ボックス 203"/>
        <xdr:cNvSpPr txBox="1"/>
      </xdr:nvSpPr>
      <xdr:spPr>
        <a:xfrm>
          <a:off x="1784428"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98273</xdr:rowOff>
    </xdr:from>
    <xdr:to>
      <xdr:col>6</xdr:col>
      <xdr:colOff>38100</xdr:colOff>
      <xdr:row>78</xdr:row>
      <xdr:rowOff>28423</xdr:rowOff>
    </xdr:to>
    <xdr:sp macro="" textlink="">
      <xdr:nvSpPr>
        <xdr:cNvPr id="205" name="楕円 204"/>
        <xdr:cNvSpPr/>
      </xdr:nvSpPr>
      <xdr:spPr>
        <a:xfrm>
          <a:off x="1079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19550</xdr:rowOff>
    </xdr:from>
    <xdr:ext cx="469744" cy="259045"/>
    <xdr:sp macro="" textlink="">
      <xdr:nvSpPr>
        <xdr:cNvPr id="206" name="テキスト ボックス 205"/>
        <xdr:cNvSpPr txBox="1"/>
      </xdr:nvSpPr>
      <xdr:spPr>
        <a:xfrm>
          <a:off x="895428" y="1339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3163</xdr:rowOff>
    </xdr:from>
    <xdr:to>
      <xdr:col>24</xdr:col>
      <xdr:colOff>63500</xdr:colOff>
      <xdr:row>98</xdr:row>
      <xdr:rowOff>88697</xdr:rowOff>
    </xdr:to>
    <xdr:cxnSp macro="">
      <xdr:nvCxnSpPr>
        <xdr:cNvPr id="236" name="直線コネクタ 235"/>
        <xdr:cNvCxnSpPr/>
      </xdr:nvCxnSpPr>
      <xdr:spPr>
        <a:xfrm flipV="1">
          <a:off x="3797300" y="16633813"/>
          <a:ext cx="8382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88697</xdr:rowOff>
    </xdr:from>
    <xdr:to>
      <xdr:col>19</xdr:col>
      <xdr:colOff>177800</xdr:colOff>
      <xdr:row>98</xdr:row>
      <xdr:rowOff>136310</xdr:rowOff>
    </xdr:to>
    <xdr:cxnSp macro="">
      <xdr:nvCxnSpPr>
        <xdr:cNvPr id="239" name="直線コネクタ 238"/>
        <xdr:cNvCxnSpPr/>
      </xdr:nvCxnSpPr>
      <xdr:spPr>
        <a:xfrm flipV="1">
          <a:off x="2908300" y="16890797"/>
          <a:ext cx="889000" cy="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136310</xdr:rowOff>
    </xdr:from>
    <xdr:to>
      <xdr:col>15</xdr:col>
      <xdr:colOff>50800</xdr:colOff>
      <xdr:row>99</xdr:row>
      <xdr:rowOff>19405</xdr:rowOff>
    </xdr:to>
    <xdr:cxnSp macro="">
      <xdr:nvCxnSpPr>
        <xdr:cNvPr id="242" name="直線コネクタ 241"/>
        <xdr:cNvCxnSpPr/>
      </xdr:nvCxnSpPr>
      <xdr:spPr>
        <a:xfrm flipV="1">
          <a:off x="2019300" y="16938410"/>
          <a:ext cx="889000" cy="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19405</xdr:rowOff>
    </xdr:from>
    <xdr:to>
      <xdr:col>10</xdr:col>
      <xdr:colOff>114300</xdr:colOff>
      <xdr:row>99</xdr:row>
      <xdr:rowOff>29020</xdr:rowOff>
    </xdr:to>
    <xdr:cxnSp macro="">
      <xdr:nvCxnSpPr>
        <xdr:cNvPr id="245" name="直線コネクタ 244"/>
        <xdr:cNvCxnSpPr/>
      </xdr:nvCxnSpPr>
      <xdr:spPr>
        <a:xfrm flipV="1">
          <a:off x="1130300" y="16992955"/>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123813</xdr:rowOff>
    </xdr:from>
    <xdr:to>
      <xdr:col>24</xdr:col>
      <xdr:colOff>114300</xdr:colOff>
      <xdr:row>97</xdr:row>
      <xdr:rowOff>53963</xdr:rowOff>
    </xdr:to>
    <xdr:sp macro="" textlink="">
      <xdr:nvSpPr>
        <xdr:cNvPr id="255" name="楕円 254"/>
        <xdr:cNvSpPr/>
      </xdr:nvSpPr>
      <xdr:spPr>
        <a:xfrm>
          <a:off x="4584700" y="165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102240</xdr:rowOff>
    </xdr:from>
    <xdr:ext cx="599010" cy="259045"/>
    <xdr:sp macro="" textlink="">
      <xdr:nvSpPr>
        <xdr:cNvPr id="256" name="扶助費該当値テキスト"/>
        <xdr:cNvSpPr txBox="1"/>
      </xdr:nvSpPr>
      <xdr:spPr>
        <a:xfrm>
          <a:off x="4686300" y="165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37897</xdr:rowOff>
    </xdr:from>
    <xdr:to>
      <xdr:col>20</xdr:col>
      <xdr:colOff>38100</xdr:colOff>
      <xdr:row>98</xdr:row>
      <xdr:rowOff>139497</xdr:rowOff>
    </xdr:to>
    <xdr:sp macro="" textlink="">
      <xdr:nvSpPr>
        <xdr:cNvPr id="257" name="楕円 256"/>
        <xdr:cNvSpPr/>
      </xdr:nvSpPr>
      <xdr:spPr>
        <a:xfrm>
          <a:off x="3746500" y="168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130624</xdr:rowOff>
    </xdr:from>
    <xdr:ext cx="599010" cy="259045"/>
    <xdr:sp macro="" textlink="">
      <xdr:nvSpPr>
        <xdr:cNvPr id="258" name="テキスト ボックス 257"/>
        <xdr:cNvSpPr txBox="1"/>
      </xdr:nvSpPr>
      <xdr:spPr>
        <a:xfrm>
          <a:off x="3497795" y="169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85510</xdr:rowOff>
    </xdr:from>
    <xdr:to>
      <xdr:col>15</xdr:col>
      <xdr:colOff>101600</xdr:colOff>
      <xdr:row>99</xdr:row>
      <xdr:rowOff>15660</xdr:rowOff>
    </xdr:to>
    <xdr:sp macro="" textlink="">
      <xdr:nvSpPr>
        <xdr:cNvPr id="259" name="楕円 258"/>
        <xdr:cNvSpPr/>
      </xdr:nvSpPr>
      <xdr:spPr>
        <a:xfrm>
          <a:off x="2857500" y="16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6787</xdr:rowOff>
    </xdr:from>
    <xdr:ext cx="534377" cy="259045"/>
    <xdr:sp macro="" textlink="">
      <xdr:nvSpPr>
        <xdr:cNvPr id="260" name="テキスト ボックス 259"/>
        <xdr:cNvSpPr txBox="1"/>
      </xdr:nvSpPr>
      <xdr:spPr>
        <a:xfrm>
          <a:off x="2641111" y="16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140055</xdr:rowOff>
    </xdr:from>
    <xdr:to>
      <xdr:col>10</xdr:col>
      <xdr:colOff>165100</xdr:colOff>
      <xdr:row>99</xdr:row>
      <xdr:rowOff>70205</xdr:rowOff>
    </xdr:to>
    <xdr:sp macro="" textlink="">
      <xdr:nvSpPr>
        <xdr:cNvPr id="261" name="楕円 260"/>
        <xdr:cNvSpPr/>
      </xdr:nvSpPr>
      <xdr:spPr>
        <a:xfrm>
          <a:off x="1968500" y="169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61332</xdr:rowOff>
    </xdr:from>
    <xdr:ext cx="534377" cy="259045"/>
    <xdr:sp macro="" textlink="">
      <xdr:nvSpPr>
        <xdr:cNvPr id="262" name="テキスト ボックス 261"/>
        <xdr:cNvSpPr txBox="1"/>
      </xdr:nvSpPr>
      <xdr:spPr>
        <a:xfrm>
          <a:off x="1752111" y="170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149670</xdr:rowOff>
    </xdr:from>
    <xdr:to>
      <xdr:col>6</xdr:col>
      <xdr:colOff>38100</xdr:colOff>
      <xdr:row>99</xdr:row>
      <xdr:rowOff>79820</xdr:rowOff>
    </xdr:to>
    <xdr:sp macro="" textlink="">
      <xdr:nvSpPr>
        <xdr:cNvPr id="263" name="楕円 262"/>
        <xdr:cNvSpPr/>
      </xdr:nvSpPr>
      <xdr:spPr>
        <a:xfrm>
          <a:off x="10795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70947</xdr:rowOff>
    </xdr:from>
    <xdr:ext cx="534377" cy="259045"/>
    <xdr:sp macro="" textlink="">
      <xdr:nvSpPr>
        <xdr:cNvPr id="264" name="テキスト ボックス 263"/>
        <xdr:cNvSpPr txBox="1"/>
      </xdr:nvSpPr>
      <xdr:spPr>
        <a:xfrm>
          <a:off x="863111" y="1704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13252</xdr:rowOff>
    </xdr:from>
    <xdr:to>
      <xdr:col>55</xdr:col>
      <xdr:colOff>0</xdr:colOff>
      <xdr:row>36</xdr:row>
      <xdr:rowOff>52113</xdr:rowOff>
    </xdr:to>
    <xdr:cxnSp macro="">
      <xdr:nvCxnSpPr>
        <xdr:cNvPr id="295" name="直線コネクタ 294"/>
        <xdr:cNvCxnSpPr/>
      </xdr:nvCxnSpPr>
      <xdr:spPr>
        <a:xfrm>
          <a:off x="9639300" y="5156752"/>
          <a:ext cx="838200" cy="106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13252</xdr:rowOff>
    </xdr:from>
    <xdr:to>
      <xdr:col>50</xdr:col>
      <xdr:colOff>114300</xdr:colOff>
      <xdr:row>36</xdr:row>
      <xdr:rowOff>75452</xdr:rowOff>
    </xdr:to>
    <xdr:cxnSp macro="">
      <xdr:nvCxnSpPr>
        <xdr:cNvPr id="298" name="直線コネクタ 297"/>
        <xdr:cNvCxnSpPr/>
      </xdr:nvCxnSpPr>
      <xdr:spPr>
        <a:xfrm flipV="1">
          <a:off x="8750300" y="5156752"/>
          <a:ext cx="889000" cy="10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75452</xdr:rowOff>
    </xdr:from>
    <xdr:to>
      <xdr:col>45</xdr:col>
      <xdr:colOff>177800</xdr:colOff>
      <xdr:row>36</xdr:row>
      <xdr:rowOff>118168</xdr:rowOff>
    </xdr:to>
    <xdr:cxnSp macro="">
      <xdr:nvCxnSpPr>
        <xdr:cNvPr id="301" name="直線コネクタ 300"/>
        <xdr:cNvCxnSpPr/>
      </xdr:nvCxnSpPr>
      <xdr:spPr>
        <a:xfrm flipV="1">
          <a:off x="7861300" y="6247652"/>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117874</xdr:rowOff>
    </xdr:from>
    <xdr:to>
      <xdr:col>41</xdr:col>
      <xdr:colOff>50800</xdr:colOff>
      <xdr:row>36</xdr:row>
      <xdr:rowOff>118168</xdr:rowOff>
    </xdr:to>
    <xdr:cxnSp macro="">
      <xdr:nvCxnSpPr>
        <xdr:cNvPr id="304" name="直線コネクタ 303"/>
        <xdr:cNvCxnSpPr/>
      </xdr:nvCxnSpPr>
      <xdr:spPr>
        <a:xfrm>
          <a:off x="6972300" y="629007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1313</xdr:rowOff>
    </xdr:from>
    <xdr:to>
      <xdr:col>55</xdr:col>
      <xdr:colOff>50800</xdr:colOff>
      <xdr:row>36</xdr:row>
      <xdr:rowOff>102913</xdr:rowOff>
    </xdr:to>
    <xdr:sp macro="" textlink="">
      <xdr:nvSpPr>
        <xdr:cNvPr id="314" name="楕円 313"/>
        <xdr:cNvSpPr/>
      </xdr:nvSpPr>
      <xdr:spPr>
        <a:xfrm>
          <a:off x="10426700" y="61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24190</xdr:rowOff>
    </xdr:from>
    <xdr:ext cx="534377" cy="259045"/>
    <xdr:sp macro="" textlink="">
      <xdr:nvSpPr>
        <xdr:cNvPr id="315" name="補助費等該当値テキスト"/>
        <xdr:cNvSpPr txBox="1"/>
      </xdr:nvSpPr>
      <xdr:spPr>
        <a:xfrm>
          <a:off x="10528300" y="60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133902</xdr:rowOff>
    </xdr:from>
    <xdr:to>
      <xdr:col>50</xdr:col>
      <xdr:colOff>165100</xdr:colOff>
      <xdr:row>30</xdr:row>
      <xdr:rowOff>64052</xdr:rowOff>
    </xdr:to>
    <xdr:sp macro="" textlink="">
      <xdr:nvSpPr>
        <xdr:cNvPr id="316" name="楕円 315"/>
        <xdr:cNvSpPr/>
      </xdr:nvSpPr>
      <xdr:spPr>
        <a:xfrm>
          <a:off x="9588500" y="51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80579</xdr:rowOff>
    </xdr:from>
    <xdr:ext cx="599010" cy="259045"/>
    <xdr:sp macro="" textlink="">
      <xdr:nvSpPr>
        <xdr:cNvPr id="317" name="テキスト ボックス 316"/>
        <xdr:cNvSpPr txBox="1"/>
      </xdr:nvSpPr>
      <xdr:spPr>
        <a:xfrm>
          <a:off x="9339795" y="48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24652</xdr:rowOff>
    </xdr:from>
    <xdr:to>
      <xdr:col>46</xdr:col>
      <xdr:colOff>38100</xdr:colOff>
      <xdr:row>36</xdr:row>
      <xdr:rowOff>126252</xdr:rowOff>
    </xdr:to>
    <xdr:sp macro="" textlink="">
      <xdr:nvSpPr>
        <xdr:cNvPr id="318" name="楕円 317"/>
        <xdr:cNvSpPr/>
      </xdr:nvSpPr>
      <xdr:spPr>
        <a:xfrm>
          <a:off x="8699500" y="61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142779</xdr:rowOff>
    </xdr:from>
    <xdr:ext cx="534377" cy="259045"/>
    <xdr:sp macro="" textlink="">
      <xdr:nvSpPr>
        <xdr:cNvPr id="319" name="テキスト ボックス 318"/>
        <xdr:cNvSpPr txBox="1"/>
      </xdr:nvSpPr>
      <xdr:spPr>
        <a:xfrm>
          <a:off x="8483111" y="59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67368</xdr:rowOff>
    </xdr:from>
    <xdr:to>
      <xdr:col>41</xdr:col>
      <xdr:colOff>101600</xdr:colOff>
      <xdr:row>36</xdr:row>
      <xdr:rowOff>168968</xdr:rowOff>
    </xdr:to>
    <xdr:sp macro="" textlink="">
      <xdr:nvSpPr>
        <xdr:cNvPr id="320" name="楕円 319"/>
        <xdr:cNvSpPr/>
      </xdr:nvSpPr>
      <xdr:spPr>
        <a:xfrm>
          <a:off x="7810500" y="62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14045</xdr:rowOff>
    </xdr:from>
    <xdr:ext cx="534377" cy="259045"/>
    <xdr:sp macro="" textlink="">
      <xdr:nvSpPr>
        <xdr:cNvPr id="321" name="テキスト ボックス 320"/>
        <xdr:cNvSpPr txBox="1"/>
      </xdr:nvSpPr>
      <xdr:spPr>
        <a:xfrm>
          <a:off x="7594111" y="60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67074</xdr:rowOff>
    </xdr:from>
    <xdr:to>
      <xdr:col>36</xdr:col>
      <xdr:colOff>165100</xdr:colOff>
      <xdr:row>36</xdr:row>
      <xdr:rowOff>168674</xdr:rowOff>
    </xdr:to>
    <xdr:sp macro="" textlink="">
      <xdr:nvSpPr>
        <xdr:cNvPr id="322" name="楕円 321"/>
        <xdr:cNvSpPr/>
      </xdr:nvSpPr>
      <xdr:spPr>
        <a:xfrm>
          <a:off x="6921500" y="62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13751</xdr:rowOff>
    </xdr:from>
    <xdr:ext cx="534377" cy="259045"/>
    <xdr:sp macro="" textlink="">
      <xdr:nvSpPr>
        <xdr:cNvPr id="323" name="テキスト ボックス 322"/>
        <xdr:cNvSpPr txBox="1"/>
      </xdr:nvSpPr>
      <xdr:spPr>
        <a:xfrm>
          <a:off x="6705111" y="60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137147</xdr:rowOff>
    </xdr:from>
    <xdr:to>
      <xdr:col>55</xdr:col>
      <xdr:colOff>0</xdr:colOff>
      <xdr:row>57</xdr:row>
      <xdr:rowOff>115297</xdr:rowOff>
    </xdr:to>
    <xdr:cxnSp macro="">
      <xdr:nvCxnSpPr>
        <xdr:cNvPr id="353" name="直線コネクタ 352"/>
        <xdr:cNvCxnSpPr/>
      </xdr:nvCxnSpPr>
      <xdr:spPr>
        <a:xfrm flipV="1">
          <a:off x="9639300" y="9738347"/>
          <a:ext cx="838200" cy="1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37326</xdr:rowOff>
    </xdr:from>
    <xdr:to>
      <xdr:col>50</xdr:col>
      <xdr:colOff>114300</xdr:colOff>
      <xdr:row>57</xdr:row>
      <xdr:rowOff>115297</xdr:rowOff>
    </xdr:to>
    <xdr:cxnSp macro="">
      <xdr:nvCxnSpPr>
        <xdr:cNvPr id="356" name="直線コネクタ 355"/>
        <xdr:cNvCxnSpPr/>
      </xdr:nvCxnSpPr>
      <xdr:spPr>
        <a:xfrm>
          <a:off x="8750300" y="9124176"/>
          <a:ext cx="889000" cy="7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139567</xdr:rowOff>
    </xdr:from>
    <xdr:to>
      <xdr:col>45</xdr:col>
      <xdr:colOff>177800</xdr:colOff>
      <xdr:row>53</xdr:row>
      <xdr:rowOff>37326</xdr:rowOff>
    </xdr:to>
    <xdr:cxnSp macro="">
      <xdr:nvCxnSpPr>
        <xdr:cNvPr id="359" name="直線コネクタ 358"/>
        <xdr:cNvCxnSpPr/>
      </xdr:nvCxnSpPr>
      <xdr:spPr>
        <a:xfrm>
          <a:off x="7861300" y="9054967"/>
          <a:ext cx="889000" cy="6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139567</xdr:rowOff>
    </xdr:from>
    <xdr:to>
      <xdr:col>41</xdr:col>
      <xdr:colOff>50800</xdr:colOff>
      <xdr:row>53</xdr:row>
      <xdr:rowOff>145053</xdr:rowOff>
    </xdr:to>
    <xdr:cxnSp macro="">
      <xdr:nvCxnSpPr>
        <xdr:cNvPr id="362" name="直線コネクタ 361"/>
        <xdr:cNvCxnSpPr/>
      </xdr:nvCxnSpPr>
      <xdr:spPr>
        <a:xfrm flipV="1">
          <a:off x="6972300" y="9054967"/>
          <a:ext cx="8890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86347</xdr:rowOff>
    </xdr:from>
    <xdr:to>
      <xdr:col>55</xdr:col>
      <xdr:colOff>50800</xdr:colOff>
      <xdr:row>57</xdr:row>
      <xdr:rowOff>16497</xdr:rowOff>
    </xdr:to>
    <xdr:sp macro="" textlink="">
      <xdr:nvSpPr>
        <xdr:cNvPr id="372" name="楕円 371"/>
        <xdr:cNvSpPr/>
      </xdr:nvSpPr>
      <xdr:spPr>
        <a:xfrm>
          <a:off x="10426700" y="96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64774</xdr:rowOff>
    </xdr:from>
    <xdr:ext cx="534377" cy="259045"/>
    <xdr:sp macro="" textlink="">
      <xdr:nvSpPr>
        <xdr:cNvPr id="373" name="普通建設事業費該当値テキスト"/>
        <xdr:cNvSpPr txBox="1"/>
      </xdr:nvSpPr>
      <xdr:spPr>
        <a:xfrm>
          <a:off x="10528300" y="96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64497</xdr:rowOff>
    </xdr:from>
    <xdr:to>
      <xdr:col>50</xdr:col>
      <xdr:colOff>165100</xdr:colOff>
      <xdr:row>57</xdr:row>
      <xdr:rowOff>166097</xdr:rowOff>
    </xdr:to>
    <xdr:sp macro="" textlink="">
      <xdr:nvSpPr>
        <xdr:cNvPr id="374" name="楕円 373"/>
        <xdr:cNvSpPr/>
      </xdr:nvSpPr>
      <xdr:spPr>
        <a:xfrm>
          <a:off x="9588500" y="98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157224</xdr:rowOff>
    </xdr:from>
    <xdr:ext cx="534377" cy="259045"/>
    <xdr:sp macro="" textlink="">
      <xdr:nvSpPr>
        <xdr:cNvPr id="375" name="テキスト ボックス 374"/>
        <xdr:cNvSpPr txBox="1"/>
      </xdr:nvSpPr>
      <xdr:spPr>
        <a:xfrm>
          <a:off x="9372111" y="99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157976</xdr:rowOff>
    </xdr:from>
    <xdr:to>
      <xdr:col>46</xdr:col>
      <xdr:colOff>38100</xdr:colOff>
      <xdr:row>53</xdr:row>
      <xdr:rowOff>88126</xdr:rowOff>
    </xdr:to>
    <xdr:sp macro="" textlink="">
      <xdr:nvSpPr>
        <xdr:cNvPr id="376" name="楕円 375"/>
        <xdr:cNvSpPr/>
      </xdr:nvSpPr>
      <xdr:spPr>
        <a:xfrm>
          <a:off x="8699500" y="90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104653</xdr:rowOff>
    </xdr:from>
    <xdr:ext cx="534377" cy="259045"/>
    <xdr:sp macro="" textlink="">
      <xdr:nvSpPr>
        <xdr:cNvPr id="377" name="テキスト ボックス 376"/>
        <xdr:cNvSpPr txBox="1"/>
      </xdr:nvSpPr>
      <xdr:spPr>
        <a:xfrm>
          <a:off x="8483111" y="88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88767</xdr:rowOff>
    </xdr:from>
    <xdr:to>
      <xdr:col>41</xdr:col>
      <xdr:colOff>101600</xdr:colOff>
      <xdr:row>53</xdr:row>
      <xdr:rowOff>18917</xdr:rowOff>
    </xdr:to>
    <xdr:sp macro="" textlink="">
      <xdr:nvSpPr>
        <xdr:cNvPr id="378" name="楕円 377"/>
        <xdr:cNvSpPr/>
      </xdr:nvSpPr>
      <xdr:spPr>
        <a:xfrm>
          <a:off x="7810500" y="90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35444</xdr:rowOff>
    </xdr:from>
    <xdr:ext cx="534377" cy="259045"/>
    <xdr:sp macro="" textlink="">
      <xdr:nvSpPr>
        <xdr:cNvPr id="379" name="テキスト ボックス 378"/>
        <xdr:cNvSpPr txBox="1"/>
      </xdr:nvSpPr>
      <xdr:spPr>
        <a:xfrm>
          <a:off x="7594111" y="87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94253</xdr:rowOff>
    </xdr:from>
    <xdr:to>
      <xdr:col>36</xdr:col>
      <xdr:colOff>165100</xdr:colOff>
      <xdr:row>54</xdr:row>
      <xdr:rowOff>24403</xdr:rowOff>
    </xdr:to>
    <xdr:sp macro="" textlink="">
      <xdr:nvSpPr>
        <xdr:cNvPr id="380" name="楕円 379"/>
        <xdr:cNvSpPr/>
      </xdr:nvSpPr>
      <xdr:spPr>
        <a:xfrm>
          <a:off x="6921500" y="91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40930</xdr:rowOff>
    </xdr:from>
    <xdr:ext cx="534377" cy="259045"/>
    <xdr:sp macro="" textlink="">
      <xdr:nvSpPr>
        <xdr:cNvPr id="381" name="テキスト ボックス 380"/>
        <xdr:cNvSpPr txBox="1"/>
      </xdr:nvSpPr>
      <xdr:spPr>
        <a:xfrm>
          <a:off x="6705111" y="89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77619</xdr:rowOff>
    </xdr:from>
    <xdr:to>
      <xdr:col>55</xdr:col>
      <xdr:colOff>0</xdr:colOff>
      <xdr:row>78</xdr:row>
      <xdr:rowOff>3324</xdr:rowOff>
    </xdr:to>
    <xdr:cxnSp macro="">
      <xdr:nvCxnSpPr>
        <xdr:cNvPr id="412" name="直線コネクタ 411"/>
        <xdr:cNvCxnSpPr/>
      </xdr:nvCxnSpPr>
      <xdr:spPr>
        <a:xfrm>
          <a:off x="9639300" y="13279269"/>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777</xdr:rowOff>
    </xdr:from>
    <xdr:to>
      <xdr:col>50</xdr:col>
      <xdr:colOff>114300</xdr:colOff>
      <xdr:row>77</xdr:row>
      <xdr:rowOff>77619</xdr:rowOff>
    </xdr:to>
    <xdr:cxnSp macro="">
      <xdr:nvCxnSpPr>
        <xdr:cNvPr id="415" name="直線コネクタ 414"/>
        <xdr:cNvCxnSpPr/>
      </xdr:nvCxnSpPr>
      <xdr:spPr>
        <a:xfrm>
          <a:off x="8750300" y="12173727"/>
          <a:ext cx="889000" cy="11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153089</xdr:rowOff>
    </xdr:from>
    <xdr:to>
      <xdr:col>45</xdr:col>
      <xdr:colOff>177800</xdr:colOff>
      <xdr:row>71</xdr:row>
      <xdr:rowOff>777</xdr:rowOff>
    </xdr:to>
    <xdr:cxnSp macro="">
      <xdr:nvCxnSpPr>
        <xdr:cNvPr id="418" name="直線コネクタ 417"/>
        <xdr:cNvCxnSpPr/>
      </xdr:nvCxnSpPr>
      <xdr:spPr>
        <a:xfrm>
          <a:off x="7861300" y="1215458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153089</xdr:rowOff>
    </xdr:from>
    <xdr:to>
      <xdr:col>41</xdr:col>
      <xdr:colOff>50800</xdr:colOff>
      <xdr:row>72</xdr:row>
      <xdr:rowOff>42414</xdr:rowOff>
    </xdr:to>
    <xdr:cxnSp macro="">
      <xdr:nvCxnSpPr>
        <xdr:cNvPr id="421" name="直線コネクタ 420"/>
        <xdr:cNvCxnSpPr/>
      </xdr:nvCxnSpPr>
      <xdr:spPr>
        <a:xfrm flipV="1">
          <a:off x="6972300" y="12154589"/>
          <a:ext cx="8890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123974</xdr:rowOff>
    </xdr:from>
    <xdr:to>
      <xdr:col>55</xdr:col>
      <xdr:colOff>50800</xdr:colOff>
      <xdr:row>78</xdr:row>
      <xdr:rowOff>54124</xdr:rowOff>
    </xdr:to>
    <xdr:sp macro="" textlink="">
      <xdr:nvSpPr>
        <xdr:cNvPr id="431" name="楕円 430"/>
        <xdr:cNvSpPr/>
      </xdr:nvSpPr>
      <xdr:spPr>
        <a:xfrm>
          <a:off x="10426700" y="13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102401</xdr:rowOff>
    </xdr:from>
    <xdr:ext cx="469744" cy="259045"/>
    <xdr:sp macro="" textlink="">
      <xdr:nvSpPr>
        <xdr:cNvPr id="432" name="普通建設事業費 （ うち新規整備　）該当値テキスト"/>
        <xdr:cNvSpPr txBox="1"/>
      </xdr:nvSpPr>
      <xdr:spPr>
        <a:xfrm>
          <a:off x="10528300" y="1330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26819</xdr:rowOff>
    </xdr:from>
    <xdr:to>
      <xdr:col>50</xdr:col>
      <xdr:colOff>165100</xdr:colOff>
      <xdr:row>77</xdr:row>
      <xdr:rowOff>128419</xdr:rowOff>
    </xdr:to>
    <xdr:sp macro="" textlink="">
      <xdr:nvSpPr>
        <xdr:cNvPr id="433" name="楕円 432"/>
        <xdr:cNvSpPr/>
      </xdr:nvSpPr>
      <xdr:spPr>
        <a:xfrm>
          <a:off x="9588500" y="132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119546</xdr:rowOff>
    </xdr:from>
    <xdr:ext cx="534377" cy="259045"/>
    <xdr:sp macro="" textlink="">
      <xdr:nvSpPr>
        <xdr:cNvPr id="434" name="テキスト ボックス 433"/>
        <xdr:cNvSpPr txBox="1"/>
      </xdr:nvSpPr>
      <xdr:spPr>
        <a:xfrm>
          <a:off x="9372111" y="133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121427</xdr:rowOff>
    </xdr:from>
    <xdr:to>
      <xdr:col>46</xdr:col>
      <xdr:colOff>38100</xdr:colOff>
      <xdr:row>71</xdr:row>
      <xdr:rowOff>51577</xdr:rowOff>
    </xdr:to>
    <xdr:sp macro="" textlink="">
      <xdr:nvSpPr>
        <xdr:cNvPr id="435" name="楕円 434"/>
        <xdr:cNvSpPr/>
      </xdr:nvSpPr>
      <xdr:spPr>
        <a:xfrm>
          <a:off x="8699500" y="121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68104</xdr:rowOff>
    </xdr:from>
    <xdr:ext cx="534377" cy="259045"/>
    <xdr:sp macro="" textlink="">
      <xdr:nvSpPr>
        <xdr:cNvPr id="436" name="テキスト ボックス 435"/>
        <xdr:cNvSpPr txBox="1"/>
      </xdr:nvSpPr>
      <xdr:spPr>
        <a:xfrm>
          <a:off x="8483111" y="118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102289</xdr:rowOff>
    </xdr:from>
    <xdr:to>
      <xdr:col>41</xdr:col>
      <xdr:colOff>101600</xdr:colOff>
      <xdr:row>71</xdr:row>
      <xdr:rowOff>32439</xdr:rowOff>
    </xdr:to>
    <xdr:sp macro="" textlink="">
      <xdr:nvSpPr>
        <xdr:cNvPr id="437" name="楕円 436"/>
        <xdr:cNvSpPr/>
      </xdr:nvSpPr>
      <xdr:spPr>
        <a:xfrm>
          <a:off x="78105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48966</xdr:rowOff>
    </xdr:from>
    <xdr:ext cx="534377" cy="259045"/>
    <xdr:sp macro="" textlink="">
      <xdr:nvSpPr>
        <xdr:cNvPr id="438" name="テキスト ボックス 437"/>
        <xdr:cNvSpPr txBox="1"/>
      </xdr:nvSpPr>
      <xdr:spPr>
        <a:xfrm>
          <a:off x="7594111" y="1187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163064</xdr:rowOff>
    </xdr:from>
    <xdr:to>
      <xdr:col>36</xdr:col>
      <xdr:colOff>165100</xdr:colOff>
      <xdr:row>72</xdr:row>
      <xdr:rowOff>93214</xdr:rowOff>
    </xdr:to>
    <xdr:sp macro="" textlink="">
      <xdr:nvSpPr>
        <xdr:cNvPr id="439" name="楕円 438"/>
        <xdr:cNvSpPr/>
      </xdr:nvSpPr>
      <xdr:spPr>
        <a:xfrm>
          <a:off x="69215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109741</xdr:rowOff>
    </xdr:from>
    <xdr:ext cx="534377" cy="259045"/>
    <xdr:sp macro="" textlink="">
      <xdr:nvSpPr>
        <xdr:cNvPr id="440" name="テキスト ボックス 439"/>
        <xdr:cNvSpPr txBox="1"/>
      </xdr:nvSpPr>
      <xdr:spPr>
        <a:xfrm>
          <a:off x="6705111" y="121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49194</xdr:rowOff>
    </xdr:from>
    <xdr:to>
      <xdr:col>55</xdr:col>
      <xdr:colOff>0</xdr:colOff>
      <xdr:row>97</xdr:row>
      <xdr:rowOff>135623</xdr:rowOff>
    </xdr:to>
    <xdr:cxnSp macro="">
      <xdr:nvCxnSpPr>
        <xdr:cNvPr id="469" name="直線コネクタ 468"/>
        <xdr:cNvCxnSpPr/>
      </xdr:nvCxnSpPr>
      <xdr:spPr>
        <a:xfrm flipV="1">
          <a:off x="9639300" y="16508394"/>
          <a:ext cx="838200" cy="2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86779</xdr:rowOff>
    </xdr:from>
    <xdr:to>
      <xdr:col>50</xdr:col>
      <xdr:colOff>114300</xdr:colOff>
      <xdr:row>97</xdr:row>
      <xdr:rowOff>135623</xdr:rowOff>
    </xdr:to>
    <xdr:cxnSp macro="">
      <xdr:nvCxnSpPr>
        <xdr:cNvPr id="472" name="直線コネクタ 471"/>
        <xdr:cNvCxnSpPr/>
      </xdr:nvCxnSpPr>
      <xdr:spPr>
        <a:xfrm>
          <a:off x="8750300" y="16717429"/>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86779</xdr:rowOff>
    </xdr:from>
    <xdr:to>
      <xdr:col>45</xdr:col>
      <xdr:colOff>177800</xdr:colOff>
      <xdr:row>97</xdr:row>
      <xdr:rowOff>97619</xdr:rowOff>
    </xdr:to>
    <xdr:cxnSp macro="">
      <xdr:nvCxnSpPr>
        <xdr:cNvPr id="475" name="直線コネクタ 474"/>
        <xdr:cNvCxnSpPr/>
      </xdr:nvCxnSpPr>
      <xdr:spPr>
        <a:xfrm flipV="1">
          <a:off x="7861300" y="1671742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85292</xdr:rowOff>
    </xdr:from>
    <xdr:to>
      <xdr:col>41</xdr:col>
      <xdr:colOff>50800</xdr:colOff>
      <xdr:row>97</xdr:row>
      <xdr:rowOff>97619</xdr:rowOff>
    </xdr:to>
    <xdr:cxnSp macro="">
      <xdr:nvCxnSpPr>
        <xdr:cNvPr id="478" name="直線コネクタ 477"/>
        <xdr:cNvCxnSpPr/>
      </xdr:nvCxnSpPr>
      <xdr:spPr>
        <a:xfrm>
          <a:off x="6972300" y="16715942"/>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169844</xdr:rowOff>
    </xdr:from>
    <xdr:to>
      <xdr:col>55</xdr:col>
      <xdr:colOff>50800</xdr:colOff>
      <xdr:row>96</xdr:row>
      <xdr:rowOff>99994</xdr:rowOff>
    </xdr:to>
    <xdr:sp macro="" textlink="">
      <xdr:nvSpPr>
        <xdr:cNvPr id="488" name="楕円 487"/>
        <xdr:cNvSpPr/>
      </xdr:nvSpPr>
      <xdr:spPr>
        <a:xfrm>
          <a:off x="10426700" y="164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21271</xdr:rowOff>
    </xdr:from>
    <xdr:ext cx="534377" cy="259045"/>
    <xdr:sp macro="" textlink="">
      <xdr:nvSpPr>
        <xdr:cNvPr id="489" name="普通建設事業費 （ うち更新整備　）該当値テキスト"/>
        <xdr:cNvSpPr txBox="1"/>
      </xdr:nvSpPr>
      <xdr:spPr>
        <a:xfrm>
          <a:off x="10528300" y="163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84823</xdr:rowOff>
    </xdr:from>
    <xdr:to>
      <xdr:col>50</xdr:col>
      <xdr:colOff>165100</xdr:colOff>
      <xdr:row>98</xdr:row>
      <xdr:rowOff>14973</xdr:rowOff>
    </xdr:to>
    <xdr:sp macro="" textlink="">
      <xdr:nvSpPr>
        <xdr:cNvPr id="490" name="楕円 489"/>
        <xdr:cNvSpPr/>
      </xdr:nvSpPr>
      <xdr:spPr>
        <a:xfrm>
          <a:off x="9588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6100</xdr:rowOff>
    </xdr:from>
    <xdr:ext cx="534377" cy="259045"/>
    <xdr:sp macro="" textlink="">
      <xdr:nvSpPr>
        <xdr:cNvPr id="491" name="テキスト ボックス 490"/>
        <xdr:cNvSpPr txBox="1"/>
      </xdr:nvSpPr>
      <xdr:spPr>
        <a:xfrm>
          <a:off x="9372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35979</xdr:rowOff>
    </xdr:from>
    <xdr:to>
      <xdr:col>46</xdr:col>
      <xdr:colOff>38100</xdr:colOff>
      <xdr:row>97</xdr:row>
      <xdr:rowOff>137579</xdr:rowOff>
    </xdr:to>
    <xdr:sp macro="" textlink="">
      <xdr:nvSpPr>
        <xdr:cNvPr id="492" name="楕円 491"/>
        <xdr:cNvSpPr/>
      </xdr:nvSpPr>
      <xdr:spPr>
        <a:xfrm>
          <a:off x="86995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128706</xdr:rowOff>
    </xdr:from>
    <xdr:ext cx="534377" cy="259045"/>
    <xdr:sp macro="" textlink="">
      <xdr:nvSpPr>
        <xdr:cNvPr id="493" name="テキスト ボックス 492"/>
        <xdr:cNvSpPr txBox="1"/>
      </xdr:nvSpPr>
      <xdr:spPr>
        <a:xfrm>
          <a:off x="8483111" y="167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46819</xdr:rowOff>
    </xdr:from>
    <xdr:to>
      <xdr:col>41</xdr:col>
      <xdr:colOff>101600</xdr:colOff>
      <xdr:row>97</xdr:row>
      <xdr:rowOff>148419</xdr:rowOff>
    </xdr:to>
    <xdr:sp macro="" textlink="">
      <xdr:nvSpPr>
        <xdr:cNvPr id="494" name="楕円 493"/>
        <xdr:cNvSpPr/>
      </xdr:nvSpPr>
      <xdr:spPr>
        <a:xfrm>
          <a:off x="7810500" y="166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139546</xdr:rowOff>
    </xdr:from>
    <xdr:ext cx="534377" cy="259045"/>
    <xdr:sp macro="" textlink="">
      <xdr:nvSpPr>
        <xdr:cNvPr id="495" name="テキスト ボックス 494"/>
        <xdr:cNvSpPr txBox="1"/>
      </xdr:nvSpPr>
      <xdr:spPr>
        <a:xfrm>
          <a:off x="7594111" y="167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34492</xdr:rowOff>
    </xdr:from>
    <xdr:to>
      <xdr:col>36</xdr:col>
      <xdr:colOff>165100</xdr:colOff>
      <xdr:row>97</xdr:row>
      <xdr:rowOff>136092</xdr:rowOff>
    </xdr:to>
    <xdr:sp macro="" textlink="">
      <xdr:nvSpPr>
        <xdr:cNvPr id="496" name="楕円 495"/>
        <xdr:cNvSpPr/>
      </xdr:nvSpPr>
      <xdr:spPr>
        <a:xfrm>
          <a:off x="6921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127219</xdr:rowOff>
    </xdr:from>
    <xdr:ext cx="534377" cy="259045"/>
    <xdr:sp macro="" textlink="">
      <xdr:nvSpPr>
        <xdr:cNvPr id="497" name="テキスト ボックス 496"/>
        <xdr:cNvSpPr txBox="1"/>
      </xdr:nvSpPr>
      <xdr:spPr>
        <a:xfrm>
          <a:off x="6705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91237</xdr:rowOff>
    </xdr:from>
    <xdr:to>
      <xdr:col>85</xdr:col>
      <xdr:colOff>127000</xdr:colOff>
      <xdr:row>38</xdr:row>
      <xdr:rowOff>130876</xdr:rowOff>
    </xdr:to>
    <xdr:cxnSp macro="">
      <xdr:nvCxnSpPr>
        <xdr:cNvPr id="524" name="直線コネクタ 523"/>
        <xdr:cNvCxnSpPr/>
      </xdr:nvCxnSpPr>
      <xdr:spPr>
        <a:xfrm>
          <a:off x="15481300" y="6606337"/>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91237</xdr:rowOff>
    </xdr:from>
    <xdr:to>
      <xdr:col>81</xdr:col>
      <xdr:colOff>50800</xdr:colOff>
      <xdr:row>38</xdr:row>
      <xdr:rowOff>102850</xdr:rowOff>
    </xdr:to>
    <xdr:cxnSp macro="">
      <xdr:nvCxnSpPr>
        <xdr:cNvPr id="527" name="直線コネクタ 526"/>
        <xdr:cNvCxnSpPr/>
      </xdr:nvCxnSpPr>
      <xdr:spPr>
        <a:xfrm flipV="1">
          <a:off x="14592300" y="6606337"/>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102850</xdr:rowOff>
    </xdr:from>
    <xdr:to>
      <xdr:col>76</xdr:col>
      <xdr:colOff>114300</xdr:colOff>
      <xdr:row>38</xdr:row>
      <xdr:rowOff>139700</xdr:rowOff>
    </xdr:to>
    <xdr:cxnSp macro="">
      <xdr:nvCxnSpPr>
        <xdr:cNvPr id="530" name="直線コネクタ 529"/>
        <xdr:cNvCxnSpPr/>
      </xdr:nvCxnSpPr>
      <xdr:spPr>
        <a:xfrm flipV="1">
          <a:off x="13703300" y="6617950"/>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139334</xdr:rowOff>
    </xdr:from>
    <xdr:to>
      <xdr:col>71</xdr:col>
      <xdr:colOff>177800</xdr:colOff>
      <xdr:row>38</xdr:row>
      <xdr:rowOff>139700</xdr:rowOff>
    </xdr:to>
    <xdr:cxnSp macro="">
      <xdr:nvCxnSpPr>
        <xdr:cNvPr id="533" name="直線コネクタ 532"/>
        <xdr:cNvCxnSpPr/>
      </xdr:nvCxnSpPr>
      <xdr:spPr>
        <a:xfrm>
          <a:off x="12814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80076</xdr:rowOff>
    </xdr:from>
    <xdr:to>
      <xdr:col>85</xdr:col>
      <xdr:colOff>177800</xdr:colOff>
      <xdr:row>39</xdr:row>
      <xdr:rowOff>10226</xdr:rowOff>
    </xdr:to>
    <xdr:sp macro="" textlink="">
      <xdr:nvSpPr>
        <xdr:cNvPr id="543" name="楕円 542"/>
        <xdr:cNvSpPr/>
      </xdr:nvSpPr>
      <xdr:spPr>
        <a:xfrm>
          <a:off x="162687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40437</xdr:rowOff>
    </xdr:from>
    <xdr:to>
      <xdr:col>81</xdr:col>
      <xdr:colOff>101600</xdr:colOff>
      <xdr:row>38</xdr:row>
      <xdr:rowOff>142037</xdr:rowOff>
    </xdr:to>
    <xdr:sp macro="" textlink="">
      <xdr:nvSpPr>
        <xdr:cNvPr id="545" name="楕円 544"/>
        <xdr:cNvSpPr/>
      </xdr:nvSpPr>
      <xdr:spPr>
        <a:xfrm>
          <a:off x="15430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133164</xdr:rowOff>
    </xdr:from>
    <xdr:ext cx="469744" cy="259045"/>
    <xdr:sp macro="" textlink="">
      <xdr:nvSpPr>
        <xdr:cNvPr id="546" name="テキスト ボックス 545"/>
        <xdr:cNvSpPr txBox="1"/>
      </xdr:nvSpPr>
      <xdr:spPr>
        <a:xfrm>
          <a:off x="15246428"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52050</xdr:rowOff>
    </xdr:from>
    <xdr:to>
      <xdr:col>76</xdr:col>
      <xdr:colOff>165100</xdr:colOff>
      <xdr:row>38</xdr:row>
      <xdr:rowOff>153650</xdr:rowOff>
    </xdr:to>
    <xdr:sp macro="" textlink="">
      <xdr:nvSpPr>
        <xdr:cNvPr id="547" name="楕円 546"/>
        <xdr:cNvSpPr/>
      </xdr:nvSpPr>
      <xdr:spPr>
        <a:xfrm>
          <a:off x="145415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144777</xdr:rowOff>
    </xdr:from>
    <xdr:ext cx="378565" cy="259045"/>
    <xdr:sp macro="" textlink="">
      <xdr:nvSpPr>
        <xdr:cNvPr id="548" name="テキスト ボックス 547"/>
        <xdr:cNvSpPr txBox="1"/>
      </xdr:nvSpPr>
      <xdr:spPr>
        <a:xfrm>
          <a:off x="14403017" y="665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88534</xdr:rowOff>
    </xdr:from>
    <xdr:to>
      <xdr:col>67</xdr:col>
      <xdr:colOff>101600</xdr:colOff>
      <xdr:row>39</xdr:row>
      <xdr:rowOff>18684</xdr:rowOff>
    </xdr:to>
    <xdr:sp macro="" textlink="">
      <xdr:nvSpPr>
        <xdr:cNvPr id="551" name="楕円 550"/>
        <xdr:cNvSpPr/>
      </xdr:nvSpPr>
      <xdr:spPr>
        <a:xfrm>
          <a:off x="1276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9811</xdr:rowOff>
    </xdr:from>
    <xdr:ext cx="249299" cy="259045"/>
    <xdr:sp macro="" textlink="">
      <xdr:nvSpPr>
        <xdr:cNvPr id="552" name="テキスト ボックス 551"/>
        <xdr:cNvSpPr txBox="1"/>
      </xdr:nvSpPr>
      <xdr:spPr>
        <a:xfrm>
          <a:off x="12689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58690</xdr:rowOff>
    </xdr:from>
    <xdr:to>
      <xdr:col>85</xdr:col>
      <xdr:colOff>127000</xdr:colOff>
      <xdr:row>75</xdr:row>
      <xdr:rowOff>59948</xdr:rowOff>
    </xdr:to>
    <xdr:cxnSp macro="">
      <xdr:nvCxnSpPr>
        <xdr:cNvPr id="635" name="直線コネクタ 634"/>
        <xdr:cNvCxnSpPr/>
      </xdr:nvCxnSpPr>
      <xdr:spPr>
        <a:xfrm>
          <a:off x="15481300" y="1291744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58690</xdr:rowOff>
    </xdr:from>
    <xdr:to>
      <xdr:col>81</xdr:col>
      <xdr:colOff>50800</xdr:colOff>
      <xdr:row>75</xdr:row>
      <xdr:rowOff>69234</xdr:rowOff>
    </xdr:to>
    <xdr:cxnSp macro="">
      <xdr:nvCxnSpPr>
        <xdr:cNvPr id="638" name="直線コネクタ 637"/>
        <xdr:cNvCxnSpPr/>
      </xdr:nvCxnSpPr>
      <xdr:spPr>
        <a:xfrm flipV="1">
          <a:off x="14592300" y="12917440"/>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69234</xdr:rowOff>
    </xdr:from>
    <xdr:to>
      <xdr:col>76</xdr:col>
      <xdr:colOff>114300</xdr:colOff>
      <xdr:row>75</xdr:row>
      <xdr:rowOff>69662</xdr:rowOff>
    </xdr:to>
    <xdr:cxnSp macro="">
      <xdr:nvCxnSpPr>
        <xdr:cNvPr id="641" name="直線コネクタ 640"/>
        <xdr:cNvCxnSpPr/>
      </xdr:nvCxnSpPr>
      <xdr:spPr>
        <a:xfrm flipV="1">
          <a:off x="13703300" y="12927984"/>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54346</xdr:rowOff>
    </xdr:from>
    <xdr:to>
      <xdr:col>71</xdr:col>
      <xdr:colOff>177800</xdr:colOff>
      <xdr:row>75</xdr:row>
      <xdr:rowOff>69662</xdr:rowOff>
    </xdr:to>
    <xdr:cxnSp macro="">
      <xdr:nvCxnSpPr>
        <xdr:cNvPr id="644" name="直線コネクタ 643"/>
        <xdr:cNvCxnSpPr/>
      </xdr:nvCxnSpPr>
      <xdr:spPr>
        <a:xfrm>
          <a:off x="12814300" y="1291309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9148</xdr:rowOff>
    </xdr:from>
    <xdr:to>
      <xdr:col>85</xdr:col>
      <xdr:colOff>177800</xdr:colOff>
      <xdr:row>75</xdr:row>
      <xdr:rowOff>110748</xdr:rowOff>
    </xdr:to>
    <xdr:sp macro="" textlink="">
      <xdr:nvSpPr>
        <xdr:cNvPr id="654" name="楕円 653"/>
        <xdr:cNvSpPr/>
      </xdr:nvSpPr>
      <xdr:spPr>
        <a:xfrm>
          <a:off x="16268700" y="12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159025</xdr:rowOff>
    </xdr:from>
    <xdr:ext cx="534377" cy="259045"/>
    <xdr:sp macro="" textlink="">
      <xdr:nvSpPr>
        <xdr:cNvPr id="655" name="公債費該当値テキスト"/>
        <xdr:cNvSpPr txBox="1"/>
      </xdr:nvSpPr>
      <xdr:spPr>
        <a:xfrm>
          <a:off x="16370300" y="128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7890</xdr:rowOff>
    </xdr:from>
    <xdr:to>
      <xdr:col>81</xdr:col>
      <xdr:colOff>101600</xdr:colOff>
      <xdr:row>75</xdr:row>
      <xdr:rowOff>109490</xdr:rowOff>
    </xdr:to>
    <xdr:sp macro="" textlink="">
      <xdr:nvSpPr>
        <xdr:cNvPr id="656" name="楕円 655"/>
        <xdr:cNvSpPr/>
      </xdr:nvSpPr>
      <xdr:spPr>
        <a:xfrm>
          <a:off x="15430500" y="12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126017</xdr:rowOff>
    </xdr:from>
    <xdr:ext cx="534377" cy="259045"/>
    <xdr:sp macro="" textlink="">
      <xdr:nvSpPr>
        <xdr:cNvPr id="657" name="テキスト ボックス 656"/>
        <xdr:cNvSpPr txBox="1"/>
      </xdr:nvSpPr>
      <xdr:spPr>
        <a:xfrm>
          <a:off x="15214111" y="126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18434</xdr:rowOff>
    </xdr:from>
    <xdr:to>
      <xdr:col>76</xdr:col>
      <xdr:colOff>165100</xdr:colOff>
      <xdr:row>75</xdr:row>
      <xdr:rowOff>120034</xdr:rowOff>
    </xdr:to>
    <xdr:sp macro="" textlink="">
      <xdr:nvSpPr>
        <xdr:cNvPr id="658" name="楕円 657"/>
        <xdr:cNvSpPr/>
      </xdr:nvSpPr>
      <xdr:spPr>
        <a:xfrm>
          <a:off x="14541500" y="128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111161</xdr:rowOff>
    </xdr:from>
    <xdr:ext cx="534377" cy="259045"/>
    <xdr:sp macro="" textlink="">
      <xdr:nvSpPr>
        <xdr:cNvPr id="659" name="テキスト ボックス 658"/>
        <xdr:cNvSpPr txBox="1"/>
      </xdr:nvSpPr>
      <xdr:spPr>
        <a:xfrm>
          <a:off x="14325111" y="129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18862</xdr:rowOff>
    </xdr:from>
    <xdr:to>
      <xdr:col>72</xdr:col>
      <xdr:colOff>38100</xdr:colOff>
      <xdr:row>75</xdr:row>
      <xdr:rowOff>120462</xdr:rowOff>
    </xdr:to>
    <xdr:sp macro="" textlink="">
      <xdr:nvSpPr>
        <xdr:cNvPr id="660" name="楕円 659"/>
        <xdr:cNvSpPr/>
      </xdr:nvSpPr>
      <xdr:spPr>
        <a:xfrm>
          <a:off x="13652500" y="12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111589</xdr:rowOff>
    </xdr:from>
    <xdr:ext cx="534377" cy="259045"/>
    <xdr:sp macro="" textlink="">
      <xdr:nvSpPr>
        <xdr:cNvPr id="661" name="テキスト ボックス 660"/>
        <xdr:cNvSpPr txBox="1"/>
      </xdr:nvSpPr>
      <xdr:spPr>
        <a:xfrm>
          <a:off x="13436111" y="129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3546</xdr:rowOff>
    </xdr:from>
    <xdr:to>
      <xdr:col>67</xdr:col>
      <xdr:colOff>101600</xdr:colOff>
      <xdr:row>75</xdr:row>
      <xdr:rowOff>105146</xdr:rowOff>
    </xdr:to>
    <xdr:sp macro="" textlink="">
      <xdr:nvSpPr>
        <xdr:cNvPr id="662" name="楕円 661"/>
        <xdr:cNvSpPr/>
      </xdr:nvSpPr>
      <xdr:spPr>
        <a:xfrm>
          <a:off x="12763500" y="12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96273</xdr:rowOff>
    </xdr:from>
    <xdr:ext cx="534377" cy="259045"/>
    <xdr:sp macro="" textlink="">
      <xdr:nvSpPr>
        <xdr:cNvPr id="663" name="テキスト ボックス 662"/>
        <xdr:cNvSpPr txBox="1"/>
      </xdr:nvSpPr>
      <xdr:spPr>
        <a:xfrm>
          <a:off x="12547111" y="12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94704</xdr:rowOff>
    </xdr:from>
    <xdr:to>
      <xdr:col>85</xdr:col>
      <xdr:colOff>127000</xdr:colOff>
      <xdr:row>98</xdr:row>
      <xdr:rowOff>7531</xdr:rowOff>
    </xdr:to>
    <xdr:cxnSp macro="">
      <xdr:nvCxnSpPr>
        <xdr:cNvPr id="692" name="直線コネクタ 691"/>
        <xdr:cNvCxnSpPr/>
      </xdr:nvCxnSpPr>
      <xdr:spPr>
        <a:xfrm flipV="1">
          <a:off x="15481300" y="16553904"/>
          <a:ext cx="838200" cy="2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7531</xdr:rowOff>
    </xdr:from>
    <xdr:to>
      <xdr:col>81</xdr:col>
      <xdr:colOff>50800</xdr:colOff>
      <xdr:row>98</xdr:row>
      <xdr:rowOff>134023</xdr:rowOff>
    </xdr:to>
    <xdr:cxnSp macro="">
      <xdr:nvCxnSpPr>
        <xdr:cNvPr id="695" name="直線コネクタ 694"/>
        <xdr:cNvCxnSpPr/>
      </xdr:nvCxnSpPr>
      <xdr:spPr>
        <a:xfrm flipV="1">
          <a:off x="14592300" y="1680963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128690</xdr:rowOff>
    </xdr:from>
    <xdr:to>
      <xdr:col>76</xdr:col>
      <xdr:colOff>114300</xdr:colOff>
      <xdr:row>98</xdr:row>
      <xdr:rowOff>134023</xdr:rowOff>
    </xdr:to>
    <xdr:cxnSp macro="">
      <xdr:nvCxnSpPr>
        <xdr:cNvPr id="698" name="直線コネクタ 697"/>
        <xdr:cNvCxnSpPr/>
      </xdr:nvCxnSpPr>
      <xdr:spPr>
        <a:xfrm>
          <a:off x="13703300" y="1693079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117639</xdr:rowOff>
    </xdr:from>
    <xdr:to>
      <xdr:col>71</xdr:col>
      <xdr:colOff>177800</xdr:colOff>
      <xdr:row>98</xdr:row>
      <xdr:rowOff>128690</xdr:rowOff>
    </xdr:to>
    <xdr:cxnSp macro="">
      <xdr:nvCxnSpPr>
        <xdr:cNvPr id="701" name="直線コネクタ 700"/>
        <xdr:cNvCxnSpPr/>
      </xdr:nvCxnSpPr>
      <xdr:spPr>
        <a:xfrm>
          <a:off x="12814300" y="16919739"/>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43904</xdr:rowOff>
    </xdr:from>
    <xdr:to>
      <xdr:col>85</xdr:col>
      <xdr:colOff>177800</xdr:colOff>
      <xdr:row>96</xdr:row>
      <xdr:rowOff>145504</xdr:rowOff>
    </xdr:to>
    <xdr:sp macro="" textlink="">
      <xdr:nvSpPr>
        <xdr:cNvPr id="711" name="楕円 710"/>
        <xdr:cNvSpPr/>
      </xdr:nvSpPr>
      <xdr:spPr>
        <a:xfrm>
          <a:off x="16268700" y="165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22331</xdr:rowOff>
    </xdr:from>
    <xdr:ext cx="534377" cy="259045"/>
    <xdr:sp macro="" textlink="">
      <xdr:nvSpPr>
        <xdr:cNvPr id="712" name="積立金該当値テキスト"/>
        <xdr:cNvSpPr txBox="1"/>
      </xdr:nvSpPr>
      <xdr:spPr>
        <a:xfrm>
          <a:off x="16370300" y="164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128181</xdr:rowOff>
    </xdr:from>
    <xdr:to>
      <xdr:col>81</xdr:col>
      <xdr:colOff>101600</xdr:colOff>
      <xdr:row>98</xdr:row>
      <xdr:rowOff>58331</xdr:rowOff>
    </xdr:to>
    <xdr:sp macro="" textlink="">
      <xdr:nvSpPr>
        <xdr:cNvPr id="713" name="楕円 712"/>
        <xdr:cNvSpPr/>
      </xdr:nvSpPr>
      <xdr:spPr>
        <a:xfrm>
          <a:off x="15430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49458</xdr:rowOff>
    </xdr:from>
    <xdr:ext cx="469744" cy="259045"/>
    <xdr:sp macro="" textlink="">
      <xdr:nvSpPr>
        <xdr:cNvPr id="714" name="テキスト ボックス 713"/>
        <xdr:cNvSpPr txBox="1"/>
      </xdr:nvSpPr>
      <xdr:spPr>
        <a:xfrm>
          <a:off x="15246428" y="168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83223</xdr:rowOff>
    </xdr:from>
    <xdr:to>
      <xdr:col>76</xdr:col>
      <xdr:colOff>165100</xdr:colOff>
      <xdr:row>99</xdr:row>
      <xdr:rowOff>13373</xdr:rowOff>
    </xdr:to>
    <xdr:sp macro="" textlink="">
      <xdr:nvSpPr>
        <xdr:cNvPr id="715" name="楕円 714"/>
        <xdr:cNvSpPr/>
      </xdr:nvSpPr>
      <xdr:spPr>
        <a:xfrm>
          <a:off x="14541500" y="168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4500</xdr:rowOff>
    </xdr:from>
    <xdr:ext cx="469744" cy="259045"/>
    <xdr:sp macro="" textlink="">
      <xdr:nvSpPr>
        <xdr:cNvPr id="716" name="テキスト ボックス 715"/>
        <xdr:cNvSpPr txBox="1"/>
      </xdr:nvSpPr>
      <xdr:spPr>
        <a:xfrm>
          <a:off x="14357428" y="169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77890</xdr:rowOff>
    </xdr:from>
    <xdr:to>
      <xdr:col>72</xdr:col>
      <xdr:colOff>38100</xdr:colOff>
      <xdr:row>99</xdr:row>
      <xdr:rowOff>8040</xdr:rowOff>
    </xdr:to>
    <xdr:sp macro="" textlink="">
      <xdr:nvSpPr>
        <xdr:cNvPr id="717" name="楕円 716"/>
        <xdr:cNvSpPr/>
      </xdr:nvSpPr>
      <xdr:spPr>
        <a:xfrm>
          <a:off x="13652500" y="168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170617</xdr:rowOff>
    </xdr:from>
    <xdr:ext cx="469744" cy="259045"/>
    <xdr:sp macro="" textlink="">
      <xdr:nvSpPr>
        <xdr:cNvPr id="718" name="テキスト ボックス 717"/>
        <xdr:cNvSpPr txBox="1"/>
      </xdr:nvSpPr>
      <xdr:spPr>
        <a:xfrm>
          <a:off x="13468428" y="169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66839</xdr:rowOff>
    </xdr:from>
    <xdr:to>
      <xdr:col>67</xdr:col>
      <xdr:colOff>101600</xdr:colOff>
      <xdr:row>98</xdr:row>
      <xdr:rowOff>168439</xdr:rowOff>
    </xdr:to>
    <xdr:sp macro="" textlink="">
      <xdr:nvSpPr>
        <xdr:cNvPr id="719" name="楕円 718"/>
        <xdr:cNvSpPr/>
      </xdr:nvSpPr>
      <xdr:spPr>
        <a:xfrm>
          <a:off x="12763500" y="16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159566</xdr:rowOff>
    </xdr:from>
    <xdr:ext cx="469744" cy="259045"/>
    <xdr:sp macro="" textlink="">
      <xdr:nvSpPr>
        <xdr:cNvPr id="720" name="テキスト ボックス 719"/>
        <xdr:cNvSpPr txBox="1"/>
      </xdr:nvSpPr>
      <xdr:spPr>
        <a:xfrm>
          <a:off x="12579428" y="1696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81407</xdr:rowOff>
    </xdr:from>
    <xdr:to>
      <xdr:col>116</xdr:col>
      <xdr:colOff>63500</xdr:colOff>
      <xdr:row>39</xdr:row>
      <xdr:rowOff>90225</xdr:rowOff>
    </xdr:to>
    <xdr:cxnSp macro="">
      <xdr:nvCxnSpPr>
        <xdr:cNvPr id="751" name="直線コネクタ 750"/>
        <xdr:cNvCxnSpPr/>
      </xdr:nvCxnSpPr>
      <xdr:spPr>
        <a:xfrm>
          <a:off x="21323300" y="6767957"/>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81407</xdr:rowOff>
    </xdr:from>
    <xdr:to>
      <xdr:col>111</xdr:col>
      <xdr:colOff>177800</xdr:colOff>
      <xdr:row>39</xdr:row>
      <xdr:rowOff>89735</xdr:rowOff>
    </xdr:to>
    <xdr:cxnSp macro="">
      <xdr:nvCxnSpPr>
        <xdr:cNvPr id="754" name="直線コネクタ 753"/>
        <xdr:cNvCxnSpPr/>
      </xdr:nvCxnSpPr>
      <xdr:spPr>
        <a:xfrm flipV="1">
          <a:off x="20434300" y="6767957"/>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79121</xdr:rowOff>
    </xdr:from>
    <xdr:to>
      <xdr:col>107</xdr:col>
      <xdr:colOff>50800</xdr:colOff>
      <xdr:row>39</xdr:row>
      <xdr:rowOff>89735</xdr:rowOff>
    </xdr:to>
    <xdr:cxnSp macro="">
      <xdr:nvCxnSpPr>
        <xdr:cNvPr id="757" name="直線コネクタ 756"/>
        <xdr:cNvCxnSpPr/>
      </xdr:nvCxnSpPr>
      <xdr:spPr>
        <a:xfrm>
          <a:off x="19545300" y="676567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79121</xdr:rowOff>
    </xdr:from>
    <xdr:to>
      <xdr:col>102</xdr:col>
      <xdr:colOff>114300</xdr:colOff>
      <xdr:row>39</xdr:row>
      <xdr:rowOff>80754</xdr:rowOff>
    </xdr:to>
    <xdr:cxnSp macro="">
      <xdr:nvCxnSpPr>
        <xdr:cNvPr id="760" name="直線コネクタ 759"/>
        <xdr:cNvCxnSpPr/>
      </xdr:nvCxnSpPr>
      <xdr:spPr>
        <a:xfrm flipV="1">
          <a:off x="18656300" y="676567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39425</xdr:rowOff>
    </xdr:from>
    <xdr:to>
      <xdr:col>116</xdr:col>
      <xdr:colOff>114300</xdr:colOff>
      <xdr:row>39</xdr:row>
      <xdr:rowOff>141025</xdr:rowOff>
    </xdr:to>
    <xdr:sp macro="" textlink="">
      <xdr:nvSpPr>
        <xdr:cNvPr id="770" name="楕円 769"/>
        <xdr:cNvSpPr/>
      </xdr:nvSpPr>
      <xdr:spPr>
        <a:xfrm>
          <a:off x="22110700" y="6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125802</xdr:rowOff>
    </xdr:from>
    <xdr:ext cx="313932" cy="259045"/>
    <xdr:sp macro="" textlink="">
      <xdr:nvSpPr>
        <xdr:cNvPr id="771" name="投資及び出資金該当値テキスト"/>
        <xdr:cNvSpPr txBox="1"/>
      </xdr:nvSpPr>
      <xdr:spPr>
        <a:xfrm>
          <a:off x="22212300" y="6640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30607</xdr:rowOff>
    </xdr:from>
    <xdr:to>
      <xdr:col>112</xdr:col>
      <xdr:colOff>38100</xdr:colOff>
      <xdr:row>39</xdr:row>
      <xdr:rowOff>132207</xdr:rowOff>
    </xdr:to>
    <xdr:sp macro="" textlink="">
      <xdr:nvSpPr>
        <xdr:cNvPr id="772" name="楕円 771"/>
        <xdr:cNvSpPr/>
      </xdr:nvSpPr>
      <xdr:spPr>
        <a:xfrm>
          <a:off x="212725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123334</xdr:rowOff>
    </xdr:from>
    <xdr:ext cx="378565" cy="259045"/>
    <xdr:sp macro="" textlink="">
      <xdr:nvSpPr>
        <xdr:cNvPr id="773" name="テキスト ボックス 772"/>
        <xdr:cNvSpPr txBox="1"/>
      </xdr:nvSpPr>
      <xdr:spPr>
        <a:xfrm>
          <a:off x="21134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38935</xdr:rowOff>
    </xdr:from>
    <xdr:to>
      <xdr:col>107</xdr:col>
      <xdr:colOff>101600</xdr:colOff>
      <xdr:row>39</xdr:row>
      <xdr:rowOff>140535</xdr:rowOff>
    </xdr:to>
    <xdr:sp macro="" textlink="">
      <xdr:nvSpPr>
        <xdr:cNvPr id="774" name="楕円 773"/>
        <xdr:cNvSpPr/>
      </xdr:nvSpPr>
      <xdr:spPr>
        <a:xfrm>
          <a:off x="20383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131662</xdr:rowOff>
    </xdr:from>
    <xdr:ext cx="313932" cy="259045"/>
    <xdr:sp macro="" textlink="">
      <xdr:nvSpPr>
        <xdr:cNvPr id="775" name="テキスト ボックス 774"/>
        <xdr:cNvSpPr txBox="1"/>
      </xdr:nvSpPr>
      <xdr:spPr>
        <a:xfrm>
          <a:off x="20277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28321</xdr:rowOff>
    </xdr:from>
    <xdr:to>
      <xdr:col>102</xdr:col>
      <xdr:colOff>165100</xdr:colOff>
      <xdr:row>39</xdr:row>
      <xdr:rowOff>129921</xdr:rowOff>
    </xdr:to>
    <xdr:sp macro="" textlink="">
      <xdr:nvSpPr>
        <xdr:cNvPr id="776" name="楕円 775"/>
        <xdr:cNvSpPr/>
      </xdr:nvSpPr>
      <xdr:spPr>
        <a:xfrm>
          <a:off x="19494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121048</xdr:rowOff>
    </xdr:from>
    <xdr:ext cx="378565" cy="259045"/>
    <xdr:sp macro="" textlink="">
      <xdr:nvSpPr>
        <xdr:cNvPr id="777" name="テキスト ボックス 776"/>
        <xdr:cNvSpPr txBox="1"/>
      </xdr:nvSpPr>
      <xdr:spPr>
        <a:xfrm>
          <a:off x="19356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29954</xdr:rowOff>
    </xdr:from>
    <xdr:to>
      <xdr:col>98</xdr:col>
      <xdr:colOff>38100</xdr:colOff>
      <xdr:row>39</xdr:row>
      <xdr:rowOff>131554</xdr:rowOff>
    </xdr:to>
    <xdr:sp macro="" textlink="">
      <xdr:nvSpPr>
        <xdr:cNvPr id="778" name="楕円 777"/>
        <xdr:cNvSpPr/>
      </xdr:nvSpPr>
      <xdr:spPr>
        <a:xfrm>
          <a:off x="18605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122681</xdr:rowOff>
    </xdr:from>
    <xdr:ext cx="378565" cy="259045"/>
    <xdr:sp macro="" textlink="">
      <xdr:nvSpPr>
        <xdr:cNvPr id="779" name="テキスト ボックス 778"/>
        <xdr:cNvSpPr txBox="1"/>
      </xdr:nvSpPr>
      <xdr:spPr>
        <a:xfrm>
          <a:off x="18467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13646</xdr:rowOff>
    </xdr:from>
    <xdr:to>
      <xdr:col>116</xdr:col>
      <xdr:colOff>63500</xdr:colOff>
      <xdr:row>53</xdr:row>
      <xdr:rowOff>135775</xdr:rowOff>
    </xdr:to>
    <xdr:cxnSp macro="">
      <xdr:nvCxnSpPr>
        <xdr:cNvPr id="808" name="直線コネクタ 807"/>
        <xdr:cNvCxnSpPr/>
      </xdr:nvCxnSpPr>
      <xdr:spPr>
        <a:xfrm>
          <a:off x="21323300" y="8929046"/>
          <a:ext cx="838200" cy="29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13646</xdr:rowOff>
    </xdr:from>
    <xdr:to>
      <xdr:col>111</xdr:col>
      <xdr:colOff>177800</xdr:colOff>
      <xdr:row>55</xdr:row>
      <xdr:rowOff>65024</xdr:rowOff>
    </xdr:to>
    <xdr:cxnSp macro="">
      <xdr:nvCxnSpPr>
        <xdr:cNvPr id="811" name="直線コネクタ 810"/>
        <xdr:cNvCxnSpPr/>
      </xdr:nvCxnSpPr>
      <xdr:spPr>
        <a:xfrm flipV="1">
          <a:off x="20434300" y="8929046"/>
          <a:ext cx="889000" cy="5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31858</xdr:rowOff>
    </xdr:from>
    <xdr:to>
      <xdr:col>107</xdr:col>
      <xdr:colOff>50800</xdr:colOff>
      <xdr:row>55</xdr:row>
      <xdr:rowOff>65024</xdr:rowOff>
    </xdr:to>
    <xdr:cxnSp macro="">
      <xdr:nvCxnSpPr>
        <xdr:cNvPr id="814" name="直線コネクタ 813"/>
        <xdr:cNvCxnSpPr/>
      </xdr:nvCxnSpPr>
      <xdr:spPr>
        <a:xfrm>
          <a:off x="19545300" y="9461608"/>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104763</xdr:rowOff>
    </xdr:from>
    <xdr:to>
      <xdr:col>102</xdr:col>
      <xdr:colOff>114300</xdr:colOff>
      <xdr:row>55</xdr:row>
      <xdr:rowOff>31858</xdr:rowOff>
    </xdr:to>
    <xdr:cxnSp macro="">
      <xdr:nvCxnSpPr>
        <xdr:cNvPr id="817" name="直線コネクタ 816"/>
        <xdr:cNvCxnSpPr/>
      </xdr:nvCxnSpPr>
      <xdr:spPr>
        <a:xfrm>
          <a:off x="18656300" y="9363063"/>
          <a:ext cx="8890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84975</xdr:rowOff>
    </xdr:from>
    <xdr:to>
      <xdr:col>116</xdr:col>
      <xdr:colOff>114300</xdr:colOff>
      <xdr:row>54</xdr:row>
      <xdr:rowOff>15125</xdr:rowOff>
    </xdr:to>
    <xdr:sp macro="" textlink="">
      <xdr:nvSpPr>
        <xdr:cNvPr id="827" name="楕円 826"/>
        <xdr:cNvSpPr/>
      </xdr:nvSpPr>
      <xdr:spPr>
        <a:xfrm>
          <a:off x="22110700" y="9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107852</xdr:rowOff>
    </xdr:from>
    <xdr:ext cx="534377" cy="259045"/>
    <xdr:sp macro="" textlink="">
      <xdr:nvSpPr>
        <xdr:cNvPr id="828" name="貸付金該当値テキスト"/>
        <xdr:cNvSpPr txBox="1"/>
      </xdr:nvSpPr>
      <xdr:spPr>
        <a:xfrm>
          <a:off x="22212300" y="90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134296</xdr:rowOff>
    </xdr:from>
    <xdr:to>
      <xdr:col>112</xdr:col>
      <xdr:colOff>38100</xdr:colOff>
      <xdr:row>52</xdr:row>
      <xdr:rowOff>64446</xdr:rowOff>
    </xdr:to>
    <xdr:sp macro="" textlink="">
      <xdr:nvSpPr>
        <xdr:cNvPr id="829" name="楕円 828"/>
        <xdr:cNvSpPr/>
      </xdr:nvSpPr>
      <xdr:spPr>
        <a:xfrm>
          <a:off x="21272500" y="88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80973</xdr:rowOff>
    </xdr:from>
    <xdr:ext cx="534377" cy="259045"/>
    <xdr:sp macro="" textlink="">
      <xdr:nvSpPr>
        <xdr:cNvPr id="830" name="テキスト ボックス 829"/>
        <xdr:cNvSpPr txBox="1"/>
      </xdr:nvSpPr>
      <xdr:spPr>
        <a:xfrm>
          <a:off x="21056111" y="86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14224</xdr:rowOff>
    </xdr:from>
    <xdr:to>
      <xdr:col>107</xdr:col>
      <xdr:colOff>101600</xdr:colOff>
      <xdr:row>55</xdr:row>
      <xdr:rowOff>115824</xdr:rowOff>
    </xdr:to>
    <xdr:sp macro="" textlink="">
      <xdr:nvSpPr>
        <xdr:cNvPr id="831" name="楕円 830"/>
        <xdr:cNvSpPr/>
      </xdr:nvSpPr>
      <xdr:spPr>
        <a:xfrm>
          <a:off x="20383500" y="94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132351</xdr:rowOff>
    </xdr:from>
    <xdr:ext cx="534377" cy="259045"/>
    <xdr:sp macro="" textlink="">
      <xdr:nvSpPr>
        <xdr:cNvPr id="832" name="テキスト ボックス 831"/>
        <xdr:cNvSpPr txBox="1"/>
      </xdr:nvSpPr>
      <xdr:spPr>
        <a:xfrm>
          <a:off x="20167111" y="9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152508</xdr:rowOff>
    </xdr:from>
    <xdr:to>
      <xdr:col>102</xdr:col>
      <xdr:colOff>165100</xdr:colOff>
      <xdr:row>55</xdr:row>
      <xdr:rowOff>82658</xdr:rowOff>
    </xdr:to>
    <xdr:sp macro="" textlink="">
      <xdr:nvSpPr>
        <xdr:cNvPr id="833" name="楕円 832"/>
        <xdr:cNvSpPr/>
      </xdr:nvSpPr>
      <xdr:spPr>
        <a:xfrm>
          <a:off x="19494500" y="9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99185</xdr:rowOff>
    </xdr:from>
    <xdr:ext cx="534377" cy="259045"/>
    <xdr:sp macro="" textlink="">
      <xdr:nvSpPr>
        <xdr:cNvPr id="834" name="テキスト ボックス 833"/>
        <xdr:cNvSpPr txBox="1"/>
      </xdr:nvSpPr>
      <xdr:spPr>
        <a:xfrm>
          <a:off x="19278111" y="91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53963</xdr:rowOff>
    </xdr:from>
    <xdr:to>
      <xdr:col>98</xdr:col>
      <xdr:colOff>38100</xdr:colOff>
      <xdr:row>54</xdr:row>
      <xdr:rowOff>155563</xdr:rowOff>
    </xdr:to>
    <xdr:sp macro="" textlink="">
      <xdr:nvSpPr>
        <xdr:cNvPr id="835" name="楕円 834"/>
        <xdr:cNvSpPr/>
      </xdr:nvSpPr>
      <xdr:spPr>
        <a:xfrm>
          <a:off x="18605500" y="93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640</xdr:rowOff>
    </xdr:from>
    <xdr:ext cx="534377" cy="259045"/>
    <xdr:sp macro="" textlink="">
      <xdr:nvSpPr>
        <xdr:cNvPr id="836" name="テキスト ボックス 835"/>
        <xdr:cNvSpPr txBox="1"/>
      </xdr:nvSpPr>
      <xdr:spPr>
        <a:xfrm>
          <a:off x="18389111" y="90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24485</xdr:rowOff>
    </xdr:from>
    <xdr:to>
      <xdr:col>116</xdr:col>
      <xdr:colOff>63500</xdr:colOff>
      <xdr:row>76</xdr:row>
      <xdr:rowOff>50012</xdr:rowOff>
    </xdr:to>
    <xdr:cxnSp macro="">
      <xdr:nvCxnSpPr>
        <xdr:cNvPr id="866" name="直線コネクタ 865"/>
        <xdr:cNvCxnSpPr/>
      </xdr:nvCxnSpPr>
      <xdr:spPr>
        <a:xfrm flipV="1">
          <a:off x="21323300" y="13054685"/>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50012</xdr:rowOff>
    </xdr:from>
    <xdr:to>
      <xdr:col>111</xdr:col>
      <xdr:colOff>177800</xdr:colOff>
      <xdr:row>76</xdr:row>
      <xdr:rowOff>88722</xdr:rowOff>
    </xdr:to>
    <xdr:cxnSp macro="">
      <xdr:nvCxnSpPr>
        <xdr:cNvPr id="869" name="直線コネクタ 868"/>
        <xdr:cNvCxnSpPr/>
      </xdr:nvCxnSpPr>
      <xdr:spPr>
        <a:xfrm flipV="1">
          <a:off x="20434300" y="1308021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88722</xdr:rowOff>
    </xdr:from>
    <xdr:to>
      <xdr:col>107</xdr:col>
      <xdr:colOff>50800</xdr:colOff>
      <xdr:row>76</xdr:row>
      <xdr:rowOff>114325</xdr:rowOff>
    </xdr:to>
    <xdr:cxnSp macro="">
      <xdr:nvCxnSpPr>
        <xdr:cNvPr id="872" name="直線コネクタ 871"/>
        <xdr:cNvCxnSpPr/>
      </xdr:nvCxnSpPr>
      <xdr:spPr>
        <a:xfrm flipV="1">
          <a:off x="19545300" y="1311892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114325</xdr:rowOff>
    </xdr:from>
    <xdr:to>
      <xdr:col>102</xdr:col>
      <xdr:colOff>114300</xdr:colOff>
      <xdr:row>76</xdr:row>
      <xdr:rowOff>142711</xdr:rowOff>
    </xdr:to>
    <xdr:cxnSp macro="">
      <xdr:nvCxnSpPr>
        <xdr:cNvPr id="875" name="直線コネクタ 874"/>
        <xdr:cNvCxnSpPr/>
      </xdr:nvCxnSpPr>
      <xdr:spPr>
        <a:xfrm flipV="1">
          <a:off x="18656300" y="13144525"/>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145135</xdr:rowOff>
    </xdr:from>
    <xdr:to>
      <xdr:col>116</xdr:col>
      <xdr:colOff>114300</xdr:colOff>
      <xdr:row>76</xdr:row>
      <xdr:rowOff>75285</xdr:rowOff>
    </xdr:to>
    <xdr:sp macro="" textlink="">
      <xdr:nvSpPr>
        <xdr:cNvPr id="885" name="楕円 884"/>
        <xdr:cNvSpPr/>
      </xdr:nvSpPr>
      <xdr:spPr>
        <a:xfrm>
          <a:off x="22110700" y="13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123562</xdr:rowOff>
    </xdr:from>
    <xdr:ext cx="534377" cy="259045"/>
    <xdr:sp macro="" textlink="">
      <xdr:nvSpPr>
        <xdr:cNvPr id="886" name="繰出金該当値テキスト"/>
        <xdr:cNvSpPr txBox="1"/>
      </xdr:nvSpPr>
      <xdr:spPr>
        <a:xfrm>
          <a:off x="22212300" y="129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170662</xdr:rowOff>
    </xdr:from>
    <xdr:to>
      <xdr:col>112</xdr:col>
      <xdr:colOff>38100</xdr:colOff>
      <xdr:row>76</xdr:row>
      <xdr:rowOff>100812</xdr:rowOff>
    </xdr:to>
    <xdr:sp macro="" textlink="">
      <xdr:nvSpPr>
        <xdr:cNvPr id="887" name="楕円 886"/>
        <xdr:cNvSpPr/>
      </xdr:nvSpPr>
      <xdr:spPr>
        <a:xfrm>
          <a:off x="21272500" y="130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91939</xdr:rowOff>
    </xdr:from>
    <xdr:ext cx="534377" cy="259045"/>
    <xdr:sp macro="" textlink="">
      <xdr:nvSpPr>
        <xdr:cNvPr id="888" name="テキスト ボックス 887"/>
        <xdr:cNvSpPr txBox="1"/>
      </xdr:nvSpPr>
      <xdr:spPr>
        <a:xfrm>
          <a:off x="21056111" y="131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37922</xdr:rowOff>
    </xdr:from>
    <xdr:to>
      <xdr:col>107</xdr:col>
      <xdr:colOff>101600</xdr:colOff>
      <xdr:row>76</xdr:row>
      <xdr:rowOff>139522</xdr:rowOff>
    </xdr:to>
    <xdr:sp macro="" textlink="">
      <xdr:nvSpPr>
        <xdr:cNvPr id="889" name="楕円 888"/>
        <xdr:cNvSpPr/>
      </xdr:nvSpPr>
      <xdr:spPr>
        <a:xfrm>
          <a:off x="20383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130649</xdr:rowOff>
    </xdr:from>
    <xdr:ext cx="534377" cy="259045"/>
    <xdr:sp macro="" textlink="">
      <xdr:nvSpPr>
        <xdr:cNvPr id="890" name="テキスト ボックス 889"/>
        <xdr:cNvSpPr txBox="1"/>
      </xdr:nvSpPr>
      <xdr:spPr>
        <a:xfrm>
          <a:off x="20167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63525</xdr:rowOff>
    </xdr:from>
    <xdr:to>
      <xdr:col>102</xdr:col>
      <xdr:colOff>165100</xdr:colOff>
      <xdr:row>76</xdr:row>
      <xdr:rowOff>165125</xdr:rowOff>
    </xdr:to>
    <xdr:sp macro="" textlink="">
      <xdr:nvSpPr>
        <xdr:cNvPr id="891" name="楕円 890"/>
        <xdr:cNvSpPr/>
      </xdr:nvSpPr>
      <xdr:spPr>
        <a:xfrm>
          <a:off x="19494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156252</xdr:rowOff>
    </xdr:from>
    <xdr:ext cx="534377" cy="259045"/>
    <xdr:sp macro="" textlink="">
      <xdr:nvSpPr>
        <xdr:cNvPr id="892" name="テキスト ボックス 891"/>
        <xdr:cNvSpPr txBox="1"/>
      </xdr:nvSpPr>
      <xdr:spPr>
        <a:xfrm>
          <a:off x="19278111" y="13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91911</xdr:rowOff>
    </xdr:from>
    <xdr:to>
      <xdr:col>98</xdr:col>
      <xdr:colOff>38100</xdr:colOff>
      <xdr:row>77</xdr:row>
      <xdr:rowOff>22061</xdr:rowOff>
    </xdr:to>
    <xdr:sp macro="" textlink="">
      <xdr:nvSpPr>
        <xdr:cNvPr id="893" name="楕円 892"/>
        <xdr:cNvSpPr/>
      </xdr:nvSpPr>
      <xdr:spPr>
        <a:xfrm>
          <a:off x="186055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13188</xdr:rowOff>
    </xdr:from>
    <xdr:ext cx="534377" cy="259045"/>
    <xdr:sp macro="" textlink="">
      <xdr:nvSpPr>
        <xdr:cNvPr id="894" name="テキスト ボックス 893"/>
        <xdr:cNvSpPr txBox="1"/>
      </xdr:nvSpPr>
      <xdr:spPr>
        <a:xfrm>
          <a:off x="18389111" y="13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歳出決算総額は１，７６８億円であり、住民一人当たりのコストは４７６，８６５円となっている。</a:t>
          </a:r>
        </a:p>
        <a:p>
          <a:r>
            <a:rPr kumimoji="1" lang="ja-JP" altLang="en-US" sz="1100">
              <a:solidFill>
                <a:schemeClr val="dk1"/>
              </a:solidFill>
              <a:effectLst/>
              <a:latin typeface="+mn-lt"/>
              <a:ea typeface="+mn-ea"/>
              <a:cs typeface="+mn-cs"/>
            </a:rPr>
            <a:t>　性質別毎に類似団体と比較すると、補助費等及び貸付金が高い水準となっているが、これは主に以下の要因によるもの。</a:t>
          </a:r>
        </a:p>
        <a:p>
          <a:r>
            <a:rPr kumimoji="1" lang="ja-JP" altLang="en-US" sz="1100">
              <a:solidFill>
                <a:schemeClr val="dk1"/>
              </a:solidFill>
              <a:effectLst/>
              <a:latin typeface="+mn-lt"/>
              <a:ea typeface="+mn-ea"/>
              <a:cs typeface="+mn-cs"/>
            </a:rPr>
            <a:t>　・補助費等は、消防業務を一部事務組合で実施していることによる負担金の支出や、企業誘致の促進、市内企業の定着を図るための奨励金等の商工関連施策によるもの。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・貸付金は、</a:t>
          </a:r>
          <a:r>
            <a:rPr kumimoji="1" lang="ja-JP" altLang="ja-JP" sz="1100" b="0" i="0" baseline="0">
              <a:solidFill>
                <a:schemeClr val="dk1"/>
              </a:solidFill>
              <a:effectLst/>
              <a:latin typeface="+mn-lt"/>
              <a:ea typeface="+mn-ea"/>
              <a:cs typeface="+mn-cs"/>
            </a:rPr>
            <a:t>従来より実施している事業者の経営安定や成長・発展を金融面から支援する施策に</a:t>
          </a:r>
          <a:r>
            <a:rPr kumimoji="1" lang="ja-JP" altLang="en-US" sz="1100" b="0" i="0" baseline="0">
              <a:solidFill>
                <a:schemeClr val="dk1"/>
              </a:solidFill>
              <a:effectLst/>
              <a:latin typeface="+mn-lt"/>
              <a:ea typeface="+mn-ea"/>
              <a:cs typeface="+mn-cs"/>
            </a:rPr>
            <a:t>よるもの。</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また、普通建設事業費（うち更新整備）は、高浜クリーンセンター建設事業により、前年度との比較で大きく数値が上がっており、類似団体を超える水準となった。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148082</xdr:rowOff>
    </xdr:from>
    <xdr:to>
      <xdr:col>24</xdr:col>
      <xdr:colOff>63500</xdr:colOff>
      <xdr:row>35</xdr:row>
      <xdr:rowOff>157988</xdr:rowOff>
    </xdr:to>
    <xdr:cxnSp macro="">
      <xdr:nvCxnSpPr>
        <xdr:cNvPr id="61" name="直線コネクタ 60"/>
        <xdr:cNvCxnSpPr/>
      </xdr:nvCxnSpPr>
      <xdr:spPr>
        <a:xfrm>
          <a:off x="3797300" y="614883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139700</xdr:rowOff>
    </xdr:from>
    <xdr:to>
      <xdr:col>19</xdr:col>
      <xdr:colOff>177800</xdr:colOff>
      <xdr:row>35</xdr:row>
      <xdr:rowOff>148082</xdr:rowOff>
    </xdr:to>
    <xdr:cxnSp macro="">
      <xdr:nvCxnSpPr>
        <xdr:cNvPr id="64" name="直線コネクタ 63"/>
        <xdr:cNvCxnSpPr/>
      </xdr:nvCxnSpPr>
      <xdr:spPr>
        <a:xfrm>
          <a:off x="2908300" y="614045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35</xdr:row>
      <xdr:rowOff>139700</xdr:rowOff>
    </xdr:to>
    <xdr:cxnSp macro="">
      <xdr:nvCxnSpPr>
        <xdr:cNvPr id="67" name="直線コネクタ 66"/>
        <xdr:cNvCxnSpPr/>
      </xdr:nvCxnSpPr>
      <xdr:spPr>
        <a:xfrm>
          <a:off x="2019300" y="61198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102362</xdr:rowOff>
    </xdr:from>
    <xdr:to>
      <xdr:col>10</xdr:col>
      <xdr:colOff>114300</xdr:colOff>
      <xdr:row>35</xdr:row>
      <xdr:rowOff>119126</xdr:rowOff>
    </xdr:to>
    <xdr:cxnSp macro="">
      <xdr:nvCxnSpPr>
        <xdr:cNvPr id="70" name="直線コネクタ 69"/>
        <xdr:cNvCxnSpPr/>
      </xdr:nvCxnSpPr>
      <xdr:spPr>
        <a:xfrm>
          <a:off x="1130300" y="610311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80" name="楕円 79"/>
        <xdr:cNvSpPr/>
      </xdr:nvSpPr>
      <xdr:spPr>
        <a:xfrm>
          <a:off x="4584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85615</xdr:rowOff>
    </xdr:from>
    <xdr:ext cx="469744" cy="259045"/>
    <xdr:sp macro="" textlink="">
      <xdr:nvSpPr>
        <xdr:cNvPr id="81" name="議会費該当値テキスト"/>
        <xdr:cNvSpPr txBox="1"/>
      </xdr:nvSpPr>
      <xdr:spPr>
        <a:xfrm>
          <a:off x="4686300"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97282</xdr:rowOff>
    </xdr:from>
    <xdr:to>
      <xdr:col>20</xdr:col>
      <xdr:colOff>38100</xdr:colOff>
      <xdr:row>36</xdr:row>
      <xdr:rowOff>27432</xdr:rowOff>
    </xdr:to>
    <xdr:sp macro="" textlink="">
      <xdr:nvSpPr>
        <xdr:cNvPr id="82" name="楕円 81"/>
        <xdr:cNvSpPr/>
      </xdr:nvSpPr>
      <xdr:spPr>
        <a:xfrm>
          <a:off x="3746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18559</xdr:rowOff>
    </xdr:from>
    <xdr:ext cx="469744" cy="259045"/>
    <xdr:sp macro="" textlink="">
      <xdr:nvSpPr>
        <xdr:cNvPr id="83" name="テキスト ボックス 82"/>
        <xdr:cNvSpPr txBox="1"/>
      </xdr:nvSpPr>
      <xdr:spPr>
        <a:xfrm>
          <a:off x="3562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88900</xdr:rowOff>
    </xdr:from>
    <xdr:to>
      <xdr:col>15</xdr:col>
      <xdr:colOff>101600</xdr:colOff>
      <xdr:row>36</xdr:row>
      <xdr:rowOff>19050</xdr:rowOff>
    </xdr:to>
    <xdr:sp macro="" textlink="">
      <xdr:nvSpPr>
        <xdr:cNvPr id="84" name="楕円 83"/>
        <xdr:cNvSpPr/>
      </xdr:nvSpPr>
      <xdr:spPr>
        <a:xfrm>
          <a:off x="2857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10177</xdr:rowOff>
    </xdr:from>
    <xdr:ext cx="469744" cy="259045"/>
    <xdr:sp macro="" textlink="">
      <xdr:nvSpPr>
        <xdr:cNvPr id="85" name="テキスト ボックス 84"/>
        <xdr:cNvSpPr txBox="1"/>
      </xdr:nvSpPr>
      <xdr:spPr>
        <a:xfrm>
          <a:off x="2673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6" name="楕円 85"/>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161053</xdr:rowOff>
    </xdr:from>
    <xdr:ext cx="469744" cy="259045"/>
    <xdr:sp macro="" textlink="">
      <xdr:nvSpPr>
        <xdr:cNvPr id="87" name="テキスト ボックス 86"/>
        <xdr:cNvSpPr txBox="1"/>
      </xdr:nvSpPr>
      <xdr:spPr>
        <a:xfrm>
          <a:off x="1784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51562</xdr:rowOff>
    </xdr:from>
    <xdr:to>
      <xdr:col>6</xdr:col>
      <xdr:colOff>38100</xdr:colOff>
      <xdr:row>35</xdr:row>
      <xdr:rowOff>153162</xdr:rowOff>
    </xdr:to>
    <xdr:sp macro="" textlink="">
      <xdr:nvSpPr>
        <xdr:cNvPr id="88" name="楕円 87"/>
        <xdr:cNvSpPr/>
      </xdr:nvSpPr>
      <xdr:spPr>
        <a:xfrm>
          <a:off x="1079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144289</xdr:rowOff>
    </xdr:from>
    <xdr:ext cx="469744" cy="259045"/>
    <xdr:sp macro="" textlink="">
      <xdr:nvSpPr>
        <xdr:cNvPr id="89" name="テキスト ボックス 88"/>
        <xdr:cNvSpPr txBox="1"/>
      </xdr:nvSpPr>
      <xdr:spPr>
        <a:xfrm>
          <a:off x="895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145404</xdr:rowOff>
    </xdr:from>
    <xdr:to>
      <xdr:col>24</xdr:col>
      <xdr:colOff>63500</xdr:colOff>
      <xdr:row>56</xdr:row>
      <xdr:rowOff>121586</xdr:rowOff>
    </xdr:to>
    <xdr:cxnSp macro="">
      <xdr:nvCxnSpPr>
        <xdr:cNvPr id="120" name="直線コネクタ 119"/>
        <xdr:cNvCxnSpPr/>
      </xdr:nvCxnSpPr>
      <xdr:spPr>
        <a:xfrm>
          <a:off x="3797300" y="8717904"/>
          <a:ext cx="838200" cy="10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145404</xdr:rowOff>
    </xdr:from>
    <xdr:to>
      <xdr:col>19</xdr:col>
      <xdr:colOff>177800</xdr:colOff>
      <xdr:row>55</xdr:row>
      <xdr:rowOff>108131</xdr:rowOff>
    </xdr:to>
    <xdr:cxnSp macro="">
      <xdr:nvCxnSpPr>
        <xdr:cNvPr id="123" name="直線コネクタ 122"/>
        <xdr:cNvCxnSpPr/>
      </xdr:nvCxnSpPr>
      <xdr:spPr>
        <a:xfrm flipV="1">
          <a:off x="2908300" y="8717904"/>
          <a:ext cx="889000" cy="8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106945</xdr:rowOff>
    </xdr:from>
    <xdr:to>
      <xdr:col>15</xdr:col>
      <xdr:colOff>50800</xdr:colOff>
      <xdr:row>55</xdr:row>
      <xdr:rowOff>108131</xdr:rowOff>
    </xdr:to>
    <xdr:cxnSp macro="">
      <xdr:nvCxnSpPr>
        <xdr:cNvPr id="126" name="直線コネクタ 125"/>
        <xdr:cNvCxnSpPr/>
      </xdr:nvCxnSpPr>
      <xdr:spPr>
        <a:xfrm>
          <a:off x="2019300" y="9536695"/>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106945</xdr:rowOff>
    </xdr:from>
    <xdr:to>
      <xdr:col>10</xdr:col>
      <xdr:colOff>114300</xdr:colOff>
      <xdr:row>56</xdr:row>
      <xdr:rowOff>41282</xdr:rowOff>
    </xdr:to>
    <xdr:cxnSp macro="">
      <xdr:nvCxnSpPr>
        <xdr:cNvPr id="129" name="直線コネクタ 128"/>
        <xdr:cNvCxnSpPr/>
      </xdr:nvCxnSpPr>
      <xdr:spPr>
        <a:xfrm flipV="1">
          <a:off x="1130300" y="9536695"/>
          <a:ext cx="889000" cy="10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70786</xdr:rowOff>
    </xdr:from>
    <xdr:to>
      <xdr:col>24</xdr:col>
      <xdr:colOff>114300</xdr:colOff>
      <xdr:row>57</xdr:row>
      <xdr:rowOff>936</xdr:rowOff>
    </xdr:to>
    <xdr:sp macro="" textlink="">
      <xdr:nvSpPr>
        <xdr:cNvPr id="139" name="楕円 138"/>
        <xdr:cNvSpPr/>
      </xdr:nvSpPr>
      <xdr:spPr>
        <a:xfrm>
          <a:off x="4584700" y="96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93663</xdr:rowOff>
    </xdr:from>
    <xdr:ext cx="534377" cy="259045"/>
    <xdr:sp macro="" textlink="">
      <xdr:nvSpPr>
        <xdr:cNvPr id="140" name="総務費該当値テキスト"/>
        <xdr:cNvSpPr txBox="1"/>
      </xdr:nvSpPr>
      <xdr:spPr>
        <a:xfrm>
          <a:off x="4686300" y="95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94604</xdr:rowOff>
    </xdr:from>
    <xdr:to>
      <xdr:col>20</xdr:col>
      <xdr:colOff>38100</xdr:colOff>
      <xdr:row>51</xdr:row>
      <xdr:rowOff>24754</xdr:rowOff>
    </xdr:to>
    <xdr:sp macro="" textlink="">
      <xdr:nvSpPr>
        <xdr:cNvPr id="141" name="楕円 140"/>
        <xdr:cNvSpPr/>
      </xdr:nvSpPr>
      <xdr:spPr>
        <a:xfrm>
          <a:off x="3746500" y="86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15881</xdr:rowOff>
    </xdr:from>
    <xdr:ext cx="599010" cy="259045"/>
    <xdr:sp macro="" textlink="">
      <xdr:nvSpPr>
        <xdr:cNvPr id="142" name="テキスト ボックス 141"/>
        <xdr:cNvSpPr txBox="1"/>
      </xdr:nvSpPr>
      <xdr:spPr>
        <a:xfrm>
          <a:off x="3497795" y="87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57331</xdr:rowOff>
    </xdr:from>
    <xdr:to>
      <xdr:col>15</xdr:col>
      <xdr:colOff>101600</xdr:colOff>
      <xdr:row>55</xdr:row>
      <xdr:rowOff>158931</xdr:rowOff>
    </xdr:to>
    <xdr:sp macro="" textlink="">
      <xdr:nvSpPr>
        <xdr:cNvPr id="143" name="楕円 142"/>
        <xdr:cNvSpPr/>
      </xdr:nvSpPr>
      <xdr:spPr>
        <a:xfrm>
          <a:off x="28575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4008</xdr:rowOff>
    </xdr:from>
    <xdr:ext cx="534377" cy="259045"/>
    <xdr:sp macro="" textlink="">
      <xdr:nvSpPr>
        <xdr:cNvPr id="144" name="テキスト ボックス 143"/>
        <xdr:cNvSpPr txBox="1"/>
      </xdr:nvSpPr>
      <xdr:spPr>
        <a:xfrm>
          <a:off x="2641111" y="92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56145</xdr:rowOff>
    </xdr:from>
    <xdr:to>
      <xdr:col>10</xdr:col>
      <xdr:colOff>165100</xdr:colOff>
      <xdr:row>55</xdr:row>
      <xdr:rowOff>157745</xdr:rowOff>
    </xdr:to>
    <xdr:sp macro="" textlink="">
      <xdr:nvSpPr>
        <xdr:cNvPr id="145" name="楕円 144"/>
        <xdr:cNvSpPr/>
      </xdr:nvSpPr>
      <xdr:spPr>
        <a:xfrm>
          <a:off x="1968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2822</xdr:rowOff>
    </xdr:from>
    <xdr:ext cx="534377" cy="259045"/>
    <xdr:sp macro="" textlink="">
      <xdr:nvSpPr>
        <xdr:cNvPr id="146" name="テキスト ボックス 145"/>
        <xdr:cNvSpPr txBox="1"/>
      </xdr:nvSpPr>
      <xdr:spPr>
        <a:xfrm>
          <a:off x="1752111" y="92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161932</xdr:rowOff>
    </xdr:from>
    <xdr:to>
      <xdr:col>6</xdr:col>
      <xdr:colOff>38100</xdr:colOff>
      <xdr:row>56</xdr:row>
      <xdr:rowOff>92082</xdr:rowOff>
    </xdr:to>
    <xdr:sp macro="" textlink="">
      <xdr:nvSpPr>
        <xdr:cNvPr id="147" name="楕円 146"/>
        <xdr:cNvSpPr/>
      </xdr:nvSpPr>
      <xdr:spPr>
        <a:xfrm>
          <a:off x="1079500" y="9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108609</xdr:rowOff>
    </xdr:from>
    <xdr:ext cx="534377" cy="259045"/>
    <xdr:sp macro="" textlink="">
      <xdr:nvSpPr>
        <xdr:cNvPr id="148" name="テキスト ボックス 147"/>
        <xdr:cNvSpPr txBox="1"/>
      </xdr:nvSpPr>
      <xdr:spPr>
        <a:xfrm>
          <a:off x="863111" y="9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147758</xdr:rowOff>
    </xdr:from>
    <xdr:to>
      <xdr:col>24</xdr:col>
      <xdr:colOff>63500</xdr:colOff>
      <xdr:row>77</xdr:row>
      <xdr:rowOff>142405</xdr:rowOff>
    </xdr:to>
    <xdr:cxnSp macro="">
      <xdr:nvCxnSpPr>
        <xdr:cNvPr id="182" name="直線コネクタ 181"/>
        <xdr:cNvCxnSpPr/>
      </xdr:nvCxnSpPr>
      <xdr:spPr>
        <a:xfrm flipV="1">
          <a:off x="3797300" y="13177958"/>
          <a:ext cx="838200" cy="1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142405</xdr:rowOff>
    </xdr:from>
    <xdr:to>
      <xdr:col>19</xdr:col>
      <xdr:colOff>177800</xdr:colOff>
      <xdr:row>78</xdr:row>
      <xdr:rowOff>39526</xdr:rowOff>
    </xdr:to>
    <xdr:cxnSp macro="">
      <xdr:nvCxnSpPr>
        <xdr:cNvPr id="185" name="直線コネクタ 184"/>
        <xdr:cNvCxnSpPr/>
      </xdr:nvCxnSpPr>
      <xdr:spPr>
        <a:xfrm flipV="1">
          <a:off x="2908300" y="13344055"/>
          <a:ext cx="889000" cy="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39526</xdr:rowOff>
    </xdr:from>
    <xdr:to>
      <xdr:col>15</xdr:col>
      <xdr:colOff>50800</xdr:colOff>
      <xdr:row>78</xdr:row>
      <xdr:rowOff>82274</xdr:rowOff>
    </xdr:to>
    <xdr:cxnSp macro="">
      <xdr:nvCxnSpPr>
        <xdr:cNvPr id="188" name="直線コネクタ 187"/>
        <xdr:cNvCxnSpPr/>
      </xdr:nvCxnSpPr>
      <xdr:spPr>
        <a:xfrm flipV="1">
          <a:off x="2019300" y="1341262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82274</xdr:rowOff>
    </xdr:from>
    <xdr:to>
      <xdr:col>10</xdr:col>
      <xdr:colOff>114300</xdr:colOff>
      <xdr:row>78</xdr:row>
      <xdr:rowOff>96895</xdr:rowOff>
    </xdr:to>
    <xdr:cxnSp macro="">
      <xdr:nvCxnSpPr>
        <xdr:cNvPr id="191" name="直線コネクタ 190"/>
        <xdr:cNvCxnSpPr/>
      </xdr:nvCxnSpPr>
      <xdr:spPr>
        <a:xfrm flipV="1">
          <a:off x="1130300" y="13455374"/>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96958</xdr:rowOff>
    </xdr:from>
    <xdr:to>
      <xdr:col>24</xdr:col>
      <xdr:colOff>114300</xdr:colOff>
      <xdr:row>77</xdr:row>
      <xdr:rowOff>27108</xdr:rowOff>
    </xdr:to>
    <xdr:sp macro="" textlink="">
      <xdr:nvSpPr>
        <xdr:cNvPr id="201" name="楕円 200"/>
        <xdr:cNvSpPr/>
      </xdr:nvSpPr>
      <xdr:spPr>
        <a:xfrm>
          <a:off x="4584700" y="131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75385</xdr:rowOff>
    </xdr:from>
    <xdr:ext cx="599010" cy="259045"/>
    <xdr:sp macro="" textlink="">
      <xdr:nvSpPr>
        <xdr:cNvPr id="202" name="民生費該当値テキスト"/>
        <xdr:cNvSpPr txBox="1"/>
      </xdr:nvSpPr>
      <xdr:spPr>
        <a:xfrm>
          <a:off x="4686300" y="131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91605</xdr:rowOff>
    </xdr:from>
    <xdr:to>
      <xdr:col>20</xdr:col>
      <xdr:colOff>38100</xdr:colOff>
      <xdr:row>78</xdr:row>
      <xdr:rowOff>21755</xdr:rowOff>
    </xdr:to>
    <xdr:sp macro="" textlink="">
      <xdr:nvSpPr>
        <xdr:cNvPr id="203" name="楕円 202"/>
        <xdr:cNvSpPr/>
      </xdr:nvSpPr>
      <xdr:spPr>
        <a:xfrm>
          <a:off x="3746500" y="132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12882</xdr:rowOff>
    </xdr:from>
    <xdr:ext cx="599010" cy="259045"/>
    <xdr:sp macro="" textlink="">
      <xdr:nvSpPr>
        <xdr:cNvPr id="204" name="テキスト ボックス 203"/>
        <xdr:cNvSpPr txBox="1"/>
      </xdr:nvSpPr>
      <xdr:spPr>
        <a:xfrm>
          <a:off x="3497795" y="1338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160176</xdr:rowOff>
    </xdr:from>
    <xdr:to>
      <xdr:col>15</xdr:col>
      <xdr:colOff>101600</xdr:colOff>
      <xdr:row>78</xdr:row>
      <xdr:rowOff>90326</xdr:rowOff>
    </xdr:to>
    <xdr:sp macro="" textlink="">
      <xdr:nvSpPr>
        <xdr:cNvPr id="205" name="楕円 204"/>
        <xdr:cNvSpPr/>
      </xdr:nvSpPr>
      <xdr:spPr>
        <a:xfrm>
          <a:off x="2857500" y="13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81453</xdr:rowOff>
    </xdr:from>
    <xdr:ext cx="599010" cy="259045"/>
    <xdr:sp macro="" textlink="">
      <xdr:nvSpPr>
        <xdr:cNvPr id="206" name="テキスト ボックス 205"/>
        <xdr:cNvSpPr txBox="1"/>
      </xdr:nvSpPr>
      <xdr:spPr>
        <a:xfrm>
          <a:off x="2608795" y="1345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31474</xdr:rowOff>
    </xdr:from>
    <xdr:to>
      <xdr:col>10</xdr:col>
      <xdr:colOff>165100</xdr:colOff>
      <xdr:row>78</xdr:row>
      <xdr:rowOff>133074</xdr:rowOff>
    </xdr:to>
    <xdr:sp macro="" textlink="">
      <xdr:nvSpPr>
        <xdr:cNvPr id="207" name="楕円 206"/>
        <xdr:cNvSpPr/>
      </xdr:nvSpPr>
      <xdr:spPr>
        <a:xfrm>
          <a:off x="1968500" y="134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124201</xdr:rowOff>
    </xdr:from>
    <xdr:ext cx="599010" cy="259045"/>
    <xdr:sp macro="" textlink="">
      <xdr:nvSpPr>
        <xdr:cNvPr id="208" name="テキスト ボックス 207"/>
        <xdr:cNvSpPr txBox="1"/>
      </xdr:nvSpPr>
      <xdr:spPr>
        <a:xfrm>
          <a:off x="1719795" y="1349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46095</xdr:rowOff>
    </xdr:from>
    <xdr:to>
      <xdr:col>6</xdr:col>
      <xdr:colOff>38100</xdr:colOff>
      <xdr:row>78</xdr:row>
      <xdr:rowOff>147695</xdr:rowOff>
    </xdr:to>
    <xdr:sp macro="" textlink="">
      <xdr:nvSpPr>
        <xdr:cNvPr id="209" name="楕円 208"/>
        <xdr:cNvSpPr/>
      </xdr:nvSpPr>
      <xdr:spPr>
        <a:xfrm>
          <a:off x="1079500" y="134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138822</xdr:rowOff>
    </xdr:from>
    <xdr:ext cx="599010" cy="259045"/>
    <xdr:sp macro="" textlink="">
      <xdr:nvSpPr>
        <xdr:cNvPr id="210" name="テキスト ボックス 209"/>
        <xdr:cNvSpPr txBox="1"/>
      </xdr:nvSpPr>
      <xdr:spPr>
        <a:xfrm>
          <a:off x="830795" y="1351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133276</xdr:rowOff>
    </xdr:from>
    <xdr:to>
      <xdr:col>24</xdr:col>
      <xdr:colOff>63500</xdr:colOff>
      <xdr:row>97</xdr:row>
      <xdr:rowOff>142672</xdr:rowOff>
    </xdr:to>
    <xdr:cxnSp macro="">
      <xdr:nvCxnSpPr>
        <xdr:cNvPr id="238" name="直線コネクタ 237"/>
        <xdr:cNvCxnSpPr/>
      </xdr:nvCxnSpPr>
      <xdr:spPr>
        <a:xfrm flipV="1">
          <a:off x="3797300" y="16078126"/>
          <a:ext cx="838200" cy="6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142672</xdr:rowOff>
    </xdr:from>
    <xdr:to>
      <xdr:col>19</xdr:col>
      <xdr:colOff>177800</xdr:colOff>
      <xdr:row>98</xdr:row>
      <xdr:rowOff>38271</xdr:rowOff>
    </xdr:to>
    <xdr:cxnSp macro="">
      <xdr:nvCxnSpPr>
        <xdr:cNvPr id="241" name="直線コネクタ 240"/>
        <xdr:cNvCxnSpPr/>
      </xdr:nvCxnSpPr>
      <xdr:spPr>
        <a:xfrm flipV="1">
          <a:off x="2908300" y="16773322"/>
          <a:ext cx="889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30201</xdr:rowOff>
    </xdr:from>
    <xdr:to>
      <xdr:col>15</xdr:col>
      <xdr:colOff>50800</xdr:colOff>
      <xdr:row>98</xdr:row>
      <xdr:rowOff>38271</xdr:rowOff>
    </xdr:to>
    <xdr:cxnSp macro="">
      <xdr:nvCxnSpPr>
        <xdr:cNvPr id="244" name="直線コネクタ 243"/>
        <xdr:cNvCxnSpPr/>
      </xdr:nvCxnSpPr>
      <xdr:spPr>
        <a:xfrm>
          <a:off x="2019300" y="16832301"/>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30201</xdr:rowOff>
    </xdr:from>
    <xdr:to>
      <xdr:col>10</xdr:col>
      <xdr:colOff>114300</xdr:colOff>
      <xdr:row>98</xdr:row>
      <xdr:rowOff>44763</xdr:rowOff>
    </xdr:to>
    <xdr:cxnSp macro="">
      <xdr:nvCxnSpPr>
        <xdr:cNvPr id="247" name="直線コネクタ 246"/>
        <xdr:cNvCxnSpPr/>
      </xdr:nvCxnSpPr>
      <xdr:spPr>
        <a:xfrm flipV="1">
          <a:off x="1130300" y="16832301"/>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82476</xdr:rowOff>
    </xdr:from>
    <xdr:to>
      <xdr:col>24</xdr:col>
      <xdr:colOff>114300</xdr:colOff>
      <xdr:row>94</xdr:row>
      <xdr:rowOff>12626</xdr:rowOff>
    </xdr:to>
    <xdr:sp macro="" textlink="">
      <xdr:nvSpPr>
        <xdr:cNvPr id="257" name="楕円 256"/>
        <xdr:cNvSpPr/>
      </xdr:nvSpPr>
      <xdr:spPr>
        <a:xfrm>
          <a:off x="4584700" y="160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105353</xdr:rowOff>
    </xdr:from>
    <xdr:ext cx="534377" cy="259045"/>
    <xdr:sp macro="" textlink="">
      <xdr:nvSpPr>
        <xdr:cNvPr id="258" name="衛生費該当値テキスト"/>
        <xdr:cNvSpPr txBox="1"/>
      </xdr:nvSpPr>
      <xdr:spPr>
        <a:xfrm>
          <a:off x="4686300" y="158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91872</xdr:rowOff>
    </xdr:from>
    <xdr:to>
      <xdr:col>20</xdr:col>
      <xdr:colOff>38100</xdr:colOff>
      <xdr:row>98</xdr:row>
      <xdr:rowOff>22022</xdr:rowOff>
    </xdr:to>
    <xdr:sp macro="" textlink="">
      <xdr:nvSpPr>
        <xdr:cNvPr id="259" name="楕円 258"/>
        <xdr:cNvSpPr/>
      </xdr:nvSpPr>
      <xdr:spPr>
        <a:xfrm>
          <a:off x="3746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13149</xdr:rowOff>
    </xdr:from>
    <xdr:ext cx="534377" cy="259045"/>
    <xdr:sp macro="" textlink="">
      <xdr:nvSpPr>
        <xdr:cNvPr id="260" name="テキスト ボックス 259"/>
        <xdr:cNvSpPr txBox="1"/>
      </xdr:nvSpPr>
      <xdr:spPr>
        <a:xfrm>
          <a:off x="3530111" y="168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158921</xdr:rowOff>
    </xdr:from>
    <xdr:to>
      <xdr:col>15</xdr:col>
      <xdr:colOff>101600</xdr:colOff>
      <xdr:row>98</xdr:row>
      <xdr:rowOff>89071</xdr:rowOff>
    </xdr:to>
    <xdr:sp macro="" textlink="">
      <xdr:nvSpPr>
        <xdr:cNvPr id="261" name="楕円 260"/>
        <xdr:cNvSpPr/>
      </xdr:nvSpPr>
      <xdr:spPr>
        <a:xfrm>
          <a:off x="2857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80198</xdr:rowOff>
    </xdr:from>
    <xdr:ext cx="534377" cy="259045"/>
    <xdr:sp macro="" textlink="">
      <xdr:nvSpPr>
        <xdr:cNvPr id="262" name="テキスト ボックス 261"/>
        <xdr:cNvSpPr txBox="1"/>
      </xdr:nvSpPr>
      <xdr:spPr>
        <a:xfrm>
          <a:off x="2641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150851</xdr:rowOff>
    </xdr:from>
    <xdr:to>
      <xdr:col>10</xdr:col>
      <xdr:colOff>165100</xdr:colOff>
      <xdr:row>98</xdr:row>
      <xdr:rowOff>81001</xdr:rowOff>
    </xdr:to>
    <xdr:sp macro="" textlink="">
      <xdr:nvSpPr>
        <xdr:cNvPr id="263" name="楕円 262"/>
        <xdr:cNvSpPr/>
      </xdr:nvSpPr>
      <xdr:spPr>
        <a:xfrm>
          <a:off x="1968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72128</xdr:rowOff>
    </xdr:from>
    <xdr:ext cx="534377" cy="259045"/>
    <xdr:sp macro="" textlink="">
      <xdr:nvSpPr>
        <xdr:cNvPr id="264" name="テキスト ボックス 263"/>
        <xdr:cNvSpPr txBox="1"/>
      </xdr:nvSpPr>
      <xdr:spPr>
        <a:xfrm>
          <a:off x="1752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165413</xdr:rowOff>
    </xdr:from>
    <xdr:to>
      <xdr:col>6</xdr:col>
      <xdr:colOff>38100</xdr:colOff>
      <xdr:row>98</xdr:row>
      <xdr:rowOff>95563</xdr:rowOff>
    </xdr:to>
    <xdr:sp macro="" textlink="">
      <xdr:nvSpPr>
        <xdr:cNvPr id="265" name="楕円 264"/>
        <xdr:cNvSpPr/>
      </xdr:nvSpPr>
      <xdr:spPr>
        <a:xfrm>
          <a:off x="1079500" y="167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86690</xdr:rowOff>
    </xdr:from>
    <xdr:ext cx="534377" cy="259045"/>
    <xdr:sp macro="" textlink="">
      <xdr:nvSpPr>
        <xdr:cNvPr id="266" name="テキスト ボックス 265"/>
        <xdr:cNvSpPr txBox="1"/>
      </xdr:nvSpPr>
      <xdr:spPr>
        <a:xfrm>
          <a:off x="863111" y="168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118669</xdr:rowOff>
    </xdr:from>
    <xdr:to>
      <xdr:col>55</xdr:col>
      <xdr:colOff>0</xdr:colOff>
      <xdr:row>37</xdr:row>
      <xdr:rowOff>148387</xdr:rowOff>
    </xdr:to>
    <xdr:cxnSp macro="">
      <xdr:nvCxnSpPr>
        <xdr:cNvPr id="293" name="直線コネクタ 292"/>
        <xdr:cNvCxnSpPr/>
      </xdr:nvCxnSpPr>
      <xdr:spPr>
        <a:xfrm flipV="1">
          <a:off x="9639300" y="646231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143815</xdr:rowOff>
    </xdr:from>
    <xdr:to>
      <xdr:col>50</xdr:col>
      <xdr:colOff>114300</xdr:colOff>
      <xdr:row>37</xdr:row>
      <xdr:rowOff>148387</xdr:rowOff>
    </xdr:to>
    <xdr:cxnSp macro="">
      <xdr:nvCxnSpPr>
        <xdr:cNvPr id="296" name="直線コネクタ 295"/>
        <xdr:cNvCxnSpPr/>
      </xdr:nvCxnSpPr>
      <xdr:spPr>
        <a:xfrm>
          <a:off x="8750300" y="6487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136957</xdr:rowOff>
    </xdr:from>
    <xdr:to>
      <xdr:col>45</xdr:col>
      <xdr:colOff>177800</xdr:colOff>
      <xdr:row>37</xdr:row>
      <xdr:rowOff>143815</xdr:rowOff>
    </xdr:to>
    <xdr:cxnSp macro="">
      <xdr:nvCxnSpPr>
        <xdr:cNvPr id="299" name="直線コネクタ 298"/>
        <xdr:cNvCxnSpPr/>
      </xdr:nvCxnSpPr>
      <xdr:spPr>
        <a:xfrm>
          <a:off x="7861300" y="6480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99009</xdr:rowOff>
    </xdr:from>
    <xdr:to>
      <xdr:col>41</xdr:col>
      <xdr:colOff>50800</xdr:colOff>
      <xdr:row>37</xdr:row>
      <xdr:rowOff>136957</xdr:rowOff>
    </xdr:to>
    <xdr:cxnSp macro="">
      <xdr:nvCxnSpPr>
        <xdr:cNvPr id="302" name="直線コネクタ 301"/>
        <xdr:cNvCxnSpPr/>
      </xdr:nvCxnSpPr>
      <xdr:spPr>
        <a:xfrm>
          <a:off x="6972300" y="644265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67869</xdr:rowOff>
    </xdr:from>
    <xdr:to>
      <xdr:col>55</xdr:col>
      <xdr:colOff>50800</xdr:colOff>
      <xdr:row>37</xdr:row>
      <xdr:rowOff>169469</xdr:rowOff>
    </xdr:to>
    <xdr:sp macro="" textlink="">
      <xdr:nvSpPr>
        <xdr:cNvPr id="312" name="楕円 311"/>
        <xdr:cNvSpPr/>
      </xdr:nvSpPr>
      <xdr:spPr>
        <a:xfrm>
          <a:off x="104267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46296</xdr:rowOff>
    </xdr:from>
    <xdr:ext cx="378565" cy="259045"/>
    <xdr:sp macro="" textlink="">
      <xdr:nvSpPr>
        <xdr:cNvPr id="313" name="労働費該当値テキスト"/>
        <xdr:cNvSpPr txBox="1"/>
      </xdr:nvSpPr>
      <xdr:spPr>
        <a:xfrm>
          <a:off x="10528300" y="63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97587</xdr:rowOff>
    </xdr:from>
    <xdr:to>
      <xdr:col>50</xdr:col>
      <xdr:colOff>165100</xdr:colOff>
      <xdr:row>38</xdr:row>
      <xdr:rowOff>27736</xdr:rowOff>
    </xdr:to>
    <xdr:sp macro="" textlink="">
      <xdr:nvSpPr>
        <xdr:cNvPr id="314" name="楕円 313"/>
        <xdr:cNvSpPr/>
      </xdr:nvSpPr>
      <xdr:spPr>
        <a:xfrm>
          <a:off x="9588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18864</xdr:rowOff>
    </xdr:from>
    <xdr:ext cx="378565" cy="259045"/>
    <xdr:sp macro="" textlink="">
      <xdr:nvSpPr>
        <xdr:cNvPr id="315" name="テキスト ボックス 314"/>
        <xdr:cNvSpPr txBox="1"/>
      </xdr:nvSpPr>
      <xdr:spPr>
        <a:xfrm>
          <a:off x="9450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93015</xdr:rowOff>
    </xdr:from>
    <xdr:to>
      <xdr:col>46</xdr:col>
      <xdr:colOff>38100</xdr:colOff>
      <xdr:row>38</xdr:row>
      <xdr:rowOff>23164</xdr:rowOff>
    </xdr:to>
    <xdr:sp macro="" textlink="">
      <xdr:nvSpPr>
        <xdr:cNvPr id="316" name="楕円 315"/>
        <xdr:cNvSpPr/>
      </xdr:nvSpPr>
      <xdr:spPr>
        <a:xfrm>
          <a:off x="8699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14291</xdr:rowOff>
    </xdr:from>
    <xdr:ext cx="378565" cy="259045"/>
    <xdr:sp macro="" textlink="">
      <xdr:nvSpPr>
        <xdr:cNvPr id="317" name="テキスト ボックス 316"/>
        <xdr:cNvSpPr txBox="1"/>
      </xdr:nvSpPr>
      <xdr:spPr>
        <a:xfrm>
          <a:off x="8561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86157</xdr:rowOff>
    </xdr:from>
    <xdr:to>
      <xdr:col>41</xdr:col>
      <xdr:colOff>101600</xdr:colOff>
      <xdr:row>38</xdr:row>
      <xdr:rowOff>16307</xdr:rowOff>
    </xdr:to>
    <xdr:sp macro="" textlink="">
      <xdr:nvSpPr>
        <xdr:cNvPr id="318" name="楕円 317"/>
        <xdr:cNvSpPr/>
      </xdr:nvSpPr>
      <xdr:spPr>
        <a:xfrm>
          <a:off x="7810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7434</xdr:rowOff>
    </xdr:from>
    <xdr:ext cx="378565" cy="259045"/>
    <xdr:sp macro="" textlink="">
      <xdr:nvSpPr>
        <xdr:cNvPr id="319" name="テキスト ボックス 318"/>
        <xdr:cNvSpPr txBox="1"/>
      </xdr:nvSpPr>
      <xdr:spPr>
        <a:xfrm>
          <a:off x="7672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48209</xdr:rowOff>
    </xdr:from>
    <xdr:to>
      <xdr:col>36</xdr:col>
      <xdr:colOff>165100</xdr:colOff>
      <xdr:row>37</xdr:row>
      <xdr:rowOff>149809</xdr:rowOff>
    </xdr:to>
    <xdr:sp macro="" textlink="">
      <xdr:nvSpPr>
        <xdr:cNvPr id="320" name="楕円 319"/>
        <xdr:cNvSpPr/>
      </xdr:nvSpPr>
      <xdr:spPr>
        <a:xfrm>
          <a:off x="6921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140936</xdr:rowOff>
    </xdr:from>
    <xdr:ext cx="378565" cy="259045"/>
    <xdr:sp macro="" textlink="">
      <xdr:nvSpPr>
        <xdr:cNvPr id="321" name="テキスト ボックス 320"/>
        <xdr:cNvSpPr txBox="1"/>
      </xdr:nvSpPr>
      <xdr:spPr>
        <a:xfrm>
          <a:off x="6783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144329</xdr:rowOff>
    </xdr:from>
    <xdr:to>
      <xdr:col>55</xdr:col>
      <xdr:colOff>0</xdr:colOff>
      <xdr:row>55</xdr:row>
      <xdr:rowOff>156331</xdr:rowOff>
    </xdr:to>
    <xdr:cxnSp macro="">
      <xdr:nvCxnSpPr>
        <xdr:cNvPr id="346" name="直線コネクタ 345"/>
        <xdr:cNvCxnSpPr/>
      </xdr:nvCxnSpPr>
      <xdr:spPr>
        <a:xfrm>
          <a:off x="9639300" y="957407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111525</xdr:rowOff>
    </xdr:from>
    <xdr:to>
      <xdr:col>50</xdr:col>
      <xdr:colOff>114300</xdr:colOff>
      <xdr:row>55</xdr:row>
      <xdr:rowOff>144329</xdr:rowOff>
    </xdr:to>
    <xdr:cxnSp macro="">
      <xdr:nvCxnSpPr>
        <xdr:cNvPr id="349" name="直線コネクタ 348"/>
        <xdr:cNvCxnSpPr/>
      </xdr:nvCxnSpPr>
      <xdr:spPr>
        <a:xfrm>
          <a:off x="8750300" y="954127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111525</xdr:rowOff>
    </xdr:from>
    <xdr:to>
      <xdr:col>45</xdr:col>
      <xdr:colOff>177800</xdr:colOff>
      <xdr:row>55</xdr:row>
      <xdr:rowOff>145872</xdr:rowOff>
    </xdr:to>
    <xdr:cxnSp macro="">
      <xdr:nvCxnSpPr>
        <xdr:cNvPr id="352" name="直線コネクタ 351"/>
        <xdr:cNvCxnSpPr/>
      </xdr:nvCxnSpPr>
      <xdr:spPr>
        <a:xfrm flipV="1">
          <a:off x="7861300" y="9541275"/>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144272</xdr:rowOff>
    </xdr:from>
    <xdr:to>
      <xdr:col>41</xdr:col>
      <xdr:colOff>50800</xdr:colOff>
      <xdr:row>55</xdr:row>
      <xdr:rowOff>145872</xdr:rowOff>
    </xdr:to>
    <xdr:cxnSp macro="">
      <xdr:nvCxnSpPr>
        <xdr:cNvPr id="355" name="直線コネクタ 354"/>
        <xdr:cNvCxnSpPr/>
      </xdr:nvCxnSpPr>
      <xdr:spPr>
        <a:xfrm>
          <a:off x="6972300" y="95740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105531</xdr:rowOff>
    </xdr:from>
    <xdr:to>
      <xdr:col>55</xdr:col>
      <xdr:colOff>50800</xdr:colOff>
      <xdr:row>56</xdr:row>
      <xdr:rowOff>35681</xdr:rowOff>
    </xdr:to>
    <xdr:sp macro="" textlink="">
      <xdr:nvSpPr>
        <xdr:cNvPr id="365" name="楕円 364"/>
        <xdr:cNvSpPr/>
      </xdr:nvSpPr>
      <xdr:spPr>
        <a:xfrm>
          <a:off x="10426700" y="95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128408</xdr:rowOff>
    </xdr:from>
    <xdr:ext cx="469744" cy="259045"/>
    <xdr:sp macro="" textlink="">
      <xdr:nvSpPr>
        <xdr:cNvPr id="366" name="農林水産業費該当値テキスト"/>
        <xdr:cNvSpPr txBox="1"/>
      </xdr:nvSpPr>
      <xdr:spPr>
        <a:xfrm>
          <a:off x="10528300" y="93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93529</xdr:rowOff>
    </xdr:from>
    <xdr:to>
      <xdr:col>50</xdr:col>
      <xdr:colOff>165100</xdr:colOff>
      <xdr:row>56</xdr:row>
      <xdr:rowOff>23679</xdr:rowOff>
    </xdr:to>
    <xdr:sp macro="" textlink="">
      <xdr:nvSpPr>
        <xdr:cNvPr id="367" name="楕円 366"/>
        <xdr:cNvSpPr/>
      </xdr:nvSpPr>
      <xdr:spPr>
        <a:xfrm>
          <a:off x="9588500" y="95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40206</xdr:rowOff>
    </xdr:from>
    <xdr:ext cx="469744" cy="259045"/>
    <xdr:sp macro="" textlink="">
      <xdr:nvSpPr>
        <xdr:cNvPr id="368" name="テキスト ボックス 367"/>
        <xdr:cNvSpPr txBox="1"/>
      </xdr:nvSpPr>
      <xdr:spPr>
        <a:xfrm>
          <a:off x="9404428" y="9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60725</xdr:rowOff>
    </xdr:from>
    <xdr:to>
      <xdr:col>46</xdr:col>
      <xdr:colOff>38100</xdr:colOff>
      <xdr:row>55</xdr:row>
      <xdr:rowOff>162325</xdr:rowOff>
    </xdr:to>
    <xdr:sp macro="" textlink="">
      <xdr:nvSpPr>
        <xdr:cNvPr id="369" name="楕円 368"/>
        <xdr:cNvSpPr/>
      </xdr:nvSpPr>
      <xdr:spPr>
        <a:xfrm>
          <a:off x="8699500" y="94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7402</xdr:rowOff>
    </xdr:from>
    <xdr:ext cx="469744" cy="259045"/>
    <xdr:sp macro="" textlink="">
      <xdr:nvSpPr>
        <xdr:cNvPr id="370" name="テキスト ボックス 369"/>
        <xdr:cNvSpPr txBox="1"/>
      </xdr:nvSpPr>
      <xdr:spPr>
        <a:xfrm>
          <a:off x="8515428" y="92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95072</xdr:rowOff>
    </xdr:from>
    <xdr:to>
      <xdr:col>41</xdr:col>
      <xdr:colOff>101600</xdr:colOff>
      <xdr:row>56</xdr:row>
      <xdr:rowOff>25222</xdr:rowOff>
    </xdr:to>
    <xdr:sp macro="" textlink="">
      <xdr:nvSpPr>
        <xdr:cNvPr id="371" name="楕円 370"/>
        <xdr:cNvSpPr/>
      </xdr:nvSpPr>
      <xdr:spPr>
        <a:xfrm>
          <a:off x="7810500" y="9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41749</xdr:rowOff>
    </xdr:from>
    <xdr:ext cx="469744" cy="259045"/>
    <xdr:sp macro="" textlink="">
      <xdr:nvSpPr>
        <xdr:cNvPr id="372" name="テキスト ボックス 371"/>
        <xdr:cNvSpPr txBox="1"/>
      </xdr:nvSpPr>
      <xdr:spPr>
        <a:xfrm>
          <a:off x="7626428" y="930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93472</xdr:rowOff>
    </xdr:from>
    <xdr:to>
      <xdr:col>36</xdr:col>
      <xdr:colOff>165100</xdr:colOff>
      <xdr:row>56</xdr:row>
      <xdr:rowOff>23622</xdr:rowOff>
    </xdr:to>
    <xdr:sp macro="" textlink="">
      <xdr:nvSpPr>
        <xdr:cNvPr id="373" name="楕円 372"/>
        <xdr:cNvSpPr/>
      </xdr:nvSpPr>
      <xdr:spPr>
        <a:xfrm>
          <a:off x="69215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40149</xdr:rowOff>
    </xdr:from>
    <xdr:ext cx="469744" cy="259045"/>
    <xdr:sp macro="" textlink="">
      <xdr:nvSpPr>
        <xdr:cNvPr id="374" name="テキスト ボックス 373"/>
        <xdr:cNvSpPr txBox="1"/>
      </xdr:nvSpPr>
      <xdr:spPr>
        <a:xfrm>
          <a:off x="6737428" y="929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63429</xdr:rowOff>
    </xdr:from>
    <xdr:to>
      <xdr:col>55</xdr:col>
      <xdr:colOff>0</xdr:colOff>
      <xdr:row>73</xdr:row>
      <xdr:rowOff>150020</xdr:rowOff>
    </xdr:to>
    <xdr:cxnSp macro="">
      <xdr:nvCxnSpPr>
        <xdr:cNvPr id="405" name="直線コネクタ 404"/>
        <xdr:cNvCxnSpPr/>
      </xdr:nvCxnSpPr>
      <xdr:spPr>
        <a:xfrm>
          <a:off x="9639300" y="12407829"/>
          <a:ext cx="838200" cy="25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63429</xdr:rowOff>
    </xdr:from>
    <xdr:to>
      <xdr:col>50</xdr:col>
      <xdr:colOff>114300</xdr:colOff>
      <xdr:row>75</xdr:row>
      <xdr:rowOff>99826</xdr:rowOff>
    </xdr:to>
    <xdr:cxnSp macro="">
      <xdr:nvCxnSpPr>
        <xdr:cNvPr id="408" name="直線コネクタ 407"/>
        <xdr:cNvCxnSpPr/>
      </xdr:nvCxnSpPr>
      <xdr:spPr>
        <a:xfrm flipV="1">
          <a:off x="8750300" y="12407829"/>
          <a:ext cx="889000" cy="55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82811</xdr:rowOff>
    </xdr:from>
    <xdr:to>
      <xdr:col>45</xdr:col>
      <xdr:colOff>177800</xdr:colOff>
      <xdr:row>75</xdr:row>
      <xdr:rowOff>99826</xdr:rowOff>
    </xdr:to>
    <xdr:cxnSp macro="">
      <xdr:nvCxnSpPr>
        <xdr:cNvPr id="411" name="直線コネクタ 410"/>
        <xdr:cNvCxnSpPr/>
      </xdr:nvCxnSpPr>
      <xdr:spPr>
        <a:xfrm>
          <a:off x="7861300" y="12941561"/>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2556</xdr:rowOff>
    </xdr:from>
    <xdr:to>
      <xdr:col>41</xdr:col>
      <xdr:colOff>50800</xdr:colOff>
      <xdr:row>75</xdr:row>
      <xdr:rowOff>82811</xdr:rowOff>
    </xdr:to>
    <xdr:cxnSp macro="">
      <xdr:nvCxnSpPr>
        <xdr:cNvPr id="414" name="直線コネクタ 413"/>
        <xdr:cNvCxnSpPr/>
      </xdr:nvCxnSpPr>
      <xdr:spPr>
        <a:xfrm>
          <a:off x="6972300" y="12861306"/>
          <a:ext cx="889000" cy="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99220</xdr:rowOff>
    </xdr:from>
    <xdr:to>
      <xdr:col>55</xdr:col>
      <xdr:colOff>50800</xdr:colOff>
      <xdr:row>74</xdr:row>
      <xdr:rowOff>29370</xdr:rowOff>
    </xdr:to>
    <xdr:sp macro="" textlink="">
      <xdr:nvSpPr>
        <xdr:cNvPr id="424" name="楕円 423"/>
        <xdr:cNvSpPr/>
      </xdr:nvSpPr>
      <xdr:spPr>
        <a:xfrm>
          <a:off x="10426700" y="12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122097</xdr:rowOff>
    </xdr:from>
    <xdr:ext cx="534377" cy="259045"/>
    <xdr:sp macro="" textlink="">
      <xdr:nvSpPr>
        <xdr:cNvPr id="425" name="商工費該当値テキスト"/>
        <xdr:cNvSpPr txBox="1"/>
      </xdr:nvSpPr>
      <xdr:spPr>
        <a:xfrm>
          <a:off x="10528300" y="12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12629</xdr:rowOff>
    </xdr:from>
    <xdr:to>
      <xdr:col>50</xdr:col>
      <xdr:colOff>165100</xdr:colOff>
      <xdr:row>72</xdr:row>
      <xdr:rowOff>114229</xdr:rowOff>
    </xdr:to>
    <xdr:sp macro="" textlink="">
      <xdr:nvSpPr>
        <xdr:cNvPr id="426" name="楕円 425"/>
        <xdr:cNvSpPr/>
      </xdr:nvSpPr>
      <xdr:spPr>
        <a:xfrm>
          <a:off x="9588500" y="123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130756</xdr:rowOff>
    </xdr:from>
    <xdr:ext cx="534377" cy="259045"/>
    <xdr:sp macro="" textlink="">
      <xdr:nvSpPr>
        <xdr:cNvPr id="427" name="テキスト ボックス 426"/>
        <xdr:cNvSpPr txBox="1"/>
      </xdr:nvSpPr>
      <xdr:spPr>
        <a:xfrm>
          <a:off x="9372111" y="121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49026</xdr:rowOff>
    </xdr:from>
    <xdr:to>
      <xdr:col>46</xdr:col>
      <xdr:colOff>38100</xdr:colOff>
      <xdr:row>75</xdr:row>
      <xdr:rowOff>150626</xdr:rowOff>
    </xdr:to>
    <xdr:sp macro="" textlink="">
      <xdr:nvSpPr>
        <xdr:cNvPr id="428" name="楕円 427"/>
        <xdr:cNvSpPr/>
      </xdr:nvSpPr>
      <xdr:spPr>
        <a:xfrm>
          <a:off x="8699500" y="129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167153</xdr:rowOff>
    </xdr:from>
    <xdr:ext cx="534377" cy="259045"/>
    <xdr:sp macro="" textlink="">
      <xdr:nvSpPr>
        <xdr:cNvPr id="429" name="テキスト ボックス 428"/>
        <xdr:cNvSpPr txBox="1"/>
      </xdr:nvSpPr>
      <xdr:spPr>
        <a:xfrm>
          <a:off x="8483111" y="126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32011</xdr:rowOff>
    </xdr:from>
    <xdr:to>
      <xdr:col>41</xdr:col>
      <xdr:colOff>101600</xdr:colOff>
      <xdr:row>75</xdr:row>
      <xdr:rowOff>133611</xdr:rowOff>
    </xdr:to>
    <xdr:sp macro="" textlink="">
      <xdr:nvSpPr>
        <xdr:cNvPr id="430" name="楕円 429"/>
        <xdr:cNvSpPr/>
      </xdr:nvSpPr>
      <xdr:spPr>
        <a:xfrm>
          <a:off x="7810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150138</xdr:rowOff>
    </xdr:from>
    <xdr:ext cx="534377" cy="259045"/>
    <xdr:sp macro="" textlink="">
      <xdr:nvSpPr>
        <xdr:cNvPr id="431" name="テキスト ボックス 430"/>
        <xdr:cNvSpPr txBox="1"/>
      </xdr:nvSpPr>
      <xdr:spPr>
        <a:xfrm>
          <a:off x="7594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123206</xdr:rowOff>
    </xdr:from>
    <xdr:to>
      <xdr:col>36</xdr:col>
      <xdr:colOff>165100</xdr:colOff>
      <xdr:row>75</xdr:row>
      <xdr:rowOff>53356</xdr:rowOff>
    </xdr:to>
    <xdr:sp macro="" textlink="">
      <xdr:nvSpPr>
        <xdr:cNvPr id="432" name="楕円 431"/>
        <xdr:cNvSpPr/>
      </xdr:nvSpPr>
      <xdr:spPr>
        <a:xfrm>
          <a:off x="6921500" y="128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69883</xdr:rowOff>
    </xdr:from>
    <xdr:ext cx="534377" cy="259045"/>
    <xdr:sp macro="" textlink="">
      <xdr:nvSpPr>
        <xdr:cNvPr id="433" name="テキスト ボックス 432"/>
        <xdr:cNvSpPr txBox="1"/>
      </xdr:nvSpPr>
      <xdr:spPr>
        <a:xfrm>
          <a:off x="6705111" y="1258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95941</xdr:rowOff>
    </xdr:from>
    <xdr:to>
      <xdr:col>55</xdr:col>
      <xdr:colOff>0</xdr:colOff>
      <xdr:row>98</xdr:row>
      <xdr:rowOff>1149</xdr:rowOff>
    </xdr:to>
    <xdr:cxnSp macro="">
      <xdr:nvCxnSpPr>
        <xdr:cNvPr id="463" name="直線コネクタ 462"/>
        <xdr:cNvCxnSpPr/>
      </xdr:nvCxnSpPr>
      <xdr:spPr>
        <a:xfrm>
          <a:off x="9639300" y="16726591"/>
          <a:ext cx="8382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109734</xdr:rowOff>
    </xdr:from>
    <xdr:to>
      <xdr:col>50</xdr:col>
      <xdr:colOff>114300</xdr:colOff>
      <xdr:row>97</xdr:row>
      <xdr:rowOff>95941</xdr:rowOff>
    </xdr:to>
    <xdr:cxnSp macro="">
      <xdr:nvCxnSpPr>
        <xdr:cNvPr id="466" name="直線コネクタ 465"/>
        <xdr:cNvCxnSpPr/>
      </xdr:nvCxnSpPr>
      <xdr:spPr>
        <a:xfrm>
          <a:off x="8750300" y="16397484"/>
          <a:ext cx="889000" cy="3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109734</xdr:rowOff>
    </xdr:from>
    <xdr:to>
      <xdr:col>45</xdr:col>
      <xdr:colOff>177800</xdr:colOff>
      <xdr:row>95</xdr:row>
      <xdr:rowOff>143148</xdr:rowOff>
    </xdr:to>
    <xdr:cxnSp macro="">
      <xdr:nvCxnSpPr>
        <xdr:cNvPr id="469" name="直線コネクタ 468"/>
        <xdr:cNvCxnSpPr/>
      </xdr:nvCxnSpPr>
      <xdr:spPr>
        <a:xfrm flipV="1">
          <a:off x="7861300" y="1639748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143148</xdr:rowOff>
    </xdr:from>
    <xdr:to>
      <xdr:col>41</xdr:col>
      <xdr:colOff>50800</xdr:colOff>
      <xdr:row>95</xdr:row>
      <xdr:rowOff>166408</xdr:rowOff>
    </xdr:to>
    <xdr:cxnSp macro="">
      <xdr:nvCxnSpPr>
        <xdr:cNvPr id="472" name="直線コネクタ 471"/>
        <xdr:cNvCxnSpPr/>
      </xdr:nvCxnSpPr>
      <xdr:spPr>
        <a:xfrm flipV="1">
          <a:off x="6972300" y="16430898"/>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121799</xdr:rowOff>
    </xdr:from>
    <xdr:to>
      <xdr:col>55</xdr:col>
      <xdr:colOff>50800</xdr:colOff>
      <xdr:row>98</xdr:row>
      <xdr:rowOff>51949</xdr:rowOff>
    </xdr:to>
    <xdr:sp macro="" textlink="">
      <xdr:nvSpPr>
        <xdr:cNvPr id="482" name="楕円 481"/>
        <xdr:cNvSpPr/>
      </xdr:nvSpPr>
      <xdr:spPr>
        <a:xfrm>
          <a:off x="10426700" y="167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100226</xdr:rowOff>
    </xdr:from>
    <xdr:ext cx="534377" cy="259045"/>
    <xdr:sp macro="" textlink="">
      <xdr:nvSpPr>
        <xdr:cNvPr id="483" name="土木費該当値テキスト"/>
        <xdr:cNvSpPr txBox="1"/>
      </xdr:nvSpPr>
      <xdr:spPr>
        <a:xfrm>
          <a:off x="10528300" y="167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45141</xdr:rowOff>
    </xdr:from>
    <xdr:to>
      <xdr:col>50</xdr:col>
      <xdr:colOff>165100</xdr:colOff>
      <xdr:row>97</xdr:row>
      <xdr:rowOff>146741</xdr:rowOff>
    </xdr:to>
    <xdr:sp macro="" textlink="">
      <xdr:nvSpPr>
        <xdr:cNvPr id="484" name="楕円 483"/>
        <xdr:cNvSpPr/>
      </xdr:nvSpPr>
      <xdr:spPr>
        <a:xfrm>
          <a:off x="9588500" y="166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137868</xdr:rowOff>
    </xdr:from>
    <xdr:ext cx="534377" cy="259045"/>
    <xdr:sp macro="" textlink="">
      <xdr:nvSpPr>
        <xdr:cNvPr id="485" name="テキスト ボックス 484"/>
        <xdr:cNvSpPr txBox="1"/>
      </xdr:nvSpPr>
      <xdr:spPr>
        <a:xfrm>
          <a:off x="9372111" y="167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58934</xdr:rowOff>
    </xdr:from>
    <xdr:to>
      <xdr:col>46</xdr:col>
      <xdr:colOff>38100</xdr:colOff>
      <xdr:row>95</xdr:row>
      <xdr:rowOff>160534</xdr:rowOff>
    </xdr:to>
    <xdr:sp macro="" textlink="">
      <xdr:nvSpPr>
        <xdr:cNvPr id="486" name="楕円 485"/>
        <xdr:cNvSpPr/>
      </xdr:nvSpPr>
      <xdr:spPr>
        <a:xfrm>
          <a:off x="8699500" y="163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5611</xdr:rowOff>
    </xdr:from>
    <xdr:ext cx="534377" cy="259045"/>
    <xdr:sp macro="" textlink="">
      <xdr:nvSpPr>
        <xdr:cNvPr id="487" name="テキスト ボックス 486"/>
        <xdr:cNvSpPr txBox="1"/>
      </xdr:nvSpPr>
      <xdr:spPr>
        <a:xfrm>
          <a:off x="8483111" y="1612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92348</xdr:rowOff>
    </xdr:from>
    <xdr:to>
      <xdr:col>41</xdr:col>
      <xdr:colOff>101600</xdr:colOff>
      <xdr:row>96</xdr:row>
      <xdr:rowOff>22498</xdr:rowOff>
    </xdr:to>
    <xdr:sp macro="" textlink="">
      <xdr:nvSpPr>
        <xdr:cNvPr id="488" name="楕円 487"/>
        <xdr:cNvSpPr/>
      </xdr:nvSpPr>
      <xdr:spPr>
        <a:xfrm>
          <a:off x="7810500" y="163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39025</xdr:rowOff>
    </xdr:from>
    <xdr:ext cx="534377" cy="259045"/>
    <xdr:sp macro="" textlink="">
      <xdr:nvSpPr>
        <xdr:cNvPr id="489" name="テキスト ボックス 488"/>
        <xdr:cNvSpPr txBox="1"/>
      </xdr:nvSpPr>
      <xdr:spPr>
        <a:xfrm>
          <a:off x="7594111" y="161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115608</xdr:rowOff>
    </xdr:from>
    <xdr:to>
      <xdr:col>36</xdr:col>
      <xdr:colOff>165100</xdr:colOff>
      <xdr:row>96</xdr:row>
      <xdr:rowOff>45758</xdr:rowOff>
    </xdr:to>
    <xdr:sp macro="" textlink="">
      <xdr:nvSpPr>
        <xdr:cNvPr id="490" name="楕円 489"/>
        <xdr:cNvSpPr/>
      </xdr:nvSpPr>
      <xdr:spPr>
        <a:xfrm>
          <a:off x="6921500" y="1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62285</xdr:rowOff>
    </xdr:from>
    <xdr:ext cx="534377" cy="259045"/>
    <xdr:sp macro="" textlink="">
      <xdr:nvSpPr>
        <xdr:cNvPr id="491" name="テキスト ボックス 490"/>
        <xdr:cNvSpPr txBox="1"/>
      </xdr:nvSpPr>
      <xdr:spPr>
        <a:xfrm>
          <a:off x="6705111" y="161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61813</xdr:rowOff>
    </xdr:from>
    <xdr:to>
      <xdr:col>85</xdr:col>
      <xdr:colOff>127000</xdr:colOff>
      <xdr:row>35</xdr:row>
      <xdr:rowOff>84020</xdr:rowOff>
    </xdr:to>
    <xdr:cxnSp macro="">
      <xdr:nvCxnSpPr>
        <xdr:cNvPr id="523" name="直線コネクタ 522"/>
        <xdr:cNvCxnSpPr/>
      </xdr:nvCxnSpPr>
      <xdr:spPr>
        <a:xfrm flipV="1">
          <a:off x="15481300" y="6062563"/>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84020</xdr:rowOff>
    </xdr:from>
    <xdr:to>
      <xdr:col>81</xdr:col>
      <xdr:colOff>50800</xdr:colOff>
      <xdr:row>35</xdr:row>
      <xdr:rowOff>116024</xdr:rowOff>
    </xdr:to>
    <xdr:cxnSp macro="">
      <xdr:nvCxnSpPr>
        <xdr:cNvPr id="526" name="直線コネクタ 525"/>
        <xdr:cNvCxnSpPr/>
      </xdr:nvCxnSpPr>
      <xdr:spPr>
        <a:xfrm flipV="1">
          <a:off x="14592300" y="60847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122229</xdr:rowOff>
    </xdr:from>
    <xdr:to>
      <xdr:col>76</xdr:col>
      <xdr:colOff>114300</xdr:colOff>
      <xdr:row>35</xdr:row>
      <xdr:rowOff>116024</xdr:rowOff>
    </xdr:to>
    <xdr:cxnSp macro="">
      <xdr:nvCxnSpPr>
        <xdr:cNvPr id="529" name="直線コネクタ 528"/>
        <xdr:cNvCxnSpPr/>
      </xdr:nvCxnSpPr>
      <xdr:spPr>
        <a:xfrm>
          <a:off x="13703300" y="5951529"/>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31" name="テキスト ボックス 530"/>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122229</xdr:rowOff>
    </xdr:from>
    <xdr:to>
      <xdr:col>71</xdr:col>
      <xdr:colOff>177800</xdr:colOff>
      <xdr:row>36</xdr:row>
      <xdr:rowOff>28666</xdr:rowOff>
    </xdr:to>
    <xdr:cxnSp macro="">
      <xdr:nvCxnSpPr>
        <xdr:cNvPr id="532" name="直線コネクタ 531"/>
        <xdr:cNvCxnSpPr/>
      </xdr:nvCxnSpPr>
      <xdr:spPr>
        <a:xfrm flipV="1">
          <a:off x="12814300" y="5951529"/>
          <a:ext cx="889000" cy="24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6" name="テキスト ボックス 535"/>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11013</xdr:rowOff>
    </xdr:from>
    <xdr:to>
      <xdr:col>85</xdr:col>
      <xdr:colOff>177800</xdr:colOff>
      <xdr:row>35</xdr:row>
      <xdr:rowOff>112613</xdr:rowOff>
    </xdr:to>
    <xdr:sp macro="" textlink="">
      <xdr:nvSpPr>
        <xdr:cNvPr id="542" name="楕円 541"/>
        <xdr:cNvSpPr/>
      </xdr:nvSpPr>
      <xdr:spPr>
        <a:xfrm>
          <a:off x="16268700" y="60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33890</xdr:rowOff>
    </xdr:from>
    <xdr:ext cx="534377" cy="259045"/>
    <xdr:sp macro="" textlink="">
      <xdr:nvSpPr>
        <xdr:cNvPr id="543" name="消防費該当値テキスト"/>
        <xdr:cNvSpPr txBox="1"/>
      </xdr:nvSpPr>
      <xdr:spPr>
        <a:xfrm>
          <a:off x="16370300" y="58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33220</xdr:rowOff>
    </xdr:from>
    <xdr:to>
      <xdr:col>81</xdr:col>
      <xdr:colOff>101600</xdr:colOff>
      <xdr:row>35</xdr:row>
      <xdr:rowOff>134820</xdr:rowOff>
    </xdr:to>
    <xdr:sp macro="" textlink="">
      <xdr:nvSpPr>
        <xdr:cNvPr id="544" name="楕円 543"/>
        <xdr:cNvSpPr/>
      </xdr:nvSpPr>
      <xdr:spPr>
        <a:xfrm>
          <a:off x="15430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125947</xdr:rowOff>
    </xdr:from>
    <xdr:ext cx="534377" cy="259045"/>
    <xdr:sp macro="" textlink="">
      <xdr:nvSpPr>
        <xdr:cNvPr id="545" name="テキスト ボックス 544"/>
        <xdr:cNvSpPr txBox="1"/>
      </xdr:nvSpPr>
      <xdr:spPr>
        <a:xfrm>
          <a:off x="15214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65224</xdr:rowOff>
    </xdr:from>
    <xdr:to>
      <xdr:col>76</xdr:col>
      <xdr:colOff>165100</xdr:colOff>
      <xdr:row>35</xdr:row>
      <xdr:rowOff>166824</xdr:rowOff>
    </xdr:to>
    <xdr:sp macro="" textlink="">
      <xdr:nvSpPr>
        <xdr:cNvPr id="546" name="楕円 545"/>
        <xdr:cNvSpPr/>
      </xdr:nvSpPr>
      <xdr:spPr>
        <a:xfrm>
          <a:off x="14541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157951</xdr:rowOff>
    </xdr:from>
    <xdr:ext cx="534377" cy="259045"/>
    <xdr:sp macro="" textlink="">
      <xdr:nvSpPr>
        <xdr:cNvPr id="547" name="テキスト ボックス 546"/>
        <xdr:cNvSpPr txBox="1"/>
      </xdr:nvSpPr>
      <xdr:spPr>
        <a:xfrm>
          <a:off x="14325111" y="61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71429</xdr:rowOff>
    </xdr:from>
    <xdr:to>
      <xdr:col>72</xdr:col>
      <xdr:colOff>38100</xdr:colOff>
      <xdr:row>35</xdr:row>
      <xdr:rowOff>1579</xdr:rowOff>
    </xdr:to>
    <xdr:sp macro="" textlink="">
      <xdr:nvSpPr>
        <xdr:cNvPr id="548" name="楕円 547"/>
        <xdr:cNvSpPr/>
      </xdr:nvSpPr>
      <xdr:spPr>
        <a:xfrm>
          <a:off x="13652500" y="59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18106</xdr:rowOff>
    </xdr:from>
    <xdr:ext cx="534377" cy="259045"/>
    <xdr:sp macro="" textlink="">
      <xdr:nvSpPr>
        <xdr:cNvPr id="549" name="テキスト ボックス 548"/>
        <xdr:cNvSpPr txBox="1"/>
      </xdr:nvSpPr>
      <xdr:spPr>
        <a:xfrm>
          <a:off x="13436111" y="56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149316</xdr:rowOff>
    </xdr:from>
    <xdr:to>
      <xdr:col>67</xdr:col>
      <xdr:colOff>101600</xdr:colOff>
      <xdr:row>36</xdr:row>
      <xdr:rowOff>79466</xdr:rowOff>
    </xdr:to>
    <xdr:sp macro="" textlink="">
      <xdr:nvSpPr>
        <xdr:cNvPr id="550" name="楕円 549"/>
        <xdr:cNvSpPr/>
      </xdr:nvSpPr>
      <xdr:spPr>
        <a:xfrm>
          <a:off x="1276350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70593</xdr:rowOff>
    </xdr:from>
    <xdr:ext cx="534377" cy="259045"/>
    <xdr:sp macro="" textlink="">
      <xdr:nvSpPr>
        <xdr:cNvPr id="551" name="テキスト ボックス 550"/>
        <xdr:cNvSpPr txBox="1"/>
      </xdr:nvSpPr>
      <xdr:spPr>
        <a:xfrm>
          <a:off x="12547111" y="6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80787</xdr:rowOff>
    </xdr:from>
    <xdr:to>
      <xdr:col>85</xdr:col>
      <xdr:colOff>127000</xdr:colOff>
      <xdr:row>55</xdr:row>
      <xdr:rowOff>88069</xdr:rowOff>
    </xdr:to>
    <xdr:cxnSp macro="">
      <xdr:nvCxnSpPr>
        <xdr:cNvPr id="583" name="直線コネクタ 582"/>
        <xdr:cNvCxnSpPr/>
      </xdr:nvCxnSpPr>
      <xdr:spPr>
        <a:xfrm>
          <a:off x="15481300" y="9510537"/>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80787</xdr:rowOff>
    </xdr:from>
    <xdr:to>
      <xdr:col>81</xdr:col>
      <xdr:colOff>50800</xdr:colOff>
      <xdr:row>55</xdr:row>
      <xdr:rowOff>82028</xdr:rowOff>
    </xdr:to>
    <xdr:cxnSp macro="">
      <xdr:nvCxnSpPr>
        <xdr:cNvPr id="586" name="直線コネクタ 585"/>
        <xdr:cNvCxnSpPr/>
      </xdr:nvCxnSpPr>
      <xdr:spPr>
        <a:xfrm flipV="1">
          <a:off x="14592300" y="951053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82028</xdr:rowOff>
    </xdr:from>
    <xdr:to>
      <xdr:col>76</xdr:col>
      <xdr:colOff>114300</xdr:colOff>
      <xdr:row>55</xdr:row>
      <xdr:rowOff>165793</xdr:rowOff>
    </xdr:to>
    <xdr:cxnSp macro="">
      <xdr:nvCxnSpPr>
        <xdr:cNvPr id="589" name="直線コネクタ 588"/>
        <xdr:cNvCxnSpPr/>
      </xdr:nvCxnSpPr>
      <xdr:spPr>
        <a:xfrm flipV="1">
          <a:off x="13703300" y="9511778"/>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102863</xdr:rowOff>
    </xdr:from>
    <xdr:to>
      <xdr:col>71</xdr:col>
      <xdr:colOff>177800</xdr:colOff>
      <xdr:row>55</xdr:row>
      <xdr:rowOff>165793</xdr:rowOff>
    </xdr:to>
    <xdr:cxnSp macro="">
      <xdr:nvCxnSpPr>
        <xdr:cNvPr id="592" name="直線コネクタ 591"/>
        <xdr:cNvCxnSpPr/>
      </xdr:nvCxnSpPr>
      <xdr:spPr>
        <a:xfrm>
          <a:off x="12814300" y="9532613"/>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37269</xdr:rowOff>
    </xdr:from>
    <xdr:to>
      <xdr:col>85</xdr:col>
      <xdr:colOff>177800</xdr:colOff>
      <xdr:row>55</xdr:row>
      <xdr:rowOff>138869</xdr:rowOff>
    </xdr:to>
    <xdr:sp macro="" textlink="">
      <xdr:nvSpPr>
        <xdr:cNvPr id="602" name="楕円 601"/>
        <xdr:cNvSpPr/>
      </xdr:nvSpPr>
      <xdr:spPr>
        <a:xfrm>
          <a:off x="16268700" y="94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60146</xdr:rowOff>
    </xdr:from>
    <xdr:ext cx="534377" cy="259045"/>
    <xdr:sp macro="" textlink="">
      <xdr:nvSpPr>
        <xdr:cNvPr id="603" name="教育費該当値テキスト"/>
        <xdr:cNvSpPr txBox="1"/>
      </xdr:nvSpPr>
      <xdr:spPr>
        <a:xfrm>
          <a:off x="16370300" y="93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29987</xdr:rowOff>
    </xdr:from>
    <xdr:to>
      <xdr:col>81</xdr:col>
      <xdr:colOff>101600</xdr:colOff>
      <xdr:row>55</xdr:row>
      <xdr:rowOff>131587</xdr:rowOff>
    </xdr:to>
    <xdr:sp macro="" textlink="">
      <xdr:nvSpPr>
        <xdr:cNvPr id="604" name="楕円 603"/>
        <xdr:cNvSpPr/>
      </xdr:nvSpPr>
      <xdr:spPr>
        <a:xfrm>
          <a:off x="15430500" y="9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148114</xdr:rowOff>
    </xdr:from>
    <xdr:ext cx="534377" cy="259045"/>
    <xdr:sp macro="" textlink="">
      <xdr:nvSpPr>
        <xdr:cNvPr id="605" name="テキスト ボックス 604"/>
        <xdr:cNvSpPr txBox="1"/>
      </xdr:nvSpPr>
      <xdr:spPr>
        <a:xfrm>
          <a:off x="15214111" y="92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31228</xdr:rowOff>
    </xdr:from>
    <xdr:to>
      <xdr:col>76</xdr:col>
      <xdr:colOff>165100</xdr:colOff>
      <xdr:row>55</xdr:row>
      <xdr:rowOff>132828</xdr:rowOff>
    </xdr:to>
    <xdr:sp macro="" textlink="">
      <xdr:nvSpPr>
        <xdr:cNvPr id="606" name="楕円 605"/>
        <xdr:cNvSpPr/>
      </xdr:nvSpPr>
      <xdr:spPr>
        <a:xfrm>
          <a:off x="14541500" y="94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149355</xdr:rowOff>
    </xdr:from>
    <xdr:ext cx="534377" cy="259045"/>
    <xdr:sp macro="" textlink="">
      <xdr:nvSpPr>
        <xdr:cNvPr id="607" name="テキスト ボックス 606"/>
        <xdr:cNvSpPr txBox="1"/>
      </xdr:nvSpPr>
      <xdr:spPr>
        <a:xfrm>
          <a:off x="14325111" y="92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114993</xdr:rowOff>
    </xdr:from>
    <xdr:to>
      <xdr:col>72</xdr:col>
      <xdr:colOff>38100</xdr:colOff>
      <xdr:row>56</xdr:row>
      <xdr:rowOff>45143</xdr:rowOff>
    </xdr:to>
    <xdr:sp macro="" textlink="">
      <xdr:nvSpPr>
        <xdr:cNvPr id="608" name="楕円 607"/>
        <xdr:cNvSpPr/>
      </xdr:nvSpPr>
      <xdr:spPr>
        <a:xfrm>
          <a:off x="13652500" y="95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61670</xdr:rowOff>
    </xdr:from>
    <xdr:ext cx="534377" cy="259045"/>
    <xdr:sp macro="" textlink="">
      <xdr:nvSpPr>
        <xdr:cNvPr id="609" name="テキスト ボックス 608"/>
        <xdr:cNvSpPr txBox="1"/>
      </xdr:nvSpPr>
      <xdr:spPr>
        <a:xfrm>
          <a:off x="13436111" y="93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52063</xdr:rowOff>
    </xdr:from>
    <xdr:to>
      <xdr:col>67</xdr:col>
      <xdr:colOff>101600</xdr:colOff>
      <xdr:row>55</xdr:row>
      <xdr:rowOff>153663</xdr:rowOff>
    </xdr:to>
    <xdr:sp macro="" textlink="">
      <xdr:nvSpPr>
        <xdr:cNvPr id="610" name="楕円 609"/>
        <xdr:cNvSpPr/>
      </xdr:nvSpPr>
      <xdr:spPr>
        <a:xfrm>
          <a:off x="12763500" y="9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170190</xdr:rowOff>
    </xdr:from>
    <xdr:ext cx="534377" cy="259045"/>
    <xdr:sp macro="" textlink="">
      <xdr:nvSpPr>
        <xdr:cNvPr id="611" name="テキスト ボックス 610"/>
        <xdr:cNvSpPr txBox="1"/>
      </xdr:nvSpPr>
      <xdr:spPr>
        <a:xfrm>
          <a:off x="12547111" y="92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91236</xdr:rowOff>
    </xdr:from>
    <xdr:to>
      <xdr:col>85</xdr:col>
      <xdr:colOff>127000</xdr:colOff>
      <xdr:row>78</xdr:row>
      <xdr:rowOff>130876</xdr:rowOff>
    </xdr:to>
    <xdr:cxnSp macro="">
      <xdr:nvCxnSpPr>
        <xdr:cNvPr id="638" name="直線コネクタ 637"/>
        <xdr:cNvCxnSpPr/>
      </xdr:nvCxnSpPr>
      <xdr:spPr>
        <a:xfrm>
          <a:off x="15481300" y="13464336"/>
          <a:ext cx="8382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91236</xdr:rowOff>
    </xdr:from>
    <xdr:to>
      <xdr:col>81</xdr:col>
      <xdr:colOff>50800</xdr:colOff>
      <xdr:row>78</xdr:row>
      <xdr:rowOff>102850</xdr:rowOff>
    </xdr:to>
    <xdr:cxnSp macro="">
      <xdr:nvCxnSpPr>
        <xdr:cNvPr id="641" name="直線コネクタ 640"/>
        <xdr:cNvCxnSpPr/>
      </xdr:nvCxnSpPr>
      <xdr:spPr>
        <a:xfrm flipV="1">
          <a:off x="14592300" y="13464336"/>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102850</xdr:rowOff>
    </xdr:from>
    <xdr:to>
      <xdr:col>76</xdr:col>
      <xdr:colOff>114300</xdr:colOff>
      <xdr:row>78</xdr:row>
      <xdr:rowOff>139700</xdr:rowOff>
    </xdr:to>
    <xdr:cxnSp macro="">
      <xdr:nvCxnSpPr>
        <xdr:cNvPr id="644" name="直線コネクタ 643"/>
        <xdr:cNvCxnSpPr/>
      </xdr:nvCxnSpPr>
      <xdr:spPr>
        <a:xfrm flipV="1">
          <a:off x="13703300" y="13475950"/>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139334</xdr:rowOff>
    </xdr:from>
    <xdr:to>
      <xdr:col>71</xdr:col>
      <xdr:colOff>177800</xdr:colOff>
      <xdr:row>78</xdr:row>
      <xdr:rowOff>139700</xdr:rowOff>
    </xdr:to>
    <xdr:cxnSp macro="">
      <xdr:nvCxnSpPr>
        <xdr:cNvPr id="647" name="直線コネクタ 646"/>
        <xdr:cNvCxnSpPr/>
      </xdr:nvCxnSpPr>
      <xdr:spPr>
        <a:xfrm>
          <a:off x="12814300" y="13512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80076</xdr:rowOff>
    </xdr:from>
    <xdr:to>
      <xdr:col>85</xdr:col>
      <xdr:colOff>177800</xdr:colOff>
      <xdr:row>79</xdr:row>
      <xdr:rowOff>10226</xdr:rowOff>
    </xdr:to>
    <xdr:sp macro="" textlink="">
      <xdr:nvSpPr>
        <xdr:cNvPr id="657" name="楕円 656"/>
        <xdr:cNvSpPr/>
      </xdr:nvSpPr>
      <xdr:spPr>
        <a:xfrm>
          <a:off x="162687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8" name="災害復旧費該当値テキスト"/>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40436</xdr:rowOff>
    </xdr:from>
    <xdr:to>
      <xdr:col>81</xdr:col>
      <xdr:colOff>101600</xdr:colOff>
      <xdr:row>78</xdr:row>
      <xdr:rowOff>142036</xdr:rowOff>
    </xdr:to>
    <xdr:sp macro="" textlink="">
      <xdr:nvSpPr>
        <xdr:cNvPr id="659" name="楕円 658"/>
        <xdr:cNvSpPr/>
      </xdr:nvSpPr>
      <xdr:spPr>
        <a:xfrm>
          <a:off x="15430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133163</xdr:rowOff>
    </xdr:from>
    <xdr:ext cx="469744" cy="259045"/>
    <xdr:sp macro="" textlink="">
      <xdr:nvSpPr>
        <xdr:cNvPr id="660" name="テキスト ボックス 659"/>
        <xdr:cNvSpPr txBox="1"/>
      </xdr:nvSpPr>
      <xdr:spPr>
        <a:xfrm>
          <a:off x="15246428"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52050</xdr:rowOff>
    </xdr:from>
    <xdr:to>
      <xdr:col>76</xdr:col>
      <xdr:colOff>165100</xdr:colOff>
      <xdr:row>78</xdr:row>
      <xdr:rowOff>153650</xdr:rowOff>
    </xdr:to>
    <xdr:sp macro="" textlink="">
      <xdr:nvSpPr>
        <xdr:cNvPr id="661" name="楕円 660"/>
        <xdr:cNvSpPr/>
      </xdr:nvSpPr>
      <xdr:spPr>
        <a:xfrm>
          <a:off x="14541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144777</xdr:rowOff>
    </xdr:from>
    <xdr:ext cx="378565" cy="259045"/>
    <xdr:sp macro="" textlink="">
      <xdr:nvSpPr>
        <xdr:cNvPr id="662" name="テキスト ボックス 661"/>
        <xdr:cNvSpPr txBox="1"/>
      </xdr:nvSpPr>
      <xdr:spPr>
        <a:xfrm>
          <a:off x="14403017" y="13517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88534</xdr:rowOff>
    </xdr:from>
    <xdr:to>
      <xdr:col>67</xdr:col>
      <xdr:colOff>101600</xdr:colOff>
      <xdr:row>79</xdr:row>
      <xdr:rowOff>18684</xdr:rowOff>
    </xdr:to>
    <xdr:sp macro="" textlink="">
      <xdr:nvSpPr>
        <xdr:cNvPr id="665" name="楕円 664"/>
        <xdr:cNvSpPr/>
      </xdr:nvSpPr>
      <xdr:spPr>
        <a:xfrm>
          <a:off x="12763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9811</xdr:rowOff>
    </xdr:from>
    <xdr:ext cx="249299" cy="259045"/>
    <xdr:sp macro="" textlink="">
      <xdr:nvSpPr>
        <xdr:cNvPr id="666" name="テキスト ボックス 665"/>
        <xdr:cNvSpPr txBox="1"/>
      </xdr:nvSpPr>
      <xdr:spPr>
        <a:xfrm>
          <a:off x="12689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58689</xdr:rowOff>
    </xdr:from>
    <xdr:to>
      <xdr:col>85</xdr:col>
      <xdr:colOff>127000</xdr:colOff>
      <xdr:row>95</xdr:row>
      <xdr:rowOff>59947</xdr:rowOff>
    </xdr:to>
    <xdr:cxnSp macro="">
      <xdr:nvCxnSpPr>
        <xdr:cNvPr id="700" name="直線コネクタ 699"/>
        <xdr:cNvCxnSpPr/>
      </xdr:nvCxnSpPr>
      <xdr:spPr>
        <a:xfrm>
          <a:off x="15481300" y="16346439"/>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58689</xdr:rowOff>
    </xdr:from>
    <xdr:to>
      <xdr:col>81</xdr:col>
      <xdr:colOff>50800</xdr:colOff>
      <xdr:row>95</xdr:row>
      <xdr:rowOff>69235</xdr:rowOff>
    </xdr:to>
    <xdr:cxnSp macro="">
      <xdr:nvCxnSpPr>
        <xdr:cNvPr id="703" name="直線コネクタ 702"/>
        <xdr:cNvCxnSpPr/>
      </xdr:nvCxnSpPr>
      <xdr:spPr>
        <a:xfrm flipV="1">
          <a:off x="14592300" y="16346439"/>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69235</xdr:rowOff>
    </xdr:from>
    <xdr:to>
      <xdr:col>76</xdr:col>
      <xdr:colOff>114300</xdr:colOff>
      <xdr:row>95</xdr:row>
      <xdr:rowOff>69662</xdr:rowOff>
    </xdr:to>
    <xdr:cxnSp macro="">
      <xdr:nvCxnSpPr>
        <xdr:cNvPr id="706" name="直線コネクタ 705"/>
        <xdr:cNvCxnSpPr/>
      </xdr:nvCxnSpPr>
      <xdr:spPr>
        <a:xfrm flipV="1">
          <a:off x="13703300" y="16356985"/>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54347</xdr:rowOff>
    </xdr:from>
    <xdr:to>
      <xdr:col>71</xdr:col>
      <xdr:colOff>177800</xdr:colOff>
      <xdr:row>95</xdr:row>
      <xdr:rowOff>69662</xdr:rowOff>
    </xdr:to>
    <xdr:cxnSp macro="">
      <xdr:nvCxnSpPr>
        <xdr:cNvPr id="709" name="直線コネクタ 708"/>
        <xdr:cNvCxnSpPr/>
      </xdr:nvCxnSpPr>
      <xdr:spPr>
        <a:xfrm>
          <a:off x="12814300" y="1634209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9147</xdr:rowOff>
    </xdr:from>
    <xdr:to>
      <xdr:col>85</xdr:col>
      <xdr:colOff>177800</xdr:colOff>
      <xdr:row>95</xdr:row>
      <xdr:rowOff>110747</xdr:rowOff>
    </xdr:to>
    <xdr:sp macro="" textlink="">
      <xdr:nvSpPr>
        <xdr:cNvPr id="719" name="楕円 718"/>
        <xdr:cNvSpPr/>
      </xdr:nvSpPr>
      <xdr:spPr>
        <a:xfrm>
          <a:off x="16268700" y="162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159024</xdr:rowOff>
    </xdr:from>
    <xdr:ext cx="534377" cy="259045"/>
    <xdr:sp macro="" textlink="">
      <xdr:nvSpPr>
        <xdr:cNvPr id="720" name="公債費該当値テキスト"/>
        <xdr:cNvSpPr txBox="1"/>
      </xdr:nvSpPr>
      <xdr:spPr>
        <a:xfrm>
          <a:off x="16370300" y="162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7889</xdr:rowOff>
    </xdr:from>
    <xdr:to>
      <xdr:col>81</xdr:col>
      <xdr:colOff>101600</xdr:colOff>
      <xdr:row>95</xdr:row>
      <xdr:rowOff>109489</xdr:rowOff>
    </xdr:to>
    <xdr:sp macro="" textlink="">
      <xdr:nvSpPr>
        <xdr:cNvPr id="721" name="楕円 720"/>
        <xdr:cNvSpPr/>
      </xdr:nvSpPr>
      <xdr:spPr>
        <a:xfrm>
          <a:off x="15430500" y="162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126016</xdr:rowOff>
    </xdr:from>
    <xdr:ext cx="534377" cy="259045"/>
    <xdr:sp macro="" textlink="">
      <xdr:nvSpPr>
        <xdr:cNvPr id="722" name="テキスト ボックス 721"/>
        <xdr:cNvSpPr txBox="1"/>
      </xdr:nvSpPr>
      <xdr:spPr>
        <a:xfrm>
          <a:off x="15214111" y="160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18435</xdr:rowOff>
    </xdr:from>
    <xdr:to>
      <xdr:col>76</xdr:col>
      <xdr:colOff>165100</xdr:colOff>
      <xdr:row>95</xdr:row>
      <xdr:rowOff>120035</xdr:rowOff>
    </xdr:to>
    <xdr:sp macro="" textlink="">
      <xdr:nvSpPr>
        <xdr:cNvPr id="723" name="楕円 722"/>
        <xdr:cNvSpPr/>
      </xdr:nvSpPr>
      <xdr:spPr>
        <a:xfrm>
          <a:off x="14541500" y="1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111162</xdr:rowOff>
    </xdr:from>
    <xdr:ext cx="534377" cy="259045"/>
    <xdr:sp macro="" textlink="">
      <xdr:nvSpPr>
        <xdr:cNvPr id="724" name="テキスト ボックス 723"/>
        <xdr:cNvSpPr txBox="1"/>
      </xdr:nvSpPr>
      <xdr:spPr>
        <a:xfrm>
          <a:off x="14325111" y="163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18862</xdr:rowOff>
    </xdr:from>
    <xdr:to>
      <xdr:col>72</xdr:col>
      <xdr:colOff>38100</xdr:colOff>
      <xdr:row>95</xdr:row>
      <xdr:rowOff>120462</xdr:rowOff>
    </xdr:to>
    <xdr:sp macro="" textlink="">
      <xdr:nvSpPr>
        <xdr:cNvPr id="725" name="楕円 724"/>
        <xdr:cNvSpPr/>
      </xdr:nvSpPr>
      <xdr:spPr>
        <a:xfrm>
          <a:off x="13652500" y="163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111589</xdr:rowOff>
    </xdr:from>
    <xdr:ext cx="534377" cy="259045"/>
    <xdr:sp macro="" textlink="">
      <xdr:nvSpPr>
        <xdr:cNvPr id="726" name="テキスト ボックス 725"/>
        <xdr:cNvSpPr txBox="1"/>
      </xdr:nvSpPr>
      <xdr:spPr>
        <a:xfrm>
          <a:off x="13436111" y="163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3547</xdr:rowOff>
    </xdr:from>
    <xdr:to>
      <xdr:col>67</xdr:col>
      <xdr:colOff>101600</xdr:colOff>
      <xdr:row>95</xdr:row>
      <xdr:rowOff>105147</xdr:rowOff>
    </xdr:to>
    <xdr:sp macro="" textlink="">
      <xdr:nvSpPr>
        <xdr:cNvPr id="727" name="楕円 726"/>
        <xdr:cNvSpPr/>
      </xdr:nvSpPr>
      <xdr:spPr>
        <a:xfrm>
          <a:off x="12763500" y="1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96274</xdr:rowOff>
    </xdr:from>
    <xdr:ext cx="534377" cy="259045"/>
    <xdr:sp macro="" textlink="">
      <xdr:nvSpPr>
        <xdr:cNvPr id="728" name="テキスト ボックス 727"/>
        <xdr:cNvSpPr txBox="1"/>
      </xdr:nvSpPr>
      <xdr:spPr>
        <a:xfrm>
          <a:off x="12547111" y="1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歳出決算総額は１，７６８億円であり、住民一人当たりのコストは４７６，８６５円となっている。</a:t>
          </a:r>
        </a:p>
        <a:p>
          <a:r>
            <a:rPr kumimoji="1" lang="ja-JP" altLang="en-US" sz="1300">
              <a:latin typeface="ＭＳ Ｐゴシック" panose="020B0600070205080204" pitchFamily="50" charset="-128"/>
              <a:ea typeface="ＭＳ Ｐゴシック" panose="020B0600070205080204" pitchFamily="50" charset="-128"/>
            </a:rPr>
            <a:t>　目的別毎に類似団体と比較すると、衛生費、商工費が高い水準となっているが、これは主に以下の要因によるもの。</a:t>
          </a:r>
        </a:p>
        <a:p>
          <a:r>
            <a:rPr kumimoji="1" lang="ja-JP" altLang="en-US" sz="1300">
              <a:latin typeface="ＭＳ Ｐゴシック" panose="020B0600070205080204" pitchFamily="50" charset="-128"/>
              <a:ea typeface="ＭＳ Ｐゴシック" panose="020B0600070205080204" pitchFamily="50" charset="-128"/>
            </a:rPr>
            <a:t>　・衛生費は、新型コロナウイルス感染症の予防接種等に要する経費や、高浜クリーンセンター建設事業によるもの。</a:t>
          </a:r>
        </a:p>
        <a:p>
          <a:r>
            <a:rPr kumimoji="1" lang="ja-JP" altLang="en-US" sz="1300">
              <a:latin typeface="ＭＳ Ｐゴシック" panose="020B0600070205080204" pitchFamily="50" charset="-128"/>
              <a:ea typeface="ＭＳ Ｐゴシック" panose="020B0600070205080204" pitchFamily="50" charset="-128"/>
            </a:rPr>
            <a:t>　・商工費は、従来より実施している企業誘致の促進や市内企業の定着を図るための奨励金、事業者の経営安定や成長・発展を金融面から支援するための預託金等に加え、コロナ禍により影響を受けた市内経済活性化のため、全市民への食事券交付に要する経費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単年度収支の黒字幅が増加した。これは地方交付税等の歳入の増加や、選択と集中による予算執行の適正化の効果によるものであると考えられる。また、財政調整基金残高は前年に比べると２．２億円減少しているものの、実質単年度収支は前年度から１．２５ポイント向上し、黒字へ転換した。財政調整基金ついて、今後とも中長期的な見通しのもとに決算剰余金を中心に積み立て、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すべての会計において黒字である。これは地方交付税等の歳入の増加や、選択と集中による予算執行の適正化の効果によるものであると考えられる。</a:t>
          </a:r>
        </a:p>
        <a:p>
          <a:r>
            <a:rPr kumimoji="1" lang="ja-JP" altLang="en-US" sz="1400">
              <a:latin typeface="ＭＳ ゴシック" pitchFamily="49" charset="-128"/>
              <a:ea typeface="ＭＳ ゴシック" pitchFamily="49" charset="-128"/>
            </a:rPr>
            <a:t>　水道事業会計は０．１５ポイント黒字額比率が増加しており、流動資産の増加が要因である。</a:t>
          </a:r>
        </a:p>
        <a:p>
          <a:r>
            <a:rPr kumimoji="1" lang="ja-JP" altLang="en-US" sz="1400">
              <a:latin typeface="ＭＳ ゴシック" pitchFamily="49" charset="-128"/>
              <a:ea typeface="ＭＳ ゴシック" pitchFamily="49" charset="-128"/>
            </a:rPr>
            <a:t>　国民健康保険特別会計は、被保険者数の減少により保険税収入が減少した一方、保険給付費が増加したことで実質収支額が減少したため、前年度と比べ、０．１６ポイント黒字額比率が減少した。</a:t>
          </a:r>
        </a:p>
        <a:p>
          <a:r>
            <a:rPr kumimoji="1" lang="ja-JP" altLang="en-US" sz="1400">
              <a:latin typeface="ＭＳ ゴシック" pitchFamily="49" charset="-128"/>
              <a:ea typeface="ＭＳ ゴシック" pitchFamily="49" charset="-128"/>
            </a:rPr>
            <a:t>　今後、大型の施設整備事業による歳出の増加も見込まれることから、より一層の安定した財政運営に努める。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2024_&#39640;&#2382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32.5</v>
          </cell>
          <cell r="BX51">
            <v>37.1</v>
          </cell>
          <cell r="CF51">
            <v>47.6</v>
          </cell>
          <cell r="CN51">
            <v>40.200000000000003</v>
          </cell>
          <cell r="CV51">
            <v>33.6</v>
          </cell>
        </row>
        <row r="53">
          <cell r="BP53">
            <v>55.9</v>
          </cell>
          <cell r="BX53">
            <v>57.2</v>
          </cell>
          <cell r="CF53">
            <v>56</v>
          </cell>
          <cell r="CN53">
            <v>57.8</v>
          </cell>
          <cell r="CV53">
            <v>59.5</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32.5</v>
          </cell>
          <cell r="BX73">
            <v>37.1</v>
          </cell>
          <cell r="CF73">
            <v>47.6</v>
          </cell>
          <cell r="CN73">
            <v>40.200000000000003</v>
          </cell>
          <cell r="CV73">
            <v>33.6</v>
          </cell>
        </row>
        <row r="75">
          <cell r="BP75">
            <v>6</v>
          </cell>
          <cell r="BX75">
            <v>5.8</v>
          </cell>
          <cell r="CF75">
            <v>5.5</v>
          </cell>
          <cell r="CN75">
            <v>4.9000000000000004</v>
          </cell>
          <cell r="CV75">
            <v>4.5</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185452780</v>
      </c>
      <c r="BO4" s="374"/>
      <c r="BP4" s="374"/>
      <c r="BQ4" s="374"/>
      <c r="BR4" s="374"/>
      <c r="BS4" s="374"/>
      <c r="BT4" s="374"/>
      <c r="BU4" s="375"/>
      <c r="BV4" s="373">
        <v>207033347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9.1999999999999993</v>
      </c>
      <c r="CU4" s="380"/>
      <c r="CV4" s="380"/>
      <c r="CW4" s="380"/>
      <c r="CX4" s="380"/>
      <c r="CY4" s="380"/>
      <c r="CZ4" s="380"/>
      <c r="DA4" s="381"/>
      <c r="DB4" s="379">
        <v>5.4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176824446</v>
      </c>
      <c r="BO5" s="411"/>
      <c r="BP5" s="411"/>
      <c r="BQ5" s="411"/>
      <c r="BR5" s="411"/>
      <c r="BS5" s="411"/>
      <c r="BT5" s="411"/>
      <c r="BU5" s="412"/>
      <c r="BV5" s="410">
        <v>201841232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90.8</v>
      </c>
      <c r="CU5" s="408"/>
      <c r="CV5" s="408"/>
      <c r="CW5" s="408"/>
      <c r="CX5" s="408"/>
      <c r="CY5" s="408"/>
      <c r="CZ5" s="408"/>
      <c r="DA5" s="409"/>
      <c r="DB5" s="407">
        <v>95.5</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8628334</v>
      </c>
      <c r="BO6" s="411"/>
      <c r="BP6" s="411"/>
      <c r="BQ6" s="411"/>
      <c r="BR6" s="411"/>
      <c r="BS6" s="411"/>
      <c r="BT6" s="411"/>
      <c r="BU6" s="412"/>
      <c r="BV6" s="410">
        <v>5192115</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99.7</v>
      </c>
      <c r="CU6" s="448"/>
      <c r="CV6" s="448"/>
      <c r="CW6" s="448"/>
      <c r="CX6" s="448"/>
      <c r="CY6" s="448"/>
      <c r="CZ6" s="448"/>
      <c r="DA6" s="449"/>
      <c r="DB6" s="447">
        <v>99.8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440586</v>
      </c>
      <c r="BO7" s="411"/>
      <c r="BP7" s="411"/>
      <c r="BQ7" s="411"/>
      <c r="BR7" s="411"/>
      <c r="BS7" s="411"/>
      <c r="BT7" s="411"/>
      <c r="BU7" s="412"/>
      <c r="BV7" s="410">
        <v>571141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88864349</v>
      </c>
      <c r="CU7" s="411"/>
      <c r="CV7" s="411"/>
      <c r="CW7" s="411"/>
      <c r="CX7" s="411"/>
      <c r="CY7" s="411"/>
      <c r="CZ7" s="411"/>
      <c r="DA7" s="412"/>
      <c r="DB7" s="410">
        <v>84817954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8187748</v>
      </c>
      <c r="BO8" s="411"/>
      <c r="BP8" s="411"/>
      <c r="BQ8" s="411"/>
      <c r="BR8" s="411"/>
      <c r="BS8" s="411"/>
      <c r="BT8" s="411"/>
      <c r="BU8" s="412"/>
      <c r="BV8" s="410">
        <v>4620974</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0.83</v>
      </c>
      <c r="CU8" s="451"/>
      <c r="CV8" s="451"/>
      <c r="CW8" s="451"/>
      <c r="CX8" s="451"/>
      <c r="CY8" s="451"/>
      <c r="CZ8" s="451"/>
      <c r="DA8" s="452"/>
      <c r="DB8" s="450">
        <v>0.85</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372973</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3566774</v>
      </c>
      <c r="BO9" s="411"/>
      <c r="BP9" s="411"/>
      <c r="BQ9" s="411"/>
      <c r="BR9" s="411"/>
      <c r="BS9" s="411"/>
      <c r="BT9" s="411"/>
      <c r="BU9" s="412"/>
      <c r="BV9" s="410">
        <v>946670</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12.3</v>
      </c>
      <c r="CU9" s="408"/>
      <c r="CV9" s="408"/>
      <c r="CW9" s="408"/>
      <c r="CX9" s="408"/>
      <c r="CY9" s="408"/>
      <c r="CZ9" s="408"/>
      <c r="DA9" s="409"/>
      <c r="DB9" s="407">
        <v>13.5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370884</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9955</v>
      </c>
      <c r="BO10" s="411"/>
      <c r="BP10" s="411"/>
      <c r="BQ10" s="411"/>
      <c r="BR10" s="411"/>
      <c r="BS10" s="411"/>
      <c r="BT10" s="411"/>
      <c r="BU10" s="412"/>
      <c r="BV10" s="410">
        <v>9306</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106</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370806</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3531043</v>
      </c>
      <c r="BO12" s="411"/>
      <c r="BP12" s="411"/>
      <c r="BQ12" s="411"/>
      <c r="BR12" s="411"/>
      <c r="BS12" s="411"/>
      <c r="BT12" s="411"/>
      <c r="BU12" s="412"/>
      <c r="BV12" s="410">
        <v>1975619</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139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365037</v>
      </c>
      <c r="S13" s="495"/>
      <c r="T13" s="495"/>
      <c r="U13" s="495"/>
      <c r="V13" s="496"/>
      <c r="W13" s="426" t="s">
        <v>141</v>
      </c>
      <c r="X13" s="427"/>
      <c r="Y13" s="427"/>
      <c r="Z13" s="427"/>
      <c r="AA13" s="427"/>
      <c r="AB13" s="417"/>
      <c r="AC13" s="461">
        <v>4267</v>
      </c>
      <c r="AD13" s="462"/>
      <c r="AE13" s="462"/>
      <c r="AF13" s="462"/>
      <c r="AG13" s="504"/>
      <c r="AH13" s="461">
        <v>5025</v>
      </c>
      <c r="AI13" s="462"/>
      <c r="AJ13" s="462"/>
      <c r="AK13" s="462"/>
      <c r="AL13" s="463"/>
      <c r="AM13" s="439" t="s">
        <v>142</v>
      </c>
      <c r="AN13" s="440"/>
      <c r="AO13" s="440"/>
      <c r="AP13" s="440"/>
      <c r="AQ13" s="440"/>
      <c r="AR13" s="440"/>
      <c r="AS13" s="440"/>
      <c r="AT13" s="441"/>
      <c r="AU13" s="442" t="s">
        <v>136</v>
      </c>
      <c r="AV13" s="443"/>
      <c r="AW13" s="443"/>
      <c r="AX13" s="443"/>
      <c r="AY13" s="444" t="s">
        <v>143</v>
      </c>
      <c r="AZ13" s="445"/>
      <c r="BA13" s="445"/>
      <c r="BB13" s="445"/>
      <c r="BC13" s="445"/>
      <c r="BD13" s="445"/>
      <c r="BE13" s="445"/>
      <c r="BF13" s="445"/>
      <c r="BG13" s="445"/>
      <c r="BH13" s="445"/>
      <c r="BI13" s="445"/>
      <c r="BJ13" s="445"/>
      <c r="BK13" s="445"/>
      <c r="BL13" s="445"/>
      <c r="BM13" s="446"/>
      <c r="BN13" s="410">
        <v>45686</v>
      </c>
      <c r="BO13" s="411"/>
      <c r="BP13" s="411"/>
      <c r="BQ13" s="411"/>
      <c r="BR13" s="411"/>
      <c r="BS13" s="411"/>
      <c r="BT13" s="411"/>
      <c r="BU13" s="412"/>
      <c r="BV13" s="410">
        <v>-1019643</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4.5</v>
      </c>
      <c r="CU13" s="408"/>
      <c r="CV13" s="408"/>
      <c r="CW13" s="408"/>
      <c r="CX13" s="408"/>
      <c r="CY13" s="408"/>
      <c r="CZ13" s="408"/>
      <c r="DA13" s="409"/>
      <c r="DB13" s="407">
        <v>4.9000000000000004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372189</v>
      </c>
      <c r="S14" s="495"/>
      <c r="T14" s="495"/>
      <c r="U14" s="495"/>
      <c r="V14" s="496"/>
      <c r="W14" s="400"/>
      <c r="X14" s="401"/>
      <c r="Y14" s="401"/>
      <c r="Z14" s="401"/>
      <c r="AA14" s="401"/>
      <c r="AB14" s="390"/>
      <c r="AC14" s="497">
        <v>2.4</v>
      </c>
      <c r="AD14" s="498"/>
      <c r="AE14" s="498"/>
      <c r="AF14" s="498"/>
      <c r="AG14" s="499"/>
      <c r="AH14" s="497">
        <v>2.9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33.6</v>
      </c>
      <c r="CU14" s="509"/>
      <c r="CV14" s="509"/>
      <c r="CW14" s="509"/>
      <c r="CX14" s="509"/>
      <c r="CY14" s="509"/>
      <c r="CZ14" s="509"/>
      <c r="DA14" s="510"/>
      <c r="DB14" s="508">
        <v>40.200000000000003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140</v>
      </c>
      <c r="N15" s="502"/>
      <c r="O15" s="502"/>
      <c r="P15" s="502"/>
      <c r="Q15" s="503"/>
      <c r="R15" s="494">
        <v>366265</v>
      </c>
      <c r="S15" s="495"/>
      <c r="T15" s="495"/>
      <c r="U15" s="495"/>
      <c r="V15" s="496"/>
      <c r="W15" s="426" t="s">
        <v>147</v>
      </c>
      <c r="X15" s="427"/>
      <c r="Y15" s="427"/>
      <c r="Z15" s="427"/>
      <c r="AA15" s="427"/>
      <c r="AB15" s="417"/>
      <c r="AC15" s="461">
        <v>47283</v>
      </c>
      <c r="AD15" s="462"/>
      <c r="AE15" s="462"/>
      <c r="AF15" s="462"/>
      <c r="AG15" s="504"/>
      <c r="AH15" s="461">
        <v>47889</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52862004</v>
      </c>
      <c r="BO15" s="374"/>
      <c r="BP15" s="374"/>
      <c r="BQ15" s="374"/>
      <c r="BR15" s="374"/>
      <c r="BS15" s="374"/>
      <c r="BT15" s="374"/>
      <c r="BU15" s="375"/>
      <c r="BV15" s="373">
        <v>54311209</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27</v>
      </c>
      <c r="AD16" s="498"/>
      <c r="AE16" s="498"/>
      <c r="AF16" s="498"/>
      <c r="AG16" s="499"/>
      <c r="AH16" s="497">
        <v>27.8</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65763076</v>
      </c>
      <c r="BO16" s="411"/>
      <c r="BP16" s="411"/>
      <c r="BQ16" s="411"/>
      <c r="BR16" s="411"/>
      <c r="BS16" s="411"/>
      <c r="BT16" s="411"/>
      <c r="BU16" s="412"/>
      <c r="BV16" s="410">
        <v>63769443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123781</v>
      </c>
      <c r="AD17" s="462"/>
      <c r="AE17" s="462"/>
      <c r="AF17" s="462"/>
      <c r="AG17" s="504"/>
      <c r="AH17" s="461">
        <v>119159</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67551187</v>
      </c>
      <c r="BO17" s="411"/>
      <c r="BP17" s="411"/>
      <c r="BQ17" s="411"/>
      <c r="BR17" s="411"/>
      <c r="BS17" s="411"/>
      <c r="BT17" s="411"/>
      <c r="BU17" s="412"/>
      <c r="BV17" s="410">
        <v>69522034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459.16</v>
      </c>
      <c r="M18" s="534"/>
      <c r="N18" s="534"/>
      <c r="O18" s="534"/>
      <c r="P18" s="534"/>
      <c r="Q18" s="534"/>
      <c r="R18" s="535"/>
      <c r="S18" s="535"/>
      <c r="T18" s="535"/>
      <c r="U18" s="535"/>
      <c r="V18" s="536"/>
      <c r="W18" s="428"/>
      <c r="X18" s="429"/>
      <c r="Y18" s="429"/>
      <c r="Z18" s="429"/>
      <c r="AA18" s="429"/>
      <c r="AB18" s="420"/>
      <c r="AC18" s="537">
        <v>70.599999999999994</v>
      </c>
      <c r="AD18" s="538"/>
      <c r="AE18" s="538"/>
      <c r="AF18" s="538"/>
      <c r="AG18" s="539"/>
      <c r="AH18" s="537">
        <v>69.2</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86003861</v>
      </c>
      <c r="BO18" s="411"/>
      <c r="BP18" s="411"/>
      <c r="BQ18" s="411"/>
      <c r="BR18" s="411"/>
      <c r="BS18" s="411"/>
      <c r="BT18" s="411"/>
      <c r="BU18" s="412"/>
      <c r="BV18" s="410">
        <v>82345388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812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109035219</v>
      </c>
      <c r="BO19" s="411"/>
      <c r="BP19" s="411"/>
      <c r="BQ19" s="411"/>
      <c r="BR19" s="411"/>
      <c r="BS19" s="411"/>
      <c r="BT19" s="411"/>
      <c r="BU19" s="412"/>
      <c r="BV19" s="410">
        <v>99748525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160981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150421424</v>
      </c>
      <c r="BO22" s="374"/>
      <c r="BP22" s="374"/>
      <c r="BQ22" s="374"/>
      <c r="BR22" s="374"/>
      <c r="BS22" s="374"/>
      <c r="BT22" s="374"/>
      <c r="BU22" s="375"/>
      <c r="BV22" s="373">
        <v>149133088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108284304</v>
      </c>
      <c r="BO23" s="411"/>
      <c r="BP23" s="411"/>
      <c r="BQ23" s="411"/>
      <c r="BR23" s="411"/>
      <c r="BS23" s="411"/>
      <c r="BT23" s="411"/>
      <c r="BU23" s="412"/>
      <c r="BV23" s="410">
        <v>103492332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11000</v>
      </c>
      <c r="R24" s="462"/>
      <c r="S24" s="462"/>
      <c r="T24" s="462"/>
      <c r="U24" s="462"/>
      <c r="V24" s="504"/>
      <c r="W24" s="556"/>
      <c r="X24" s="557"/>
      <c r="Y24" s="558"/>
      <c r="Z24" s="460" t="s">
        <v>172</v>
      </c>
      <c r="AA24" s="440"/>
      <c r="AB24" s="440"/>
      <c r="AC24" s="440"/>
      <c r="AD24" s="440"/>
      <c r="AE24" s="440"/>
      <c r="AF24" s="440"/>
      <c r="AG24" s="441"/>
      <c r="AH24" s="461">
        <v>2017</v>
      </c>
      <c r="AI24" s="462"/>
      <c r="AJ24" s="462"/>
      <c r="AK24" s="462"/>
      <c r="AL24" s="504"/>
      <c r="AM24" s="461">
        <v>6533063</v>
      </c>
      <c r="AN24" s="462"/>
      <c r="AO24" s="462"/>
      <c r="AP24" s="462"/>
      <c r="AQ24" s="462"/>
      <c r="AR24" s="504"/>
      <c r="AS24" s="461">
        <v>3239</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86147409</v>
      </c>
      <c r="BO24" s="411"/>
      <c r="BP24" s="411"/>
      <c r="BQ24" s="411"/>
      <c r="BR24" s="411"/>
      <c r="BS24" s="411"/>
      <c r="BT24" s="411"/>
      <c r="BU24" s="412"/>
      <c r="BV24" s="410">
        <v>87985868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2</v>
      </c>
      <c r="M25" s="462"/>
      <c r="N25" s="462"/>
      <c r="O25" s="462"/>
      <c r="P25" s="504"/>
      <c r="Q25" s="461">
        <v>8800</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176</v>
      </c>
      <c r="AN25" s="462"/>
      <c r="AO25" s="462"/>
      <c r="AP25" s="462"/>
      <c r="AQ25" s="462"/>
      <c r="AR25" s="504"/>
      <c r="AS25" s="461" t="s">
        <v>130</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31658246</v>
      </c>
      <c r="BO25" s="374"/>
      <c r="BP25" s="374"/>
      <c r="BQ25" s="374"/>
      <c r="BR25" s="374"/>
      <c r="BS25" s="374"/>
      <c r="BT25" s="374"/>
      <c r="BU25" s="375"/>
      <c r="BV25" s="373">
        <v>42421868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7600</v>
      </c>
      <c r="R26" s="462"/>
      <c r="S26" s="462"/>
      <c r="T26" s="462"/>
      <c r="U26" s="462"/>
      <c r="V26" s="504"/>
      <c r="W26" s="556"/>
      <c r="X26" s="557"/>
      <c r="Y26" s="558"/>
      <c r="Z26" s="460" t="s">
        <v>179</v>
      </c>
      <c r="AA26" s="562"/>
      <c r="AB26" s="562"/>
      <c r="AC26" s="562"/>
      <c r="AD26" s="562"/>
      <c r="AE26" s="562"/>
      <c r="AF26" s="562"/>
      <c r="AG26" s="563"/>
      <c r="AH26" s="461">
        <v>129</v>
      </c>
      <c r="AI26" s="462"/>
      <c r="AJ26" s="462"/>
      <c r="AK26" s="462"/>
      <c r="AL26" s="504"/>
      <c r="AM26" s="461">
        <v>394998</v>
      </c>
      <c r="AN26" s="462"/>
      <c r="AO26" s="462"/>
      <c r="AP26" s="462"/>
      <c r="AQ26" s="462"/>
      <c r="AR26" s="504"/>
      <c r="AS26" s="461">
        <v>3062</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130</v>
      </c>
      <c r="BO26" s="411"/>
      <c r="BP26" s="411"/>
      <c r="BQ26" s="411"/>
      <c r="BR26" s="411"/>
      <c r="BS26" s="411"/>
      <c r="BT26" s="411"/>
      <c r="BU26" s="412"/>
      <c r="BV26" s="410" t="s">
        <v>130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6350</v>
      </c>
      <c r="R27" s="462"/>
      <c r="S27" s="462"/>
      <c r="T27" s="462"/>
      <c r="U27" s="462"/>
      <c r="V27" s="504"/>
      <c r="W27" s="556"/>
      <c r="X27" s="557"/>
      <c r="Y27" s="558"/>
      <c r="Z27" s="460" t="s">
        <v>182</v>
      </c>
      <c r="AA27" s="440"/>
      <c r="AB27" s="440"/>
      <c r="AC27" s="440"/>
      <c r="AD27" s="440"/>
      <c r="AE27" s="440"/>
      <c r="AF27" s="440"/>
      <c r="AG27" s="441"/>
      <c r="AH27" s="461">
        <v>113</v>
      </c>
      <c r="AI27" s="462"/>
      <c r="AJ27" s="462"/>
      <c r="AK27" s="462"/>
      <c r="AL27" s="504"/>
      <c r="AM27" s="461">
        <v>410774</v>
      </c>
      <c r="AN27" s="462"/>
      <c r="AO27" s="462"/>
      <c r="AP27" s="462"/>
      <c r="AQ27" s="462"/>
      <c r="AR27" s="504"/>
      <c r="AS27" s="461">
        <v>3635</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1199870</v>
      </c>
      <c r="BO27" s="530"/>
      <c r="BP27" s="530"/>
      <c r="BQ27" s="530"/>
      <c r="BR27" s="530"/>
      <c r="BS27" s="530"/>
      <c r="BT27" s="530"/>
      <c r="BU27" s="531"/>
      <c r="BV27" s="529">
        <v>1199536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6050</v>
      </c>
      <c r="R28" s="462"/>
      <c r="S28" s="462"/>
      <c r="T28" s="462"/>
      <c r="U28" s="462"/>
      <c r="V28" s="504"/>
      <c r="W28" s="556"/>
      <c r="X28" s="557"/>
      <c r="Y28" s="558"/>
      <c r="Z28" s="460" t="s">
        <v>185</v>
      </c>
      <c r="AA28" s="440"/>
      <c r="AB28" s="440"/>
      <c r="AC28" s="440"/>
      <c r="AD28" s="440"/>
      <c r="AE28" s="440"/>
      <c r="AF28" s="440"/>
      <c r="AG28" s="441"/>
      <c r="AH28" s="461" t="s">
        <v>139</v>
      </c>
      <c r="AI28" s="462"/>
      <c r="AJ28" s="462"/>
      <c r="AK28" s="462"/>
      <c r="AL28" s="504"/>
      <c r="AM28" s="461" t="s">
        <v>176</v>
      </c>
      <c r="AN28" s="462"/>
      <c r="AO28" s="462"/>
      <c r="AP28" s="462"/>
      <c r="AQ28" s="462"/>
      <c r="AR28" s="504"/>
      <c r="AS28" s="461" t="s">
        <v>176</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5222680</v>
      </c>
      <c r="BO28" s="374"/>
      <c r="BP28" s="374"/>
      <c r="BQ28" s="374"/>
      <c r="BR28" s="374"/>
      <c r="BS28" s="374"/>
      <c r="BT28" s="374"/>
      <c r="BU28" s="375"/>
      <c r="BV28" s="373">
        <v>5443768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36</v>
      </c>
      <c r="M29" s="462"/>
      <c r="N29" s="462"/>
      <c r="O29" s="462"/>
      <c r="P29" s="504"/>
      <c r="Q29" s="461">
        <v>5700</v>
      </c>
      <c r="R29" s="462"/>
      <c r="S29" s="462"/>
      <c r="T29" s="462"/>
      <c r="U29" s="462"/>
      <c r="V29" s="504"/>
      <c r="W29" s="559"/>
      <c r="X29" s="560"/>
      <c r="Y29" s="561"/>
      <c r="Z29" s="460" t="s">
        <v>188</v>
      </c>
      <c r="AA29" s="440"/>
      <c r="AB29" s="440"/>
      <c r="AC29" s="440"/>
      <c r="AD29" s="440"/>
      <c r="AE29" s="440"/>
      <c r="AF29" s="440"/>
      <c r="AG29" s="441"/>
      <c r="AH29" s="461">
        <v>2130</v>
      </c>
      <c r="AI29" s="462"/>
      <c r="AJ29" s="462"/>
      <c r="AK29" s="462"/>
      <c r="AL29" s="504"/>
      <c r="AM29" s="461">
        <v>6943837</v>
      </c>
      <c r="AN29" s="462"/>
      <c r="AO29" s="462"/>
      <c r="AP29" s="462"/>
      <c r="AQ29" s="462"/>
      <c r="AR29" s="504"/>
      <c r="AS29" s="461">
        <v>3260</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3953686</v>
      </c>
      <c r="BO29" s="411"/>
      <c r="BP29" s="411"/>
      <c r="BQ29" s="411"/>
      <c r="BR29" s="411"/>
      <c r="BS29" s="411"/>
      <c r="BT29" s="411"/>
      <c r="BU29" s="412"/>
      <c r="BV29" s="410">
        <v>1148713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99.8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5421762</v>
      </c>
      <c r="BO30" s="530"/>
      <c r="BP30" s="530"/>
      <c r="BQ30" s="530"/>
      <c r="BR30" s="530"/>
      <c r="BS30" s="530"/>
      <c r="BT30" s="530"/>
      <c r="BU30" s="531"/>
      <c r="BV30" s="529">
        <v>5606489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199</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IF('各会計、関係団体の財政状況及び健全化判断比率'!B33="","",'各会計、関係団体の財政状況及び健全化判断比率'!B33)</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高崎工業団地造成組合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高崎市土地開発公社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母子父子寡婦福祉資金貸付事業特別会計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公共下水道事業会計</v>
      </c>
      <c r="AP35" s="601"/>
      <c r="AQ35" s="601"/>
      <c r="AR35" s="601"/>
      <c r="AS35" s="601"/>
      <c r="AT35" s="601"/>
      <c r="AU35" s="601"/>
      <c r="AV35" s="601"/>
      <c r="AW35" s="601"/>
      <c r="AX35" s="601"/>
      <c r="AY35" s="601"/>
      <c r="AZ35" s="601"/>
      <c r="BA35" s="601"/>
      <c r="BB35" s="601"/>
      <c r="BC35" s="601"/>
      <c r="BD35" s="178"/>
      <c r="BE35" s="600">
        <f t="shared" ref="BE35:BE43" si="1">IF(BG35="","",BE34+1)</f>
        <v>9</v>
      </c>
      <c r="BF35" s="600"/>
      <c r="BG35" s="601" t="str">
        <f>IF('各会計、関係団体の財政状況及び健全化判断比率'!B34="","",'各会計、関係団体の財政状況及び健全化判断比率'!B34)</f>
        <v>牛伏ドリームセンター事業特別会計</v>
      </c>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高崎市・安中市消防組合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高崎市都市整備公社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群馬県市町村会館管理組合</v>
      </c>
      <c r="BZ36" s="601"/>
      <c r="CA36" s="601"/>
      <c r="CB36" s="601"/>
      <c r="CC36" s="601"/>
      <c r="CD36" s="601"/>
      <c r="CE36" s="601"/>
      <c r="CF36" s="601"/>
      <c r="CG36" s="601"/>
      <c r="CH36" s="601"/>
      <c r="CI36" s="601"/>
      <c r="CJ36" s="601"/>
      <c r="CK36" s="601"/>
      <c r="CL36" s="601"/>
      <c r="CM36" s="601"/>
      <c r="CN36" s="178"/>
      <c r="CO36" s="600">
        <f t="shared" si="3"/>
        <v>21</v>
      </c>
      <c r="CP36" s="600"/>
      <c r="CQ36" s="601" t="str">
        <f>IF('各会計、関係団体の財政状況及び健全化判断比率'!BS9="","",'各会計、関係団体の財政状況及び健全化判断比率'!BS9)</f>
        <v>高崎環境保全社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群馬県市町村総合事務組合</v>
      </c>
      <c r="BZ37" s="601"/>
      <c r="CA37" s="601"/>
      <c r="CB37" s="601"/>
      <c r="CC37" s="601"/>
      <c r="CD37" s="601"/>
      <c r="CE37" s="601"/>
      <c r="CF37" s="601"/>
      <c r="CG37" s="601"/>
      <c r="CH37" s="601"/>
      <c r="CI37" s="601"/>
      <c r="CJ37" s="601"/>
      <c r="CK37" s="601"/>
      <c r="CL37" s="601"/>
      <c r="CM37" s="601"/>
      <c r="CN37" s="178"/>
      <c r="CO37" s="600">
        <f t="shared" si="3"/>
        <v>22</v>
      </c>
      <c r="CP37" s="600"/>
      <c r="CQ37" s="601" t="str">
        <f>IF('各会計、関係団体の財政状況及び健全化判断比率'!BS10="","",'各会計、関係団体の財政状況及び健全化判断比率'!BS10)</f>
        <v>高崎市総合卸売市場</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群馬県後期高齢者医療広域連合（一般会計）</v>
      </c>
      <c r="BZ38" s="601"/>
      <c r="CA38" s="601"/>
      <c r="CB38" s="601"/>
      <c r="CC38" s="601"/>
      <c r="CD38" s="601"/>
      <c r="CE38" s="601"/>
      <c r="CF38" s="601"/>
      <c r="CG38" s="601"/>
      <c r="CH38" s="601"/>
      <c r="CI38" s="601"/>
      <c r="CJ38" s="601"/>
      <c r="CK38" s="601"/>
      <c r="CL38" s="601"/>
      <c r="CM38" s="601"/>
      <c r="CN38" s="178"/>
      <c r="CO38" s="600">
        <f t="shared" si="3"/>
        <v>23</v>
      </c>
      <c r="CP38" s="600"/>
      <c r="CQ38" s="601" t="str">
        <f>IF('各会計、関係団体の財政状況及び健全化判断比率'!BS11="","",'各会計、関係団体の財政状況及び健全化判断比率'!BS11)</f>
        <v>高崎財団</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群馬県後期高齢者医療広域連合（事業会計）</v>
      </c>
      <c r="BZ39" s="601"/>
      <c r="CA39" s="601"/>
      <c r="CB39" s="601"/>
      <c r="CC39" s="601"/>
      <c r="CD39" s="601"/>
      <c r="CE39" s="601"/>
      <c r="CF39" s="601"/>
      <c r="CG39" s="601"/>
      <c r="CH39" s="601"/>
      <c r="CI39" s="601"/>
      <c r="CJ39" s="601"/>
      <c r="CK39" s="601"/>
      <c r="CL39" s="601"/>
      <c r="CM39" s="601"/>
      <c r="CN39" s="178"/>
      <c r="CO39" s="600">
        <f t="shared" si="3"/>
        <v>24</v>
      </c>
      <c r="CP39" s="600"/>
      <c r="CQ39" s="601" t="str">
        <f>IF('各会計、関係団体の財政状況及び健全化判断比率'!BS12="","",'各会計、関係団体の財政状況及び健全化判断比率'!BS12)</f>
        <v>新高崎リバーパーク</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多野藤岡広域市町村圏振興整備組合</v>
      </c>
      <c r="BZ40" s="601"/>
      <c r="CA40" s="601"/>
      <c r="CB40" s="601"/>
      <c r="CC40" s="601"/>
      <c r="CD40" s="601"/>
      <c r="CE40" s="601"/>
      <c r="CF40" s="601"/>
      <c r="CG40" s="601"/>
      <c r="CH40" s="601"/>
      <c r="CI40" s="601"/>
      <c r="CJ40" s="601"/>
      <c r="CK40" s="601"/>
      <c r="CL40" s="601"/>
      <c r="CM40" s="601"/>
      <c r="CN40" s="178"/>
      <c r="CO40" s="600">
        <f t="shared" si="3"/>
        <v>25</v>
      </c>
      <c r="CP40" s="600"/>
      <c r="CQ40" s="601" t="str">
        <f>IF('各会計、関係団体の財政状況及び健全化判断比率'!BS13="","",'各会計、関係団体の財政状況及び健全化判断比率'!BS13)</f>
        <v>倉渕ふるさと公社</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多野藤岡医療事務市町村組合（病院事業）</v>
      </c>
      <c r="BZ41" s="601"/>
      <c r="CA41" s="601"/>
      <c r="CB41" s="601"/>
      <c r="CC41" s="601"/>
      <c r="CD41" s="601"/>
      <c r="CE41" s="601"/>
      <c r="CF41" s="601"/>
      <c r="CG41" s="601"/>
      <c r="CH41" s="601"/>
      <c r="CI41" s="601"/>
      <c r="CJ41" s="601"/>
      <c r="CK41" s="601"/>
      <c r="CL41" s="601"/>
      <c r="CM41" s="601"/>
      <c r="CN41" s="178"/>
      <c r="CO41" s="600">
        <f t="shared" si="3"/>
        <v>26</v>
      </c>
      <c r="CP41" s="600"/>
      <c r="CQ41" s="601" t="str">
        <f>IF('各会計、関係団体の財政状況及び健全化判断比率'!BS14="","",'各会計、関係団体の財政状況及び健全化判断比率'!BS14)</f>
        <v>相間川温泉</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多野藤岡医療事務市町村組合（老健事業）</v>
      </c>
      <c r="BZ42" s="601"/>
      <c r="CA42" s="601"/>
      <c r="CB42" s="601"/>
      <c r="CC42" s="601"/>
      <c r="CD42" s="601"/>
      <c r="CE42" s="601"/>
      <c r="CF42" s="601"/>
      <c r="CG42" s="601"/>
      <c r="CH42" s="601"/>
      <c r="CI42" s="601"/>
      <c r="CJ42" s="601"/>
      <c r="CK42" s="601"/>
      <c r="CL42" s="601"/>
      <c r="CM42" s="601"/>
      <c r="CN42" s="178"/>
      <c r="CO42" s="600">
        <f t="shared" si="3"/>
        <v>27</v>
      </c>
      <c r="CP42" s="600"/>
      <c r="CQ42" s="601" t="str">
        <f>IF('各会計、関係団体の財政状況及び健全化判断比率'!BS15="","",'各会計、関係団体の財政状況及び健全化判断比率'!BS15)</f>
        <v>榛名湖温泉ゆうすげ</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28</v>
      </c>
      <c r="CP43" s="600"/>
      <c r="CQ43" s="601" t="str">
        <f>IF('各会計、関係団体の財政状況及び健全化判断比率'!BS16="","",'各会計、関係団体の財政状況及び健全化判断比率'!BS16)</f>
        <v>公立大学法人高崎経済大学</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7" sqref="J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569</v>
      </c>
      <c r="D34" s="1179"/>
      <c r="E34" s="1180"/>
      <c r="F34" s="32">
        <v>4.7699999999999996</v>
      </c>
      <c r="G34" s="33">
        <v>5.16</v>
      </c>
      <c r="H34" s="33">
        <v>4.4000000000000004</v>
      </c>
      <c r="I34" s="33">
        <v>5.39</v>
      </c>
      <c r="J34" s="34">
        <v>9.14</v>
      </c>
      <c r="K34" s="22"/>
      <c r="L34" s="22"/>
      <c r="M34" s="22"/>
      <c r="N34" s="22"/>
      <c r="O34" s="22"/>
      <c r="P34" s="22"/>
    </row>
    <row r="35" spans="1:16" ht="39" customHeight="1" x14ac:dyDescent="0.15">
      <c r="A35" s="22"/>
      <c r="B35" s="35"/>
      <c r="C35" s="1173" t="s">
        <v>570</v>
      </c>
      <c r="D35" s="1174"/>
      <c r="E35" s="1175"/>
      <c r="F35" s="36">
        <v>6.57</v>
      </c>
      <c r="G35" s="37">
        <v>7.49</v>
      </c>
      <c r="H35" s="37">
        <v>8.5299999999999994</v>
      </c>
      <c r="I35" s="37">
        <v>8.67</v>
      </c>
      <c r="J35" s="38">
        <v>8.57</v>
      </c>
      <c r="K35" s="22"/>
      <c r="L35" s="22"/>
      <c r="M35" s="22"/>
      <c r="N35" s="22"/>
      <c r="O35" s="22"/>
      <c r="P35" s="22"/>
    </row>
    <row r="36" spans="1:16" ht="39" customHeight="1" x14ac:dyDescent="0.15">
      <c r="A36" s="22"/>
      <c r="B36" s="35"/>
      <c r="C36" s="1173" t="s">
        <v>571</v>
      </c>
      <c r="D36" s="1174"/>
      <c r="E36" s="1175"/>
      <c r="F36" s="36">
        <v>6.49</v>
      </c>
      <c r="G36" s="37">
        <v>7.1</v>
      </c>
      <c r="H36" s="37">
        <v>7.6</v>
      </c>
      <c r="I36" s="37">
        <v>7.88</v>
      </c>
      <c r="J36" s="38">
        <v>8.0299999999999994</v>
      </c>
      <c r="K36" s="22"/>
      <c r="L36" s="22"/>
      <c r="M36" s="22"/>
      <c r="N36" s="22"/>
      <c r="O36" s="22"/>
      <c r="P36" s="22"/>
    </row>
    <row r="37" spans="1:16" ht="39" customHeight="1" x14ac:dyDescent="0.15">
      <c r="A37" s="22"/>
      <c r="B37" s="35"/>
      <c r="C37" s="1173" t="s">
        <v>572</v>
      </c>
      <c r="D37" s="1174"/>
      <c r="E37" s="1175"/>
      <c r="F37" s="36">
        <v>1.05</v>
      </c>
      <c r="G37" s="37">
        <v>0.71</v>
      </c>
      <c r="H37" s="37">
        <v>0.41</v>
      </c>
      <c r="I37" s="37">
        <v>0.56000000000000005</v>
      </c>
      <c r="J37" s="38">
        <v>0.74</v>
      </c>
      <c r="K37" s="22"/>
      <c r="L37" s="22"/>
      <c r="M37" s="22"/>
      <c r="N37" s="22"/>
      <c r="O37" s="22"/>
      <c r="P37" s="22"/>
    </row>
    <row r="38" spans="1:16" ht="39" customHeight="1" x14ac:dyDescent="0.15">
      <c r="A38" s="22"/>
      <c r="B38" s="35"/>
      <c r="C38" s="1173" t="s">
        <v>573</v>
      </c>
      <c r="D38" s="1174"/>
      <c r="E38" s="1175"/>
      <c r="F38" s="36">
        <v>3.27</v>
      </c>
      <c r="G38" s="37">
        <v>0.73</v>
      </c>
      <c r="H38" s="37">
        <v>0.73</v>
      </c>
      <c r="I38" s="37">
        <v>0.86</v>
      </c>
      <c r="J38" s="38">
        <v>0.7</v>
      </c>
      <c r="K38" s="22"/>
      <c r="L38" s="22"/>
      <c r="M38" s="22"/>
      <c r="N38" s="22"/>
      <c r="O38" s="22"/>
      <c r="P38" s="22"/>
    </row>
    <row r="39" spans="1:16" ht="39" customHeight="1" x14ac:dyDescent="0.15">
      <c r="A39" s="22"/>
      <c r="B39" s="35"/>
      <c r="C39" s="1173" t="s">
        <v>574</v>
      </c>
      <c r="D39" s="1174"/>
      <c r="E39" s="1175"/>
      <c r="F39" s="36">
        <v>0.04</v>
      </c>
      <c r="G39" s="37">
        <v>0.03</v>
      </c>
      <c r="H39" s="37">
        <v>0.02</v>
      </c>
      <c r="I39" s="37">
        <v>0.04</v>
      </c>
      <c r="J39" s="38">
        <v>7.0000000000000007E-2</v>
      </c>
      <c r="K39" s="22"/>
      <c r="L39" s="22"/>
      <c r="M39" s="22"/>
      <c r="N39" s="22"/>
      <c r="O39" s="22"/>
      <c r="P39" s="22"/>
    </row>
    <row r="40" spans="1:16" ht="39" customHeight="1" x14ac:dyDescent="0.15">
      <c r="A40" s="22"/>
      <c r="B40" s="35"/>
      <c r="C40" s="1173" t="s">
        <v>575</v>
      </c>
      <c r="D40" s="1174"/>
      <c r="E40" s="1175"/>
      <c r="F40" s="36">
        <v>0.05</v>
      </c>
      <c r="G40" s="37">
        <v>0.05</v>
      </c>
      <c r="H40" s="37">
        <v>0.16</v>
      </c>
      <c r="I40" s="37">
        <v>0.05</v>
      </c>
      <c r="J40" s="38">
        <v>0.03</v>
      </c>
      <c r="K40" s="22"/>
      <c r="L40" s="22"/>
      <c r="M40" s="22"/>
      <c r="N40" s="22"/>
      <c r="O40" s="22"/>
      <c r="P40" s="22"/>
    </row>
    <row r="41" spans="1:16" ht="39" customHeight="1" x14ac:dyDescent="0.15">
      <c r="A41" s="22"/>
      <c r="B41" s="35"/>
      <c r="C41" s="1173" t="s">
        <v>576</v>
      </c>
      <c r="D41" s="1174"/>
      <c r="E41" s="1175"/>
      <c r="F41" s="36">
        <v>0.01</v>
      </c>
      <c r="G41" s="37">
        <v>0.01</v>
      </c>
      <c r="H41" s="37">
        <v>0.01</v>
      </c>
      <c r="I41" s="37">
        <v>0.01</v>
      </c>
      <c r="J41" s="38">
        <v>0.01</v>
      </c>
      <c r="K41" s="22"/>
      <c r="L41" s="22"/>
      <c r="M41" s="22"/>
      <c r="N41" s="22"/>
      <c r="O41" s="22"/>
      <c r="P41" s="22"/>
    </row>
    <row r="42" spans="1:16" ht="39" customHeight="1" x14ac:dyDescent="0.15">
      <c r="A42" s="22"/>
      <c r="B42" s="39"/>
      <c r="C42" s="1173" t="s">
        <v>577</v>
      </c>
      <c r="D42" s="1174"/>
      <c r="E42" s="1175"/>
      <c r="F42" s="36" t="s">
        <v>519</v>
      </c>
      <c r="G42" s="37" t="s">
        <v>519</v>
      </c>
      <c r="H42" s="37" t="s">
        <v>519</v>
      </c>
      <c r="I42" s="37" t="s">
        <v>519</v>
      </c>
      <c r="J42" s="38" t="s">
        <v>519</v>
      </c>
      <c r="K42" s="22"/>
      <c r="L42" s="22"/>
      <c r="M42" s="22"/>
      <c r="N42" s="22"/>
      <c r="O42" s="22"/>
      <c r="P42" s="22"/>
    </row>
    <row r="43" spans="1:16" ht="39" customHeight="1" thickBot="1" x14ac:dyDescent="0.2">
      <c r="A43" s="22"/>
      <c r="B43" s="40"/>
      <c r="C43" s="1176" t="s">
        <v>578</v>
      </c>
      <c r="D43" s="1177"/>
      <c r="E43" s="1178"/>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0KyNP6Oi1yhLhmUfjIxx/CYgg4ThyJBA26YlDyVrhesbXQoiC82DTwMTL12RYso6MLDXYBaH4/98hDPgnOyFQ==" saltValue="nyFHL9w57AY6Zfz92Erw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62" sqref="O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13848</v>
      </c>
      <c r="L45" s="60">
        <v>13629</v>
      </c>
      <c r="M45" s="60">
        <v>13601</v>
      </c>
      <c r="N45" s="60">
        <v>13702</v>
      </c>
      <c r="O45" s="61">
        <v>13640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519</v>
      </c>
      <c r="L46" s="64" t="s">
        <v>519</v>
      </c>
      <c r="M46" s="64" t="s">
        <v>519</v>
      </c>
      <c r="N46" s="64" t="s">
        <v>519</v>
      </c>
      <c r="O46" s="65" t="s">
        <v>519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519</v>
      </c>
      <c r="L47" s="64" t="s">
        <v>519</v>
      </c>
      <c r="M47" s="64" t="s">
        <v>519</v>
      </c>
      <c r="N47" s="64" t="s">
        <v>519</v>
      </c>
      <c r="O47" s="65" t="s">
        <v>519</v>
      </c>
      <c r="P47" s="48"/>
      <c r="Q47" s="48"/>
      <c r="R47" s="48"/>
      <c r="S47" s="48"/>
      <c r="T47" s="48"/>
      <c r="U47" s="48"/>
    </row>
    <row r="48" spans="1:21" ht="30.75" customHeight="1" x14ac:dyDescent="0.15">
      <c r="A48" s="48"/>
      <c r="B48" s="1183"/>
      <c r="C48" s="1184"/>
      <c r="D48" s="62"/>
      <c r="E48" s="1189" t="s">
        <v>15</v>
      </c>
      <c r="F48" s="1189"/>
      <c r="G48" s="1189"/>
      <c r="H48" s="1189"/>
      <c r="I48" s="1189"/>
      <c r="J48" s="1190"/>
      <c r="K48" s="63">
        <v>2503</v>
      </c>
      <c r="L48" s="64">
        <v>2330</v>
      </c>
      <c r="M48" s="64">
        <v>2140</v>
      </c>
      <c r="N48" s="64">
        <v>1836</v>
      </c>
      <c r="O48" s="65">
        <v>1801</v>
      </c>
      <c r="P48" s="48"/>
      <c r="Q48" s="48"/>
      <c r="R48" s="48"/>
      <c r="S48" s="48"/>
      <c r="T48" s="48"/>
      <c r="U48" s="48"/>
    </row>
    <row r="49" spans="1:21" ht="30.75" customHeight="1" x14ac:dyDescent="0.15">
      <c r="A49" s="48"/>
      <c r="B49" s="1183"/>
      <c r="C49" s="1184"/>
      <c r="D49" s="62"/>
      <c r="E49" s="1189" t="s">
        <v>16</v>
      </c>
      <c r="F49" s="1189"/>
      <c r="G49" s="1189"/>
      <c r="H49" s="1189"/>
      <c r="I49" s="1189"/>
      <c r="J49" s="1190"/>
      <c r="K49" s="63">
        <v>235</v>
      </c>
      <c r="L49" s="64">
        <v>268</v>
      </c>
      <c r="M49" s="64">
        <v>280</v>
      </c>
      <c r="N49" s="64">
        <v>307</v>
      </c>
      <c r="O49" s="65">
        <v>320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519</v>
      </c>
      <c r="L50" s="64" t="s">
        <v>519</v>
      </c>
      <c r="M50" s="64" t="s">
        <v>519</v>
      </c>
      <c r="N50" s="64" t="s">
        <v>519</v>
      </c>
      <c r="O50" s="65" t="s">
        <v>519</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1</v>
      </c>
      <c r="O51" s="65" t="s">
        <v>519</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12251</v>
      </c>
      <c r="L52" s="64">
        <v>12303</v>
      </c>
      <c r="M52" s="64">
        <v>12182</v>
      </c>
      <c r="N52" s="64">
        <v>12758</v>
      </c>
      <c r="O52" s="65">
        <v>12619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4335</v>
      </c>
      <c r="L53" s="69">
        <v>3924</v>
      </c>
      <c r="M53" s="69">
        <v>3839</v>
      </c>
      <c r="N53" s="69">
        <v>3088</v>
      </c>
      <c r="O53" s="70">
        <v>3142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FABF2FsyLSU9sX5JzQue/L9QHNqARYENZ2OHEyjrnFkbiA6G4qz7gLN5pKQGcgEOfw287uuTc0aW8WclB20Q==" saltValue="6iJVnlGxBgpBwoCRHNWN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07" t="s">
        <v>30</v>
      </c>
      <c r="C41" s="1208"/>
      <c r="D41" s="102"/>
      <c r="E41" s="1213" t="s">
        <v>31</v>
      </c>
      <c r="F41" s="1213"/>
      <c r="G41" s="1213"/>
      <c r="H41" s="1214"/>
      <c r="I41" s="351">
        <v>143678</v>
      </c>
      <c r="J41" s="352">
        <v>148832</v>
      </c>
      <c r="K41" s="352">
        <v>153170</v>
      </c>
      <c r="L41" s="352">
        <v>149362</v>
      </c>
      <c r="M41" s="353">
        <v>150651</v>
      </c>
    </row>
    <row r="42" spans="2:13" ht="27.75" customHeight="1" x14ac:dyDescent="0.15">
      <c r="B42" s="1209"/>
      <c r="C42" s="1210"/>
      <c r="D42" s="103"/>
      <c r="E42" s="1215" t="s">
        <v>32</v>
      </c>
      <c r="F42" s="1215"/>
      <c r="G42" s="1215"/>
      <c r="H42" s="1216"/>
      <c r="I42" s="354" t="s">
        <v>519</v>
      </c>
      <c r="J42" s="355" t="s">
        <v>519</v>
      </c>
      <c r="K42" s="355" t="s">
        <v>519</v>
      </c>
      <c r="L42" s="355" t="s">
        <v>519</v>
      </c>
      <c r="M42" s="356" t="s">
        <v>519</v>
      </c>
    </row>
    <row r="43" spans="2:13" ht="27.75" customHeight="1" x14ac:dyDescent="0.15">
      <c r="B43" s="1209"/>
      <c r="C43" s="1210"/>
      <c r="D43" s="103"/>
      <c r="E43" s="1215" t="s">
        <v>33</v>
      </c>
      <c r="F43" s="1215"/>
      <c r="G43" s="1215"/>
      <c r="H43" s="1216"/>
      <c r="I43" s="354">
        <v>25624</v>
      </c>
      <c r="J43" s="355">
        <v>24256</v>
      </c>
      <c r="K43" s="355">
        <v>23210</v>
      </c>
      <c r="L43" s="355">
        <v>21015</v>
      </c>
      <c r="M43" s="356">
        <v>18959</v>
      </c>
    </row>
    <row r="44" spans="2:13" ht="27.75" customHeight="1" x14ac:dyDescent="0.15">
      <c r="B44" s="1209"/>
      <c r="C44" s="1210"/>
      <c r="D44" s="103"/>
      <c r="E44" s="1215" t="s">
        <v>34</v>
      </c>
      <c r="F44" s="1215"/>
      <c r="G44" s="1215"/>
      <c r="H44" s="1216"/>
      <c r="I44" s="354">
        <v>2122</v>
      </c>
      <c r="J44" s="355">
        <v>2004</v>
      </c>
      <c r="K44" s="355">
        <v>1842</v>
      </c>
      <c r="L44" s="355">
        <v>1778</v>
      </c>
      <c r="M44" s="356">
        <v>1555</v>
      </c>
    </row>
    <row r="45" spans="2:13" ht="27.75" customHeight="1" x14ac:dyDescent="0.15">
      <c r="B45" s="1209"/>
      <c r="C45" s="1210"/>
      <c r="D45" s="103"/>
      <c r="E45" s="1215" t="s">
        <v>35</v>
      </c>
      <c r="F45" s="1215"/>
      <c r="G45" s="1215"/>
      <c r="H45" s="1216"/>
      <c r="I45" s="354">
        <v>14681</v>
      </c>
      <c r="J45" s="355">
        <v>14766</v>
      </c>
      <c r="K45" s="355">
        <v>15016</v>
      </c>
      <c r="L45" s="355">
        <v>15337</v>
      </c>
      <c r="M45" s="356">
        <v>15559</v>
      </c>
    </row>
    <row r="46" spans="2:13" ht="27.75" customHeight="1" x14ac:dyDescent="0.15">
      <c r="B46" s="1209"/>
      <c r="C46" s="1210"/>
      <c r="D46" s="104"/>
      <c r="E46" s="1215" t="s">
        <v>36</v>
      </c>
      <c r="F46" s="1215"/>
      <c r="G46" s="1215"/>
      <c r="H46" s="1216"/>
      <c r="I46" s="354">
        <v>273</v>
      </c>
      <c r="J46" s="355">
        <v>240</v>
      </c>
      <c r="K46" s="355">
        <v>209</v>
      </c>
      <c r="L46" s="355">
        <v>154</v>
      </c>
      <c r="M46" s="356">
        <v>91</v>
      </c>
    </row>
    <row r="47" spans="2:13" ht="27.75" customHeight="1" x14ac:dyDescent="0.15">
      <c r="B47" s="1209"/>
      <c r="C47" s="1210"/>
      <c r="D47" s="105"/>
      <c r="E47" s="1217" t="s">
        <v>37</v>
      </c>
      <c r="F47" s="1218"/>
      <c r="G47" s="1218"/>
      <c r="H47" s="1219"/>
      <c r="I47" s="354" t="s">
        <v>519</v>
      </c>
      <c r="J47" s="355" t="s">
        <v>519</v>
      </c>
      <c r="K47" s="355" t="s">
        <v>519</v>
      </c>
      <c r="L47" s="355" t="s">
        <v>519</v>
      </c>
      <c r="M47" s="356" t="s">
        <v>519</v>
      </c>
    </row>
    <row r="48" spans="2:13" ht="27.75" customHeight="1" x14ac:dyDescent="0.15">
      <c r="B48" s="1209"/>
      <c r="C48" s="1210"/>
      <c r="D48" s="103"/>
      <c r="E48" s="1215" t="s">
        <v>38</v>
      </c>
      <c r="F48" s="1215"/>
      <c r="G48" s="1215"/>
      <c r="H48" s="1216"/>
      <c r="I48" s="354" t="s">
        <v>519</v>
      </c>
      <c r="J48" s="355" t="s">
        <v>519</v>
      </c>
      <c r="K48" s="355" t="s">
        <v>519</v>
      </c>
      <c r="L48" s="355" t="s">
        <v>519</v>
      </c>
      <c r="M48" s="356" t="s">
        <v>519</v>
      </c>
    </row>
    <row r="49" spans="2:13" ht="27.75" customHeight="1" x14ac:dyDescent="0.15">
      <c r="B49" s="1211"/>
      <c r="C49" s="1212"/>
      <c r="D49" s="103"/>
      <c r="E49" s="1215" t="s">
        <v>39</v>
      </c>
      <c r="F49" s="1215"/>
      <c r="G49" s="1215"/>
      <c r="H49" s="1216"/>
      <c r="I49" s="354" t="s">
        <v>519</v>
      </c>
      <c r="J49" s="355" t="s">
        <v>519</v>
      </c>
      <c r="K49" s="355" t="s">
        <v>519</v>
      </c>
      <c r="L49" s="355" t="s">
        <v>519</v>
      </c>
      <c r="M49" s="356" t="s">
        <v>519</v>
      </c>
    </row>
    <row r="50" spans="2:13" ht="27.75" customHeight="1" x14ac:dyDescent="0.15">
      <c r="B50" s="1220" t="s">
        <v>40</v>
      </c>
      <c r="C50" s="1221"/>
      <c r="D50" s="106"/>
      <c r="E50" s="1215" t="s">
        <v>41</v>
      </c>
      <c r="F50" s="1215"/>
      <c r="G50" s="1215"/>
      <c r="H50" s="1216"/>
      <c r="I50" s="354">
        <v>20044</v>
      </c>
      <c r="J50" s="355">
        <v>20987</v>
      </c>
      <c r="K50" s="355">
        <v>17078</v>
      </c>
      <c r="L50" s="355">
        <v>18420</v>
      </c>
      <c r="M50" s="356">
        <v>21915</v>
      </c>
    </row>
    <row r="51" spans="2:13" ht="27.75" customHeight="1" x14ac:dyDescent="0.15">
      <c r="B51" s="1209"/>
      <c r="C51" s="1210"/>
      <c r="D51" s="103"/>
      <c r="E51" s="1215" t="s">
        <v>42</v>
      </c>
      <c r="F51" s="1215"/>
      <c r="G51" s="1215"/>
      <c r="H51" s="1216"/>
      <c r="I51" s="354">
        <v>16730</v>
      </c>
      <c r="J51" s="355">
        <v>15776</v>
      </c>
      <c r="K51" s="355">
        <v>16848</v>
      </c>
      <c r="L51" s="355">
        <v>18060</v>
      </c>
      <c r="M51" s="356">
        <v>18334</v>
      </c>
    </row>
    <row r="52" spans="2:13" ht="27.75" customHeight="1" x14ac:dyDescent="0.15">
      <c r="B52" s="1211"/>
      <c r="C52" s="1212"/>
      <c r="D52" s="103"/>
      <c r="E52" s="1215" t="s">
        <v>43</v>
      </c>
      <c r="F52" s="1215"/>
      <c r="G52" s="1215"/>
      <c r="H52" s="1216"/>
      <c r="I52" s="354">
        <v>126198</v>
      </c>
      <c r="J52" s="355">
        <v>126580</v>
      </c>
      <c r="K52" s="355">
        <v>125062</v>
      </c>
      <c r="L52" s="355">
        <v>121446</v>
      </c>
      <c r="M52" s="356">
        <v>120311</v>
      </c>
    </row>
    <row r="53" spans="2:13" ht="27.75" customHeight="1" thickBot="1" x14ac:dyDescent="0.2">
      <c r="B53" s="1222" t="s">
        <v>44</v>
      </c>
      <c r="C53" s="1223"/>
      <c r="D53" s="107"/>
      <c r="E53" s="1224" t="s">
        <v>45</v>
      </c>
      <c r="F53" s="1224"/>
      <c r="G53" s="1224"/>
      <c r="H53" s="1225"/>
      <c r="I53" s="357">
        <v>23406</v>
      </c>
      <c r="J53" s="358">
        <v>26755</v>
      </c>
      <c r="K53" s="358">
        <v>34459</v>
      </c>
      <c r="L53" s="358">
        <v>29720</v>
      </c>
      <c r="M53" s="359">
        <v>26255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qQ5wjtHUyYLnCuQxf88eIJjAbG+vP48v/Y3gDg6yQoqFBlDl0Hi5QPObTrCuy5LH7Er3b/GEtJE8NpGRqTaLA==" saltValue="5e5wSUdMi/ohkFFVA9TY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3" sqref="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4410</v>
      </c>
      <c r="G55" s="119">
        <v>5444</v>
      </c>
      <c r="H55" s="120">
        <v>5223</v>
      </c>
    </row>
    <row r="56" spans="2:8" ht="52.5" customHeight="1" x14ac:dyDescent="0.15">
      <c r="B56" s="121"/>
      <c r="C56" s="1236" t="s">
        <v>49</v>
      </c>
      <c r="D56" s="1236"/>
      <c r="E56" s="1237"/>
      <c r="F56" s="122">
        <v>1049</v>
      </c>
      <c r="G56" s="122">
        <v>1149</v>
      </c>
      <c r="H56" s="123">
        <v>3954</v>
      </c>
    </row>
    <row r="57" spans="2:8" ht="53.25" customHeight="1" x14ac:dyDescent="0.15">
      <c r="B57" s="121"/>
      <c r="C57" s="1238" t="s">
        <v>50</v>
      </c>
      <c r="D57" s="1238"/>
      <c r="E57" s="1239"/>
      <c r="F57" s="124">
        <v>5431</v>
      </c>
      <c r="G57" s="124">
        <v>5606</v>
      </c>
      <c r="H57" s="125">
        <v>5422</v>
      </c>
    </row>
    <row r="58" spans="2:8" ht="45.75" customHeight="1" x14ac:dyDescent="0.15">
      <c r="B58" s="126"/>
      <c r="C58" s="1226" t="s">
        <v>606</v>
      </c>
      <c r="D58" s="1227"/>
      <c r="E58" s="1228"/>
      <c r="F58" s="127">
        <v>1635</v>
      </c>
      <c r="G58" s="127">
        <v>1636</v>
      </c>
      <c r="H58" s="128">
        <v>2096</v>
      </c>
    </row>
    <row r="59" spans="2:8" ht="45.75" customHeight="1" x14ac:dyDescent="0.15">
      <c r="B59" s="126"/>
      <c r="C59" s="1226" t="s">
        <v>607</v>
      </c>
      <c r="D59" s="1227"/>
      <c r="E59" s="1228"/>
      <c r="F59" s="127">
        <v>837</v>
      </c>
      <c r="G59" s="127">
        <v>838</v>
      </c>
      <c r="H59" s="128">
        <v>839</v>
      </c>
    </row>
    <row r="60" spans="2:8" ht="45.75" customHeight="1" x14ac:dyDescent="0.15">
      <c r="B60" s="126"/>
      <c r="C60" s="1226" t="s">
        <v>608</v>
      </c>
      <c r="D60" s="1227"/>
      <c r="E60" s="1228"/>
      <c r="F60" s="127">
        <v>391</v>
      </c>
      <c r="G60" s="127">
        <v>462</v>
      </c>
      <c r="H60" s="128">
        <v>551</v>
      </c>
    </row>
    <row r="61" spans="2:8" ht="45.75" customHeight="1" x14ac:dyDescent="0.15">
      <c r="B61" s="126"/>
      <c r="C61" s="1226" t="s">
        <v>609</v>
      </c>
      <c r="D61" s="1227"/>
      <c r="E61" s="1228"/>
      <c r="F61" s="127" t="s">
        <v>611</v>
      </c>
      <c r="G61" s="127">
        <v>603</v>
      </c>
      <c r="H61" s="128">
        <v>373</v>
      </c>
    </row>
    <row r="62" spans="2:8" ht="45.75" customHeight="1" thickBot="1" x14ac:dyDescent="0.2">
      <c r="B62" s="129"/>
      <c r="C62" s="1229" t="s">
        <v>610</v>
      </c>
      <c r="D62" s="1230"/>
      <c r="E62" s="1231"/>
      <c r="F62" s="130">
        <v>372</v>
      </c>
      <c r="G62" s="130">
        <v>372</v>
      </c>
      <c r="H62" s="131">
        <v>372</v>
      </c>
    </row>
    <row r="63" spans="2:8" ht="52.5" customHeight="1" thickBot="1" x14ac:dyDescent="0.2">
      <c r="B63" s="132"/>
      <c r="C63" s="1232" t="s">
        <v>51</v>
      </c>
      <c r="D63" s="1232"/>
      <c r="E63" s="1233"/>
      <c r="F63" s="133">
        <v>10889</v>
      </c>
      <c r="G63" s="133">
        <v>12199</v>
      </c>
      <c r="H63" s="134">
        <v>14598</v>
      </c>
    </row>
    <row r="64" spans="2:8" x14ac:dyDescent="0.15"/>
  </sheetData>
  <sheetProtection algorithmName="SHA-512" hashValue="3Nl6qLmPvXlSVoVNJKnp830dEz9vbFDP25NnFHW3qmQaM38p5ZuKbte/CV7EeiATuBvtIYypFD84pno3UAg1TA==" saltValue="v7lBQS82cMK2GioLxXd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K6" zoomScale="85" zoomScaleNormal="85" zoomScaleSheetLayoutView="55" workbookViewId="0">
      <selection activeCell="BL63" sqref="BL63"/>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618</v>
      </c>
      <c r="AO51" s="1277"/>
      <c r="AP51" s="1277"/>
      <c r="AQ51" s="1277"/>
      <c r="AR51" s="1277"/>
      <c r="AS51" s="1277"/>
      <c r="AT51" s="1277"/>
      <c r="AU51" s="1277"/>
      <c r="AV51" s="1277"/>
      <c r="AW51" s="1277"/>
      <c r="AX51" s="1277"/>
      <c r="AY51" s="1277"/>
      <c r="AZ51" s="1277"/>
      <c r="BA51" s="1277"/>
      <c r="BB51" s="1277" t="s">
        <v>619</v>
      </c>
      <c r="BC51" s="1277"/>
      <c r="BD51" s="1277"/>
      <c r="BE51" s="1277"/>
      <c r="BF51" s="1277"/>
      <c r="BG51" s="1277"/>
      <c r="BH51" s="1277"/>
      <c r="BI51" s="1277"/>
      <c r="BJ51" s="1277"/>
      <c r="BK51" s="1277"/>
      <c r="BL51" s="1277"/>
      <c r="BM51" s="1277"/>
      <c r="BN51" s="1277"/>
      <c r="BO51" s="1277"/>
      <c r="BP51" s="1278">
        <v>32.5</v>
      </c>
      <c r="BQ51" s="1278"/>
      <c r="BR51" s="1278"/>
      <c r="BS51" s="1278"/>
      <c r="BT51" s="1278"/>
      <c r="BU51" s="1278"/>
      <c r="BV51" s="1278"/>
      <c r="BW51" s="1278"/>
      <c r="BX51" s="1278">
        <v>37.1</v>
      </c>
      <c r="BY51" s="1278"/>
      <c r="BZ51" s="1278"/>
      <c r="CA51" s="1278"/>
      <c r="CB51" s="1278"/>
      <c r="CC51" s="1278"/>
      <c r="CD51" s="1278"/>
      <c r="CE51" s="1278"/>
      <c r="CF51" s="1278">
        <v>47.6</v>
      </c>
      <c r="CG51" s="1278"/>
      <c r="CH51" s="1278"/>
      <c r="CI51" s="1278"/>
      <c r="CJ51" s="1278"/>
      <c r="CK51" s="1278"/>
      <c r="CL51" s="1278"/>
      <c r="CM51" s="1278"/>
      <c r="CN51" s="1278">
        <v>40.200000000000003</v>
      </c>
      <c r="CO51" s="1278"/>
      <c r="CP51" s="1278"/>
      <c r="CQ51" s="1278"/>
      <c r="CR51" s="1278"/>
      <c r="CS51" s="1278"/>
      <c r="CT51" s="1278"/>
      <c r="CU51" s="1278"/>
      <c r="CV51" s="1278">
        <v>33.6</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620</v>
      </c>
      <c r="BC53" s="1277"/>
      <c r="BD53" s="1277"/>
      <c r="BE53" s="1277"/>
      <c r="BF53" s="1277"/>
      <c r="BG53" s="1277"/>
      <c r="BH53" s="1277"/>
      <c r="BI53" s="1277"/>
      <c r="BJ53" s="1277"/>
      <c r="BK53" s="1277"/>
      <c r="BL53" s="1277"/>
      <c r="BM53" s="1277"/>
      <c r="BN53" s="1277"/>
      <c r="BO53" s="1277"/>
      <c r="BP53" s="1278">
        <v>55.9</v>
      </c>
      <c r="BQ53" s="1278"/>
      <c r="BR53" s="1278"/>
      <c r="BS53" s="1278"/>
      <c r="BT53" s="1278"/>
      <c r="BU53" s="1278"/>
      <c r="BV53" s="1278"/>
      <c r="BW53" s="1278"/>
      <c r="BX53" s="1278">
        <v>57.2</v>
      </c>
      <c r="BY53" s="1278"/>
      <c r="BZ53" s="1278"/>
      <c r="CA53" s="1278"/>
      <c r="CB53" s="1278"/>
      <c r="CC53" s="1278"/>
      <c r="CD53" s="1278"/>
      <c r="CE53" s="1278"/>
      <c r="CF53" s="1278">
        <v>56</v>
      </c>
      <c r="CG53" s="1278"/>
      <c r="CH53" s="1278"/>
      <c r="CI53" s="1278"/>
      <c r="CJ53" s="1278"/>
      <c r="CK53" s="1278"/>
      <c r="CL53" s="1278"/>
      <c r="CM53" s="1278"/>
      <c r="CN53" s="1278">
        <v>57.8</v>
      </c>
      <c r="CO53" s="1278"/>
      <c r="CP53" s="1278"/>
      <c r="CQ53" s="1278"/>
      <c r="CR53" s="1278"/>
      <c r="CS53" s="1278"/>
      <c r="CT53" s="1278"/>
      <c r="CU53" s="1278"/>
      <c r="CV53" s="1278">
        <v>59.5</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621</v>
      </c>
      <c r="AO55" s="1273"/>
      <c r="AP55" s="1273"/>
      <c r="AQ55" s="1273"/>
      <c r="AR55" s="1273"/>
      <c r="AS55" s="1273"/>
      <c r="AT55" s="1273"/>
      <c r="AU55" s="1273"/>
      <c r="AV55" s="1273"/>
      <c r="AW55" s="1273"/>
      <c r="AX55" s="1273"/>
      <c r="AY55" s="1273"/>
      <c r="AZ55" s="1273"/>
      <c r="BA55" s="1273"/>
      <c r="BB55" s="1277" t="s">
        <v>619</v>
      </c>
      <c r="BC55" s="1277"/>
      <c r="BD55" s="1277"/>
      <c r="BE55" s="1277"/>
      <c r="BF55" s="1277"/>
      <c r="BG55" s="1277"/>
      <c r="BH55" s="1277"/>
      <c r="BI55" s="1277"/>
      <c r="BJ55" s="1277"/>
      <c r="BK55" s="1277"/>
      <c r="BL55" s="1277"/>
      <c r="BM55" s="1277"/>
      <c r="BN55" s="1277"/>
      <c r="BO55" s="1277"/>
      <c r="BP55" s="1278">
        <v>37.6</v>
      </c>
      <c r="BQ55" s="1278"/>
      <c r="BR55" s="1278"/>
      <c r="BS55" s="1278"/>
      <c r="BT55" s="1278"/>
      <c r="BU55" s="1278"/>
      <c r="BV55" s="1278"/>
      <c r="BW55" s="1278"/>
      <c r="BX55" s="1278">
        <v>34</v>
      </c>
      <c r="BY55" s="1278"/>
      <c r="BZ55" s="1278"/>
      <c r="CA55" s="1278"/>
      <c r="CB55" s="1278"/>
      <c r="CC55" s="1278"/>
      <c r="CD55" s="1278"/>
      <c r="CE55" s="1278"/>
      <c r="CF55" s="1278">
        <v>33.9</v>
      </c>
      <c r="CG55" s="1278"/>
      <c r="CH55" s="1278"/>
      <c r="CI55" s="1278"/>
      <c r="CJ55" s="1278"/>
      <c r="CK55" s="1278"/>
      <c r="CL55" s="1278"/>
      <c r="CM55" s="1278"/>
      <c r="CN55" s="1278">
        <v>31.5</v>
      </c>
      <c r="CO55" s="1278"/>
      <c r="CP55" s="1278"/>
      <c r="CQ55" s="1278"/>
      <c r="CR55" s="1278"/>
      <c r="CS55" s="1278"/>
      <c r="CT55" s="1278"/>
      <c r="CU55" s="1278"/>
      <c r="CV55" s="1278">
        <v>23.4</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620</v>
      </c>
      <c r="BC57" s="1277"/>
      <c r="BD57" s="1277"/>
      <c r="BE57" s="1277"/>
      <c r="BF57" s="1277"/>
      <c r="BG57" s="1277"/>
      <c r="BH57" s="1277"/>
      <c r="BI57" s="1277"/>
      <c r="BJ57" s="1277"/>
      <c r="BK57" s="1277"/>
      <c r="BL57" s="1277"/>
      <c r="BM57" s="1277"/>
      <c r="BN57" s="1277"/>
      <c r="BO57" s="1277"/>
      <c r="BP57" s="1278">
        <v>60</v>
      </c>
      <c r="BQ57" s="1278"/>
      <c r="BR57" s="1278"/>
      <c r="BS57" s="1278"/>
      <c r="BT57" s="1278"/>
      <c r="BU57" s="1278"/>
      <c r="BV57" s="1278"/>
      <c r="BW57" s="1278"/>
      <c r="BX57" s="1278">
        <v>61.1</v>
      </c>
      <c r="BY57" s="1278"/>
      <c r="BZ57" s="1278"/>
      <c r="CA57" s="1278"/>
      <c r="CB57" s="1278"/>
      <c r="CC57" s="1278"/>
      <c r="CD57" s="1278"/>
      <c r="CE57" s="1278"/>
      <c r="CF57" s="1278">
        <v>61.9</v>
      </c>
      <c r="CG57" s="1278"/>
      <c r="CH57" s="1278"/>
      <c r="CI57" s="1278"/>
      <c r="CJ57" s="1278"/>
      <c r="CK57" s="1278"/>
      <c r="CL57" s="1278"/>
      <c r="CM57" s="1278"/>
      <c r="CN57" s="1278">
        <v>62.7</v>
      </c>
      <c r="CO57" s="1278"/>
      <c r="CP57" s="1278"/>
      <c r="CQ57" s="1278"/>
      <c r="CR57" s="1278"/>
      <c r="CS57" s="1278"/>
      <c r="CT57" s="1278"/>
      <c r="CU57" s="1278"/>
      <c r="CV57" s="1278">
        <v>63.9</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622</v>
      </c>
    </row>
    <row r="64" spans="1:109" x14ac:dyDescent="0.15">
      <c r="B64" s="1248"/>
      <c r="G64" s="1255"/>
      <c r="I64" s="1288"/>
      <c r="J64" s="1288"/>
      <c r="K64" s="1288"/>
      <c r="L64" s="1288"/>
      <c r="M64" s="1288"/>
      <c r="N64" s="1289"/>
      <c r="AM64" s="1255"/>
      <c r="AN64" s="1255" t="s">
        <v>615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618</v>
      </c>
      <c r="AO73" s="1277"/>
      <c r="AP73" s="1277"/>
      <c r="AQ73" s="1277"/>
      <c r="AR73" s="1277"/>
      <c r="AS73" s="1277"/>
      <c r="AT73" s="1277"/>
      <c r="AU73" s="1277"/>
      <c r="AV73" s="1277"/>
      <c r="AW73" s="1277"/>
      <c r="AX73" s="1277"/>
      <c r="AY73" s="1277"/>
      <c r="AZ73" s="1277"/>
      <c r="BA73" s="1277"/>
      <c r="BB73" s="1277" t="s">
        <v>619</v>
      </c>
      <c r="BC73" s="1277"/>
      <c r="BD73" s="1277"/>
      <c r="BE73" s="1277"/>
      <c r="BF73" s="1277"/>
      <c r="BG73" s="1277"/>
      <c r="BH73" s="1277"/>
      <c r="BI73" s="1277"/>
      <c r="BJ73" s="1277"/>
      <c r="BK73" s="1277"/>
      <c r="BL73" s="1277"/>
      <c r="BM73" s="1277"/>
      <c r="BN73" s="1277"/>
      <c r="BO73" s="1277"/>
      <c r="BP73" s="1278">
        <v>32.5</v>
      </c>
      <c r="BQ73" s="1278"/>
      <c r="BR73" s="1278"/>
      <c r="BS73" s="1278"/>
      <c r="BT73" s="1278"/>
      <c r="BU73" s="1278"/>
      <c r="BV73" s="1278"/>
      <c r="BW73" s="1278"/>
      <c r="BX73" s="1278">
        <v>37.1</v>
      </c>
      <c r="BY73" s="1278"/>
      <c r="BZ73" s="1278"/>
      <c r="CA73" s="1278"/>
      <c r="CB73" s="1278"/>
      <c r="CC73" s="1278"/>
      <c r="CD73" s="1278"/>
      <c r="CE73" s="1278"/>
      <c r="CF73" s="1278">
        <v>47.6</v>
      </c>
      <c r="CG73" s="1278"/>
      <c r="CH73" s="1278"/>
      <c r="CI73" s="1278"/>
      <c r="CJ73" s="1278"/>
      <c r="CK73" s="1278"/>
      <c r="CL73" s="1278"/>
      <c r="CM73" s="1278"/>
      <c r="CN73" s="1278">
        <v>40.200000000000003</v>
      </c>
      <c r="CO73" s="1278"/>
      <c r="CP73" s="1278"/>
      <c r="CQ73" s="1278"/>
      <c r="CR73" s="1278"/>
      <c r="CS73" s="1278"/>
      <c r="CT73" s="1278"/>
      <c r="CU73" s="1278"/>
      <c r="CV73" s="1278">
        <v>33.6</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624</v>
      </c>
      <c r="BC75" s="1277"/>
      <c r="BD75" s="1277"/>
      <c r="BE75" s="1277"/>
      <c r="BF75" s="1277"/>
      <c r="BG75" s="1277"/>
      <c r="BH75" s="1277"/>
      <c r="BI75" s="1277"/>
      <c r="BJ75" s="1277"/>
      <c r="BK75" s="1277"/>
      <c r="BL75" s="1277"/>
      <c r="BM75" s="1277"/>
      <c r="BN75" s="1277"/>
      <c r="BO75" s="1277"/>
      <c r="BP75" s="1278">
        <v>6</v>
      </c>
      <c r="BQ75" s="1278"/>
      <c r="BR75" s="1278"/>
      <c r="BS75" s="1278"/>
      <c r="BT75" s="1278"/>
      <c r="BU75" s="1278"/>
      <c r="BV75" s="1278"/>
      <c r="BW75" s="1278"/>
      <c r="BX75" s="1278">
        <v>5.8</v>
      </c>
      <c r="BY75" s="1278"/>
      <c r="BZ75" s="1278"/>
      <c r="CA75" s="1278"/>
      <c r="CB75" s="1278"/>
      <c r="CC75" s="1278"/>
      <c r="CD75" s="1278"/>
      <c r="CE75" s="1278"/>
      <c r="CF75" s="1278">
        <v>5.5</v>
      </c>
      <c r="CG75" s="1278"/>
      <c r="CH75" s="1278"/>
      <c r="CI75" s="1278"/>
      <c r="CJ75" s="1278"/>
      <c r="CK75" s="1278"/>
      <c r="CL75" s="1278"/>
      <c r="CM75" s="1278"/>
      <c r="CN75" s="1278">
        <v>4.9000000000000004</v>
      </c>
      <c r="CO75" s="1278"/>
      <c r="CP75" s="1278"/>
      <c r="CQ75" s="1278"/>
      <c r="CR75" s="1278"/>
      <c r="CS75" s="1278"/>
      <c r="CT75" s="1278"/>
      <c r="CU75" s="1278"/>
      <c r="CV75" s="1278">
        <v>4.5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621</v>
      </c>
      <c r="AO77" s="1273"/>
      <c r="AP77" s="1273"/>
      <c r="AQ77" s="1273"/>
      <c r="AR77" s="1273"/>
      <c r="AS77" s="1273"/>
      <c r="AT77" s="1273"/>
      <c r="AU77" s="1273"/>
      <c r="AV77" s="1273"/>
      <c r="AW77" s="1273"/>
      <c r="AX77" s="1273"/>
      <c r="AY77" s="1273"/>
      <c r="AZ77" s="1273"/>
      <c r="BA77" s="1273"/>
      <c r="BB77" s="1277" t="s">
        <v>619</v>
      </c>
      <c r="BC77" s="1277"/>
      <c r="BD77" s="1277"/>
      <c r="BE77" s="1277"/>
      <c r="BF77" s="1277"/>
      <c r="BG77" s="1277"/>
      <c r="BH77" s="1277"/>
      <c r="BI77" s="1277"/>
      <c r="BJ77" s="1277"/>
      <c r="BK77" s="1277"/>
      <c r="BL77" s="1277"/>
      <c r="BM77" s="1277"/>
      <c r="BN77" s="1277"/>
      <c r="BO77" s="1277"/>
      <c r="BP77" s="1278">
        <v>37.6</v>
      </c>
      <c r="BQ77" s="1278"/>
      <c r="BR77" s="1278"/>
      <c r="BS77" s="1278"/>
      <c r="BT77" s="1278"/>
      <c r="BU77" s="1278"/>
      <c r="BV77" s="1278"/>
      <c r="BW77" s="1278"/>
      <c r="BX77" s="1278">
        <v>34</v>
      </c>
      <c r="BY77" s="1278"/>
      <c r="BZ77" s="1278"/>
      <c r="CA77" s="1278"/>
      <c r="CB77" s="1278"/>
      <c r="CC77" s="1278"/>
      <c r="CD77" s="1278"/>
      <c r="CE77" s="1278"/>
      <c r="CF77" s="1278">
        <v>33.9</v>
      </c>
      <c r="CG77" s="1278"/>
      <c r="CH77" s="1278"/>
      <c r="CI77" s="1278"/>
      <c r="CJ77" s="1278"/>
      <c r="CK77" s="1278"/>
      <c r="CL77" s="1278"/>
      <c r="CM77" s="1278"/>
      <c r="CN77" s="1278">
        <v>31.5</v>
      </c>
      <c r="CO77" s="1278"/>
      <c r="CP77" s="1278"/>
      <c r="CQ77" s="1278"/>
      <c r="CR77" s="1278"/>
      <c r="CS77" s="1278"/>
      <c r="CT77" s="1278"/>
      <c r="CU77" s="1278"/>
      <c r="CV77" s="1278">
        <v>23.4</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624</v>
      </c>
      <c r="BC79" s="1277"/>
      <c r="BD79" s="1277"/>
      <c r="BE79" s="1277"/>
      <c r="BF79" s="1277"/>
      <c r="BG79" s="1277"/>
      <c r="BH79" s="1277"/>
      <c r="BI79" s="1277"/>
      <c r="BJ79" s="1277"/>
      <c r="BK79" s="1277"/>
      <c r="BL79" s="1277"/>
      <c r="BM79" s="1277"/>
      <c r="BN79" s="1277"/>
      <c r="BO79" s="1277"/>
      <c r="BP79" s="1278">
        <v>6.1</v>
      </c>
      <c r="BQ79" s="1278"/>
      <c r="BR79" s="1278"/>
      <c r="BS79" s="1278"/>
      <c r="BT79" s="1278"/>
      <c r="BU79" s="1278"/>
      <c r="BV79" s="1278"/>
      <c r="BW79" s="1278"/>
      <c r="BX79" s="1278">
        <v>5.9</v>
      </c>
      <c r="BY79" s="1278"/>
      <c r="BZ79" s="1278"/>
      <c r="CA79" s="1278"/>
      <c r="CB79" s="1278"/>
      <c r="CC79" s="1278"/>
      <c r="CD79" s="1278"/>
      <c r="CE79" s="1278"/>
      <c r="CF79" s="1278">
        <v>5.7</v>
      </c>
      <c r="CG79" s="1278"/>
      <c r="CH79" s="1278"/>
      <c r="CI79" s="1278"/>
      <c r="CJ79" s="1278"/>
      <c r="CK79" s="1278"/>
      <c r="CL79" s="1278"/>
      <c r="CM79" s="1278"/>
      <c r="CN79" s="1278">
        <v>5.4</v>
      </c>
      <c r="CO79" s="1278"/>
      <c r="CP79" s="1278"/>
      <c r="CQ79" s="1278"/>
      <c r="CR79" s="1278"/>
      <c r="CS79" s="1278"/>
      <c r="CT79" s="1278"/>
      <c r="CU79" s="1278"/>
      <c r="CV79" s="1278">
        <v>5.2</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v+bj8rmg2u3Fs2kCbopAlCWQOCTxxrxFD+dtyBJ3IWzF7sBBNJ5dF1241dRBS4IxHXp8XiSyAbeIEAb9Afuegw==" saltValue="ObhcwYfZ5zLOGUocomRl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5" zoomScaleNormal="85" zoomScaleSheetLayoutView="70" workbookViewId="0">
      <selection activeCell="BL63" sqref="BL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otmLReinbmtGMDK4k3HcFx+F/C3nas4BKxnCSK5PxUBkMrqIlAjCgdAW4VZSYB9/f9SxmJ2WvI0M8KdNXn3b9g==" saltValue="vkexXwAQjhT/w251FBy/2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92" zoomScale="130" zoomScaleNormal="130" zoomScaleSheetLayoutView="55" workbookViewId="0">
      <selection activeCell="BL63" sqref="BL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AoIvFH4oAfyZSQVYwS2ZWzXuoLrbkKkOqPO0R/j6DN1aN0Wz8NM2o9P44uTfTixFt6533EnAv27VM8LGjCG1ug==" saltValue="kEJ7Ft3KP1gGusrgxFlE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68719</v>
      </c>
      <c r="E3" s="153"/>
      <c r="F3" s="154">
        <v>48088</v>
      </c>
      <c r="G3" s="155"/>
      <c r="H3" s="156"/>
    </row>
    <row r="4" spans="1:8" x14ac:dyDescent="0.15">
      <c r="A4" s="157"/>
      <c r="B4" s="158"/>
      <c r="C4" s="159"/>
      <c r="D4" s="160">
        <v>32183</v>
      </c>
      <c r="E4" s="161"/>
      <c r="F4" s="162">
        <v>25183</v>
      </c>
      <c r="G4" s="163"/>
      <c r="H4" s="164"/>
    </row>
    <row r="5" spans="1:8" x14ac:dyDescent="0.15">
      <c r="A5" s="145" t="s">
        <v>552</v>
      </c>
      <c r="B5" s="150"/>
      <c r="C5" s="151"/>
      <c r="D5" s="152">
        <v>78007</v>
      </c>
      <c r="E5" s="153"/>
      <c r="F5" s="154">
        <v>46457</v>
      </c>
      <c r="G5" s="155"/>
      <c r="H5" s="156"/>
    </row>
    <row r="6" spans="1:8" x14ac:dyDescent="0.15">
      <c r="A6" s="157"/>
      <c r="B6" s="158"/>
      <c r="C6" s="159"/>
      <c r="D6" s="160">
        <v>37417</v>
      </c>
      <c r="E6" s="161"/>
      <c r="F6" s="162">
        <v>24020</v>
      </c>
      <c r="G6" s="163"/>
      <c r="H6" s="164"/>
    </row>
    <row r="7" spans="1:8" x14ac:dyDescent="0.15">
      <c r="A7" s="145" t="s">
        <v>553</v>
      </c>
      <c r="B7" s="150"/>
      <c r="C7" s="151"/>
      <c r="D7" s="152">
        <v>74374</v>
      </c>
      <c r="E7" s="153"/>
      <c r="F7" s="154">
        <v>51849</v>
      </c>
      <c r="G7" s="155"/>
      <c r="H7" s="156"/>
    </row>
    <row r="8" spans="1:8" x14ac:dyDescent="0.15">
      <c r="A8" s="157"/>
      <c r="B8" s="158"/>
      <c r="C8" s="159"/>
      <c r="D8" s="160">
        <v>37980</v>
      </c>
      <c r="E8" s="161"/>
      <c r="F8" s="162">
        <v>26326</v>
      </c>
      <c r="G8" s="163"/>
      <c r="H8" s="164"/>
    </row>
    <row r="9" spans="1:8" x14ac:dyDescent="0.15">
      <c r="A9" s="145" t="s">
        <v>554</v>
      </c>
      <c r="B9" s="150"/>
      <c r="C9" s="151"/>
      <c r="D9" s="152">
        <v>34281</v>
      </c>
      <c r="E9" s="153"/>
      <c r="F9" s="154">
        <v>52191</v>
      </c>
      <c r="G9" s="155"/>
      <c r="H9" s="156"/>
    </row>
    <row r="10" spans="1:8" x14ac:dyDescent="0.15">
      <c r="A10" s="157"/>
      <c r="B10" s="158"/>
      <c r="C10" s="159"/>
      <c r="D10" s="160">
        <v>17458</v>
      </c>
      <c r="E10" s="161"/>
      <c r="F10" s="162">
        <v>26807</v>
      </c>
      <c r="G10" s="163"/>
      <c r="H10" s="164"/>
    </row>
    <row r="11" spans="1:8" x14ac:dyDescent="0.15">
      <c r="A11" s="145" t="s">
        <v>555</v>
      </c>
      <c r="B11" s="150"/>
      <c r="C11" s="151"/>
      <c r="D11" s="152">
        <v>42134</v>
      </c>
      <c r="E11" s="153"/>
      <c r="F11" s="154">
        <v>48105</v>
      </c>
      <c r="G11" s="155"/>
      <c r="H11" s="156"/>
    </row>
    <row r="12" spans="1:8" x14ac:dyDescent="0.15">
      <c r="A12" s="157"/>
      <c r="B12" s="158"/>
      <c r="C12" s="165"/>
      <c r="D12" s="160">
        <v>16915</v>
      </c>
      <c r="E12" s="161"/>
      <c r="F12" s="162">
        <v>24072</v>
      </c>
      <c r="G12" s="163"/>
      <c r="H12" s="164"/>
    </row>
    <row r="13" spans="1:8" x14ac:dyDescent="0.15">
      <c r="A13" s="145"/>
      <c r="B13" s="150"/>
      <c r="C13" s="166"/>
      <c r="D13" s="167">
        <v>59503</v>
      </c>
      <c r="E13" s="168"/>
      <c r="F13" s="169">
        <v>49338</v>
      </c>
      <c r="G13" s="170"/>
      <c r="H13" s="156"/>
    </row>
    <row r="14" spans="1:8" x14ac:dyDescent="0.15">
      <c r="A14" s="157"/>
      <c r="B14" s="158"/>
      <c r="C14" s="159"/>
      <c r="D14" s="160">
        <v>28391</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4.8099999999999996</v>
      </c>
      <c r="C19" s="171">
        <f>ROUND(VALUE(SUBSTITUTE(実質収支比率等に係る経年分析!G$48,"▲","-")),2)</f>
        <v>5.2</v>
      </c>
      <c r="D19" s="171">
        <f>ROUND(VALUE(SUBSTITUTE(実質収支比率等に係る経年分析!H$48,"▲","-")),2)</f>
        <v>4.43</v>
      </c>
      <c r="E19" s="171">
        <f>ROUND(VALUE(SUBSTITUTE(実質収支比率等に係る経年分析!I$48,"▲","-")),2)</f>
        <v>5.45</v>
      </c>
      <c r="F19" s="171">
        <f>ROUND(VALUE(SUBSTITUTE(実質収支比率等に係る経年分析!J$48,"▲","-")),2)</f>
        <v>9.2100000000000009</v>
      </c>
    </row>
    <row r="20" spans="1:11" x14ac:dyDescent="0.15">
      <c r="A20" s="171" t="s">
        <v>55</v>
      </c>
      <c r="B20" s="171">
        <f>ROUND(VALUE(SUBSTITUTE(実質収支比率等に係る経年分析!F$47,"▲","-")),2)</f>
        <v>8.82</v>
      </c>
      <c r="C20" s="171">
        <f>ROUND(VALUE(SUBSTITUTE(実質収支比率等に係る経年分析!G$47,"▲","-")),2)</f>
        <v>8.02</v>
      </c>
      <c r="D20" s="171">
        <f>ROUND(VALUE(SUBSTITUTE(実質収支比率等に係る経年分析!H$47,"▲","-")),2)</f>
        <v>5.32</v>
      </c>
      <c r="E20" s="171">
        <f>ROUND(VALUE(SUBSTITUTE(実質収支比率等に係る経年分析!I$47,"▲","-")),2)</f>
        <v>6.42</v>
      </c>
      <c r="F20" s="171">
        <f>ROUND(VALUE(SUBSTITUTE(実質収支比率等に係る経年分析!J$47,"▲","-")),2)</f>
        <v>5.88</v>
      </c>
    </row>
    <row r="21" spans="1:11" x14ac:dyDescent="0.15">
      <c r="A21" s="171" t="s">
        <v>56</v>
      </c>
      <c r="B21" s="171">
        <f>IF(ISNUMBER(VALUE(SUBSTITUTE(実質収支比率等に係る経年分析!F$49,"▲","-"))),ROUND(VALUE(SUBSTITUTE(実質収支比率等に係る経年分析!F$49,"▲","-")),2),NA())</f>
        <v>-4.6500000000000004</v>
      </c>
      <c r="C21" s="171">
        <f>IF(ISNUMBER(VALUE(SUBSTITUTE(実質収支比率等に係る経年分析!G$49,"▲","-"))),ROUND(VALUE(SUBSTITUTE(実質収支比率等に係る経年分析!G$49,"▲","-")),2),NA())</f>
        <v>-4.13</v>
      </c>
      <c r="D21" s="171">
        <f>IF(ISNUMBER(VALUE(SUBSTITUTE(実質収支比率等に係る経年分析!H$49,"▲","-"))),ROUND(VALUE(SUBSTITUTE(実質収支比率等に係る経年分析!H$49,"▲","-")),2),NA())</f>
        <v>-7.41</v>
      </c>
      <c r="E21" s="171">
        <f>IF(ISNUMBER(VALUE(SUBSTITUTE(実質収支比率等に係る経年分析!I$49,"▲","-"))),ROUND(VALUE(SUBSTITUTE(実質収支比率等に係る経年分析!I$49,"▲","-")),2),NA())</f>
        <v>-1.2</v>
      </c>
      <c r="F21" s="171">
        <f>IF(ISNUMBER(VALUE(SUBSTITUTE(実質収支比率等に係る経年分析!J$49,"▲","-"))),ROUND(VALUE(SUBSTITUTE(実質収支比率等に係る経年分析!J$49,"▲","-")),2),NA())</f>
        <v>0.05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牛伏ドリームセンター事業特別会計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母子父子寡婦福祉資金貸付事業特別会計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8.0299999999999994</v>
      </c>
    </row>
    <row r="35" spans="1:16" x14ac:dyDescent="0.15">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8.5299999999999994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4.4000000000000004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12251</v>
      </c>
      <c r="E42" s="173"/>
      <c r="F42" s="173"/>
      <c r="G42" s="173">
        <f>'実質公債費比率（分子）の構造'!L$52</f>
        <v>12303</v>
      </c>
      <c r="H42" s="173"/>
      <c r="I42" s="173"/>
      <c r="J42" s="173">
        <f>'実質公債費比率（分子）の構造'!M$52</f>
        <v>12182</v>
      </c>
      <c r="K42" s="173"/>
      <c r="L42" s="173"/>
      <c r="M42" s="173">
        <f>'実質公債費比率（分子）の構造'!N$52</f>
        <v>12758</v>
      </c>
      <c r="N42" s="173"/>
      <c r="O42" s="173"/>
      <c r="P42" s="173">
        <f>'実質公債費比率（分子）の構造'!O$52</f>
        <v>12619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235</v>
      </c>
      <c r="C45" s="173"/>
      <c r="D45" s="173"/>
      <c r="E45" s="173">
        <f>'実質公債費比率（分子）の構造'!L$49</f>
        <v>268</v>
      </c>
      <c r="F45" s="173"/>
      <c r="G45" s="173"/>
      <c r="H45" s="173">
        <f>'実質公債費比率（分子）の構造'!M$49</f>
        <v>280</v>
      </c>
      <c r="I45" s="173"/>
      <c r="J45" s="173"/>
      <c r="K45" s="173">
        <f>'実質公債費比率（分子）の構造'!N$49</f>
        <v>307</v>
      </c>
      <c r="L45" s="173"/>
      <c r="M45" s="173"/>
      <c r="N45" s="173">
        <f>'実質公債費比率（分子）の構造'!O$49</f>
        <v>320</v>
      </c>
      <c r="O45" s="173"/>
      <c r="P45" s="173"/>
    </row>
    <row r="46" spans="1:16" x14ac:dyDescent="0.15">
      <c r="A46" s="173" t="s">
        <v>67</v>
      </c>
      <c r="B46" s="173">
        <f>'実質公債費比率（分子）の構造'!K$48</f>
        <v>2503</v>
      </c>
      <c r="C46" s="173"/>
      <c r="D46" s="173"/>
      <c r="E46" s="173">
        <f>'実質公債費比率（分子）の構造'!L$48</f>
        <v>2330</v>
      </c>
      <c r="F46" s="173"/>
      <c r="G46" s="173"/>
      <c r="H46" s="173">
        <f>'実質公債費比率（分子）の構造'!M$48</f>
        <v>2140</v>
      </c>
      <c r="I46" s="173"/>
      <c r="J46" s="173"/>
      <c r="K46" s="173">
        <f>'実質公債費比率（分子）の構造'!N$48</f>
        <v>1836</v>
      </c>
      <c r="L46" s="173"/>
      <c r="M46" s="173"/>
      <c r="N46" s="173">
        <f>'実質公債費比率（分子）の構造'!O$48</f>
        <v>1801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13848</v>
      </c>
      <c r="C49" s="173"/>
      <c r="D49" s="173"/>
      <c r="E49" s="173">
        <f>'実質公債費比率（分子）の構造'!L$45</f>
        <v>13629</v>
      </c>
      <c r="F49" s="173"/>
      <c r="G49" s="173"/>
      <c r="H49" s="173">
        <f>'実質公債費比率（分子）の構造'!M$45</f>
        <v>13601</v>
      </c>
      <c r="I49" s="173"/>
      <c r="J49" s="173"/>
      <c r="K49" s="173">
        <f>'実質公債費比率（分子）の構造'!N$45</f>
        <v>13702</v>
      </c>
      <c r="L49" s="173"/>
      <c r="M49" s="173"/>
      <c r="N49" s="173">
        <f>'実質公債費比率（分子）の構造'!O$45</f>
        <v>13640</v>
      </c>
      <c r="O49" s="173"/>
      <c r="P49" s="173"/>
    </row>
    <row r="50" spans="1:16" x14ac:dyDescent="0.15">
      <c r="A50" s="173" t="s">
        <v>71</v>
      </c>
      <c r="B50" s="173" t="e">
        <f>NA()</f>
        <v>#N/A</v>
      </c>
      <c r="C50" s="173">
        <f>IF(ISNUMBER('実質公債費比率（分子）の構造'!K$53),'実質公債費比率（分子）の構造'!K$53,NA())</f>
        <v>4335</v>
      </c>
      <c r="D50" s="173" t="e">
        <f>NA()</f>
        <v>#N/A</v>
      </c>
      <c r="E50" s="173" t="e">
        <f>NA()</f>
        <v>#N/A</v>
      </c>
      <c r="F50" s="173">
        <f>IF(ISNUMBER('実質公債費比率（分子）の構造'!L$53),'実質公債費比率（分子）の構造'!L$53,NA())</f>
        <v>3924</v>
      </c>
      <c r="G50" s="173" t="e">
        <f>NA()</f>
        <v>#N/A</v>
      </c>
      <c r="H50" s="173" t="e">
        <f>NA()</f>
        <v>#N/A</v>
      </c>
      <c r="I50" s="173">
        <f>IF(ISNUMBER('実質公債費比率（分子）の構造'!M$53),'実質公債費比率（分子）の構造'!M$53,NA())</f>
        <v>3839</v>
      </c>
      <c r="J50" s="173" t="e">
        <f>NA()</f>
        <v>#N/A</v>
      </c>
      <c r="K50" s="173" t="e">
        <f>NA()</f>
        <v>#N/A</v>
      </c>
      <c r="L50" s="173">
        <f>IF(ISNUMBER('実質公債費比率（分子）の構造'!N$53),'実質公債費比率（分子）の構造'!N$53,NA())</f>
        <v>3088</v>
      </c>
      <c r="M50" s="173" t="e">
        <f>NA()</f>
        <v>#N/A</v>
      </c>
      <c r="N50" s="173" t="e">
        <f>NA()</f>
        <v>#N/A</v>
      </c>
      <c r="O50" s="173">
        <f>IF(ISNUMBER('実質公債費比率（分子）の構造'!O$53),'実質公債費比率（分子）の構造'!O$53,NA())</f>
        <v>3142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126198</v>
      </c>
      <c r="E56" s="172"/>
      <c r="F56" s="172"/>
      <c r="G56" s="172">
        <f>'将来負担比率（分子）の構造'!J$52</f>
        <v>126580</v>
      </c>
      <c r="H56" s="172"/>
      <c r="I56" s="172"/>
      <c r="J56" s="172">
        <f>'将来負担比率（分子）の構造'!K$52</f>
        <v>125062</v>
      </c>
      <c r="K56" s="172"/>
      <c r="L56" s="172"/>
      <c r="M56" s="172">
        <f>'将来負担比率（分子）の構造'!L$52</f>
        <v>121446</v>
      </c>
      <c r="N56" s="172"/>
      <c r="O56" s="172"/>
      <c r="P56" s="172">
        <f>'将来負担比率（分子）の構造'!M$52</f>
        <v>120311</v>
      </c>
    </row>
    <row r="57" spans="1:16" x14ac:dyDescent="0.15">
      <c r="A57" s="172" t="s">
        <v>42</v>
      </c>
      <c r="B57" s="172"/>
      <c r="C57" s="172"/>
      <c r="D57" s="172">
        <f>'将来負担比率（分子）の構造'!I$51</f>
        <v>16730</v>
      </c>
      <c r="E57" s="172"/>
      <c r="F57" s="172"/>
      <c r="G57" s="172">
        <f>'将来負担比率（分子）の構造'!J$51</f>
        <v>15776</v>
      </c>
      <c r="H57" s="172"/>
      <c r="I57" s="172"/>
      <c r="J57" s="172">
        <f>'将来負担比率（分子）の構造'!K$51</f>
        <v>16848</v>
      </c>
      <c r="K57" s="172"/>
      <c r="L57" s="172"/>
      <c r="M57" s="172">
        <f>'将来負担比率（分子）の構造'!L$51</f>
        <v>18060</v>
      </c>
      <c r="N57" s="172"/>
      <c r="O57" s="172"/>
      <c r="P57" s="172">
        <f>'将来負担比率（分子）の構造'!M$51</f>
        <v>18334</v>
      </c>
    </row>
    <row r="58" spans="1:16" x14ac:dyDescent="0.15">
      <c r="A58" s="172" t="s">
        <v>41</v>
      </c>
      <c r="B58" s="172"/>
      <c r="C58" s="172"/>
      <c r="D58" s="172">
        <f>'将来負担比率（分子）の構造'!I$50</f>
        <v>20044</v>
      </c>
      <c r="E58" s="172"/>
      <c r="F58" s="172"/>
      <c r="G58" s="172">
        <f>'将来負担比率（分子）の構造'!J$50</f>
        <v>20987</v>
      </c>
      <c r="H58" s="172"/>
      <c r="I58" s="172"/>
      <c r="J58" s="172">
        <f>'将来負担比率（分子）の構造'!K$50</f>
        <v>17078</v>
      </c>
      <c r="K58" s="172"/>
      <c r="L58" s="172"/>
      <c r="M58" s="172">
        <f>'将来負担比率（分子）の構造'!L$50</f>
        <v>18420</v>
      </c>
      <c r="N58" s="172"/>
      <c r="O58" s="172"/>
      <c r="P58" s="172">
        <f>'将来負担比率（分子）の構造'!M$50</f>
        <v>21915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273</v>
      </c>
      <c r="C61" s="172"/>
      <c r="D61" s="172"/>
      <c r="E61" s="172">
        <f>'将来負担比率（分子）の構造'!J$46</f>
        <v>240</v>
      </c>
      <c r="F61" s="172"/>
      <c r="G61" s="172"/>
      <c r="H61" s="172">
        <f>'将来負担比率（分子）の構造'!K$46</f>
        <v>209</v>
      </c>
      <c r="I61" s="172"/>
      <c r="J61" s="172"/>
      <c r="K61" s="172">
        <f>'将来負担比率（分子）の構造'!L$46</f>
        <v>154</v>
      </c>
      <c r="L61" s="172"/>
      <c r="M61" s="172"/>
      <c r="N61" s="172">
        <f>'将来負担比率（分子）の構造'!M$46</f>
        <v>91</v>
      </c>
      <c r="O61" s="172"/>
      <c r="P61" s="172"/>
    </row>
    <row r="62" spans="1:16" x14ac:dyDescent="0.15">
      <c r="A62" s="172" t="s">
        <v>35</v>
      </c>
      <c r="B62" s="172">
        <f>'将来負担比率（分子）の構造'!I$45</f>
        <v>14681</v>
      </c>
      <c r="C62" s="172"/>
      <c r="D62" s="172"/>
      <c r="E62" s="172">
        <f>'将来負担比率（分子）の構造'!J$45</f>
        <v>14766</v>
      </c>
      <c r="F62" s="172"/>
      <c r="G62" s="172"/>
      <c r="H62" s="172">
        <f>'将来負担比率（分子）の構造'!K$45</f>
        <v>15016</v>
      </c>
      <c r="I62" s="172"/>
      <c r="J62" s="172"/>
      <c r="K62" s="172">
        <f>'将来負担比率（分子）の構造'!L$45</f>
        <v>15337</v>
      </c>
      <c r="L62" s="172"/>
      <c r="M62" s="172"/>
      <c r="N62" s="172">
        <f>'将来負担比率（分子）の構造'!M$45</f>
        <v>15559</v>
      </c>
      <c r="O62" s="172"/>
      <c r="P62" s="172"/>
    </row>
    <row r="63" spans="1:16" x14ac:dyDescent="0.15">
      <c r="A63" s="172" t="s">
        <v>34</v>
      </c>
      <c r="B63" s="172">
        <f>'将来負担比率（分子）の構造'!I$44</f>
        <v>2122</v>
      </c>
      <c r="C63" s="172"/>
      <c r="D63" s="172"/>
      <c r="E63" s="172">
        <f>'将来負担比率（分子）の構造'!J$44</f>
        <v>2004</v>
      </c>
      <c r="F63" s="172"/>
      <c r="G63" s="172"/>
      <c r="H63" s="172">
        <f>'将来負担比率（分子）の構造'!K$44</f>
        <v>1842</v>
      </c>
      <c r="I63" s="172"/>
      <c r="J63" s="172"/>
      <c r="K63" s="172">
        <f>'将来負担比率（分子）の構造'!L$44</f>
        <v>1778</v>
      </c>
      <c r="L63" s="172"/>
      <c r="M63" s="172"/>
      <c r="N63" s="172">
        <f>'将来負担比率（分子）の構造'!M$44</f>
        <v>1555</v>
      </c>
      <c r="O63" s="172"/>
      <c r="P63" s="172"/>
    </row>
    <row r="64" spans="1:16" x14ac:dyDescent="0.15">
      <c r="A64" s="172" t="s">
        <v>33</v>
      </c>
      <c r="B64" s="172">
        <f>'将来負担比率（分子）の構造'!I$43</f>
        <v>25624</v>
      </c>
      <c r="C64" s="172"/>
      <c r="D64" s="172"/>
      <c r="E64" s="172">
        <f>'将来負担比率（分子）の構造'!J$43</f>
        <v>24256</v>
      </c>
      <c r="F64" s="172"/>
      <c r="G64" s="172"/>
      <c r="H64" s="172">
        <f>'将来負担比率（分子）の構造'!K$43</f>
        <v>23210</v>
      </c>
      <c r="I64" s="172"/>
      <c r="J64" s="172"/>
      <c r="K64" s="172">
        <f>'将来負担比率（分子）の構造'!L$43</f>
        <v>21015</v>
      </c>
      <c r="L64" s="172"/>
      <c r="M64" s="172"/>
      <c r="N64" s="172">
        <f>'将来負担比率（分子）の構造'!M$43</f>
        <v>18959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143678</v>
      </c>
      <c r="C66" s="172"/>
      <c r="D66" s="172"/>
      <c r="E66" s="172">
        <f>'将来負担比率（分子）の構造'!J$41</f>
        <v>148832</v>
      </c>
      <c r="F66" s="172"/>
      <c r="G66" s="172"/>
      <c r="H66" s="172">
        <f>'将来負担比率（分子）の構造'!K$41</f>
        <v>153170</v>
      </c>
      <c r="I66" s="172"/>
      <c r="J66" s="172"/>
      <c r="K66" s="172">
        <f>'将来負担比率（分子）の構造'!L$41</f>
        <v>149362</v>
      </c>
      <c r="L66" s="172"/>
      <c r="M66" s="172"/>
      <c r="N66" s="172">
        <f>'将来負担比率（分子）の構造'!M$41</f>
        <v>150651</v>
      </c>
      <c r="O66" s="172"/>
      <c r="P66" s="172"/>
    </row>
    <row r="67" spans="1:16" x14ac:dyDescent="0.15">
      <c r="A67" s="172" t="s">
        <v>75</v>
      </c>
      <c r="B67" s="172" t="e">
        <f>NA()</f>
        <v>#N/A</v>
      </c>
      <c r="C67" s="172">
        <f>IF(ISNUMBER('将来負担比率（分子）の構造'!I$53), IF('将来負担比率（分子）の構造'!I$53 &lt; 0, 0, '将来負担比率（分子）の構造'!I$53), NA())</f>
        <v>23406</v>
      </c>
      <c r="D67" s="172" t="e">
        <f>NA()</f>
        <v>#N/A</v>
      </c>
      <c r="E67" s="172" t="e">
        <f>NA()</f>
        <v>#N/A</v>
      </c>
      <c r="F67" s="172">
        <f>IF(ISNUMBER('将来負担比率（分子）の構造'!J$53), IF('将来負担比率（分子）の構造'!J$53 &lt; 0, 0, '将来負担比率（分子）の構造'!J$53), NA())</f>
        <v>26755</v>
      </c>
      <c r="G67" s="172" t="e">
        <f>NA()</f>
        <v>#N/A</v>
      </c>
      <c r="H67" s="172" t="e">
        <f>NA()</f>
        <v>#N/A</v>
      </c>
      <c r="I67" s="172">
        <f>IF(ISNUMBER('将来負担比率（分子）の構造'!K$53), IF('将来負担比率（分子）の構造'!K$53 &lt; 0, 0, '将来負担比率（分子）の構造'!K$53), NA())</f>
        <v>34459</v>
      </c>
      <c r="J67" s="172" t="e">
        <f>NA()</f>
        <v>#N/A</v>
      </c>
      <c r="K67" s="172" t="e">
        <f>NA()</f>
        <v>#N/A</v>
      </c>
      <c r="L67" s="172">
        <f>IF(ISNUMBER('将来負担比率（分子）の構造'!L$53), IF('将来負担比率（分子）の構造'!L$53 &lt; 0, 0, '将来負担比率（分子）の構造'!L$53), NA())</f>
        <v>29720</v>
      </c>
      <c r="M67" s="172" t="e">
        <f>NA()</f>
        <v>#N/A</v>
      </c>
      <c r="N67" s="172" t="e">
        <f>NA()</f>
        <v>#N/A</v>
      </c>
      <c r="O67" s="172">
        <f>IF(ISNUMBER('将来負担比率（分子）の構造'!M$53), IF('将来負担比率（分子）の構造'!M$53 &lt; 0, 0, '将来負担比率（分子）の構造'!M$53), NA())</f>
        <v>26255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4410</v>
      </c>
      <c r="C72" s="176">
        <f>基金残高に係る経年分析!G55</f>
        <v>5444</v>
      </c>
      <c r="D72" s="176">
        <f>基金残高に係る経年分析!H55</f>
        <v>5223</v>
      </c>
    </row>
    <row r="73" spans="1:16" x14ac:dyDescent="0.15">
      <c r="A73" s="175" t="s">
        <v>78</v>
      </c>
      <c r="B73" s="176">
        <f>基金残高に係る経年分析!F56</f>
        <v>1049</v>
      </c>
      <c r="C73" s="176">
        <f>基金残高に係る経年分析!G56</f>
        <v>1149</v>
      </c>
      <c r="D73" s="176">
        <f>基金残高に係る経年分析!H56</f>
        <v>3954</v>
      </c>
    </row>
    <row r="74" spans="1:16" x14ac:dyDescent="0.15">
      <c r="A74" s="175" t="s">
        <v>79</v>
      </c>
      <c r="B74" s="176">
        <f>基金残高に係る経年分析!F57</f>
        <v>5431</v>
      </c>
      <c r="C74" s="176">
        <f>基金残高に係る経年分析!G57</f>
        <v>5606</v>
      </c>
      <c r="D74" s="176">
        <f>基金残高に係る経年分析!H57</f>
        <v>5422</v>
      </c>
    </row>
  </sheetData>
  <sheetProtection algorithmName="SHA-512" hashValue="zeVv9/YDeCWdO7OfHfhMK2qFeUQJtXjgez0VsiDOnunZgH/bGcICYqUa2tMpp48nLN9o5sLW+gHEIew1+FF7EQ==" saltValue="N2sD7gu8Krl7178f02Ia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227</v>
      </c>
      <c r="C5" s="697"/>
      <c r="D5" s="697"/>
      <c r="E5" s="697"/>
      <c r="F5" s="697"/>
      <c r="G5" s="697"/>
      <c r="H5" s="697"/>
      <c r="I5" s="697"/>
      <c r="J5" s="697"/>
      <c r="K5" s="697"/>
      <c r="L5" s="697"/>
      <c r="M5" s="697"/>
      <c r="N5" s="697"/>
      <c r="O5" s="697"/>
      <c r="P5" s="697"/>
      <c r="Q5" s="698"/>
      <c r="R5" s="681">
        <v>61982403</v>
      </c>
      <c r="S5" s="682"/>
      <c r="T5" s="682"/>
      <c r="U5" s="682"/>
      <c r="V5" s="682"/>
      <c r="W5" s="682"/>
      <c r="X5" s="682"/>
      <c r="Y5" s="725"/>
      <c r="Z5" s="743">
        <v>33.4</v>
      </c>
      <c r="AA5" s="743"/>
      <c r="AB5" s="743"/>
      <c r="AC5" s="743"/>
      <c r="AD5" s="744">
        <v>59049305</v>
      </c>
      <c r="AE5" s="744"/>
      <c r="AF5" s="744"/>
      <c r="AG5" s="744"/>
      <c r="AH5" s="744"/>
      <c r="AI5" s="744"/>
      <c r="AJ5" s="744"/>
      <c r="AK5" s="744"/>
      <c r="AL5" s="726">
        <v>68.400000000000006</v>
      </c>
      <c r="AM5" s="701"/>
      <c r="AN5" s="701"/>
      <c r="AO5" s="727"/>
      <c r="AP5" s="696" t="s">
        <v>228</v>
      </c>
      <c r="AQ5" s="697"/>
      <c r="AR5" s="697"/>
      <c r="AS5" s="697"/>
      <c r="AT5" s="697"/>
      <c r="AU5" s="697"/>
      <c r="AV5" s="697"/>
      <c r="AW5" s="697"/>
      <c r="AX5" s="697"/>
      <c r="AY5" s="697"/>
      <c r="AZ5" s="697"/>
      <c r="BA5" s="697"/>
      <c r="BB5" s="697"/>
      <c r="BC5" s="697"/>
      <c r="BD5" s="697"/>
      <c r="BE5" s="697"/>
      <c r="BF5" s="698"/>
      <c r="BG5" s="628">
        <v>56427406</v>
      </c>
      <c r="BH5" s="629"/>
      <c r="BI5" s="629"/>
      <c r="BJ5" s="629"/>
      <c r="BK5" s="629"/>
      <c r="BL5" s="629"/>
      <c r="BM5" s="629"/>
      <c r="BN5" s="630"/>
      <c r="BO5" s="655">
        <v>91</v>
      </c>
      <c r="BP5" s="655"/>
      <c r="BQ5" s="655"/>
      <c r="BR5" s="655"/>
      <c r="BS5" s="656">
        <v>1445532</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1303061</v>
      </c>
      <c r="S6" s="629"/>
      <c r="T6" s="629"/>
      <c r="U6" s="629"/>
      <c r="V6" s="629"/>
      <c r="W6" s="629"/>
      <c r="X6" s="629"/>
      <c r="Y6" s="630"/>
      <c r="Z6" s="655">
        <v>0.7</v>
      </c>
      <c r="AA6" s="655"/>
      <c r="AB6" s="655"/>
      <c r="AC6" s="655"/>
      <c r="AD6" s="656">
        <v>1303061</v>
      </c>
      <c r="AE6" s="656"/>
      <c r="AF6" s="656"/>
      <c r="AG6" s="656"/>
      <c r="AH6" s="656"/>
      <c r="AI6" s="656"/>
      <c r="AJ6" s="656"/>
      <c r="AK6" s="656"/>
      <c r="AL6" s="631">
        <v>1.5</v>
      </c>
      <c r="AM6" s="632"/>
      <c r="AN6" s="632"/>
      <c r="AO6" s="657"/>
      <c r="AP6" s="625" t="s">
        <v>233</v>
      </c>
      <c r="AQ6" s="626"/>
      <c r="AR6" s="626"/>
      <c r="AS6" s="626"/>
      <c r="AT6" s="626"/>
      <c r="AU6" s="626"/>
      <c r="AV6" s="626"/>
      <c r="AW6" s="626"/>
      <c r="AX6" s="626"/>
      <c r="AY6" s="626"/>
      <c r="AZ6" s="626"/>
      <c r="BA6" s="626"/>
      <c r="BB6" s="626"/>
      <c r="BC6" s="626"/>
      <c r="BD6" s="626"/>
      <c r="BE6" s="626"/>
      <c r="BF6" s="627"/>
      <c r="BG6" s="628">
        <v>56427406</v>
      </c>
      <c r="BH6" s="629"/>
      <c r="BI6" s="629"/>
      <c r="BJ6" s="629"/>
      <c r="BK6" s="629"/>
      <c r="BL6" s="629"/>
      <c r="BM6" s="629"/>
      <c r="BN6" s="630"/>
      <c r="BO6" s="655">
        <v>91</v>
      </c>
      <c r="BP6" s="655"/>
      <c r="BQ6" s="655"/>
      <c r="BR6" s="655"/>
      <c r="BS6" s="656">
        <v>1445532</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649413</v>
      </c>
      <c r="CS6" s="629"/>
      <c r="CT6" s="629"/>
      <c r="CU6" s="629"/>
      <c r="CV6" s="629"/>
      <c r="CW6" s="629"/>
      <c r="CX6" s="629"/>
      <c r="CY6" s="630"/>
      <c r="CZ6" s="726">
        <v>0.4</v>
      </c>
      <c r="DA6" s="701"/>
      <c r="DB6" s="701"/>
      <c r="DC6" s="729"/>
      <c r="DD6" s="634" t="s">
        <v>130</v>
      </c>
      <c r="DE6" s="629"/>
      <c r="DF6" s="629"/>
      <c r="DG6" s="629"/>
      <c r="DH6" s="629"/>
      <c r="DI6" s="629"/>
      <c r="DJ6" s="629"/>
      <c r="DK6" s="629"/>
      <c r="DL6" s="629"/>
      <c r="DM6" s="629"/>
      <c r="DN6" s="629"/>
      <c r="DO6" s="629"/>
      <c r="DP6" s="630"/>
      <c r="DQ6" s="634">
        <v>649413</v>
      </c>
      <c r="DR6" s="629"/>
      <c r="DS6" s="629"/>
      <c r="DT6" s="629"/>
      <c r="DU6" s="629"/>
      <c r="DV6" s="629"/>
      <c r="DW6" s="629"/>
      <c r="DX6" s="629"/>
      <c r="DY6" s="629"/>
      <c r="DZ6" s="629"/>
      <c r="EA6" s="629"/>
      <c r="EB6" s="629"/>
      <c r="EC6" s="672"/>
    </row>
    <row r="7" spans="2:143" ht="11.25" customHeight="1" x14ac:dyDescent="0.15">
      <c r="B7" s="625" t="s">
        <v>235</v>
      </c>
      <c r="C7" s="626"/>
      <c r="D7" s="626"/>
      <c r="E7" s="626"/>
      <c r="F7" s="626"/>
      <c r="G7" s="626"/>
      <c r="H7" s="626"/>
      <c r="I7" s="626"/>
      <c r="J7" s="626"/>
      <c r="K7" s="626"/>
      <c r="L7" s="626"/>
      <c r="M7" s="626"/>
      <c r="N7" s="626"/>
      <c r="O7" s="626"/>
      <c r="P7" s="626"/>
      <c r="Q7" s="627"/>
      <c r="R7" s="628">
        <v>41043</v>
      </c>
      <c r="S7" s="629"/>
      <c r="T7" s="629"/>
      <c r="U7" s="629"/>
      <c r="V7" s="629"/>
      <c r="W7" s="629"/>
      <c r="X7" s="629"/>
      <c r="Y7" s="630"/>
      <c r="Z7" s="655">
        <v>0</v>
      </c>
      <c r="AA7" s="655"/>
      <c r="AB7" s="655"/>
      <c r="AC7" s="655"/>
      <c r="AD7" s="656">
        <v>41043</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27879193</v>
      </c>
      <c r="BH7" s="629"/>
      <c r="BI7" s="629"/>
      <c r="BJ7" s="629"/>
      <c r="BK7" s="629"/>
      <c r="BL7" s="629"/>
      <c r="BM7" s="629"/>
      <c r="BN7" s="630"/>
      <c r="BO7" s="655">
        <v>45</v>
      </c>
      <c r="BP7" s="655"/>
      <c r="BQ7" s="655"/>
      <c r="BR7" s="655"/>
      <c r="BS7" s="656">
        <v>1445532</v>
      </c>
      <c r="BT7" s="656"/>
      <c r="BU7" s="656"/>
      <c r="BV7" s="656"/>
      <c r="BW7" s="656"/>
      <c r="BX7" s="656"/>
      <c r="BY7" s="656"/>
      <c r="BZ7" s="656"/>
      <c r="CA7" s="656"/>
      <c r="CB7" s="714"/>
      <c r="CD7" s="662" t="s">
        <v>237</v>
      </c>
      <c r="CE7" s="663"/>
      <c r="CF7" s="663"/>
      <c r="CG7" s="663"/>
      <c r="CH7" s="663"/>
      <c r="CI7" s="663"/>
      <c r="CJ7" s="663"/>
      <c r="CK7" s="663"/>
      <c r="CL7" s="663"/>
      <c r="CM7" s="663"/>
      <c r="CN7" s="663"/>
      <c r="CO7" s="663"/>
      <c r="CP7" s="663"/>
      <c r="CQ7" s="664"/>
      <c r="CR7" s="628">
        <v>16747024</v>
      </c>
      <c r="CS7" s="629"/>
      <c r="CT7" s="629"/>
      <c r="CU7" s="629"/>
      <c r="CV7" s="629"/>
      <c r="CW7" s="629"/>
      <c r="CX7" s="629"/>
      <c r="CY7" s="630"/>
      <c r="CZ7" s="655">
        <v>9.5</v>
      </c>
      <c r="DA7" s="655"/>
      <c r="DB7" s="655"/>
      <c r="DC7" s="655"/>
      <c r="DD7" s="634">
        <v>140851</v>
      </c>
      <c r="DE7" s="629"/>
      <c r="DF7" s="629"/>
      <c r="DG7" s="629"/>
      <c r="DH7" s="629"/>
      <c r="DI7" s="629"/>
      <c r="DJ7" s="629"/>
      <c r="DK7" s="629"/>
      <c r="DL7" s="629"/>
      <c r="DM7" s="629"/>
      <c r="DN7" s="629"/>
      <c r="DO7" s="629"/>
      <c r="DP7" s="630"/>
      <c r="DQ7" s="634">
        <v>14852185</v>
      </c>
      <c r="DR7" s="629"/>
      <c r="DS7" s="629"/>
      <c r="DT7" s="629"/>
      <c r="DU7" s="629"/>
      <c r="DV7" s="629"/>
      <c r="DW7" s="629"/>
      <c r="DX7" s="629"/>
      <c r="DY7" s="629"/>
      <c r="DZ7" s="629"/>
      <c r="EA7" s="629"/>
      <c r="EB7" s="629"/>
      <c r="EC7" s="672"/>
    </row>
    <row r="8" spans="2:143" ht="11.25" customHeight="1" x14ac:dyDescent="0.15">
      <c r="B8" s="625" t="s">
        <v>238</v>
      </c>
      <c r="C8" s="626"/>
      <c r="D8" s="626"/>
      <c r="E8" s="626"/>
      <c r="F8" s="626"/>
      <c r="G8" s="626"/>
      <c r="H8" s="626"/>
      <c r="I8" s="626"/>
      <c r="J8" s="626"/>
      <c r="K8" s="626"/>
      <c r="L8" s="626"/>
      <c r="M8" s="626"/>
      <c r="N8" s="626"/>
      <c r="O8" s="626"/>
      <c r="P8" s="626"/>
      <c r="Q8" s="627"/>
      <c r="R8" s="628">
        <v>333055</v>
      </c>
      <c r="S8" s="629"/>
      <c r="T8" s="629"/>
      <c r="U8" s="629"/>
      <c r="V8" s="629"/>
      <c r="W8" s="629"/>
      <c r="X8" s="629"/>
      <c r="Y8" s="630"/>
      <c r="Z8" s="655">
        <v>0.2</v>
      </c>
      <c r="AA8" s="655"/>
      <c r="AB8" s="655"/>
      <c r="AC8" s="655"/>
      <c r="AD8" s="656">
        <v>333055</v>
      </c>
      <c r="AE8" s="656"/>
      <c r="AF8" s="656"/>
      <c r="AG8" s="656"/>
      <c r="AH8" s="656"/>
      <c r="AI8" s="656"/>
      <c r="AJ8" s="656"/>
      <c r="AK8" s="656"/>
      <c r="AL8" s="631">
        <v>0.4</v>
      </c>
      <c r="AM8" s="632"/>
      <c r="AN8" s="632"/>
      <c r="AO8" s="657"/>
      <c r="AP8" s="625" t="s">
        <v>239</v>
      </c>
      <c r="AQ8" s="626"/>
      <c r="AR8" s="626"/>
      <c r="AS8" s="626"/>
      <c r="AT8" s="626"/>
      <c r="AU8" s="626"/>
      <c r="AV8" s="626"/>
      <c r="AW8" s="626"/>
      <c r="AX8" s="626"/>
      <c r="AY8" s="626"/>
      <c r="AZ8" s="626"/>
      <c r="BA8" s="626"/>
      <c r="BB8" s="626"/>
      <c r="BC8" s="626"/>
      <c r="BD8" s="626"/>
      <c r="BE8" s="626"/>
      <c r="BF8" s="627"/>
      <c r="BG8" s="628">
        <v>649984</v>
      </c>
      <c r="BH8" s="629"/>
      <c r="BI8" s="629"/>
      <c r="BJ8" s="629"/>
      <c r="BK8" s="629"/>
      <c r="BL8" s="629"/>
      <c r="BM8" s="629"/>
      <c r="BN8" s="630"/>
      <c r="BO8" s="655">
        <v>1</v>
      </c>
      <c r="BP8" s="655"/>
      <c r="BQ8" s="655"/>
      <c r="BR8" s="655"/>
      <c r="BS8" s="656" t="s">
        <v>130</v>
      </c>
      <c r="BT8" s="656"/>
      <c r="BU8" s="656"/>
      <c r="BV8" s="656"/>
      <c r="BW8" s="656"/>
      <c r="BX8" s="656"/>
      <c r="BY8" s="656"/>
      <c r="BZ8" s="656"/>
      <c r="CA8" s="656"/>
      <c r="CB8" s="714"/>
      <c r="CD8" s="662" t="s">
        <v>240</v>
      </c>
      <c r="CE8" s="663"/>
      <c r="CF8" s="663"/>
      <c r="CG8" s="663"/>
      <c r="CH8" s="663"/>
      <c r="CI8" s="663"/>
      <c r="CJ8" s="663"/>
      <c r="CK8" s="663"/>
      <c r="CL8" s="663"/>
      <c r="CM8" s="663"/>
      <c r="CN8" s="663"/>
      <c r="CO8" s="663"/>
      <c r="CP8" s="663"/>
      <c r="CQ8" s="664"/>
      <c r="CR8" s="628">
        <v>64206577</v>
      </c>
      <c r="CS8" s="629"/>
      <c r="CT8" s="629"/>
      <c r="CU8" s="629"/>
      <c r="CV8" s="629"/>
      <c r="CW8" s="629"/>
      <c r="CX8" s="629"/>
      <c r="CY8" s="630"/>
      <c r="CZ8" s="655">
        <v>36.299999999999997</v>
      </c>
      <c r="DA8" s="655"/>
      <c r="DB8" s="655"/>
      <c r="DC8" s="655"/>
      <c r="DD8" s="634">
        <v>358480</v>
      </c>
      <c r="DE8" s="629"/>
      <c r="DF8" s="629"/>
      <c r="DG8" s="629"/>
      <c r="DH8" s="629"/>
      <c r="DI8" s="629"/>
      <c r="DJ8" s="629"/>
      <c r="DK8" s="629"/>
      <c r="DL8" s="629"/>
      <c r="DM8" s="629"/>
      <c r="DN8" s="629"/>
      <c r="DO8" s="629"/>
      <c r="DP8" s="630"/>
      <c r="DQ8" s="634">
        <v>28764117</v>
      </c>
      <c r="DR8" s="629"/>
      <c r="DS8" s="629"/>
      <c r="DT8" s="629"/>
      <c r="DU8" s="629"/>
      <c r="DV8" s="629"/>
      <c r="DW8" s="629"/>
      <c r="DX8" s="629"/>
      <c r="DY8" s="629"/>
      <c r="DZ8" s="629"/>
      <c r="EA8" s="629"/>
      <c r="EB8" s="629"/>
      <c r="EC8" s="672"/>
    </row>
    <row r="9" spans="2:143" ht="11.25" customHeight="1" x14ac:dyDescent="0.15">
      <c r="B9" s="625" t="s">
        <v>241</v>
      </c>
      <c r="C9" s="626"/>
      <c r="D9" s="626"/>
      <c r="E9" s="626"/>
      <c r="F9" s="626"/>
      <c r="G9" s="626"/>
      <c r="H9" s="626"/>
      <c r="I9" s="626"/>
      <c r="J9" s="626"/>
      <c r="K9" s="626"/>
      <c r="L9" s="626"/>
      <c r="M9" s="626"/>
      <c r="N9" s="626"/>
      <c r="O9" s="626"/>
      <c r="P9" s="626"/>
      <c r="Q9" s="627"/>
      <c r="R9" s="628">
        <v>369210</v>
      </c>
      <c r="S9" s="629"/>
      <c r="T9" s="629"/>
      <c r="U9" s="629"/>
      <c r="V9" s="629"/>
      <c r="W9" s="629"/>
      <c r="X9" s="629"/>
      <c r="Y9" s="630"/>
      <c r="Z9" s="655">
        <v>0.2</v>
      </c>
      <c r="AA9" s="655"/>
      <c r="AB9" s="655"/>
      <c r="AC9" s="655"/>
      <c r="AD9" s="656">
        <v>369210</v>
      </c>
      <c r="AE9" s="656"/>
      <c r="AF9" s="656"/>
      <c r="AG9" s="656"/>
      <c r="AH9" s="656"/>
      <c r="AI9" s="656"/>
      <c r="AJ9" s="656"/>
      <c r="AK9" s="656"/>
      <c r="AL9" s="631">
        <v>0.4</v>
      </c>
      <c r="AM9" s="632"/>
      <c r="AN9" s="632"/>
      <c r="AO9" s="657"/>
      <c r="AP9" s="625" t="s">
        <v>242</v>
      </c>
      <c r="AQ9" s="626"/>
      <c r="AR9" s="626"/>
      <c r="AS9" s="626"/>
      <c r="AT9" s="626"/>
      <c r="AU9" s="626"/>
      <c r="AV9" s="626"/>
      <c r="AW9" s="626"/>
      <c r="AX9" s="626"/>
      <c r="AY9" s="626"/>
      <c r="AZ9" s="626"/>
      <c r="BA9" s="626"/>
      <c r="BB9" s="626"/>
      <c r="BC9" s="626"/>
      <c r="BD9" s="626"/>
      <c r="BE9" s="626"/>
      <c r="BF9" s="627"/>
      <c r="BG9" s="628">
        <v>21504082</v>
      </c>
      <c r="BH9" s="629"/>
      <c r="BI9" s="629"/>
      <c r="BJ9" s="629"/>
      <c r="BK9" s="629"/>
      <c r="BL9" s="629"/>
      <c r="BM9" s="629"/>
      <c r="BN9" s="630"/>
      <c r="BO9" s="655">
        <v>34.700000000000003</v>
      </c>
      <c r="BP9" s="655"/>
      <c r="BQ9" s="655"/>
      <c r="BR9" s="655"/>
      <c r="BS9" s="656" t="s">
        <v>130</v>
      </c>
      <c r="BT9" s="656"/>
      <c r="BU9" s="656"/>
      <c r="BV9" s="656"/>
      <c r="BW9" s="656"/>
      <c r="BX9" s="656"/>
      <c r="BY9" s="656"/>
      <c r="BZ9" s="656"/>
      <c r="CA9" s="656"/>
      <c r="CB9" s="714"/>
      <c r="CD9" s="662" t="s">
        <v>243</v>
      </c>
      <c r="CE9" s="663"/>
      <c r="CF9" s="663"/>
      <c r="CG9" s="663"/>
      <c r="CH9" s="663"/>
      <c r="CI9" s="663"/>
      <c r="CJ9" s="663"/>
      <c r="CK9" s="663"/>
      <c r="CL9" s="663"/>
      <c r="CM9" s="663"/>
      <c r="CN9" s="663"/>
      <c r="CO9" s="663"/>
      <c r="CP9" s="663"/>
      <c r="CQ9" s="664"/>
      <c r="CR9" s="628">
        <v>21425713</v>
      </c>
      <c r="CS9" s="629"/>
      <c r="CT9" s="629"/>
      <c r="CU9" s="629"/>
      <c r="CV9" s="629"/>
      <c r="CW9" s="629"/>
      <c r="CX9" s="629"/>
      <c r="CY9" s="630"/>
      <c r="CZ9" s="655">
        <v>12.1</v>
      </c>
      <c r="DA9" s="655"/>
      <c r="DB9" s="655"/>
      <c r="DC9" s="655"/>
      <c r="DD9" s="634">
        <v>7386220</v>
      </c>
      <c r="DE9" s="629"/>
      <c r="DF9" s="629"/>
      <c r="DG9" s="629"/>
      <c r="DH9" s="629"/>
      <c r="DI9" s="629"/>
      <c r="DJ9" s="629"/>
      <c r="DK9" s="629"/>
      <c r="DL9" s="629"/>
      <c r="DM9" s="629"/>
      <c r="DN9" s="629"/>
      <c r="DO9" s="629"/>
      <c r="DP9" s="630"/>
      <c r="DQ9" s="634">
        <v>10418120</v>
      </c>
      <c r="DR9" s="629"/>
      <c r="DS9" s="629"/>
      <c r="DT9" s="629"/>
      <c r="DU9" s="629"/>
      <c r="DV9" s="629"/>
      <c r="DW9" s="629"/>
      <c r="DX9" s="629"/>
      <c r="DY9" s="629"/>
      <c r="DZ9" s="629"/>
      <c r="EA9" s="629"/>
      <c r="EB9" s="629"/>
      <c r="EC9" s="672"/>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130</v>
      </c>
      <c r="AA10" s="655"/>
      <c r="AB10" s="655"/>
      <c r="AC10" s="655"/>
      <c r="AD10" s="656" t="s">
        <v>130</v>
      </c>
      <c r="AE10" s="656"/>
      <c r="AF10" s="656"/>
      <c r="AG10" s="656"/>
      <c r="AH10" s="656"/>
      <c r="AI10" s="656"/>
      <c r="AJ10" s="656"/>
      <c r="AK10" s="656"/>
      <c r="AL10" s="631" t="s">
        <v>130</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1600350</v>
      </c>
      <c r="BH10" s="629"/>
      <c r="BI10" s="629"/>
      <c r="BJ10" s="629"/>
      <c r="BK10" s="629"/>
      <c r="BL10" s="629"/>
      <c r="BM10" s="629"/>
      <c r="BN10" s="630"/>
      <c r="BO10" s="655">
        <v>2.6</v>
      </c>
      <c r="BP10" s="655"/>
      <c r="BQ10" s="655"/>
      <c r="BR10" s="655"/>
      <c r="BS10" s="656">
        <v>267131</v>
      </c>
      <c r="BT10" s="656"/>
      <c r="BU10" s="656"/>
      <c r="BV10" s="656"/>
      <c r="BW10" s="656"/>
      <c r="BX10" s="656"/>
      <c r="BY10" s="656"/>
      <c r="BZ10" s="656"/>
      <c r="CA10" s="656"/>
      <c r="CB10" s="714"/>
      <c r="CD10" s="662" t="s">
        <v>246</v>
      </c>
      <c r="CE10" s="663"/>
      <c r="CF10" s="663"/>
      <c r="CG10" s="663"/>
      <c r="CH10" s="663"/>
      <c r="CI10" s="663"/>
      <c r="CJ10" s="663"/>
      <c r="CK10" s="663"/>
      <c r="CL10" s="663"/>
      <c r="CM10" s="663"/>
      <c r="CN10" s="663"/>
      <c r="CO10" s="663"/>
      <c r="CP10" s="663"/>
      <c r="CQ10" s="664"/>
      <c r="CR10" s="628">
        <v>156060</v>
      </c>
      <c r="CS10" s="629"/>
      <c r="CT10" s="629"/>
      <c r="CU10" s="629"/>
      <c r="CV10" s="629"/>
      <c r="CW10" s="629"/>
      <c r="CX10" s="629"/>
      <c r="CY10" s="630"/>
      <c r="CZ10" s="655">
        <v>0.1</v>
      </c>
      <c r="DA10" s="655"/>
      <c r="DB10" s="655"/>
      <c r="DC10" s="655"/>
      <c r="DD10" s="634">
        <v>34335</v>
      </c>
      <c r="DE10" s="629"/>
      <c r="DF10" s="629"/>
      <c r="DG10" s="629"/>
      <c r="DH10" s="629"/>
      <c r="DI10" s="629"/>
      <c r="DJ10" s="629"/>
      <c r="DK10" s="629"/>
      <c r="DL10" s="629"/>
      <c r="DM10" s="629"/>
      <c r="DN10" s="629"/>
      <c r="DO10" s="629"/>
      <c r="DP10" s="630"/>
      <c r="DQ10" s="634">
        <v>129175</v>
      </c>
      <c r="DR10" s="629"/>
      <c r="DS10" s="629"/>
      <c r="DT10" s="629"/>
      <c r="DU10" s="629"/>
      <c r="DV10" s="629"/>
      <c r="DW10" s="629"/>
      <c r="DX10" s="629"/>
      <c r="DY10" s="629"/>
      <c r="DZ10" s="629"/>
      <c r="EA10" s="629"/>
      <c r="EB10" s="629"/>
      <c r="EC10" s="672"/>
    </row>
    <row r="11" spans="2:143" ht="11.25" customHeight="1" x14ac:dyDescent="0.15">
      <c r="B11" s="625" t="s">
        <v>247</v>
      </c>
      <c r="C11" s="626"/>
      <c r="D11" s="626"/>
      <c r="E11" s="626"/>
      <c r="F11" s="626"/>
      <c r="G11" s="626"/>
      <c r="H11" s="626"/>
      <c r="I11" s="626"/>
      <c r="J11" s="626"/>
      <c r="K11" s="626"/>
      <c r="L11" s="626"/>
      <c r="M11" s="626"/>
      <c r="N11" s="626"/>
      <c r="O11" s="626"/>
      <c r="P11" s="626"/>
      <c r="Q11" s="627"/>
      <c r="R11" s="628">
        <v>9169848</v>
      </c>
      <c r="S11" s="629"/>
      <c r="T11" s="629"/>
      <c r="U11" s="629"/>
      <c r="V11" s="629"/>
      <c r="W11" s="629"/>
      <c r="X11" s="629"/>
      <c r="Y11" s="630"/>
      <c r="Z11" s="631">
        <v>4.9000000000000004</v>
      </c>
      <c r="AA11" s="632"/>
      <c r="AB11" s="632"/>
      <c r="AC11" s="633"/>
      <c r="AD11" s="634">
        <v>9169848</v>
      </c>
      <c r="AE11" s="629"/>
      <c r="AF11" s="629"/>
      <c r="AG11" s="629"/>
      <c r="AH11" s="629"/>
      <c r="AI11" s="629"/>
      <c r="AJ11" s="629"/>
      <c r="AK11" s="630"/>
      <c r="AL11" s="631">
        <v>10.6</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4124777</v>
      </c>
      <c r="BH11" s="629"/>
      <c r="BI11" s="629"/>
      <c r="BJ11" s="629"/>
      <c r="BK11" s="629"/>
      <c r="BL11" s="629"/>
      <c r="BM11" s="629"/>
      <c r="BN11" s="630"/>
      <c r="BO11" s="655">
        <v>6.7</v>
      </c>
      <c r="BP11" s="655"/>
      <c r="BQ11" s="655"/>
      <c r="BR11" s="655"/>
      <c r="BS11" s="656">
        <v>1178401</v>
      </c>
      <c r="BT11" s="656"/>
      <c r="BU11" s="656"/>
      <c r="BV11" s="656"/>
      <c r="BW11" s="656"/>
      <c r="BX11" s="656"/>
      <c r="BY11" s="656"/>
      <c r="BZ11" s="656"/>
      <c r="CA11" s="656"/>
      <c r="CB11" s="714"/>
      <c r="CD11" s="662" t="s">
        <v>249</v>
      </c>
      <c r="CE11" s="663"/>
      <c r="CF11" s="663"/>
      <c r="CG11" s="663"/>
      <c r="CH11" s="663"/>
      <c r="CI11" s="663"/>
      <c r="CJ11" s="663"/>
      <c r="CK11" s="663"/>
      <c r="CL11" s="663"/>
      <c r="CM11" s="663"/>
      <c r="CN11" s="663"/>
      <c r="CO11" s="663"/>
      <c r="CP11" s="663"/>
      <c r="CQ11" s="664"/>
      <c r="CR11" s="628">
        <v>2487724</v>
      </c>
      <c r="CS11" s="629"/>
      <c r="CT11" s="629"/>
      <c r="CU11" s="629"/>
      <c r="CV11" s="629"/>
      <c r="CW11" s="629"/>
      <c r="CX11" s="629"/>
      <c r="CY11" s="630"/>
      <c r="CZ11" s="655">
        <v>1.4</v>
      </c>
      <c r="DA11" s="655"/>
      <c r="DB11" s="655"/>
      <c r="DC11" s="655"/>
      <c r="DD11" s="634">
        <v>360304</v>
      </c>
      <c r="DE11" s="629"/>
      <c r="DF11" s="629"/>
      <c r="DG11" s="629"/>
      <c r="DH11" s="629"/>
      <c r="DI11" s="629"/>
      <c r="DJ11" s="629"/>
      <c r="DK11" s="629"/>
      <c r="DL11" s="629"/>
      <c r="DM11" s="629"/>
      <c r="DN11" s="629"/>
      <c r="DO11" s="629"/>
      <c r="DP11" s="630"/>
      <c r="DQ11" s="634">
        <v>1435652</v>
      </c>
      <c r="DR11" s="629"/>
      <c r="DS11" s="629"/>
      <c r="DT11" s="629"/>
      <c r="DU11" s="629"/>
      <c r="DV11" s="629"/>
      <c r="DW11" s="629"/>
      <c r="DX11" s="629"/>
      <c r="DY11" s="629"/>
      <c r="DZ11" s="629"/>
      <c r="EA11" s="629"/>
      <c r="EB11" s="629"/>
      <c r="EC11" s="672"/>
    </row>
    <row r="12" spans="2:143" ht="11.25" customHeight="1" x14ac:dyDescent="0.15">
      <c r="B12" s="625" t="s">
        <v>250</v>
      </c>
      <c r="C12" s="626"/>
      <c r="D12" s="626"/>
      <c r="E12" s="626"/>
      <c r="F12" s="626"/>
      <c r="G12" s="626"/>
      <c r="H12" s="626"/>
      <c r="I12" s="626"/>
      <c r="J12" s="626"/>
      <c r="K12" s="626"/>
      <c r="L12" s="626"/>
      <c r="M12" s="626"/>
      <c r="N12" s="626"/>
      <c r="O12" s="626"/>
      <c r="P12" s="626"/>
      <c r="Q12" s="627"/>
      <c r="R12" s="628">
        <v>119357</v>
      </c>
      <c r="S12" s="629"/>
      <c r="T12" s="629"/>
      <c r="U12" s="629"/>
      <c r="V12" s="629"/>
      <c r="W12" s="629"/>
      <c r="X12" s="629"/>
      <c r="Y12" s="630"/>
      <c r="Z12" s="655">
        <v>0.1</v>
      </c>
      <c r="AA12" s="655"/>
      <c r="AB12" s="655"/>
      <c r="AC12" s="655"/>
      <c r="AD12" s="656">
        <v>119357</v>
      </c>
      <c r="AE12" s="656"/>
      <c r="AF12" s="656"/>
      <c r="AG12" s="656"/>
      <c r="AH12" s="656"/>
      <c r="AI12" s="656"/>
      <c r="AJ12" s="656"/>
      <c r="AK12" s="656"/>
      <c r="AL12" s="631">
        <v>0.1</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25101474</v>
      </c>
      <c r="BH12" s="629"/>
      <c r="BI12" s="629"/>
      <c r="BJ12" s="629"/>
      <c r="BK12" s="629"/>
      <c r="BL12" s="629"/>
      <c r="BM12" s="629"/>
      <c r="BN12" s="630"/>
      <c r="BO12" s="655">
        <v>40.5</v>
      </c>
      <c r="BP12" s="655"/>
      <c r="BQ12" s="655"/>
      <c r="BR12" s="655"/>
      <c r="BS12" s="656" t="s">
        <v>130</v>
      </c>
      <c r="BT12" s="656"/>
      <c r="BU12" s="656"/>
      <c r="BV12" s="656"/>
      <c r="BW12" s="656"/>
      <c r="BX12" s="656"/>
      <c r="BY12" s="656"/>
      <c r="BZ12" s="656"/>
      <c r="CA12" s="656"/>
      <c r="CB12" s="714"/>
      <c r="CD12" s="662" t="s">
        <v>252</v>
      </c>
      <c r="CE12" s="663"/>
      <c r="CF12" s="663"/>
      <c r="CG12" s="663"/>
      <c r="CH12" s="663"/>
      <c r="CI12" s="663"/>
      <c r="CJ12" s="663"/>
      <c r="CK12" s="663"/>
      <c r="CL12" s="663"/>
      <c r="CM12" s="663"/>
      <c r="CN12" s="663"/>
      <c r="CO12" s="663"/>
      <c r="CP12" s="663"/>
      <c r="CQ12" s="664"/>
      <c r="CR12" s="628">
        <v>22199396</v>
      </c>
      <c r="CS12" s="629"/>
      <c r="CT12" s="629"/>
      <c r="CU12" s="629"/>
      <c r="CV12" s="629"/>
      <c r="CW12" s="629"/>
      <c r="CX12" s="629"/>
      <c r="CY12" s="630"/>
      <c r="CZ12" s="655">
        <v>12.6</v>
      </c>
      <c r="DA12" s="655"/>
      <c r="DB12" s="655"/>
      <c r="DC12" s="655"/>
      <c r="DD12" s="634">
        <v>725293</v>
      </c>
      <c r="DE12" s="629"/>
      <c r="DF12" s="629"/>
      <c r="DG12" s="629"/>
      <c r="DH12" s="629"/>
      <c r="DI12" s="629"/>
      <c r="DJ12" s="629"/>
      <c r="DK12" s="629"/>
      <c r="DL12" s="629"/>
      <c r="DM12" s="629"/>
      <c r="DN12" s="629"/>
      <c r="DO12" s="629"/>
      <c r="DP12" s="630"/>
      <c r="DQ12" s="634">
        <v>4537063</v>
      </c>
      <c r="DR12" s="629"/>
      <c r="DS12" s="629"/>
      <c r="DT12" s="629"/>
      <c r="DU12" s="629"/>
      <c r="DV12" s="629"/>
      <c r="DW12" s="629"/>
      <c r="DX12" s="629"/>
      <c r="DY12" s="629"/>
      <c r="DZ12" s="629"/>
      <c r="EA12" s="629"/>
      <c r="EB12" s="629"/>
      <c r="EC12" s="672"/>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24998788</v>
      </c>
      <c r="BH13" s="629"/>
      <c r="BI13" s="629"/>
      <c r="BJ13" s="629"/>
      <c r="BK13" s="629"/>
      <c r="BL13" s="629"/>
      <c r="BM13" s="629"/>
      <c r="BN13" s="630"/>
      <c r="BO13" s="655">
        <v>40.299999999999997</v>
      </c>
      <c r="BP13" s="655"/>
      <c r="BQ13" s="655"/>
      <c r="BR13" s="655"/>
      <c r="BS13" s="656" t="s">
        <v>130</v>
      </c>
      <c r="BT13" s="656"/>
      <c r="BU13" s="656"/>
      <c r="BV13" s="656"/>
      <c r="BW13" s="656"/>
      <c r="BX13" s="656"/>
      <c r="BY13" s="656"/>
      <c r="BZ13" s="656"/>
      <c r="CA13" s="656"/>
      <c r="CB13" s="714"/>
      <c r="CD13" s="662" t="s">
        <v>255</v>
      </c>
      <c r="CE13" s="663"/>
      <c r="CF13" s="663"/>
      <c r="CG13" s="663"/>
      <c r="CH13" s="663"/>
      <c r="CI13" s="663"/>
      <c r="CJ13" s="663"/>
      <c r="CK13" s="663"/>
      <c r="CL13" s="663"/>
      <c r="CM13" s="663"/>
      <c r="CN13" s="663"/>
      <c r="CO13" s="663"/>
      <c r="CP13" s="663"/>
      <c r="CQ13" s="664"/>
      <c r="CR13" s="628">
        <v>11596398</v>
      </c>
      <c r="CS13" s="629"/>
      <c r="CT13" s="629"/>
      <c r="CU13" s="629"/>
      <c r="CV13" s="629"/>
      <c r="CW13" s="629"/>
      <c r="CX13" s="629"/>
      <c r="CY13" s="630"/>
      <c r="CZ13" s="655">
        <v>6.6</v>
      </c>
      <c r="DA13" s="655"/>
      <c r="DB13" s="655"/>
      <c r="DC13" s="655"/>
      <c r="DD13" s="634">
        <v>4221338</v>
      </c>
      <c r="DE13" s="629"/>
      <c r="DF13" s="629"/>
      <c r="DG13" s="629"/>
      <c r="DH13" s="629"/>
      <c r="DI13" s="629"/>
      <c r="DJ13" s="629"/>
      <c r="DK13" s="629"/>
      <c r="DL13" s="629"/>
      <c r="DM13" s="629"/>
      <c r="DN13" s="629"/>
      <c r="DO13" s="629"/>
      <c r="DP13" s="630"/>
      <c r="DQ13" s="634">
        <v>8219153</v>
      </c>
      <c r="DR13" s="629"/>
      <c r="DS13" s="629"/>
      <c r="DT13" s="629"/>
      <c r="DU13" s="629"/>
      <c r="DV13" s="629"/>
      <c r="DW13" s="629"/>
      <c r="DX13" s="629"/>
      <c r="DY13" s="629"/>
      <c r="DZ13" s="629"/>
      <c r="EA13" s="629"/>
      <c r="EB13" s="629"/>
      <c r="EC13" s="672"/>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130</v>
      </c>
      <c r="S14" s="629"/>
      <c r="T14" s="629"/>
      <c r="U14" s="629"/>
      <c r="V14" s="629"/>
      <c r="W14" s="629"/>
      <c r="X14" s="629"/>
      <c r="Y14" s="630"/>
      <c r="Z14" s="655" t="s">
        <v>130</v>
      </c>
      <c r="AA14" s="655"/>
      <c r="AB14" s="655"/>
      <c r="AC14" s="655"/>
      <c r="AD14" s="656" t="s">
        <v>130</v>
      </c>
      <c r="AE14" s="656"/>
      <c r="AF14" s="656"/>
      <c r="AG14" s="656"/>
      <c r="AH14" s="656"/>
      <c r="AI14" s="656"/>
      <c r="AJ14" s="656"/>
      <c r="AK14" s="656"/>
      <c r="AL14" s="631" t="s">
        <v>130</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1063922</v>
      </c>
      <c r="BH14" s="629"/>
      <c r="BI14" s="629"/>
      <c r="BJ14" s="629"/>
      <c r="BK14" s="629"/>
      <c r="BL14" s="629"/>
      <c r="BM14" s="629"/>
      <c r="BN14" s="630"/>
      <c r="BO14" s="655">
        <v>1.7</v>
      </c>
      <c r="BP14" s="655"/>
      <c r="BQ14" s="655"/>
      <c r="BR14" s="655"/>
      <c r="BS14" s="656" t="s">
        <v>130</v>
      </c>
      <c r="BT14" s="656"/>
      <c r="BU14" s="656"/>
      <c r="BV14" s="656"/>
      <c r="BW14" s="656"/>
      <c r="BX14" s="656"/>
      <c r="BY14" s="656"/>
      <c r="BZ14" s="656"/>
      <c r="CA14" s="656"/>
      <c r="CB14" s="714"/>
      <c r="CD14" s="662" t="s">
        <v>258</v>
      </c>
      <c r="CE14" s="663"/>
      <c r="CF14" s="663"/>
      <c r="CG14" s="663"/>
      <c r="CH14" s="663"/>
      <c r="CI14" s="663"/>
      <c r="CJ14" s="663"/>
      <c r="CK14" s="663"/>
      <c r="CL14" s="663"/>
      <c r="CM14" s="663"/>
      <c r="CN14" s="663"/>
      <c r="CO14" s="663"/>
      <c r="CP14" s="663"/>
      <c r="CQ14" s="664"/>
      <c r="CR14" s="628">
        <v>4608142</v>
      </c>
      <c r="CS14" s="629"/>
      <c r="CT14" s="629"/>
      <c r="CU14" s="629"/>
      <c r="CV14" s="629"/>
      <c r="CW14" s="629"/>
      <c r="CX14" s="629"/>
      <c r="CY14" s="630"/>
      <c r="CZ14" s="655">
        <v>2.6</v>
      </c>
      <c r="DA14" s="655"/>
      <c r="DB14" s="655"/>
      <c r="DC14" s="655"/>
      <c r="DD14" s="634">
        <v>85779</v>
      </c>
      <c r="DE14" s="629"/>
      <c r="DF14" s="629"/>
      <c r="DG14" s="629"/>
      <c r="DH14" s="629"/>
      <c r="DI14" s="629"/>
      <c r="DJ14" s="629"/>
      <c r="DK14" s="629"/>
      <c r="DL14" s="629"/>
      <c r="DM14" s="629"/>
      <c r="DN14" s="629"/>
      <c r="DO14" s="629"/>
      <c r="DP14" s="630"/>
      <c r="DQ14" s="634">
        <v>4544490</v>
      </c>
      <c r="DR14" s="629"/>
      <c r="DS14" s="629"/>
      <c r="DT14" s="629"/>
      <c r="DU14" s="629"/>
      <c r="DV14" s="629"/>
      <c r="DW14" s="629"/>
      <c r="DX14" s="629"/>
      <c r="DY14" s="629"/>
      <c r="DZ14" s="629"/>
      <c r="EA14" s="629"/>
      <c r="EB14" s="629"/>
      <c r="EC14" s="672"/>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2382817</v>
      </c>
      <c r="BH15" s="629"/>
      <c r="BI15" s="629"/>
      <c r="BJ15" s="629"/>
      <c r="BK15" s="629"/>
      <c r="BL15" s="629"/>
      <c r="BM15" s="629"/>
      <c r="BN15" s="630"/>
      <c r="BO15" s="655">
        <v>3.8</v>
      </c>
      <c r="BP15" s="655"/>
      <c r="BQ15" s="655"/>
      <c r="BR15" s="655"/>
      <c r="BS15" s="656" t="s">
        <v>130</v>
      </c>
      <c r="BT15" s="656"/>
      <c r="BU15" s="656"/>
      <c r="BV15" s="656"/>
      <c r="BW15" s="656"/>
      <c r="BX15" s="656"/>
      <c r="BY15" s="656"/>
      <c r="BZ15" s="656"/>
      <c r="CA15" s="656"/>
      <c r="CB15" s="714"/>
      <c r="CD15" s="662" t="s">
        <v>261</v>
      </c>
      <c r="CE15" s="663"/>
      <c r="CF15" s="663"/>
      <c r="CG15" s="663"/>
      <c r="CH15" s="663"/>
      <c r="CI15" s="663"/>
      <c r="CJ15" s="663"/>
      <c r="CK15" s="663"/>
      <c r="CL15" s="663"/>
      <c r="CM15" s="663"/>
      <c r="CN15" s="663"/>
      <c r="CO15" s="663"/>
      <c r="CP15" s="663"/>
      <c r="CQ15" s="664"/>
      <c r="CR15" s="628">
        <v>19033878</v>
      </c>
      <c r="CS15" s="629"/>
      <c r="CT15" s="629"/>
      <c r="CU15" s="629"/>
      <c r="CV15" s="629"/>
      <c r="CW15" s="629"/>
      <c r="CX15" s="629"/>
      <c r="CY15" s="630"/>
      <c r="CZ15" s="655">
        <v>10.8</v>
      </c>
      <c r="DA15" s="655"/>
      <c r="DB15" s="655"/>
      <c r="DC15" s="655"/>
      <c r="DD15" s="634">
        <v>2311035</v>
      </c>
      <c r="DE15" s="629"/>
      <c r="DF15" s="629"/>
      <c r="DG15" s="629"/>
      <c r="DH15" s="629"/>
      <c r="DI15" s="629"/>
      <c r="DJ15" s="629"/>
      <c r="DK15" s="629"/>
      <c r="DL15" s="629"/>
      <c r="DM15" s="629"/>
      <c r="DN15" s="629"/>
      <c r="DO15" s="629"/>
      <c r="DP15" s="630"/>
      <c r="DQ15" s="634">
        <v>13415558</v>
      </c>
      <c r="DR15" s="629"/>
      <c r="DS15" s="629"/>
      <c r="DT15" s="629"/>
      <c r="DU15" s="629"/>
      <c r="DV15" s="629"/>
      <c r="DW15" s="629"/>
      <c r="DX15" s="629"/>
      <c r="DY15" s="629"/>
      <c r="DZ15" s="629"/>
      <c r="EA15" s="629"/>
      <c r="EB15" s="629"/>
      <c r="EC15" s="672"/>
    </row>
    <row r="16" spans="2:143" ht="11.25" customHeight="1" x14ac:dyDescent="0.15">
      <c r="B16" s="625" t="s">
        <v>262</v>
      </c>
      <c r="C16" s="626"/>
      <c r="D16" s="626"/>
      <c r="E16" s="626"/>
      <c r="F16" s="626"/>
      <c r="G16" s="626"/>
      <c r="H16" s="626"/>
      <c r="I16" s="626"/>
      <c r="J16" s="626"/>
      <c r="K16" s="626"/>
      <c r="L16" s="626"/>
      <c r="M16" s="626"/>
      <c r="N16" s="626"/>
      <c r="O16" s="626"/>
      <c r="P16" s="626"/>
      <c r="Q16" s="627"/>
      <c r="R16" s="628">
        <v>137833</v>
      </c>
      <c r="S16" s="629"/>
      <c r="T16" s="629"/>
      <c r="U16" s="629"/>
      <c r="V16" s="629"/>
      <c r="W16" s="629"/>
      <c r="X16" s="629"/>
      <c r="Y16" s="630"/>
      <c r="Z16" s="655">
        <v>0.1</v>
      </c>
      <c r="AA16" s="655"/>
      <c r="AB16" s="655"/>
      <c r="AC16" s="655"/>
      <c r="AD16" s="656">
        <v>137833</v>
      </c>
      <c r="AE16" s="656"/>
      <c r="AF16" s="656"/>
      <c r="AG16" s="656"/>
      <c r="AH16" s="656"/>
      <c r="AI16" s="656"/>
      <c r="AJ16" s="656"/>
      <c r="AK16" s="656"/>
      <c r="AL16" s="631">
        <v>0.2</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62" t="s">
        <v>264</v>
      </c>
      <c r="CE16" s="663"/>
      <c r="CF16" s="663"/>
      <c r="CG16" s="663"/>
      <c r="CH16" s="663"/>
      <c r="CI16" s="663"/>
      <c r="CJ16" s="663"/>
      <c r="CK16" s="663"/>
      <c r="CL16" s="663"/>
      <c r="CM16" s="663"/>
      <c r="CN16" s="663"/>
      <c r="CO16" s="663"/>
      <c r="CP16" s="663"/>
      <c r="CQ16" s="664"/>
      <c r="CR16" s="628">
        <v>71632</v>
      </c>
      <c r="CS16" s="629"/>
      <c r="CT16" s="629"/>
      <c r="CU16" s="629"/>
      <c r="CV16" s="629"/>
      <c r="CW16" s="629"/>
      <c r="CX16" s="629"/>
      <c r="CY16" s="630"/>
      <c r="CZ16" s="655">
        <v>0</v>
      </c>
      <c r="DA16" s="655"/>
      <c r="DB16" s="655"/>
      <c r="DC16" s="655"/>
      <c r="DD16" s="634" t="s">
        <v>130</v>
      </c>
      <c r="DE16" s="629"/>
      <c r="DF16" s="629"/>
      <c r="DG16" s="629"/>
      <c r="DH16" s="629"/>
      <c r="DI16" s="629"/>
      <c r="DJ16" s="629"/>
      <c r="DK16" s="629"/>
      <c r="DL16" s="629"/>
      <c r="DM16" s="629"/>
      <c r="DN16" s="629"/>
      <c r="DO16" s="629"/>
      <c r="DP16" s="630"/>
      <c r="DQ16" s="634" t="s">
        <v>130</v>
      </c>
      <c r="DR16" s="629"/>
      <c r="DS16" s="629"/>
      <c r="DT16" s="629"/>
      <c r="DU16" s="629"/>
      <c r="DV16" s="629"/>
      <c r="DW16" s="629"/>
      <c r="DX16" s="629"/>
      <c r="DY16" s="629"/>
      <c r="DZ16" s="629"/>
      <c r="EA16" s="629"/>
      <c r="EB16" s="629"/>
      <c r="EC16" s="672"/>
    </row>
    <row r="17" spans="2:133" ht="11.25" customHeight="1" x14ac:dyDescent="0.15">
      <c r="B17" s="625" t="s">
        <v>265</v>
      </c>
      <c r="C17" s="626"/>
      <c r="D17" s="626"/>
      <c r="E17" s="626"/>
      <c r="F17" s="626"/>
      <c r="G17" s="626"/>
      <c r="H17" s="626"/>
      <c r="I17" s="626"/>
      <c r="J17" s="626"/>
      <c r="K17" s="626"/>
      <c r="L17" s="626"/>
      <c r="M17" s="626"/>
      <c r="N17" s="626"/>
      <c r="O17" s="626"/>
      <c r="P17" s="626"/>
      <c r="Q17" s="627"/>
      <c r="R17" s="628">
        <v>838757</v>
      </c>
      <c r="S17" s="629"/>
      <c r="T17" s="629"/>
      <c r="U17" s="629"/>
      <c r="V17" s="629"/>
      <c r="W17" s="629"/>
      <c r="X17" s="629"/>
      <c r="Y17" s="630"/>
      <c r="Z17" s="655">
        <v>0.5</v>
      </c>
      <c r="AA17" s="655"/>
      <c r="AB17" s="655"/>
      <c r="AC17" s="655"/>
      <c r="AD17" s="656">
        <v>838757</v>
      </c>
      <c r="AE17" s="656"/>
      <c r="AF17" s="656"/>
      <c r="AG17" s="656"/>
      <c r="AH17" s="656"/>
      <c r="AI17" s="656"/>
      <c r="AJ17" s="656"/>
      <c r="AK17" s="656"/>
      <c r="AL17" s="631">
        <v>1</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62" t="s">
        <v>267</v>
      </c>
      <c r="CE17" s="663"/>
      <c r="CF17" s="663"/>
      <c r="CG17" s="663"/>
      <c r="CH17" s="663"/>
      <c r="CI17" s="663"/>
      <c r="CJ17" s="663"/>
      <c r="CK17" s="663"/>
      <c r="CL17" s="663"/>
      <c r="CM17" s="663"/>
      <c r="CN17" s="663"/>
      <c r="CO17" s="663"/>
      <c r="CP17" s="663"/>
      <c r="CQ17" s="664"/>
      <c r="CR17" s="628">
        <v>13642489</v>
      </c>
      <c r="CS17" s="629"/>
      <c r="CT17" s="629"/>
      <c r="CU17" s="629"/>
      <c r="CV17" s="629"/>
      <c r="CW17" s="629"/>
      <c r="CX17" s="629"/>
      <c r="CY17" s="630"/>
      <c r="CZ17" s="655">
        <v>7.7</v>
      </c>
      <c r="DA17" s="655"/>
      <c r="DB17" s="655"/>
      <c r="DC17" s="655"/>
      <c r="DD17" s="634" t="s">
        <v>130</v>
      </c>
      <c r="DE17" s="629"/>
      <c r="DF17" s="629"/>
      <c r="DG17" s="629"/>
      <c r="DH17" s="629"/>
      <c r="DI17" s="629"/>
      <c r="DJ17" s="629"/>
      <c r="DK17" s="629"/>
      <c r="DL17" s="629"/>
      <c r="DM17" s="629"/>
      <c r="DN17" s="629"/>
      <c r="DO17" s="629"/>
      <c r="DP17" s="630"/>
      <c r="DQ17" s="634">
        <v>13441959</v>
      </c>
      <c r="DR17" s="629"/>
      <c r="DS17" s="629"/>
      <c r="DT17" s="629"/>
      <c r="DU17" s="629"/>
      <c r="DV17" s="629"/>
      <c r="DW17" s="629"/>
      <c r="DX17" s="629"/>
      <c r="DY17" s="629"/>
      <c r="DZ17" s="629"/>
      <c r="EA17" s="629"/>
      <c r="EB17" s="629"/>
      <c r="EC17" s="672"/>
    </row>
    <row r="18" spans="2:133" ht="11.25" customHeight="1" x14ac:dyDescent="0.15">
      <c r="B18" s="625" t="s">
        <v>268</v>
      </c>
      <c r="C18" s="626"/>
      <c r="D18" s="626"/>
      <c r="E18" s="626"/>
      <c r="F18" s="626"/>
      <c r="G18" s="626"/>
      <c r="H18" s="626"/>
      <c r="I18" s="626"/>
      <c r="J18" s="626"/>
      <c r="K18" s="626"/>
      <c r="L18" s="626"/>
      <c r="M18" s="626"/>
      <c r="N18" s="626"/>
      <c r="O18" s="626"/>
      <c r="P18" s="626"/>
      <c r="Q18" s="627"/>
      <c r="R18" s="628">
        <v>1287931</v>
      </c>
      <c r="S18" s="629"/>
      <c r="T18" s="629"/>
      <c r="U18" s="629"/>
      <c r="V18" s="629"/>
      <c r="W18" s="629"/>
      <c r="X18" s="629"/>
      <c r="Y18" s="630"/>
      <c r="Z18" s="655">
        <v>0.7</v>
      </c>
      <c r="AA18" s="655"/>
      <c r="AB18" s="655"/>
      <c r="AC18" s="655"/>
      <c r="AD18" s="656">
        <v>1222102</v>
      </c>
      <c r="AE18" s="656"/>
      <c r="AF18" s="656"/>
      <c r="AG18" s="656"/>
      <c r="AH18" s="656"/>
      <c r="AI18" s="656"/>
      <c r="AJ18" s="656"/>
      <c r="AK18" s="656"/>
      <c r="AL18" s="631">
        <v>1.3999999761581421</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130</v>
      </c>
      <c r="BH18" s="629"/>
      <c r="BI18" s="629"/>
      <c r="BJ18" s="629"/>
      <c r="BK18" s="629"/>
      <c r="BL18" s="629"/>
      <c r="BM18" s="629"/>
      <c r="BN18" s="630"/>
      <c r="BO18" s="655" t="s">
        <v>130</v>
      </c>
      <c r="BP18" s="655"/>
      <c r="BQ18" s="655"/>
      <c r="BR18" s="655"/>
      <c r="BS18" s="656" t="s">
        <v>130</v>
      </c>
      <c r="BT18" s="656"/>
      <c r="BU18" s="656"/>
      <c r="BV18" s="656"/>
      <c r="BW18" s="656"/>
      <c r="BX18" s="656"/>
      <c r="BY18" s="656"/>
      <c r="BZ18" s="656"/>
      <c r="CA18" s="656"/>
      <c r="CB18" s="714"/>
      <c r="CD18" s="662" t="s">
        <v>270</v>
      </c>
      <c r="CE18" s="663"/>
      <c r="CF18" s="663"/>
      <c r="CG18" s="663"/>
      <c r="CH18" s="663"/>
      <c r="CI18" s="663"/>
      <c r="CJ18" s="663"/>
      <c r="CK18" s="663"/>
      <c r="CL18" s="663"/>
      <c r="CM18" s="663"/>
      <c r="CN18" s="663"/>
      <c r="CO18" s="663"/>
      <c r="CP18" s="663"/>
      <c r="CQ18" s="664"/>
      <c r="CR18" s="628" t="s">
        <v>130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2"/>
    </row>
    <row r="19" spans="2:133" ht="11.25" customHeight="1" x14ac:dyDescent="0.15">
      <c r="B19" s="625" t="s">
        <v>271</v>
      </c>
      <c r="C19" s="626"/>
      <c r="D19" s="626"/>
      <c r="E19" s="626"/>
      <c r="F19" s="626"/>
      <c r="G19" s="626"/>
      <c r="H19" s="626"/>
      <c r="I19" s="626"/>
      <c r="J19" s="626"/>
      <c r="K19" s="626"/>
      <c r="L19" s="626"/>
      <c r="M19" s="626"/>
      <c r="N19" s="626"/>
      <c r="O19" s="626"/>
      <c r="P19" s="626"/>
      <c r="Q19" s="627"/>
      <c r="R19" s="628">
        <v>369070</v>
      </c>
      <c r="S19" s="629"/>
      <c r="T19" s="629"/>
      <c r="U19" s="629"/>
      <c r="V19" s="629"/>
      <c r="W19" s="629"/>
      <c r="X19" s="629"/>
      <c r="Y19" s="630"/>
      <c r="Z19" s="655">
        <v>0.2</v>
      </c>
      <c r="AA19" s="655"/>
      <c r="AB19" s="655"/>
      <c r="AC19" s="655"/>
      <c r="AD19" s="656">
        <v>369070</v>
      </c>
      <c r="AE19" s="656"/>
      <c r="AF19" s="656"/>
      <c r="AG19" s="656"/>
      <c r="AH19" s="656"/>
      <c r="AI19" s="656"/>
      <c r="AJ19" s="656"/>
      <c r="AK19" s="656"/>
      <c r="AL19" s="631">
        <v>0.4</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5554997</v>
      </c>
      <c r="BH19" s="629"/>
      <c r="BI19" s="629"/>
      <c r="BJ19" s="629"/>
      <c r="BK19" s="629"/>
      <c r="BL19" s="629"/>
      <c r="BM19" s="629"/>
      <c r="BN19" s="630"/>
      <c r="BO19" s="655">
        <v>9</v>
      </c>
      <c r="BP19" s="655"/>
      <c r="BQ19" s="655"/>
      <c r="BR19" s="655"/>
      <c r="BS19" s="656" t="s">
        <v>130</v>
      </c>
      <c r="BT19" s="656"/>
      <c r="BU19" s="656"/>
      <c r="BV19" s="656"/>
      <c r="BW19" s="656"/>
      <c r="BX19" s="656"/>
      <c r="BY19" s="656"/>
      <c r="BZ19" s="656"/>
      <c r="CA19" s="656"/>
      <c r="CB19" s="714"/>
      <c r="CD19" s="662" t="s">
        <v>273</v>
      </c>
      <c r="CE19" s="663"/>
      <c r="CF19" s="663"/>
      <c r="CG19" s="663"/>
      <c r="CH19" s="663"/>
      <c r="CI19" s="663"/>
      <c r="CJ19" s="663"/>
      <c r="CK19" s="663"/>
      <c r="CL19" s="663"/>
      <c r="CM19" s="663"/>
      <c r="CN19" s="663"/>
      <c r="CO19" s="663"/>
      <c r="CP19" s="663"/>
      <c r="CQ19" s="664"/>
      <c r="CR19" s="628" t="s">
        <v>130</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2"/>
    </row>
    <row r="20" spans="2:133" ht="11.25" customHeight="1" x14ac:dyDescent="0.15">
      <c r="B20" s="625" t="s">
        <v>274</v>
      </c>
      <c r="C20" s="626"/>
      <c r="D20" s="626"/>
      <c r="E20" s="626"/>
      <c r="F20" s="626"/>
      <c r="G20" s="626"/>
      <c r="H20" s="626"/>
      <c r="I20" s="626"/>
      <c r="J20" s="626"/>
      <c r="K20" s="626"/>
      <c r="L20" s="626"/>
      <c r="M20" s="626"/>
      <c r="N20" s="626"/>
      <c r="O20" s="626"/>
      <c r="P20" s="626"/>
      <c r="Q20" s="627"/>
      <c r="R20" s="628">
        <v>39333</v>
      </c>
      <c r="S20" s="629"/>
      <c r="T20" s="629"/>
      <c r="U20" s="629"/>
      <c r="V20" s="629"/>
      <c r="W20" s="629"/>
      <c r="X20" s="629"/>
      <c r="Y20" s="630"/>
      <c r="Z20" s="655">
        <v>0</v>
      </c>
      <c r="AA20" s="655"/>
      <c r="AB20" s="655"/>
      <c r="AC20" s="655"/>
      <c r="AD20" s="656">
        <v>39333</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5554997</v>
      </c>
      <c r="BH20" s="629"/>
      <c r="BI20" s="629"/>
      <c r="BJ20" s="629"/>
      <c r="BK20" s="629"/>
      <c r="BL20" s="629"/>
      <c r="BM20" s="629"/>
      <c r="BN20" s="630"/>
      <c r="BO20" s="655">
        <v>9</v>
      </c>
      <c r="BP20" s="655"/>
      <c r="BQ20" s="655"/>
      <c r="BR20" s="655"/>
      <c r="BS20" s="656" t="s">
        <v>130</v>
      </c>
      <c r="BT20" s="656"/>
      <c r="BU20" s="656"/>
      <c r="BV20" s="656"/>
      <c r="BW20" s="656"/>
      <c r="BX20" s="656"/>
      <c r="BY20" s="656"/>
      <c r="BZ20" s="656"/>
      <c r="CA20" s="656"/>
      <c r="CB20" s="714"/>
      <c r="CD20" s="662" t="s">
        <v>276</v>
      </c>
      <c r="CE20" s="663"/>
      <c r="CF20" s="663"/>
      <c r="CG20" s="663"/>
      <c r="CH20" s="663"/>
      <c r="CI20" s="663"/>
      <c r="CJ20" s="663"/>
      <c r="CK20" s="663"/>
      <c r="CL20" s="663"/>
      <c r="CM20" s="663"/>
      <c r="CN20" s="663"/>
      <c r="CO20" s="663"/>
      <c r="CP20" s="663"/>
      <c r="CQ20" s="664"/>
      <c r="CR20" s="628">
        <v>176824446</v>
      </c>
      <c r="CS20" s="629"/>
      <c r="CT20" s="629"/>
      <c r="CU20" s="629"/>
      <c r="CV20" s="629"/>
      <c r="CW20" s="629"/>
      <c r="CX20" s="629"/>
      <c r="CY20" s="630"/>
      <c r="CZ20" s="655">
        <v>100</v>
      </c>
      <c r="DA20" s="655"/>
      <c r="DB20" s="655"/>
      <c r="DC20" s="655"/>
      <c r="DD20" s="634">
        <v>15623635</v>
      </c>
      <c r="DE20" s="629"/>
      <c r="DF20" s="629"/>
      <c r="DG20" s="629"/>
      <c r="DH20" s="629"/>
      <c r="DI20" s="629"/>
      <c r="DJ20" s="629"/>
      <c r="DK20" s="629"/>
      <c r="DL20" s="629"/>
      <c r="DM20" s="629"/>
      <c r="DN20" s="629"/>
      <c r="DO20" s="629"/>
      <c r="DP20" s="630"/>
      <c r="DQ20" s="634">
        <v>100406885</v>
      </c>
      <c r="DR20" s="629"/>
      <c r="DS20" s="629"/>
      <c r="DT20" s="629"/>
      <c r="DU20" s="629"/>
      <c r="DV20" s="629"/>
      <c r="DW20" s="629"/>
      <c r="DX20" s="629"/>
      <c r="DY20" s="629"/>
      <c r="DZ20" s="629"/>
      <c r="EA20" s="629"/>
      <c r="EB20" s="629"/>
      <c r="EC20" s="672"/>
    </row>
    <row r="21" spans="2:133" ht="11.25" customHeight="1" x14ac:dyDescent="0.15">
      <c r="B21" s="625" t="s">
        <v>277</v>
      </c>
      <c r="C21" s="626"/>
      <c r="D21" s="626"/>
      <c r="E21" s="626"/>
      <c r="F21" s="626"/>
      <c r="G21" s="626"/>
      <c r="H21" s="626"/>
      <c r="I21" s="626"/>
      <c r="J21" s="626"/>
      <c r="K21" s="626"/>
      <c r="L21" s="626"/>
      <c r="M21" s="626"/>
      <c r="N21" s="626"/>
      <c r="O21" s="626"/>
      <c r="P21" s="626"/>
      <c r="Q21" s="627"/>
      <c r="R21" s="628">
        <v>18243</v>
      </c>
      <c r="S21" s="629"/>
      <c r="T21" s="629"/>
      <c r="U21" s="629"/>
      <c r="V21" s="629"/>
      <c r="W21" s="629"/>
      <c r="X21" s="629"/>
      <c r="Y21" s="630"/>
      <c r="Z21" s="655">
        <v>0</v>
      </c>
      <c r="AA21" s="655"/>
      <c r="AB21" s="655"/>
      <c r="AC21" s="655"/>
      <c r="AD21" s="656">
        <v>18243</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27420</v>
      </c>
      <c r="BH21" s="629"/>
      <c r="BI21" s="629"/>
      <c r="BJ21" s="629"/>
      <c r="BK21" s="629"/>
      <c r="BL21" s="629"/>
      <c r="BM21" s="629"/>
      <c r="BN21" s="630"/>
      <c r="BO21" s="655">
        <v>0</v>
      </c>
      <c r="BP21" s="655"/>
      <c r="BQ21" s="655"/>
      <c r="BR21" s="655"/>
      <c r="BS21" s="656" t="s">
        <v>130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279</v>
      </c>
      <c r="C22" s="692"/>
      <c r="D22" s="692"/>
      <c r="E22" s="692"/>
      <c r="F22" s="692"/>
      <c r="G22" s="692"/>
      <c r="H22" s="692"/>
      <c r="I22" s="692"/>
      <c r="J22" s="692"/>
      <c r="K22" s="692"/>
      <c r="L22" s="692"/>
      <c r="M22" s="692"/>
      <c r="N22" s="692"/>
      <c r="O22" s="692"/>
      <c r="P22" s="692"/>
      <c r="Q22" s="693"/>
      <c r="R22" s="628">
        <v>861285</v>
      </c>
      <c r="S22" s="629"/>
      <c r="T22" s="629"/>
      <c r="U22" s="629"/>
      <c r="V22" s="629"/>
      <c r="W22" s="629"/>
      <c r="X22" s="629"/>
      <c r="Y22" s="630"/>
      <c r="Z22" s="655">
        <v>0.5</v>
      </c>
      <c r="AA22" s="655"/>
      <c r="AB22" s="655"/>
      <c r="AC22" s="655"/>
      <c r="AD22" s="656">
        <v>795456</v>
      </c>
      <c r="AE22" s="656"/>
      <c r="AF22" s="656"/>
      <c r="AG22" s="656"/>
      <c r="AH22" s="656"/>
      <c r="AI22" s="656"/>
      <c r="AJ22" s="656"/>
      <c r="AK22" s="656"/>
      <c r="AL22" s="631">
        <v>0.89999997615814209</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v>2594479</v>
      </c>
      <c r="BH22" s="629"/>
      <c r="BI22" s="629"/>
      <c r="BJ22" s="629"/>
      <c r="BK22" s="629"/>
      <c r="BL22" s="629"/>
      <c r="BM22" s="629"/>
      <c r="BN22" s="630"/>
      <c r="BO22" s="655">
        <v>4.2</v>
      </c>
      <c r="BP22" s="655"/>
      <c r="BQ22" s="655"/>
      <c r="BR22" s="655"/>
      <c r="BS22" s="656" t="s">
        <v>130</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14947307</v>
      </c>
      <c r="S23" s="629"/>
      <c r="T23" s="629"/>
      <c r="U23" s="629"/>
      <c r="V23" s="629"/>
      <c r="W23" s="629"/>
      <c r="X23" s="629"/>
      <c r="Y23" s="630"/>
      <c r="Z23" s="655">
        <v>8.1</v>
      </c>
      <c r="AA23" s="655"/>
      <c r="AB23" s="655"/>
      <c r="AC23" s="655"/>
      <c r="AD23" s="656">
        <v>12900871</v>
      </c>
      <c r="AE23" s="656"/>
      <c r="AF23" s="656"/>
      <c r="AG23" s="656"/>
      <c r="AH23" s="656"/>
      <c r="AI23" s="656"/>
      <c r="AJ23" s="656"/>
      <c r="AK23" s="656"/>
      <c r="AL23" s="631">
        <v>15</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v>2933098</v>
      </c>
      <c r="BH23" s="629"/>
      <c r="BI23" s="629"/>
      <c r="BJ23" s="629"/>
      <c r="BK23" s="629"/>
      <c r="BL23" s="629"/>
      <c r="BM23" s="629"/>
      <c r="BN23" s="630"/>
      <c r="BO23" s="655">
        <v>4.7</v>
      </c>
      <c r="BP23" s="655"/>
      <c r="BQ23" s="655"/>
      <c r="BR23" s="655"/>
      <c r="BS23" s="656" t="s">
        <v>130</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9" t="s">
        <v>287</v>
      </c>
      <c r="DM23" s="740"/>
      <c r="DN23" s="740"/>
      <c r="DO23" s="740"/>
      <c r="DP23" s="740"/>
      <c r="DQ23" s="740"/>
      <c r="DR23" s="740"/>
      <c r="DS23" s="740"/>
      <c r="DT23" s="740"/>
      <c r="DU23" s="740"/>
      <c r="DV23" s="741"/>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12900871</v>
      </c>
      <c r="S24" s="629"/>
      <c r="T24" s="629"/>
      <c r="U24" s="629"/>
      <c r="V24" s="629"/>
      <c r="W24" s="629"/>
      <c r="X24" s="629"/>
      <c r="Y24" s="630"/>
      <c r="Z24" s="655">
        <v>7</v>
      </c>
      <c r="AA24" s="655"/>
      <c r="AB24" s="655"/>
      <c r="AC24" s="655"/>
      <c r="AD24" s="656">
        <v>12900871</v>
      </c>
      <c r="AE24" s="656"/>
      <c r="AF24" s="656"/>
      <c r="AG24" s="656"/>
      <c r="AH24" s="656"/>
      <c r="AI24" s="656"/>
      <c r="AJ24" s="656"/>
      <c r="AK24" s="656"/>
      <c r="AL24" s="631">
        <v>15</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81331400</v>
      </c>
      <c r="CS24" s="682"/>
      <c r="CT24" s="682"/>
      <c r="CU24" s="682"/>
      <c r="CV24" s="682"/>
      <c r="CW24" s="682"/>
      <c r="CX24" s="682"/>
      <c r="CY24" s="725"/>
      <c r="CZ24" s="726">
        <v>46</v>
      </c>
      <c r="DA24" s="701"/>
      <c r="DB24" s="701"/>
      <c r="DC24" s="729"/>
      <c r="DD24" s="724">
        <v>46502417</v>
      </c>
      <c r="DE24" s="682"/>
      <c r="DF24" s="682"/>
      <c r="DG24" s="682"/>
      <c r="DH24" s="682"/>
      <c r="DI24" s="682"/>
      <c r="DJ24" s="682"/>
      <c r="DK24" s="725"/>
      <c r="DL24" s="724">
        <v>45805694</v>
      </c>
      <c r="DM24" s="682"/>
      <c r="DN24" s="682"/>
      <c r="DO24" s="682"/>
      <c r="DP24" s="682"/>
      <c r="DQ24" s="682"/>
      <c r="DR24" s="682"/>
      <c r="DS24" s="682"/>
      <c r="DT24" s="682"/>
      <c r="DU24" s="682"/>
      <c r="DV24" s="725"/>
      <c r="DW24" s="726">
        <v>48.4</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2046277</v>
      </c>
      <c r="S25" s="629"/>
      <c r="T25" s="629"/>
      <c r="U25" s="629"/>
      <c r="V25" s="629"/>
      <c r="W25" s="629"/>
      <c r="X25" s="629"/>
      <c r="Y25" s="630"/>
      <c r="Z25" s="655">
        <v>1.1000000000000001</v>
      </c>
      <c r="AA25" s="655"/>
      <c r="AB25" s="655"/>
      <c r="AC25" s="655"/>
      <c r="AD25" s="656" t="s">
        <v>130</v>
      </c>
      <c r="AE25" s="656"/>
      <c r="AF25" s="656"/>
      <c r="AG25" s="656"/>
      <c r="AH25" s="656"/>
      <c r="AI25" s="656"/>
      <c r="AJ25" s="656"/>
      <c r="AK25" s="656"/>
      <c r="AL25" s="631" t="s">
        <v>130</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130</v>
      </c>
      <c r="BP25" s="655"/>
      <c r="BQ25" s="655"/>
      <c r="BR25" s="655"/>
      <c r="BS25" s="656" t="s">
        <v>130</v>
      </c>
      <c r="BT25" s="656"/>
      <c r="BU25" s="656"/>
      <c r="BV25" s="656"/>
      <c r="BW25" s="656"/>
      <c r="BX25" s="656"/>
      <c r="BY25" s="656"/>
      <c r="BZ25" s="656"/>
      <c r="CA25" s="656"/>
      <c r="CB25" s="714"/>
      <c r="CD25" s="662" t="s">
        <v>294</v>
      </c>
      <c r="CE25" s="663"/>
      <c r="CF25" s="663"/>
      <c r="CG25" s="663"/>
      <c r="CH25" s="663"/>
      <c r="CI25" s="663"/>
      <c r="CJ25" s="663"/>
      <c r="CK25" s="663"/>
      <c r="CL25" s="663"/>
      <c r="CM25" s="663"/>
      <c r="CN25" s="663"/>
      <c r="CO25" s="663"/>
      <c r="CP25" s="663"/>
      <c r="CQ25" s="664"/>
      <c r="CR25" s="628">
        <v>23099230</v>
      </c>
      <c r="CS25" s="639"/>
      <c r="CT25" s="639"/>
      <c r="CU25" s="639"/>
      <c r="CV25" s="639"/>
      <c r="CW25" s="639"/>
      <c r="CX25" s="639"/>
      <c r="CY25" s="640"/>
      <c r="CZ25" s="631">
        <v>13.1</v>
      </c>
      <c r="DA25" s="641"/>
      <c r="DB25" s="641"/>
      <c r="DC25" s="642"/>
      <c r="DD25" s="634">
        <v>21280141</v>
      </c>
      <c r="DE25" s="639"/>
      <c r="DF25" s="639"/>
      <c r="DG25" s="639"/>
      <c r="DH25" s="639"/>
      <c r="DI25" s="639"/>
      <c r="DJ25" s="639"/>
      <c r="DK25" s="640"/>
      <c r="DL25" s="634">
        <v>21056146</v>
      </c>
      <c r="DM25" s="639"/>
      <c r="DN25" s="639"/>
      <c r="DO25" s="639"/>
      <c r="DP25" s="639"/>
      <c r="DQ25" s="639"/>
      <c r="DR25" s="639"/>
      <c r="DS25" s="639"/>
      <c r="DT25" s="639"/>
      <c r="DU25" s="639"/>
      <c r="DV25" s="640"/>
      <c r="DW25" s="631">
        <v>22.2</v>
      </c>
      <c r="DX25" s="641"/>
      <c r="DY25" s="641"/>
      <c r="DZ25" s="641"/>
      <c r="EA25" s="641"/>
      <c r="EB25" s="641"/>
      <c r="EC25" s="673"/>
    </row>
    <row r="26" spans="2:133" ht="11.25" customHeight="1" x14ac:dyDescent="0.15">
      <c r="B26" s="625" t="s">
        <v>295</v>
      </c>
      <c r="C26" s="626"/>
      <c r="D26" s="626"/>
      <c r="E26" s="626"/>
      <c r="F26" s="626"/>
      <c r="G26" s="626"/>
      <c r="H26" s="626"/>
      <c r="I26" s="626"/>
      <c r="J26" s="626"/>
      <c r="K26" s="626"/>
      <c r="L26" s="626"/>
      <c r="M26" s="626"/>
      <c r="N26" s="626"/>
      <c r="O26" s="626"/>
      <c r="P26" s="626"/>
      <c r="Q26" s="627"/>
      <c r="R26" s="628">
        <v>159</v>
      </c>
      <c r="S26" s="629"/>
      <c r="T26" s="629"/>
      <c r="U26" s="629"/>
      <c r="V26" s="629"/>
      <c r="W26" s="629"/>
      <c r="X26" s="629"/>
      <c r="Y26" s="630"/>
      <c r="Z26" s="655">
        <v>0</v>
      </c>
      <c r="AA26" s="655"/>
      <c r="AB26" s="655"/>
      <c r="AC26" s="655"/>
      <c r="AD26" s="656" t="s">
        <v>130</v>
      </c>
      <c r="AE26" s="656"/>
      <c r="AF26" s="656"/>
      <c r="AG26" s="656"/>
      <c r="AH26" s="656"/>
      <c r="AI26" s="656"/>
      <c r="AJ26" s="656"/>
      <c r="AK26" s="656"/>
      <c r="AL26" s="631" t="s">
        <v>130</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62" t="s">
        <v>297</v>
      </c>
      <c r="CE26" s="663"/>
      <c r="CF26" s="663"/>
      <c r="CG26" s="663"/>
      <c r="CH26" s="663"/>
      <c r="CI26" s="663"/>
      <c r="CJ26" s="663"/>
      <c r="CK26" s="663"/>
      <c r="CL26" s="663"/>
      <c r="CM26" s="663"/>
      <c r="CN26" s="663"/>
      <c r="CO26" s="663"/>
      <c r="CP26" s="663"/>
      <c r="CQ26" s="664"/>
      <c r="CR26" s="628">
        <v>13515480</v>
      </c>
      <c r="CS26" s="629"/>
      <c r="CT26" s="629"/>
      <c r="CU26" s="629"/>
      <c r="CV26" s="629"/>
      <c r="CW26" s="629"/>
      <c r="CX26" s="629"/>
      <c r="CY26" s="630"/>
      <c r="CZ26" s="631">
        <v>7.6</v>
      </c>
      <c r="DA26" s="641"/>
      <c r="DB26" s="641"/>
      <c r="DC26" s="642"/>
      <c r="DD26" s="634">
        <v>12129790</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73"/>
    </row>
    <row r="27" spans="2:133" ht="11.25" customHeight="1" x14ac:dyDescent="0.15">
      <c r="B27" s="625" t="s">
        <v>298</v>
      </c>
      <c r="C27" s="626"/>
      <c r="D27" s="626"/>
      <c r="E27" s="626"/>
      <c r="F27" s="626"/>
      <c r="G27" s="626"/>
      <c r="H27" s="626"/>
      <c r="I27" s="626"/>
      <c r="J27" s="626"/>
      <c r="K27" s="626"/>
      <c r="L27" s="626"/>
      <c r="M27" s="626"/>
      <c r="N27" s="626"/>
      <c r="O27" s="626"/>
      <c r="P27" s="626"/>
      <c r="Q27" s="627"/>
      <c r="R27" s="628">
        <v>90529805</v>
      </c>
      <c r="S27" s="629"/>
      <c r="T27" s="629"/>
      <c r="U27" s="629"/>
      <c r="V27" s="629"/>
      <c r="W27" s="629"/>
      <c r="X27" s="629"/>
      <c r="Y27" s="630"/>
      <c r="Z27" s="655">
        <v>48.8</v>
      </c>
      <c r="AA27" s="655"/>
      <c r="AB27" s="655"/>
      <c r="AC27" s="655"/>
      <c r="AD27" s="656">
        <v>85484442</v>
      </c>
      <c r="AE27" s="656"/>
      <c r="AF27" s="656"/>
      <c r="AG27" s="656"/>
      <c r="AH27" s="656"/>
      <c r="AI27" s="656"/>
      <c r="AJ27" s="656"/>
      <c r="AK27" s="656"/>
      <c r="AL27" s="631">
        <v>99.099998474121094</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61982403</v>
      </c>
      <c r="BH27" s="629"/>
      <c r="BI27" s="629"/>
      <c r="BJ27" s="629"/>
      <c r="BK27" s="629"/>
      <c r="BL27" s="629"/>
      <c r="BM27" s="629"/>
      <c r="BN27" s="630"/>
      <c r="BO27" s="655">
        <v>100</v>
      </c>
      <c r="BP27" s="655"/>
      <c r="BQ27" s="655"/>
      <c r="BR27" s="655"/>
      <c r="BS27" s="656">
        <v>1445532</v>
      </c>
      <c r="BT27" s="656"/>
      <c r="BU27" s="656"/>
      <c r="BV27" s="656"/>
      <c r="BW27" s="656"/>
      <c r="BX27" s="656"/>
      <c r="BY27" s="656"/>
      <c r="BZ27" s="656"/>
      <c r="CA27" s="656"/>
      <c r="CB27" s="714"/>
      <c r="CD27" s="662" t="s">
        <v>300</v>
      </c>
      <c r="CE27" s="663"/>
      <c r="CF27" s="663"/>
      <c r="CG27" s="663"/>
      <c r="CH27" s="663"/>
      <c r="CI27" s="663"/>
      <c r="CJ27" s="663"/>
      <c r="CK27" s="663"/>
      <c r="CL27" s="663"/>
      <c r="CM27" s="663"/>
      <c r="CN27" s="663"/>
      <c r="CO27" s="663"/>
      <c r="CP27" s="663"/>
      <c r="CQ27" s="664"/>
      <c r="CR27" s="628">
        <v>44589681</v>
      </c>
      <c r="CS27" s="639"/>
      <c r="CT27" s="639"/>
      <c r="CU27" s="639"/>
      <c r="CV27" s="639"/>
      <c r="CW27" s="639"/>
      <c r="CX27" s="639"/>
      <c r="CY27" s="640"/>
      <c r="CZ27" s="631">
        <v>25.2</v>
      </c>
      <c r="DA27" s="641"/>
      <c r="DB27" s="641"/>
      <c r="DC27" s="642"/>
      <c r="DD27" s="634">
        <v>11780317</v>
      </c>
      <c r="DE27" s="639"/>
      <c r="DF27" s="639"/>
      <c r="DG27" s="639"/>
      <c r="DH27" s="639"/>
      <c r="DI27" s="639"/>
      <c r="DJ27" s="639"/>
      <c r="DK27" s="640"/>
      <c r="DL27" s="634">
        <v>11307589</v>
      </c>
      <c r="DM27" s="639"/>
      <c r="DN27" s="639"/>
      <c r="DO27" s="639"/>
      <c r="DP27" s="639"/>
      <c r="DQ27" s="639"/>
      <c r="DR27" s="639"/>
      <c r="DS27" s="639"/>
      <c r="DT27" s="639"/>
      <c r="DU27" s="639"/>
      <c r="DV27" s="640"/>
      <c r="DW27" s="631">
        <v>11.9</v>
      </c>
      <c r="DX27" s="641"/>
      <c r="DY27" s="641"/>
      <c r="DZ27" s="641"/>
      <c r="EA27" s="641"/>
      <c r="EB27" s="641"/>
      <c r="EC27" s="673"/>
    </row>
    <row r="28" spans="2:133" ht="11.25" customHeight="1" x14ac:dyDescent="0.15">
      <c r="B28" s="625" t="s">
        <v>301</v>
      </c>
      <c r="C28" s="626"/>
      <c r="D28" s="626"/>
      <c r="E28" s="626"/>
      <c r="F28" s="626"/>
      <c r="G28" s="626"/>
      <c r="H28" s="626"/>
      <c r="I28" s="626"/>
      <c r="J28" s="626"/>
      <c r="K28" s="626"/>
      <c r="L28" s="626"/>
      <c r="M28" s="626"/>
      <c r="N28" s="626"/>
      <c r="O28" s="626"/>
      <c r="P28" s="626"/>
      <c r="Q28" s="627"/>
      <c r="R28" s="628">
        <v>85256</v>
      </c>
      <c r="S28" s="629"/>
      <c r="T28" s="629"/>
      <c r="U28" s="629"/>
      <c r="V28" s="629"/>
      <c r="W28" s="629"/>
      <c r="X28" s="629"/>
      <c r="Y28" s="630"/>
      <c r="Z28" s="655">
        <v>0</v>
      </c>
      <c r="AA28" s="655"/>
      <c r="AB28" s="655"/>
      <c r="AC28" s="655"/>
      <c r="AD28" s="656">
        <v>85256</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302</v>
      </c>
      <c r="CE28" s="663"/>
      <c r="CF28" s="663"/>
      <c r="CG28" s="663"/>
      <c r="CH28" s="663"/>
      <c r="CI28" s="663"/>
      <c r="CJ28" s="663"/>
      <c r="CK28" s="663"/>
      <c r="CL28" s="663"/>
      <c r="CM28" s="663"/>
      <c r="CN28" s="663"/>
      <c r="CO28" s="663"/>
      <c r="CP28" s="663"/>
      <c r="CQ28" s="664"/>
      <c r="CR28" s="628">
        <v>13642489</v>
      </c>
      <c r="CS28" s="629"/>
      <c r="CT28" s="629"/>
      <c r="CU28" s="629"/>
      <c r="CV28" s="629"/>
      <c r="CW28" s="629"/>
      <c r="CX28" s="629"/>
      <c r="CY28" s="630"/>
      <c r="CZ28" s="631">
        <v>7.7</v>
      </c>
      <c r="DA28" s="641"/>
      <c r="DB28" s="641"/>
      <c r="DC28" s="642"/>
      <c r="DD28" s="634">
        <v>13441959</v>
      </c>
      <c r="DE28" s="629"/>
      <c r="DF28" s="629"/>
      <c r="DG28" s="629"/>
      <c r="DH28" s="629"/>
      <c r="DI28" s="629"/>
      <c r="DJ28" s="629"/>
      <c r="DK28" s="630"/>
      <c r="DL28" s="634">
        <v>13441959</v>
      </c>
      <c r="DM28" s="629"/>
      <c r="DN28" s="629"/>
      <c r="DO28" s="629"/>
      <c r="DP28" s="629"/>
      <c r="DQ28" s="629"/>
      <c r="DR28" s="629"/>
      <c r="DS28" s="629"/>
      <c r="DT28" s="629"/>
      <c r="DU28" s="629"/>
      <c r="DV28" s="630"/>
      <c r="DW28" s="631">
        <v>14.2</v>
      </c>
      <c r="DX28" s="641"/>
      <c r="DY28" s="641"/>
      <c r="DZ28" s="641"/>
      <c r="EA28" s="641"/>
      <c r="EB28" s="641"/>
      <c r="EC28" s="673"/>
    </row>
    <row r="29" spans="2:133" ht="11.25" customHeight="1" x14ac:dyDescent="0.15">
      <c r="B29" s="625" t="s">
        <v>303</v>
      </c>
      <c r="C29" s="626"/>
      <c r="D29" s="626"/>
      <c r="E29" s="626"/>
      <c r="F29" s="626"/>
      <c r="G29" s="626"/>
      <c r="H29" s="626"/>
      <c r="I29" s="626"/>
      <c r="J29" s="626"/>
      <c r="K29" s="626"/>
      <c r="L29" s="626"/>
      <c r="M29" s="626"/>
      <c r="N29" s="626"/>
      <c r="O29" s="626"/>
      <c r="P29" s="626"/>
      <c r="Q29" s="627"/>
      <c r="R29" s="628">
        <v>386805</v>
      </c>
      <c r="S29" s="629"/>
      <c r="T29" s="629"/>
      <c r="U29" s="629"/>
      <c r="V29" s="629"/>
      <c r="W29" s="629"/>
      <c r="X29" s="629"/>
      <c r="Y29" s="630"/>
      <c r="Z29" s="655">
        <v>0.2</v>
      </c>
      <c r="AA29" s="655"/>
      <c r="AB29" s="655"/>
      <c r="AC29" s="655"/>
      <c r="AD29" s="656">
        <v>144</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2" t="s">
        <v>70</v>
      </c>
      <c r="CG29" s="663"/>
      <c r="CH29" s="663"/>
      <c r="CI29" s="663"/>
      <c r="CJ29" s="663"/>
      <c r="CK29" s="663"/>
      <c r="CL29" s="663"/>
      <c r="CM29" s="663"/>
      <c r="CN29" s="663"/>
      <c r="CO29" s="663"/>
      <c r="CP29" s="663"/>
      <c r="CQ29" s="664"/>
      <c r="CR29" s="628">
        <v>13642386</v>
      </c>
      <c r="CS29" s="639"/>
      <c r="CT29" s="639"/>
      <c r="CU29" s="639"/>
      <c r="CV29" s="639"/>
      <c r="CW29" s="639"/>
      <c r="CX29" s="639"/>
      <c r="CY29" s="640"/>
      <c r="CZ29" s="631">
        <v>7.7</v>
      </c>
      <c r="DA29" s="641"/>
      <c r="DB29" s="641"/>
      <c r="DC29" s="642"/>
      <c r="DD29" s="634">
        <v>13441856</v>
      </c>
      <c r="DE29" s="639"/>
      <c r="DF29" s="639"/>
      <c r="DG29" s="639"/>
      <c r="DH29" s="639"/>
      <c r="DI29" s="639"/>
      <c r="DJ29" s="639"/>
      <c r="DK29" s="640"/>
      <c r="DL29" s="634">
        <v>13441856</v>
      </c>
      <c r="DM29" s="639"/>
      <c r="DN29" s="639"/>
      <c r="DO29" s="639"/>
      <c r="DP29" s="639"/>
      <c r="DQ29" s="639"/>
      <c r="DR29" s="639"/>
      <c r="DS29" s="639"/>
      <c r="DT29" s="639"/>
      <c r="DU29" s="639"/>
      <c r="DV29" s="640"/>
      <c r="DW29" s="631">
        <v>14.2</v>
      </c>
      <c r="DX29" s="641"/>
      <c r="DY29" s="641"/>
      <c r="DZ29" s="641"/>
      <c r="EA29" s="641"/>
      <c r="EB29" s="641"/>
      <c r="EC29" s="673"/>
    </row>
    <row r="30" spans="2:133" ht="11.25" customHeight="1" x14ac:dyDescent="0.15">
      <c r="B30" s="625" t="s">
        <v>305</v>
      </c>
      <c r="C30" s="626"/>
      <c r="D30" s="626"/>
      <c r="E30" s="626"/>
      <c r="F30" s="626"/>
      <c r="G30" s="626"/>
      <c r="H30" s="626"/>
      <c r="I30" s="626"/>
      <c r="J30" s="626"/>
      <c r="K30" s="626"/>
      <c r="L30" s="626"/>
      <c r="M30" s="626"/>
      <c r="N30" s="626"/>
      <c r="O30" s="626"/>
      <c r="P30" s="626"/>
      <c r="Q30" s="627"/>
      <c r="R30" s="628">
        <v>1644935</v>
      </c>
      <c r="S30" s="629"/>
      <c r="T30" s="629"/>
      <c r="U30" s="629"/>
      <c r="V30" s="629"/>
      <c r="W30" s="629"/>
      <c r="X30" s="629"/>
      <c r="Y30" s="630"/>
      <c r="Z30" s="655">
        <v>0.9</v>
      </c>
      <c r="AA30" s="655"/>
      <c r="AB30" s="655"/>
      <c r="AC30" s="655"/>
      <c r="AD30" s="656">
        <v>146430</v>
      </c>
      <c r="AE30" s="656"/>
      <c r="AF30" s="656"/>
      <c r="AG30" s="656"/>
      <c r="AH30" s="656"/>
      <c r="AI30" s="656"/>
      <c r="AJ30" s="656"/>
      <c r="AK30" s="656"/>
      <c r="AL30" s="631">
        <v>0.2</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2" t="s">
        <v>308</v>
      </c>
      <c r="CG30" s="663"/>
      <c r="CH30" s="663"/>
      <c r="CI30" s="663"/>
      <c r="CJ30" s="663"/>
      <c r="CK30" s="663"/>
      <c r="CL30" s="663"/>
      <c r="CM30" s="663"/>
      <c r="CN30" s="663"/>
      <c r="CO30" s="663"/>
      <c r="CP30" s="663"/>
      <c r="CQ30" s="664"/>
      <c r="CR30" s="628">
        <v>12807164</v>
      </c>
      <c r="CS30" s="629"/>
      <c r="CT30" s="629"/>
      <c r="CU30" s="629"/>
      <c r="CV30" s="629"/>
      <c r="CW30" s="629"/>
      <c r="CX30" s="629"/>
      <c r="CY30" s="630"/>
      <c r="CZ30" s="631">
        <v>7.2</v>
      </c>
      <c r="DA30" s="641"/>
      <c r="DB30" s="641"/>
      <c r="DC30" s="642"/>
      <c r="DD30" s="634">
        <v>12617671</v>
      </c>
      <c r="DE30" s="629"/>
      <c r="DF30" s="629"/>
      <c r="DG30" s="629"/>
      <c r="DH30" s="629"/>
      <c r="DI30" s="629"/>
      <c r="DJ30" s="629"/>
      <c r="DK30" s="630"/>
      <c r="DL30" s="634">
        <v>12617671</v>
      </c>
      <c r="DM30" s="629"/>
      <c r="DN30" s="629"/>
      <c r="DO30" s="629"/>
      <c r="DP30" s="629"/>
      <c r="DQ30" s="629"/>
      <c r="DR30" s="629"/>
      <c r="DS30" s="629"/>
      <c r="DT30" s="629"/>
      <c r="DU30" s="629"/>
      <c r="DV30" s="630"/>
      <c r="DW30" s="631">
        <v>13.3</v>
      </c>
      <c r="DX30" s="641"/>
      <c r="DY30" s="641"/>
      <c r="DZ30" s="641"/>
      <c r="EA30" s="641"/>
      <c r="EB30" s="641"/>
      <c r="EC30" s="673"/>
    </row>
    <row r="31" spans="2:133" ht="11.25" customHeight="1" x14ac:dyDescent="0.15">
      <c r="B31" s="625" t="s">
        <v>309</v>
      </c>
      <c r="C31" s="626"/>
      <c r="D31" s="626"/>
      <c r="E31" s="626"/>
      <c r="F31" s="626"/>
      <c r="G31" s="626"/>
      <c r="H31" s="626"/>
      <c r="I31" s="626"/>
      <c r="J31" s="626"/>
      <c r="K31" s="626"/>
      <c r="L31" s="626"/>
      <c r="M31" s="626"/>
      <c r="N31" s="626"/>
      <c r="O31" s="626"/>
      <c r="P31" s="626"/>
      <c r="Q31" s="627"/>
      <c r="R31" s="628">
        <v>905771</v>
      </c>
      <c r="S31" s="629"/>
      <c r="T31" s="629"/>
      <c r="U31" s="629"/>
      <c r="V31" s="629"/>
      <c r="W31" s="629"/>
      <c r="X31" s="629"/>
      <c r="Y31" s="630"/>
      <c r="Z31" s="655">
        <v>0.5</v>
      </c>
      <c r="AA31" s="655"/>
      <c r="AB31" s="655"/>
      <c r="AC31" s="655"/>
      <c r="AD31" s="656" t="s">
        <v>130</v>
      </c>
      <c r="AE31" s="656"/>
      <c r="AF31" s="656"/>
      <c r="AG31" s="656"/>
      <c r="AH31" s="656"/>
      <c r="AI31" s="656"/>
      <c r="AJ31" s="656"/>
      <c r="AK31" s="656"/>
      <c r="AL31" s="631" t="s">
        <v>130</v>
      </c>
      <c r="AM31" s="632"/>
      <c r="AN31" s="632"/>
      <c r="AO31" s="657"/>
      <c r="AP31" s="703" t="s">
        <v>310</v>
      </c>
      <c r="AQ31" s="704"/>
      <c r="AR31" s="704"/>
      <c r="AS31" s="704"/>
      <c r="AT31" s="709" t="s">
        <v>311</v>
      </c>
      <c r="AU31" s="360"/>
      <c r="AV31" s="360"/>
      <c r="AW31" s="360"/>
      <c r="AX31" s="696" t="s">
        <v>188</v>
      </c>
      <c r="AY31" s="697"/>
      <c r="AZ31" s="697"/>
      <c r="BA31" s="697"/>
      <c r="BB31" s="697"/>
      <c r="BC31" s="697"/>
      <c r="BD31" s="697"/>
      <c r="BE31" s="697"/>
      <c r="BF31" s="698"/>
      <c r="BG31" s="699">
        <v>99.8</v>
      </c>
      <c r="BH31" s="700"/>
      <c r="BI31" s="700"/>
      <c r="BJ31" s="700"/>
      <c r="BK31" s="700"/>
      <c r="BL31" s="700"/>
      <c r="BM31" s="701">
        <v>99.3</v>
      </c>
      <c r="BN31" s="700"/>
      <c r="BO31" s="700"/>
      <c r="BP31" s="700"/>
      <c r="BQ31" s="702"/>
      <c r="BR31" s="699">
        <v>99.4</v>
      </c>
      <c r="BS31" s="700"/>
      <c r="BT31" s="700"/>
      <c r="BU31" s="700"/>
      <c r="BV31" s="700"/>
      <c r="BW31" s="700"/>
      <c r="BX31" s="701">
        <v>98.7</v>
      </c>
      <c r="BY31" s="700"/>
      <c r="BZ31" s="700"/>
      <c r="CA31" s="700"/>
      <c r="CB31" s="702"/>
      <c r="CD31" s="717"/>
      <c r="CE31" s="718"/>
      <c r="CF31" s="662" t="s">
        <v>312</v>
      </c>
      <c r="CG31" s="663"/>
      <c r="CH31" s="663"/>
      <c r="CI31" s="663"/>
      <c r="CJ31" s="663"/>
      <c r="CK31" s="663"/>
      <c r="CL31" s="663"/>
      <c r="CM31" s="663"/>
      <c r="CN31" s="663"/>
      <c r="CO31" s="663"/>
      <c r="CP31" s="663"/>
      <c r="CQ31" s="664"/>
      <c r="CR31" s="628">
        <v>835222</v>
      </c>
      <c r="CS31" s="639"/>
      <c r="CT31" s="639"/>
      <c r="CU31" s="639"/>
      <c r="CV31" s="639"/>
      <c r="CW31" s="639"/>
      <c r="CX31" s="639"/>
      <c r="CY31" s="640"/>
      <c r="CZ31" s="631">
        <v>0.5</v>
      </c>
      <c r="DA31" s="641"/>
      <c r="DB31" s="641"/>
      <c r="DC31" s="642"/>
      <c r="DD31" s="634">
        <v>824185</v>
      </c>
      <c r="DE31" s="639"/>
      <c r="DF31" s="639"/>
      <c r="DG31" s="639"/>
      <c r="DH31" s="639"/>
      <c r="DI31" s="639"/>
      <c r="DJ31" s="639"/>
      <c r="DK31" s="640"/>
      <c r="DL31" s="634">
        <v>824185</v>
      </c>
      <c r="DM31" s="639"/>
      <c r="DN31" s="639"/>
      <c r="DO31" s="639"/>
      <c r="DP31" s="639"/>
      <c r="DQ31" s="639"/>
      <c r="DR31" s="639"/>
      <c r="DS31" s="639"/>
      <c r="DT31" s="639"/>
      <c r="DU31" s="639"/>
      <c r="DV31" s="640"/>
      <c r="DW31" s="631">
        <v>0.9</v>
      </c>
      <c r="DX31" s="641"/>
      <c r="DY31" s="641"/>
      <c r="DZ31" s="641"/>
      <c r="EA31" s="641"/>
      <c r="EB31" s="641"/>
      <c r="EC31" s="673"/>
    </row>
    <row r="32" spans="2:133" ht="11.25" customHeight="1" x14ac:dyDescent="0.15">
      <c r="B32" s="625" t="s">
        <v>313</v>
      </c>
      <c r="C32" s="626"/>
      <c r="D32" s="626"/>
      <c r="E32" s="626"/>
      <c r="F32" s="626"/>
      <c r="G32" s="626"/>
      <c r="H32" s="626"/>
      <c r="I32" s="626"/>
      <c r="J32" s="626"/>
      <c r="K32" s="626"/>
      <c r="L32" s="626"/>
      <c r="M32" s="626"/>
      <c r="N32" s="626"/>
      <c r="O32" s="626"/>
      <c r="P32" s="626"/>
      <c r="Q32" s="627"/>
      <c r="R32" s="628">
        <v>36850500</v>
      </c>
      <c r="S32" s="629"/>
      <c r="T32" s="629"/>
      <c r="U32" s="629"/>
      <c r="V32" s="629"/>
      <c r="W32" s="629"/>
      <c r="X32" s="629"/>
      <c r="Y32" s="630"/>
      <c r="Z32" s="655">
        <v>19.899999999999999</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361" t="s">
        <v>314</v>
      </c>
      <c r="AV32" s="361"/>
      <c r="AW32" s="361"/>
      <c r="AX32" s="625" t="s">
        <v>315</v>
      </c>
      <c r="AY32" s="626"/>
      <c r="AZ32" s="626"/>
      <c r="BA32" s="626"/>
      <c r="BB32" s="626"/>
      <c r="BC32" s="626"/>
      <c r="BD32" s="626"/>
      <c r="BE32" s="626"/>
      <c r="BF32" s="627"/>
      <c r="BG32" s="694">
        <v>99.7</v>
      </c>
      <c r="BH32" s="639"/>
      <c r="BI32" s="639"/>
      <c r="BJ32" s="639"/>
      <c r="BK32" s="639"/>
      <c r="BL32" s="639"/>
      <c r="BM32" s="632">
        <v>99.2</v>
      </c>
      <c r="BN32" s="695"/>
      <c r="BO32" s="695"/>
      <c r="BP32" s="695"/>
      <c r="BQ32" s="671"/>
      <c r="BR32" s="694">
        <v>99.3</v>
      </c>
      <c r="BS32" s="639"/>
      <c r="BT32" s="639"/>
      <c r="BU32" s="639"/>
      <c r="BV32" s="639"/>
      <c r="BW32" s="639"/>
      <c r="BX32" s="632">
        <v>98.5</v>
      </c>
      <c r="BY32" s="695"/>
      <c r="BZ32" s="695"/>
      <c r="CA32" s="695"/>
      <c r="CB32" s="671"/>
      <c r="CD32" s="719"/>
      <c r="CE32" s="720"/>
      <c r="CF32" s="662" t="s">
        <v>316</v>
      </c>
      <c r="CG32" s="663"/>
      <c r="CH32" s="663"/>
      <c r="CI32" s="663"/>
      <c r="CJ32" s="663"/>
      <c r="CK32" s="663"/>
      <c r="CL32" s="663"/>
      <c r="CM32" s="663"/>
      <c r="CN32" s="663"/>
      <c r="CO32" s="663"/>
      <c r="CP32" s="663"/>
      <c r="CQ32" s="664"/>
      <c r="CR32" s="628">
        <v>103</v>
      </c>
      <c r="CS32" s="629"/>
      <c r="CT32" s="629"/>
      <c r="CU32" s="629"/>
      <c r="CV32" s="629"/>
      <c r="CW32" s="629"/>
      <c r="CX32" s="629"/>
      <c r="CY32" s="630"/>
      <c r="CZ32" s="631">
        <v>0</v>
      </c>
      <c r="DA32" s="641"/>
      <c r="DB32" s="641"/>
      <c r="DC32" s="642"/>
      <c r="DD32" s="634">
        <v>103</v>
      </c>
      <c r="DE32" s="629"/>
      <c r="DF32" s="629"/>
      <c r="DG32" s="629"/>
      <c r="DH32" s="629"/>
      <c r="DI32" s="629"/>
      <c r="DJ32" s="629"/>
      <c r="DK32" s="630"/>
      <c r="DL32" s="634">
        <v>103</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317</v>
      </c>
      <c r="C33" s="692"/>
      <c r="D33" s="692"/>
      <c r="E33" s="692"/>
      <c r="F33" s="692"/>
      <c r="G33" s="692"/>
      <c r="H33" s="692"/>
      <c r="I33" s="692"/>
      <c r="J33" s="692"/>
      <c r="K33" s="692"/>
      <c r="L33" s="692"/>
      <c r="M33" s="692"/>
      <c r="N33" s="692"/>
      <c r="O33" s="692"/>
      <c r="P33" s="692"/>
      <c r="Q33" s="693"/>
      <c r="R33" s="628">
        <v>27401</v>
      </c>
      <c r="S33" s="629"/>
      <c r="T33" s="629"/>
      <c r="U33" s="629"/>
      <c r="V33" s="629"/>
      <c r="W33" s="629"/>
      <c r="X33" s="629"/>
      <c r="Y33" s="630"/>
      <c r="Z33" s="655">
        <v>0</v>
      </c>
      <c r="AA33" s="655"/>
      <c r="AB33" s="655"/>
      <c r="AC33" s="655"/>
      <c r="AD33" s="656">
        <v>27401</v>
      </c>
      <c r="AE33" s="656"/>
      <c r="AF33" s="656"/>
      <c r="AG33" s="656"/>
      <c r="AH33" s="656"/>
      <c r="AI33" s="656"/>
      <c r="AJ33" s="656"/>
      <c r="AK33" s="656"/>
      <c r="AL33" s="631">
        <v>0</v>
      </c>
      <c r="AM33" s="632"/>
      <c r="AN33" s="632"/>
      <c r="AO33" s="657"/>
      <c r="AP33" s="707"/>
      <c r="AQ33" s="708"/>
      <c r="AR33" s="708"/>
      <c r="AS33" s="708"/>
      <c r="AT33" s="711"/>
      <c r="AU33" s="362"/>
      <c r="AV33" s="362"/>
      <c r="AW33" s="362"/>
      <c r="AX33" s="605" t="s">
        <v>318</v>
      </c>
      <c r="AY33" s="606"/>
      <c r="AZ33" s="606"/>
      <c r="BA33" s="606"/>
      <c r="BB33" s="606"/>
      <c r="BC33" s="606"/>
      <c r="BD33" s="606"/>
      <c r="BE33" s="606"/>
      <c r="BF33" s="607"/>
      <c r="BG33" s="690">
        <v>99.8</v>
      </c>
      <c r="BH33" s="609"/>
      <c r="BI33" s="609"/>
      <c r="BJ33" s="609"/>
      <c r="BK33" s="609"/>
      <c r="BL33" s="609"/>
      <c r="BM33" s="647">
        <v>99.6</v>
      </c>
      <c r="BN33" s="609"/>
      <c r="BO33" s="609"/>
      <c r="BP33" s="609"/>
      <c r="BQ33" s="658"/>
      <c r="BR33" s="690">
        <v>99.4</v>
      </c>
      <c r="BS33" s="609"/>
      <c r="BT33" s="609"/>
      <c r="BU33" s="609"/>
      <c r="BV33" s="609"/>
      <c r="BW33" s="609"/>
      <c r="BX33" s="647">
        <v>99.1</v>
      </c>
      <c r="BY33" s="609"/>
      <c r="BZ33" s="609"/>
      <c r="CA33" s="609"/>
      <c r="CB33" s="658"/>
      <c r="CD33" s="662" t="s">
        <v>319</v>
      </c>
      <c r="CE33" s="663"/>
      <c r="CF33" s="663"/>
      <c r="CG33" s="663"/>
      <c r="CH33" s="663"/>
      <c r="CI33" s="663"/>
      <c r="CJ33" s="663"/>
      <c r="CK33" s="663"/>
      <c r="CL33" s="663"/>
      <c r="CM33" s="663"/>
      <c r="CN33" s="663"/>
      <c r="CO33" s="663"/>
      <c r="CP33" s="663"/>
      <c r="CQ33" s="664"/>
      <c r="CR33" s="628">
        <v>79797779</v>
      </c>
      <c r="CS33" s="639"/>
      <c r="CT33" s="639"/>
      <c r="CU33" s="639"/>
      <c r="CV33" s="639"/>
      <c r="CW33" s="639"/>
      <c r="CX33" s="639"/>
      <c r="CY33" s="640"/>
      <c r="CZ33" s="631">
        <v>45.1</v>
      </c>
      <c r="DA33" s="641"/>
      <c r="DB33" s="641"/>
      <c r="DC33" s="642"/>
      <c r="DD33" s="634">
        <v>49338177</v>
      </c>
      <c r="DE33" s="639"/>
      <c r="DF33" s="639"/>
      <c r="DG33" s="639"/>
      <c r="DH33" s="639"/>
      <c r="DI33" s="639"/>
      <c r="DJ33" s="639"/>
      <c r="DK33" s="640"/>
      <c r="DL33" s="634">
        <v>40198167</v>
      </c>
      <c r="DM33" s="639"/>
      <c r="DN33" s="639"/>
      <c r="DO33" s="639"/>
      <c r="DP33" s="639"/>
      <c r="DQ33" s="639"/>
      <c r="DR33" s="639"/>
      <c r="DS33" s="639"/>
      <c r="DT33" s="639"/>
      <c r="DU33" s="639"/>
      <c r="DV33" s="640"/>
      <c r="DW33" s="631">
        <v>42.5</v>
      </c>
      <c r="DX33" s="641"/>
      <c r="DY33" s="641"/>
      <c r="DZ33" s="641"/>
      <c r="EA33" s="641"/>
      <c r="EB33" s="641"/>
      <c r="EC33" s="673"/>
    </row>
    <row r="34" spans="2:133" ht="11.25" customHeight="1" x14ac:dyDescent="0.15">
      <c r="B34" s="625" t="s">
        <v>320</v>
      </c>
      <c r="C34" s="626"/>
      <c r="D34" s="626"/>
      <c r="E34" s="626"/>
      <c r="F34" s="626"/>
      <c r="G34" s="626"/>
      <c r="H34" s="626"/>
      <c r="I34" s="626"/>
      <c r="J34" s="626"/>
      <c r="K34" s="626"/>
      <c r="L34" s="626"/>
      <c r="M34" s="626"/>
      <c r="N34" s="626"/>
      <c r="O34" s="626"/>
      <c r="P34" s="626"/>
      <c r="Q34" s="627"/>
      <c r="R34" s="628">
        <v>10994332</v>
      </c>
      <c r="S34" s="629"/>
      <c r="T34" s="629"/>
      <c r="U34" s="629"/>
      <c r="V34" s="629"/>
      <c r="W34" s="629"/>
      <c r="X34" s="629"/>
      <c r="Y34" s="630"/>
      <c r="Z34" s="655">
        <v>5.9</v>
      </c>
      <c r="AA34" s="655"/>
      <c r="AB34" s="655"/>
      <c r="AC34" s="655"/>
      <c r="AD34" s="656" t="s">
        <v>130</v>
      </c>
      <c r="AE34" s="656"/>
      <c r="AF34" s="656"/>
      <c r="AG34" s="656"/>
      <c r="AH34" s="656"/>
      <c r="AI34" s="656"/>
      <c r="AJ34" s="656"/>
      <c r="AK34" s="656"/>
      <c r="AL34" s="631" t="s">
        <v>130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321</v>
      </c>
      <c r="CE34" s="663"/>
      <c r="CF34" s="663"/>
      <c r="CG34" s="663"/>
      <c r="CH34" s="663"/>
      <c r="CI34" s="663"/>
      <c r="CJ34" s="663"/>
      <c r="CK34" s="663"/>
      <c r="CL34" s="663"/>
      <c r="CM34" s="663"/>
      <c r="CN34" s="663"/>
      <c r="CO34" s="663"/>
      <c r="CP34" s="663"/>
      <c r="CQ34" s="664"/>
      <c r="CR34" s="628">
        <v>23602522</v>
      </c>
      <c r="CS34" s="629"/>
      <c r="CT34" s="629"/>
      <c r="CU34" s="629"/>
      <c r="CV34" s="629"/>
      <c r="CW34" s="629"/>
      <c r="CX34" s="629"/>
      <c r="CY34" s="630"/>
      <c r="CZ34" s="631">
        <v>13.3</v>
      </c>
      <c r="DA34" s="641"/>
      <c r="DB34" s="641"/>
      <c r="DC34" s="642"/>
      <c r="DD34" s="634">
        <v>16463013</v>
      </c>
      <c r="DE34" s="629"/>
      <c r="DF34" s="629"/>
      <c r="DG34" s="629"/>
      <c r="DH34" s="629"/>
      <c r="DI34" s="629"/>
      <c r="DJ34" s="629"/>
      <c r="DK34" s="630"/>
      <c r="DL34" s="634">
        <v>15537063</v>
      </c>
      <c r="DM34" s="629"/>
      <c r="DN34" s="629"/>
      <c r="DO34" s="629"/>
      <c r="DP34" s="629"/>
      <c r="DQ34" s="629"/>
      <c r="DR34" s="629"/>
      <c r="DS34" s="629"/>
      <c r="DT34" s="629"/>
      <c r="DU34" s="629"/>
      <c r="DV34" s="630"/>
      <c r="DW34" s="631">
        <v>16.399999999999999</v>
      </c>
      <c r="DX34" s="641"/>
      <c r="DY34" s="641"/>
      <c r="DZ34" s="641"/>
      <c r="EA34" s="641"/>
      <c r="EB34" s="641"/>
      <c r="EC34" s="673"/>
    </row>
    <row r="35" spans="2:133" ht="11.25" customHeight="1" x14ac:dyDescent="0.15">
      <c r="B35" s="625" t="s">
        <v>322</v>
      </c>
      <c r="C35" s="626"/>
      <c r="D35" s="626"/>
      <c r="E35" s="626"/>
      <c r="F35" s="626"/>
      <c r="G35" s="626"/>
      <c r="H35" s="626"/>
      <c r="I35" s="626"/>
      <c r="J35" s="626"/>
      <c r="K35" s="626"/>
      <c r="L35" s="626"/>
      <c r="M35" s="626"/>
      <c r="N35" s="626"/>
      <c r="O35" s="626"/>
      <c r="P35" s="626"/>
      <c r="Q35" s="627"/>
      <c r="R35" s="628">
        <v>257642</v>
      </c>
      <c r="S35" s="629"/>
      <c r="T35" s="629"/>
      <c r="U35" s="629"/>
      <c r="V35" s="629"/>
      <c r="W35" s="629"/>
      <c r="X35" s="629"/>
      <c r="Y35" s="630"/>
      <c r="Z35" s="655">
        <v>0.1</v>
      </c>
      <c r="AA35" s="655"/>
      <c r="AB35" s="655"/>
      <c r="AC35" s="655"/>
      <c r="AD35" s="656">
        <v>143707</v>
      </c>
      <c r="AE35" s="656"/>
      <c r="AF35" s="656"/>
      <c r="AG35" s="656"/>
      <c r="AH35" s="656"/>
      <c r="AI35" s="656"/>
      <c r="AJ35" s="656"/>
      <c r="AK35" s="656"/>
      <c r="AL35" s="631">
        <v>0.2</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325</v>
      </c>
      <c r="CE35" s="663"/>
      <c r="CF35" s="663"/>
      <c r="CG35" s="663"/>
      <c r="CH35" s="663"/>
      <c r="CI35" s="663"/>
      <c r="CJ35" s="663"/>
      <c r="CK35" s="663"/>
      <c r="CL35" s="663"/>
      <c r="CM35" s="663"/>
      <c r="CN35" s="663"/>
      <c r="CO35" s="663"/>
      <c r="CP35" s="663"/>
      <c r="CQ35" s="664"/>
      <c r="CR35" s="628">
        <v>1683366</v>
      </c>
      <c r="CS35" s="639"/>
      <c r="CT35" s="639"/>
      <c r="CU35" s="639"/>
      <c r="CV35" s="639"/>
      <c r="CW35" s="639"/>
      <c r="CX35" s="639"/>
      <c r="CY35" s="640"/>
      <c r="CZ35" s="631">
        <v>1</v>
      </c>
      <c r="DA35" s="641"/>
      <c r="DB35" s="641"/>
      <c r="DC35" s="642"/>
      <c r="DD35" s="634">
        <v>1250277</v>
      </c>
      <c r="DE35" s="639"/>
      <c r="DF35" s="639"/>
      <c r="DG35" s="639"/>
      <c r="DH35" s="639"/>
      <c r="DI35" s="639"/>
      <c r="DJ35" s="639"/>
      <c r="DK35" s="640"/>
      <c r="DL35" s="634">
        <v>1248979</v>
      </c>
      <c r="DM35" s="639"/>
      <c r="DN35" s="639"/>
      <c r="DO35" s="639"/>
      <c r="DP35" s="639"/>
      <c r="DQ35" s="639"/>
      <c r="DR35" s="639"/>
      <c r="DS35" s="639"/>
      <c r="DT35" s="639"/>
      <c r="DU35" s="639"/>
      <c r="DV35" s="640"/>
      <c r="DW35" s="631">
        <v>1.3</v>
      </c>
      <c r="DX35" s="641"/>
      <c r="DY35" s="641"/>
      <c r="DZ35" s="641"/>
      <c r="EA35" s="641"/>
      <c r="EB35" s="641"/>
      <c r="EC35" s="673"/>
    </row>
    <row r="36" spans="2:133" ht="11.25" customHeight="1" x14ac:dyDescent="0.15">
      <c r="B36" s="625" t="s">
        <v>326</v>
      </c>
      <c r="C36" s="626"/>
      <c r="D36" s="626"/>
      <c r="E36" s="626"/>
      <c r="F36" s="626"/>
      <c r="G36" s="626"/>
      <c r="H36" s="626"/>
      <c r="I36" s="626"/>
      <c r="J36" s="626"/>
      <c r="K36" s="626"/>
      <c r="L36" s="626"/>
      <c r="M36" s="626"/>
      <c r="N36" s="626"/>
      <c r="O36" s="626"/>
      <c r="P36" s="626"/>
      <c r="Q36" s="627"/>
      <c r="R36" s="628">
        <v>331703</v>
      </c>
      <c r="S36" s="629"/>
      <c r="T36" s="629"/>
      <c r="U36" s="629"/>
      <c r="V36" s="629"/>
      <c r="W36" s="629"/>
      <c r="X36" s="629"/>
      <c r="Y36" s="630"/>
      <c r="Z36" s="655">
        <v>0.2</v>
      </c>
      <c r="AA36" s="655"/>
      <c r="AB36" s="655"/>
      <c r="AC36" s="655"/>
      <c r="AD36" s="656" t="s">
        <v>130</v>
      </c>
      <c r="AE36" s="656"/>
      <c r="AF36" s="656"/>
      <c r="AG36" s="656"/>
      <c r="AH36" s="656"/>
      <c r="AI36" s="656"/>
      <c r="AJ36" s="656"/>
      <c r="AK36" s="656"/>
      <c r="AL36" s="631" t="s">
        <v>130</v>
      </c>
      <c r="AM36" s="632"/>
      <c r="AN36" s="632"/>
      <c r="AO36" s="657"/>
      <c r="AP36" s="218"/>
      <c r="AQ36" s="678" t="s">
        <v>327</v>
      </c>
      <c r="AR36" s="679"/>
      <c r="AS36" s="679"/>
      <c r="AT36" s="679"/>
      <c r="AU36" s="679"/>
      <c r="AV36" s="679"/>
      <c r="AW36" s="679"/>
      <c r="AX36" s="679"/>
      <c r="AY36" s="680"/>
      <c r="AZ36" s="681">
        <v>15756853</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630677</v>
      </c>
      <c r="BW36" s="682"/>
      <c r="BX36" s="682"/>
      <c r="BY36" s="682"/>
      <c r="BZ36" s="682"/>
      <c r="CA36" s="682"/>
      <c r="CB36" s="683"/>
      <c r="CD36" s="662" t="s">
        <v>329</v>
      </c>
      <c r="CE36" s="663"/>
      <c r="CF36" s="663"/>
      <c r="CG36" s="663"/>
      <c r="CH36" s="663"/>
      <c r="CI36" s="663"/>
      <c r="CJ36" s="663"/>
      <c r="CK36" s="663"/>
      <c r="CL36" s="663"/>
      <c r="CM36" s="663"/>
      <c r="CN36" s="663"/>
      <c r="CO36" s="663"/>
      <c r="CP36" s="663"/>
      <c r="CQ36" s="664"/>
      <c r="CR36" s="628">
        <v>19113582</v>
      </c>
      <c r="CS36" s="629"/>
      <c r="CT36" s="629"/>
      <c r="CU36" s="629"/>
      <c r="CV36" s="629"/>
      <c r="CW36" s="629"/>
      <c r="CX36" s="629"/>
      <c r="CY36" s="630"/>
      <c r="CZ36" s="631">
        <v>10.8</v>
      </c>
      <c r="DA36" s="641"/>
      <c r="DB36" s="641"/>
      <c r="DC36" s="642"/>
      <c r="DD36" s="634">
        <v>17232200</v>
      </c>
      <c r="DE36" s="629"/>
      <c r="DF36" s="629"/>
      <c r="DG36" s="629"/>
      <c r="DH36" s="629"/>
      <c r="DI36" s="629"/>
      <c r="DJ36" s="629"/>
      <c r="DK36" s="630"/>
      <c r="DL36" s="634">
        <v>13386356</v>
      </c>
      <c r="DM36" s="629"/>
      <c r="DN36" s="629"/>
      <c r="DO36" s="629"/>
      <c r="DP36" s="629"/>
      <c r="DQ36" s="629"/>
      <c r="DR36" s="629"/>
      <c r="DS36" s="629"/>
      <c r="DT36" s="629"/>
      <c r="DU36" s="629"/>
      <c r="DV36" s="630"/>
      <c r="DW36" s="631">
        <v>14.1</v>
      </c>
      <c r="DX36" s="641"/>
      <c r="DY36" s="641"/>
      <c r="DZ36" s="641"/>
      <c r="EA36" s="641"/>
      <c r="EB36" s="641"/>
      <c r="EC36" s="673"/>
    </row>
    <row r="37" spans="2:133" ht="11.25" customHeight="1" x14ac:dyDescent="0.15">
      <c r="B37" s="625" t="s">
        <v>330</v>
      </c>
      <c r="C37" s="626"/>
      <c r="D37" s="626"/>
      <c r="E37" s="626"/>
      <c r="F37" s="626"/>
      <c r="G37" s="626"/>
      <c r="H37" s="626"/>
      <c r="I37" s="626"/>
      <c r="J37" s="626"/>
      <c r="K37" s="626"/>
      <c r="L37" s="626"/>
      <c r="M37" s="626"/>
      <c r="N37" s="626"/>
      <c r="O37" s="626"/>
      <c r="P37" s="626"/>
      <c r="Q37" s="627"/>
      <c r="R37" s="628">
        <v>5418381</v>
      </c>
      <c r="S37" s="629"/>
      <c r="T37" s="629"/>
      <c r="U37" s="629"/>
      <c r="V37" s="629"/>
      <c r="W37" s="629"/>
      <c r="X37" s="629"/>
      <c r="Y37" s="630"/>
      <c r="Z37" s="655">
        <v>2.9</v>
      </c>
      <c r="AA37" s="655"/>
      <c r="AB37" s="655"/>
      <c r="AC37" s="655"/>
      <c r="AD37" s="656" t="s">
        <v>130</v>
      </c>
      <c r="AE37" s="656"/>
      <c r="AF37" s="656"/>
      <c r="AG37" s="656"/>
      <c r="AH37" s="656"/>
      <c r="AI37" s="656"/>
      <c r="AJ37" s="656"/>
      <c r="AK37" s="656"/>
      <c r="AL37" s="631" t="s">
        <v>130</v>
      </c>
      <c r="AM37" s="632"/>
      <c r="AN37" s="632"/>
      <c r="AO37" s="657"/>
      <c r="AQ37" s="668" t="s">
        <v>331</v>
      </c>
      <c r="AR37" s="669"/>
      <c r="AS37" s="669"/>
      <c r="AT37" s="669"/>
      <c r="AU37" s="669"/>
      <c r="AV37" s="669"/>
      <c r="AW37" s="669"/>
      <c r="AX37" s="669"/>
      <c r="AY37" s="670"/>
      <c r="AZ37" s="628">
        <v>3135617</v>
      </c>
      <c r="BA37" s="629"/>
      <c r="BB37" s="629"/>
      <c r="BC37" s="629"/>
      <c r="BD37" s="639"/>
      <c r="BE37" s="639"/>
      <c r="BF37" s="671"/>
      <c r="BG37" s="662" t="s">
        <v>332</v>
      </c>
      <c r="BH37" s="663"/>
      <c r="BI37" s="663"/>
      <c r="BJ37" s="663"/>
      <c r="BK37" s="663"/>
      <c r="BL37" s="663"/>
      <c r="BM37" s="663"/>
      <c r="BN37" s="663"/>
      <c r="BO37" s="663"/>
      <c r="BP37" s="663"/>
      <c r="BQ37" s="663"/>
      <c r="BR37" s="663"/>
      <c r="BS37" s="663"/>
      <c r="BT37" s="663"/>
      <c r="BU37" s="664"/>
      <c r="BV37" s="628">
        <v>470691</v>
      </c>
      <c r="BW37" s="629"/>
      <c r="BX37" s="629"/>
      <c r="BY37" s="629"/>
      <c r="BZ37" s="629"/>
      <c r="CA37" s="629"/>
      <c r="CB37" s="672"/>
      <c r="CD37" s="662" t="s">
        <v>333</v>
      </c>
      <c r="CE37" s="663"/>
      <c r="CF37" s="663"/>
      <c r="CG37" s="663"/>
      <c r="CH37" s="663"/>
      <c r="CI37" s="663"/>
      <c r="CJ37" s="663"/>
      <c r="CK37" s="663"/>
      <c r="CL37" s="663"/>
      <c r="CM37" s="663"/>
      <c r="CN37" s="663"/>
      <c r="CO37" s="663"/>
      <c r="CP37" s="663"/>
      <c r="CQ37" s="664"/>
      <c r="CR37" s="628">
        <v>4313340</v>
      </c>
      <c r="CS37" s="639"/>
      <c r="CT37" s="639"/>
      <c r="CU37" s="639"/>
      <c r="CV37" s="639"/>
      <c r="CW37" s="639"/>
      <c r="CX37" s="639"/>
      <c r="CY37" s="640"/>
      <c r="CZ37" s="631">
        <v>2.4</v>
      </c>
      <c r="DA37" s="641"/>
      <c r="DB37" s="641"/>
      <c r="DC37" s="642"/>
      <c r="DD37" s="634">
        <v>4301150</v>
      </c>
      <c r="DE37" s="639"/>
      <c r="DF37" s="639"/>
      <c r="DG37" s="639"/>
      <c r="DH37" s="639"/>
      <c r="DI37" s="639"/>
      <c r="DJ37" s="639"/>
      <c r="DK37" s="640"/>
      <c r="DL37" s="634">
        <v>4261255</v>
      </c>
      <c r="DM37" s="639"/>
      <c r="DN37" s="639"/>
      <c r="DO37" s="639"/>
      <c r="DP37" s="639"/>
      <c r="DQ37" s="639"/>
      <c r="DR37" s="639"/>
      <c r="DS37" s="639"/>
      <c r="DT37" s="639"/>
      <c r="DU37" s="639"/>
      <c r="DV37" s="640"/>
      <c r="DW37" s="631">
        <v>4.5</v>
      </c>
      <c r="DX37" s="641"/>
      <c r="DY37" s="641"/>
      <c r="DZ37" s="641"/>
      <c r="EA37" s="641"/>
      <c r="EB37" s="641"/>
      <c r="EC37" s="673"/>
    </row>
    <row r="38" spans="2:133" ht="11.25" customHeight="1" x14ac:dyDescent="0.15">
      <c r="B38" s="625" t="s">
        <v>334</v>
      </c>
      <c r="C38" s="626"/>
      <c r="D38" s="626"/>
      <c r="E38" s="626"/>
      <c r="F38" s="626"/>
      <c r="G38" s="626"/>
      <c r="H38" s="626"/>
      <c r="I38" s="626"/>
      <c r="J38" s="626"/>
      <c r="K38" s="626"/>
      <c r="L38" s="626"/>
      <c r="M38" s="626"/>
      <c r="N38" s="626"/>
      <c r="O38" s="626"/>
      <c r="P38" s="626"/>
      <c r="Q38" s="627"/>
      <c r="R38" s="628">
        <v>1892115</v>
      </c>
      <c r="S38" s="629"/>
      <c r="T38" s="629"/>
      <c r="U38" s="629"/>
      <c r="V38" s="629"/>
      <c r="W38" s="629"/>
      <c r="X38" s="629"/>
      <c r="Y38" s="630"/>
      <c r="Z38" s="655">
        <v>1</v>
      </c>
      <c r="AA38" s="655"/>
      <c r="AB38" s="655"/>
      <c r="AC38" s="655"/>
      <c r="AD38" s="656" t="s">
        <v>130</v>
      </c>
      <c r="AE38" s="656"/>
      <c r="AF38" s="656"/>
      <c r="AG38" s="656"/>
      <c r="AH38" s="656"/>
      <c r="AI38" s="656"/>
      <c r="AJ38" s="656"/>
      <c r="AK38" s="656"/>
      <c r="AL38" s="631" t="s">
        <v>130</v>
      </c>
      <c r="AM38" s="632"/>
      <c r="AN38" s="632"/>
      <c r="AO38" s="657"/>
      <c r="AQ38" s="668" t="s">
        <v>335</v>
      </c>
      <c r="AR38" s="669"/>
      <c r="AS38" s="669"/>
      <c r="AT38" s="669"/>
      <c r="AU38" s="669"/>
      <c r="AV38" s="669"/>
      <c r="AW38" s="669"/>
      <c r="AX38" s="669"/>
      <c r="AY38" s="670"/>
      <c r="AZ38" s="628">
        <v>73160</v>
      </c>
      <c r="BA38" s="629"/>
      <c r="BB38" s="629"/>
      <c r="BC38" s="629"/>
      <c r="BD38" s="639"/>
      <c r="BE38" s="639"/>
      <c r="BF38" s="671"/>
      <c r="BG38" s="662" t="s">
        <v>336</v>
      </c>
      <c r="BH38" s="663"/>
      <c r="BI38" s="663"/>
      <c r="BJ38" s="663"/>
      <c r="BK38" s="663"/>
      <c r="BL38" s="663"/>
      <c r="BM38" s="663"/>
      <c r="BN38" s="663"/>
      <c r="BO38" s="663"/>
      <c r="BP38" s="663"/>
      <c r="BQ38" s="663"/>
      <c r="BR38" s="663"/>
      <c r="BS38" s="663"/>
      <c r="BT38" s="663"/>
      <c r="BU38" s="664"/>
      <c r="BV38" s="628">
        <v>48177</v>
      </c>
      <c r="BW38" s="629"/>
      <c r="BX38" s="629"/>
      <c r="BY38" s="629"/>
      <c r="BZ38" s="629"/>
      <c r="CA38" s="629"/>
      <c r="CB38" s="672"/>
      <c r="CD38" s="662" t="s">
        <v>337</v>
      </c>
      <c r="CE38" s="663"/>
      <c r="CF38" s="663"/>
      <c r="CG38" s="663"/>
      <c r="CH38" s="663"/>
      <c r="CI38" s="663"/>
      <c r="CJ38" s="663"/>
      <c r="CK38" s="663"/>
      <c r="CL38" s="663"/>
      <c r="CM38" s="663"/>
      <c r="CN38" s="663"/>
      <c r="CO38" s="663"/>
      <c r="CP38" s="663"/>
      <c r="CQ38" s="664"/>
      <c r="CR38" s="628">
        <v>12616124</v>
      </c>
      <c r="CS38" s="629"/>
      <c r="CT38" s="629"/>
      <c r="CU38" s="629"/>
      <c r="CV38" s="629"/>
      <c r="CW38" s="629"/>
      <c r="CX38" s="629"/>
      <c r="CY38" s="630"/>
      <c r="CZ38" s="631">
        <v>7.1</v>
      </c>
      <c r="DA38" s="641"/>
      <c r="DB38" s="641"/>
      <c r="DC38" s="642"/>
      <c r="DD38" s="634">
        <v>10157279</v>
      </c>
      <c r="DE38" s="629"/>
      <c r="DF38" s="629"/>
      <c r="DG38" s="629"/>
      <c r="DH38" s="629"/>
      <c r="DI38" s="629"/>
      <c r="DJ38" s="629"/>
      <c r="DK38" s="630"/>
      <c r="DL38" s="634">
        <v>9999921</v>
      </c>
      <c r="DM38" s="629"/>
      <c r="DN38" s="629"/>
      <c r="DO38" s="629"/>
      <c r="DP38" s="629"/>
      <c r="DQ38" s="629"/>
      <c r="DR38" s="629"/>
      <c r="DS38" s="629"/>
      <c r="DT38" s="629"/>
      <c r="DU38" s="629"/>
      <c r="DV38" s="630"/>
      <c r="DW38" s="631">
        <v>10.6</v>
      </c>
      <c r="DX38" s="641"/>
      <c r="DY38" s="641"/>
      <c r="DZ38" s="641"/>
      <c r="EA38" s="641"/>
      <c r="EB38" s="641"/>
      <c r="EC38" s="673"/>
    </row>
    <row r="39" spans="2:133" ht="11.25" customHeight="1" x14ac:dyDescent="0.15">
      <c r="B39" s="625" t="s">
        <v>338</v>
      </c>
      <c r="C39" s="626"/>
      <c r="D39" s="626"/>
      <c r="E39" s="626"/>
      <c r="F39" s="626"/>
      <c r="G39" s="626"/>
      <c r="H39" s="626"/>
      <c r="I39" s="626"/>
      <c r="J39" s="626"/>
      <c r="K39" s="626"/>
      <c r="L39" s="626"/>
      <c r="M39" s="626"/>
      <c r="N39" s="626"/>
      <c r="O39" s="626"/>
      <c r="P39" s="626"/>
      <c r="Q39" s="627"/>
      <c r="R39" s="628">
        <v>22032634</v>
      </c>
      <c r="S39" s="629"/>
      <c r="T39" s="629"/>
      <c r="U39" s="629"/>
      <c r="V39" s="629"/>
      <c r="W39" s="629"/>
      <c r="X39" s="629"/>
      <c r="Y39" s="630"/>
      <c r="Z39" s="655">
        <v>11.9</v>
      </c>
      <c r="AA39" s="655"/>
      <c r="AB39" s="655"/>
      <c r="AC39" s="655"/>
      <c r="AD39" s="656">
        <v>381762</v>
      </c>
      <c r="AE39" s="656"/>
      <c r="AF39" s="656"/>
      <c r="AG39" s="656"/>
      <c r="AH39" s="656"/>
      <c r="AI39" s="656"/>
      <c r="AJ39" s="656"/>
      <c r="AK39" s="656"/>
      <c r="AL39" s="631">
        <v>0.4</v>
      </c>
      <c r="AM39" s="632"/>
      <c r="AN39" s="632"/>
      <c r="AO39" s="657"/>
      <c r="AQ39" s="668" t="s">
        <v>339</v>
      </c>
      <c r="AR39" s="669"/>
      <c r="AS39" s="669"/>
      <c r="AT39" s="669"/>
      <c r="AU39" s="669"/>
      <c r="AV39" s="669"/>
      <c r="AW39" s="669"/>
      <c r="AX39" s="669"/>
      <c r="AY39" s="670"/>
      <c r="AZ39" s="628">
        <v>49656</v>
      </c>
      <c r="BA39" s="629"/>
      <c r="BB39" s="629"/>
      <c r="BC39" s="629"/>
      <c r="BD39" s="639"/>
      <c r="BE39" s="639"/>
      <c r="BF39" s="671"/>
      <c r="BG39" s="662" t="s">
        <v>340</v>
      </c>
      <c r="BH39" s="663"/>
      <c r="BI39" s="663"/>
      <c r="BJ39" s="663"/>
      <c r="BK39" s="663"/>
      <c r="BL39" s="663"/>
      <c r="BM39" s="663"/>
      <c r="BN39" s="663"/>
      <c r="BO39" s="663"/>
      <c r="BP39" s="663"/>
      <c r="BQ39" s="663"/>
      <c r="BR39" s="663"/>
      <c r="BS39" s="663"/>
      <c r="BT39" s="663"/>
      <c r="BU39" s="664"/>
      <c r="BV39" s="628">
        <v>74327</v>
      </c>
      <c r="BW39" s="629"/>
      <c r="BX39" s="629"/>
      <c r="BY39" s="629"/>
      <c r="BZ39" s="629"/>
      <c r="CA39" s="629"/>
      <c r="CB39" s="672"/>
      <c r="CD39" s="662" t="s">
        <v>341</v>
      </c>
      <c r="CE39" s="663"/>
      <c r="CF39" s="663"/>
      <c r="CG39" s="663"/>
      <c r="CH39" s="663"/>
      <c r="CI39" s="663"/>
      <c r="CJ39" s="663"/>
      <c r="CK39" s="663"/>
      <c r="CL39" s="663"/>
      <c r="CM39" s="663"/>
      <c r="CN39" s="663"/>
      <c r="CO39" s="663"/>
      <c r="CP39" s="663"/>
      <c r="CQ39" s="664"/>
      <c r="CR39" s="628">
        <v>4516781</v>
      </c>
      <c r="CS39" s="639"/>
      <c r="CT39" s="639"/>
      <c r="CU39" s="639"/>
      <c r="CV39" s="639"/>
      <c r="CW39" s="639"/>
      <c r="CX39" s="639"/>
      <c r="CY39" s="640"/>
      <c r="CZ39" s="631">
        <v>2.6</v>
      </c>
      <c r="DA39" s="641"/>
      <c r="DB39" s="641"/>
      <c r="DC39" s="642"/>
      <c r="DD39" s="634">
        <v>4195241</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73"/>
    </row>
    <row r="40" spans="2:133" ht="11.25" customHeight="1" x14ac:dyDescent="0.15">
      <c r="B40" s="625" t="s">
        <v>342</v>
      </c>
      <c r="C40" s="626"/>
      <c r="D40" s="626"/>
      <c r="E40" s="626"/>
      <c r="F40" s="626"/>
      <c r="G40" s="626"/>
      <c r="H40" s="626"/>
      <c r="I40" s="626"/>
      <c r="J40" s="626"/>
      <c r="K40" s="626"/>
      <c r="L40" s="626"/>
      <c r="M40" s="626"/>
      <c r="N40" s="626"/>
      <c r="O40" s="626"/>
      <c r="P40" s="626"/>
      <c r="Q40" s="627"/>
      <c r="R40" s="628">
        <v>14095500</v>
      </c>
      <c r="S40" s="629"/>
      <c r="T40" s="629"/>
      <c r="U40" s="629"/>
      <c r="V40" s="629"/>
      <c r="W40" s="629"/>
      <c r="X40" s="629"/>
      <c r="Y40" s="630"/>
      <c r="Z40" s="655">
        <v>7.6</v>
      </c>
      <c r="AA40" s="655"/>
      <c r="AB40" s="655"/>
      <c r="AC40" s="655"/>
      <c r="AD40" s="656" t="s">
        <v>130</v>
      </c>
      <c r="AE40" s="656"/>
      <c r="AF40" s="656"/>
      <c r="AG40" s="656"/>
      <c r="AH40" s="656"/>
      <c r="AI40" s="656"/>
      <c r="AJ40" s="656"/>
      <c r="AK40" s="656"/>
      <c r="AL40" s="631" t="s">
        <v>130</v>
      </c>
      <c r="AM40" s="632"/>
      <c r="AN40" s="632"/>
      <c r="AO40" s="657"/>
      <c r="AQ40" s="668" t="s">
        <v>343</v>
      </c>
      <c r="AR40" s="669"/>
      <c r="AS40" s="669"/>
      <c r="AT40" s="669"/>
      <c r="AU40" s="669"/>
      <c r="AV40" s="669"/>
      <c r="AW40" s="669"/>
      <c r="AX40" s="669"/>
      <c r="AY40" s="670"/>
      <c r="AZ40" s="628">
        <v>35482</v>
      </c>
      <c r="BA40" s="629"/>
      <c r="BB40" s="629"/>
      <c r="BC40" s="629"/>
      <c r="BD40" s="639"/>
      <c r="BE40" s="639"/>
      <c r="BF40" s="671"/>
      <c r="BG40" s="674" t="s">
        <v>344</v>
      </c>
      <c r="BH40" s="675"/>
      <c r="BI40" s="675"/>
      <c r="BJ40" s="675"/>
      <c r="BK40" s="675"/>
      <c r="BL40" s="363"/>
      <c r="BM40" s="663" t="s">
        <v>345</v>
      </c>
      <c r="BN40" s="663"/>
      <c r="BO40" s="663"/>
      <c r="BP40" s="663"/>
      <c r="BQ40" s="663"/>
      <c r="BR40" s="663"/>
      <c r="BS40" s="663"/>
      <c r="BT40" s="663"/>
      <c r="BU40" s="664"/>
      <c r="BV40" s="628">
        <v>98</v>
      </c>
      <c r="BW40" s="629"/>
      <c r="BX40" s="629"/>
      <c r="BY40" s="629"/>
      <c r="BZ40" s="629"/>
      <c r="CA40" s="629"/>
      <c r="CB40" s="672"/>
      <c r="CD40" s="662" t="s">
        <v>346</v>
      </c>
      <c r="CE40" s="663"/>
      <c r="CF40" s="663"/>
      <c r="CG40" s="663"/>
      <c r="CH40" s="663"/>
      <c r="CI40" s="663"/>
      <c r="CJ40" s="663"/>
      <c r="CK40" s="663"/>
      <c r="CL40" s="663"/>
      <c r="CM40" s="663"/>
      <c r="CN40" s="663"/>
      <c r="CO40" s="663"/>
      <c r="CP40" s="663"/>
      <c r="CQ40" s="664"/>
      <c r="CR40" s="628">
        <v>18265404</v>
      </c>
      <c r="CS40" s="629"/>
      <c r="CT40" s="629"/>
      <c r="CU40" s="629"/>
      <c r="CV40" s="629"/>
      <c r="CW40" s="629"/>
      <c r="CX40" s="629"/>
      <c r="CY40" s="630"/>
      <c r="CZ40" s="631">
        <v>10.3</v>
      </c>
      <c r="DA40" s="641"/>
      <c r="DB40" s="641"/>
      <c r="DC40" s="642"/>
      <c r="DD40" s="634">
        <v>40167</v>
      </c>
      <c r="DE40" s="629"/>
      <c r="DF40" s="629"/>
      <c r="DG40" s="629"/>
      <c r="DH40" s="629"/>
      <c r="DI40" s="629"/>
      <c r="DJ40" s="629"/>
      <c r="DK40" s="630"/>
      <c r="DL40" s="634">
        <v>25848</v>
      </c>
      <c r="DM40" s="629"/>
      <c r="DN40" s="629"/>
      <c r="DO40" s="629"/>
      <c r="DP40" s="629"/>
      <c r="DQ40" s="629"/>
      <c r="DR40" s="629"/>
      <c r="DS40" s="629"/>
      <c r="DT40" s="629"/>
      <c r="DU40" s="629"/>
      <c r="DV40" s="630"/>
      <c r="DW40" s="631">
        <v>0</v>
      </c>
      <c r="DX40" s="641"/>
      <c r="DY40" s="641"/>
      <c r="DZ40" s="641"/>
      <c r="EA40" s="641"/>
      <c r="EB40" s="641"/>
      <c r="EC40" s="673"/>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130</v>
      </c>
      <c r="AE41" s="656"/>
      <c r="AF41" s="656"/>
      <c r="AG41" s="656"/>
      <c r="AH41" s="656"/>
      <c r="AI41" s="656"/>
      <c r="AJ41" s="656"/>
      <c r="AK41" s="656"/>
      <c r="AL41" s="631" t="s">
        <v>130</v>
      </c>
      <c r="AM41" s="632"/>
      <c r="AN41" s="632"/>
      <c r="AO41" s="657"/>
      <c r="AQ41" s="668" t="s">
        <v>348</v>
      </c>
      <c r="AR41" s="669"/>
      <c r="AS41" s="669"/>
      <c r="AT41" s="669"/>
      <c r="AU41" s="669"/>
      <c r="AV41" s="669"/>
      <c r="AW41" s="669"/>
      <c r="AX41" s="669"/>
      <c r="AY41" s="670"/>
      <c r="AZ41" s="628">
        <v>2564776</v>
      </c>
      <c r="BA41" s="629"/>
      <c r="BB41" s="629"/>
      <c r="BC41" s="629"/>
      <c r="BD41" s="639"/>
      <c r="BE41" s="639"/>
      <c r="BF41" s="671"/>
      <c r="BG41" s="674"/>
      <c r="BH41" s="675"/>
      <c r="BI41" s="675"/>
      <c r="BJ41" s="675"/>
      <c r="BK41" s="675"/>
      <c r="BL41" s="363"/>
      <c r="BM41" s="663" t="s">
        <v>349</v>
      </c>
      <c r="BN41" s="663"/>
      <c r="BO41" s="663"/>
      <c r="BP41" s="663"/>
      <c r="BQ41" s="663"/>
      <c r="BR41" s="663"/>
      <c r="BS41" s="663"/>
      <c r="BT41" s="663"/>
      <c r="BU41" s="664"/>
      <c r="BV41" s="628" t="s">
        <v>130</v>
      </c>
      <c r="BW41" s="629"/>
      <c r="BX41" s="629"/>
      <c r="BY41" s="629"/>
      <c r="BZ41" s="629"/>
      <c r="CA41" s="629"/>
      <c r="CB41" s="672"/>
      <c r="CD41" s="662" t="s">
        <v>350</v>
      </c>
      <c r="CE41" s="663"/>
      <c r="CF41" s="663"/>
      <c r="CG41" s="663"/>
      <c r="CH41" s="663"/>
      <c r="CI41" s="663"/>
      <c r="CJ41" s="663"/>
      <c r="CK41" s="663"/>
      <c r="CL41" s="663"/>
      <c r="CM41" s="663"/>
      <c r="CN41" s="663"/>
      <c r="CO41" s="663"/>
      <c r="CP41" s="663"/>
      <c r="CQ41" s="664"/>
      <c r="CR41" s="628" t="s">
        <v>130</v>
      </c>
      <c r="CS41" s="639"/>
      <c r="CT41" s="639"/>
      <c r="CU41" s="639"/>
      <c r="CV41" s="639"/>
      <c r="CW41" s="639"/>
      <c r="CX41" s="639"/>
      <c r="CY41" s="640"/>
      <c r="CZ41" s="631" t="s">
        <v>130</v>
      </c>
      <c r="DA41" s="641"/>
      <c r="DB41" s="641"/>
      <c r="DC41" s="642"/>
      <c r="DD41" s="634" t="s">
        <v>130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130</v>
      </c>
      <c r="AM42" s="632"/>
      <c r="AN42" s="632"/>
      <c r="AO42" s="657"/>
      <c r="AQ42" s="665" t="s">
        <v>352</v>
      </c>
      <c r="AR42" s="666"/>
      <c r="AS42" s="666"/>
      <c r="AT42" s="666"/>
      <c r="AU42" s="666"/>
      <c r="AV42" s="666"/>
      <c r="AW42" s="666"/>
      <c r="AX42" s="666"/>
      <c r="AY42" s="667"/>
      <c r="AZ42" s="608">
        <v>9898162</v>
      </c>
      <c r="BA42" s="643"/>
      <c r="BB42" s="643"/>
      <c r="BC42" s="643"/>
      <c r="BD42" s="609"/>
      <c r="BE42" s="609"/>
      <c r="BF42" s="658"/>
      <c r="BG42" s="676"/>
      <c r="BH42" s="677"/>
      <c r="BI42" s="677"/>
      <c r="BJ42" s="677"/>
      <c r="BK42" s="677"/>
      <c r="BL42" s="364"/>
      <c r="BM42" s="659" t="s">
        <v>353</v>
      </c>
      <c r="BN42" s="659"/>
      <c r="BO42" s="659"/>
      <c r="BP42" s="659"/>
      <c r="BQ42" s="659"/>
      <c r="BR42" s="659"/>
      <c r="BS42" s="659"/>
      <c r="BT42" s="659"/>
      <c r="BU42" s="660"/>
      <c r="BV42" s="608">
        <v>329</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15695267</v>
      </c>
      <c r="CS42" s="639"/>
      <c r="CT42" s="639"/>
      <c r="CU42" s="639"/>
      <c r="CV42" s="639"/>
      <c r="CW42" s="639"/>
      <c r="CX42" s="639"/>
      <c r="CY42" s="640"/>
      <c r="CZ42" s="631">
        <v>8.9</v>
      </c>
      <c r="DA42" s="641"/>
      <c r="DB42" s="641"/>
      <c r="DC42" s="642"/>
      <c r="DD42" s="634">
        <v>4566291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8412200</v>
      </c>
      <c r="S43" s="629"/>
      <c r="T43" s="629"/>
      <c r="U43" s="629"/>
      <c r="V43" s="629"/>
      <c r="W43" s="629"/>
      <c r="X43" s="629"/>
      <c r="Y43" s="630"/>
      <c r="Z43" s="655">
        <v>4.5</v>
      </c>
      <c r="AA43" s="655"/>
      <c r="AB43" s="655"/>
      <c r="AC43" s="655"/>
      <c r="AD43" s="656" t="s">
        <v>130</v>
      </c>
      <c r="AE43" s="656"/>
      <c r="AF43" s="656"/>
      <c r="AG43" s="656"/>
      <c r="AH43" s="656"/>
      <c r="AI43" s="656"/>
      <c r="AJ43" s="656"/>
      <c r="AK43" s="656"/>
      <c r="AL43" s="631" t="s">
        <v>130</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767413</v>
      </c>
      <c r="CS43" s="639"/>
      <c r="CT43" s="639"/>
      <c r="CU43" s="639"/>
      <c r="CV43" s="639"/>
      <c r="CW43" s="639"/>
      <c r="CX43" s="639"/>
      <c r="CY43" s="640"/>
      <c r="CZ43" s="631">
        <v>0.4</v>
      </c>
      <c r="DA43" s="641"/>
      <c r="DB43" s="641"/>
      <c r="DC43" s="642"/>
      <c r="DD43" s="634">
        <v>680780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185452780</v>
      </c>
      <c r="S44" s="643"/>
      <c r="T44" s="643"/>
      <c r="U44" s="643"/>
      <c r="V44" s="643"/>
      <c r="W44" s="643"/>
      <c r="X44" s="643"/>
      <c r="Y44" s="644"/>
      <c r="Z44" s="645">
        <v>100</v>
      </c>
      <c r="AA44" s="645"/>
      <c r="AB44" s="645"/>
      <c r="AC44" s="645"/>
      <c r="AD44" s="646">
        <v>86269142</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15623635</v>
      </c>
      <c r="CS44" s="629"/>
      <c r="CT44" s="629"/>
      <c r="CU44" s="629"/>
      <c r="CV44" s="629"/>
      <c r="CW44" s="629"/>
      <c r="CX44" s="629"/>
      <c r="CY44" s="630"/>
      <c r="CZ44" s="631">
        <v>8.8000000000000007</v>
      </c>
      <c r="DA44" s="632"/>
      <c r="DB44" s="632"/>
      <c r="DC44" s="633"/>
      <c r="DD44" s="634">
        <v>4566291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9141365</v>
      </c>
      <c r="CS45" s="639"/>
      <c r="CT45" s="639"/>
      <c r="CU45" s="639"/>
      <c r="CV45" s="639"/>
      <c r="CW45" s="639"/>
      <c r="CX45" s="639"/>
      <c r="CY45" s="640"/>
      <c r="CZ45" s="631">
        <v>5.2</v>
      </c>
      <c r="DA45" s="641"/>
      <c r="DB45" s="641"/>
      <c r="DC45" s="642"/>
      <c r="DD45" s="634">
        <v>621377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6272090</v>
      </c>
      <c r="CS46" s="629"/>
      <c r="CT46" s="629"/>
      <c r="CU46" s="629"/>
      <c r="CV46" s="629"/>
      <c r="CW46" s="629"/>
      <c r="CX46" s="629"/>
      <c r="CY46" s="630"/>
      <c r="CZ46" s="631">
        <v>3.5</v>
      </c>
      <c r="DA46" s="632"/>
      <c r="DB46" s="632"/>
      <c r="DC46" s="633"/>
      <c r="DD46" s="634">
        <v>3876734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71632</v>
      </c>
      <c r="CS47" s="639"/>
      <c r="CT47" s="639"/>
      <c r="CU47" s="639"/>
      <c r="CV47" s="639"/>
      <c r="CW47" s="639"/>
      <c r="CX47" s="639"/>
      <c r="CY47" s="640"/>
      <c r="CZ47" s="631">
        <v>0</v>
      </c>
      <c r="DA47" s="641"/>
      <c r="DB47" s="641"/>
      <c r="DC47" s="642"/>
      <c r="DD47" s="634" t="s">
        <v>130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176824446</v>
      </c>
      <c r="CS49" s="609"/>
      <c r="CT49" s="609"/>
      <c r="CU49" s="609"/>
      <c r="CV49" s="609"/>
      <c r="CW49" s="609"/>
      <c r="CX49" s="609"/>
      <c r="CY49" s="610"/>
      <c r="CZ49" s="611">
        <v>100</v>
      </c>
      <c r="DA49" s="612"/>
      <c r="DB49" s="612"/>
      <c r="DC49" s="613"/>
      <c r="DD49" s="614">
        <v>100406885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185402</v>
      </c>
      <c r="R7" s="781"/>
      <c r="S7" s="781"/>
      <c r="T7" s="781"/>
      <c r="U7" s="781"/>
      <c r="V7" s="781">
        <v>176839</v>
      </c>
      <c r="W7" s="781"/>
      <c r="X7" s="781"/>
      <c r="Y7" s="781"/>
      <c r="Z7" s="781"/>
      <c r="AA7" s="781">
        <v>8563</v>
      </c>
      <c r="AB7" s="781"/>
      <c r="AC7" s="781"/>
      <c r="AD7" s="781"/>
      <c r="AE7" s="782"/>
      <c r="AF7" s="783">
        <v>8123</v>
      </c>
      <c r="AG7" s="784"/>
      <c r="AH7" s="784"/>
      <c r="AI7" s="784"/>
      <c r="AJ7" s="785"/>
      <c r="AK7" s="786">
        <v>5418</v>
      </c>
      <c r="AL7" s="787"/>
      <c r="AM7" s="787"/>
      <c r="AN7" s="787"/>
      <c r="AO7" s="787"/>
      <c r="AP7" s="787">
        <v>150421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612</v>
      </c>
      <c r="BS7" s="774" t="s">
        <v>595</v>
      </c>
      <c r="BT7" s="775"/>
      <c r="BU7" s="775"/>
      <c r="BV7" s="775"/>
      <c r="BW7" s="775"/>
      <c r="BX7" s="775"/>
      <c r="BY7" s="775"/>
      <c r="BZ7" s="775"/>
      <c r="CA7" s="775"/>
      <c r="CB7" s="775"/>
      <c r="CC7" s="775"/>
      <c r="CD7" s="775"/>
      <c r="CE7" s="775"/>
      <c r="CF7" s="775"/>
      <c r="CG7" s="790"/>
      <c r="CH7" s="771">
        <v>-4</v>
      </c>
      <c r="CI7" s="772"/>
      <c r="CJ7" s="772"/>
      <c r="CK7" s="772"/>
      <c r="CL7" s="773"/>
      <c r="CM7" s="771">
        <v>4208</v>
      </c>
      <c r="CN7" s="772"/>
      <c r="CO7" s="772"/>
      <c r="CP7" s="772"/>
      <c r="CQ7" s="773"/>
      <c r="CR7" s="771">
        <v>5</v>
      </c>
      <c r="CS7" s="772"/>
      <c r="CT7" s="772"/>
      <c r="CU7" s="772"/>
      <c r="CV7" s="773"/>
      <c r="CW7" s="771" t="s">
        <v>605</v>
      </c>
      <c r="CX7" s="772"/>
      <c r="CY7" s="772"/>
      <c r="CZ7" s="772"/>
      <c r="DA7" s="773"/>
      <c r="DB7" s="771" t="s">
        <v>605</v>
      </c>
      <c r="DC7" s="772"/>
      <c r="DD7" s="772"/>
      <c r="DE7" s="772"/>
      <c r="DF7" s="773"/>
      <c r="DG7" s="771" t="s">
        <v>605</v>
      </c>
      <c r="DH7" s="772"/>
      <c r="DI7" s="772"/>
      <c r="DJ7" s="772"/>
      <c r="DK7" s="773"/>
      <c r="DL7" s="771" t="s">
        <v>605</v>
      </c>
      <c r="DM7" s="772"/>
      <c r="DN7" s="772"/>
      <c r="DO7" s="772"/>
      <c r="DP7" s="773"/>
      <c r="DQ7" s="771" t="s">
        <v>605</v>
      </c>
      <c r="DR7" s="772"/>
      <c r="DS7" s="772"/>
      <c r="DT7" s="772"/>
      <c r="DU7" s="773"/>
      <c r="DV7" s="774"/>
      <c r="DW7" s="775"/>
      <c r="DX7" s="775"/>
      <c r="DY7" s="775"/>
      <c r="DZ7" s="776"/>
      <c r="EA7" s="230"/>
    </row>
    <row r="8" spans="1:131" s="231" customFormat="1" ht="26.25" customHeight="1" x14ac:dyDescent="0.15">
      <c r="A8" s="234">
        <v>2</v>
      </c>
      <c r="B8" s="808" t="s">
        <v>390</v>
      </c>
      <c r="C8" s="809"/>
      <c r="D8" s="809"/>
      <c r="E8" s="809"/>
      <c r="F8" s="809"/>
      <c r="G8" s="809"/>
      <c r="H8" s="809"/>
      <c r="I8" s="809"/>
      <c r="J8" s="809"/>
      <c r="K8" s="809"/>
      <c r="L8" s="809"/>
      <c r="M8" s="809"/>
      <c r="N8" s="809"/>
      <c r="O8" s="809"/>
      <c r="P8" s="810"/>
      <c r="Q8" s="811">
        <v>90</v>
      </c>
      <c r="R8" s="812"/>
      <c r="S8" s="812"/>
      <c r="T8" s="812"/>
      <c r="U8" s="812"/>
      <c r="V8" s="812">
        <v>25</v>
      </c>
      <c r="W8" s="812"/>
      <c r="X8" s="812"/>
      <c r="Y8" s="812"/>
      <c r="Z8" s="812"/>
      <c r="AA8" s="812">
        <v>65</v>
      </c>
      <c r="AB8" s="812"/>
      <c r="AC8" s="812"/>
      <c r="AD8" s="812"/>
      <c r="AE8" s="813"/>
      <c r="AF8" s="814">
        <v>65</v>
      </c>
      <c r="AG8" s="815"/>
      <c r="AH8" s="815"/>
      <c r="AI8" s="815"/>
      <c r="AJ8" s="816"/>
      <c r="AK8" s="797">
        <v>4</v>
      </c>
      <c r="AL8" s="798"/>
      <c r="AM8" s="798"/>
      <c r="AN8" s="798"/>
      <c r="AO8" s="798"/>
      <c r="AP8" s="798">
        <v>229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t="s">
        <v>612</v>
      </c>
      <c r="BS8" s="801" t="s">
        <v>596</v>
      </c>
      <c r="BT8" s="802"/>
      <c r="BU8" s="802"/>
      <c r="BV8" s="802"/>
      <c r="BW8" s="802"/>
      <c r="BX8" s="802"/>
      <c r="BY8" s="802"/>
      <c r="BZ8" s="802"/>
      <c r="CA8" s="802"/>
      <c r="CB8" s="802"/>
      <c r="CC8" s="802"/>
      <c r="CD8" s="802"/>
      <c r="CE8" s="802"/>
      <c r="CF8" s="802"/>
      <c r="CG8" s="803"/>
      <c r="CH8" s="804">
        <v>139</v>
      </c>
      <c r="CI8" s="805"/>
      <c r="CJ8" s="805"/>
      <c r="CK8" s="805"/>
      <c r="CL8" s="806"/>
      <c r="CM8" s="804">
        <v>3479</v>
      </c>
      <c r="CN8" s="805"/>
      <c r="CO8" s="805"/>
      <c r="CP8" s="805"/>
      <c r="CQ8" s="806"/>
      <c r="CR8" s="804">
        <v>20</v>
      </c>
      <c r="CS8" s="805"/>
      <c r="CT8" s="805"/>
      <c r="CU8" s="805"/>
      <c r="CV8" s="806"/>
      <c r="CW8" s="804">
        <v>50</v>
      </c>
      <c r="CX8" s="805"/>
      <c r="CY8" s="805"/>
      <c r="CZ8" s="805"/>
      <c r="DA8" s="806"/>
      <c r="DB8" s="804">
        <v>1269</v>
      </c>
      <c r="DC8" s="805"/>
      <c r="DD8" s="805"/>
      <c r="DE8" s="805"/>
      <c r="DF8" s="806"/>
      <c r="DG8" s="804" t="s">
        <v>605</v>
      </c>
      <c r="DH8" s="805"/>
      <c r="DI8" s="805"/>
      <c r="DJ8" s="805"/>
      <c r="DK8" s="806"/>
      <c r="DL8" s="804">
        <v>59</v>
      </c>
      <c r="DM8" s="805"/>
      <c r="DN8" s="805"/>
      <c r="DO8" s="805"/>
      <c r="DP8" s="806"/>
      <c r="DQ8" s="804">
        <v>6</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597</v>
      </c>
      <c r="BT9" s="802"/>
      <c r="BU9" s="802"/>
      <c r="BV9" s="802"/>
      <c r="BW9" s="802"/>
      <c r="BX9" s="802"/>
      <c r="BY9" s="802"/>
      <c r="BZ9" s="802"/>
      <c r="CA9" s="802"/>
      <c r="CB9" s="802"/>
      <c r="CC9" s="802"/>
      <c r="CD9" s="802"/>
      <c r="CE9" s="802"/>
      <c r="CF9" s="802"/>
      <c r="CG9" s="803"/>
      <c r="CH9" s="804">
        <v>13</v>
      </c>
      <c r="CI9" s="805"/>
      <c r="CJ9" s="805"/>
      <c r="CK9" s="805"/>
      <c r="CL9" s="806"/>
      <c r="CM9" s="804">
        <v>425</v>
      </c>
      <c r="CN9" s="805"/>
      <c r="CO9" s="805"/>
      <c r="CP9" s="805"/>
      <c r="CQ9" s="806"/>
      <c r="CR9" s="804">
        <v>8</v>
      </c>
      <c r="CS9" s="805"/>
      <c r="CT9" s="805"/>
      <c r="CU9" s="805"/>
      <c r="CV9" s="806"/>
      <c r="CW9" s="804">
        <v>2</v>
      </c>
      <c r="CX9" s="805"/>
      <c r="CY9" s="805"/>
      <c r="CZ9" s="805"/>
      <c r="DA9" s="806"/>
      <c r="DB9" s="804" t="s">
        <v>519</v>
      </c>
      <c r="DC9" s="805"/>
      <c r="DD9" s="805"/>
      <c r="DE9" s="805"/>
      <c r="DF9" s="806"/>
      <c r="DG9" s="804" t="s">
        <v>519</v>
      </c>
      <c r="DH9" s="805"/>
      <c r="DI9" s="805"/>
      <c r="DJ9" s="805"/>
      <c r="DK9" s="806"/>
      <c r="DL9" s="804" t="s">
        <v>519</v>
      </c>
      <c r="DM9" s="805"/>
      <c r="DN9" s="805"/>
      <c r="DO9" s="805"/>
      <c r="DP9" s="806"/>
      <c r="DQ9" s="804" t="s">
        <v>519</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598</v>
      </c>
      <c r="BT10" s="802"/>
      <c r="BU10" s="802"/>
      <c r="BV10" s="802"/>
      <c r="BW10" s="802"/>
      <c r="BX10" s="802"/>
      <c r="BY10" s="802"/>
      <c r="BZ10" s="802"/>
      <c r="CA10" s="802"/>
      <c r="CB10" s="802"/>
      <c r="CC10" s="802"/>
      <c r="CD10" s="802"/>
      <c r="CE10" s="802"/>
      <c r="CF10" s="802"/>
      <c r="CG10" s="803"/>
      <c r="CH10" s="804">
        <v>-15</v>
      </c>
      <c r="CI10" s="805"/>
      <c r="CJ10" s="805"/>
      <c r="CK10" s="805"/>
      <c r="CL10" s="806"/>
      <c r="CM10" s="804">
        <v>575</v>
      </c>
      <c r="CN10" s="805"/>
      <c r="CO10" s="805"/>
      <c r="CP10" s="805"/>
      <c r="CQ10" s="806"/>
      <c r="CR10" s="804">
        <v>210</v>
      </c>
      <c r="CS10" s="805"/>
      <c r="CT10" s="805"/>
      <c r="CU10" s="805"/>
      <c r="CV10" s="806"/>
      <c r="CW10" s="804">
        <v>11</v>
      </c>
      <c r="CX10" s="805"/>
      <c r="CY10" s="805"/>
      <c r="CZ10" s="805"/>
      <c r="DA10" s="806"/>
      <c r="DB10" s="804" t="s">
        <v>519</v>
      </c>
      <c r="DC10" s="805"/>
      <c r="DD10" s="805"/>
      <c r="DE10" s="805"/>
      <c r="DF10" s="806"/>
      <c r="DG10" s="804" t="s">
        <v>519</v>
      </c>
      <c r="DH10" s="805"/>
      <c r="DI10" s="805"/>
      <c r="DJ10" s="805"/>
      <c r="DK10" s="806"/>
      <c r="DL10" s="804" t="s">
        <v>519</v>
      </c>
      <c r="DM10" s="805"/>
      <c r="DN10" s="805"/>
      <c r="DO10" s="805"/>
      <c r="DP10" s="806"/>
      <c r="DQ10" s="804" t="s">
        <v>519</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599</v>
      </c>
      <c r="BT11" s="802"/>
      <c r="BU11" s="802"/>
      <c r="BV11" s="802"/>
      <c r="BW11" s="802"/>
      <c r="BX11" s="802"/>
      <c r="BY11" s="802"/>
      <c r="BZ11" s="802"/>
      <c r="CA11" s="802"/>
      <c r="CB11" s="802"/>
      <c r="CC11" s="802"/>
      <c r="CD11" s="802"/>
      <c r="CE11" s="802"/>
      <c r="CF11" s="802"/>
      <c r="CG11" s="803"/>
      <c r="CH11" s="804">
        <v>25</v>
      </c>
      <c r="CI11" s="805"/>
      <c r="CJ11" s="805"/>
      <c r="CK11" s="805"/>
      <c r="CL11" s="806"/>
      <c r="CM11" s="804">
        <v>155</v>
      </c>
      <c r="CN11" s="805"/>
      <c r="CO11" s="805"/>
      <c r="CP11" s="805"/>
      <c r="CQ11" s="806"/>
      <c r="CR11" s="804">
        <v>20</v>
      </c>
      <c r="CS11" s="805"/>
      <c r="CT11" s="805"/>
      <c r="CU11" s="805"/>
      <c r="CV11" s="806"/>
      <c r="CW11" s="804">
        <v>1009</v>
      </c>
      <c r="CX11" s="805"/>
      <c r="CY11" s="805"/>
      <c r="CZ11" s="805"/>
      <c r="DA11" s="806"/>
      <c r="DB11" s="804" t="s">
        <v>519</v>
      </c>
      <c r="DC11" s="805"/>
      <c r="DD11" s="805"/>
      <c r="DE11" s="805"/>
      <c r="DF11" s="806"/>
      <c r="DG11" s="804" t="s">
        <v>519</v>
      </c>
      <c r="DH11" s="805"/>
      <c r="DI11" s="805"/>
      <c r="DJ11" s="805"/>
      <c r="DK11" s="806"/>
      <c r="DL11" s="804" t="s">
        <v>519</v>
      </c>
      <c r="DM11" s="805"/>
      <c r="DN11" s="805"/>
      <c r="DO11" s="805"/>
      <c r="DP11" s="806"/>
      <c r="DQ11" s="804" t="s">
        <v>519</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600</v>
      </c>
      <c r="BT12" s="802"/>
      <c r="BU12" s="802"/>
      <c r="BV12" s="802"/>
      <c r="BW12" s="802"/>
      <c r="BX12" s="802"/>
      <c r="BY12" s="802"/>
      <c r="BZ12" s="802"/>
      <c r="CA12" s="802"/>
      <c r="CB12" s="802"/>
      <c r="CC12" s="802"/>
      <c r="CD12" s="802"/>
      <c r="CE12" s="802"/>
      <c r="CF12" s="802"/>
      <c r="CG12" s="803"/>
      <c r="CH12" s="804">
        <v>1</v>
      </c>
      <c r="CI12" s="805"/>
      <c r="CJ12" s="805"/>
      <c r="CK12" s="805"/>
      <c r="CL12" s="806"/>
      <c r="CM12" s="804">
        <v>9</v>
      </c>
      <c r="CN12" s="805"/>
      <c r="CO12" s="805"/>
      <c r="CP12" s="805"/>
      <c r="CQ12" s="806"/>
      <c r="CR12" s="804">
        <v>3</v>
      </c>
      <c r="CS12" s="805"/>
      <c r="CT12" s="805"/>
      <c r="CU12" s="805"/>
      <c r="CV12" s="806"/>
      <c r="CW12" s="804" t="s">
        <v>605</v>
      </c>
      <c r="CX12" s="805"/>
      <c r="CY12" s="805"/>
      <c r="CZ12" s="805"/>
      <c r="DA12" s="806"/>
      <c r="DB12" s="804" t="s">
        <v>519</v>
      </c>
      <c r="DC12" s="805"/>
      <c r="DD12" s="805"/>
      <c r="DE12" s="805"/>
      <c r="DF12" s="806"/>
      <c r="DG12" s="804" t="s">
        <v>519</v>
      </c>
      <c r="DH12" s="805"/>
      <c r="DI12" s="805"/>
      <c r="DJ12" s="805"/>
      <c r="DK12" s="806"/>
      <c r="DL12" s="804" t="s">
        <v>519</v>
      </c>
      <c r="DM12" s="805"/>
      <c r="DN12" s="805"/>
      <c r="DO12" s="805"/>
      <c r="DP12" s="806"/>
      <c r="DQ12" s="804" t="s">
        <v>519</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t="s">
        <v>601</v>
      </c>
      <c r="BT13" s="802"/>
      <c r="BU13" s="802"/>
      <c r="BV13" s="802"/>
      <c r="BW13" s="802"/>
      <c r="BX13" s="802"/>
      <c r="BY13" s="802"/>
      <c r="BZ13" s="802"/>
      <c r="CA13" s="802"/>
      <c r="CB13" s="802"/>
      <c r="CC13" s="802"/>
      <c r="CD13" s="802"/>
      <c r="CE13" s="802"/>
      <c r="CF13" s="802"/>
      <c r="CG13" s="803"/>
      <c r="CH13" s="804">
        <v>6</v>
      </c>
      <c r="CI13" s="805"/>
      <c r="CJ13" s="805"/>
      <c r="CK13" s="805"/>
      <c r="CL13" s="806"/>
      <c r="CM13" s="804">
        <v>19</v>
      </c>
      <c r="CN13" s="805"/>
      <c r="CO13" s="805"/>
      <c r="CP13" s="805"/>
      <c r="CQ13" s="806"/>
      <c r="CR13" s="804">
        <v>20</v>
      </c>
      <c r="CS13" s="805"/>
      <c r="CT13" s="805"/>
      <c r="CU13" s="805"/>
      <c r="CV13" s="806"/>
      <c r="CW13" s="804" t="s">
        <v>605</v>
      </c>
      <c r="CX13" s="805"/>
      <c r="CY13" s="805"/>
      <c r="CZ13" s="805"/>
      <c r="DA13" s="806"/>
      <c r="DB13" s="804" t="s">
        <v>519</v>
      </c>
      <c r="DC13" s="805"/>
      <c r="DD13" s="805"/>
      <c r="DE13" s="805"/>
      <c r="DF13" s="806"/>
      <c r="DG13" s="804" t="s">
        <v>519</v>
      </c>
      <c r="DH13" s="805"/>
      <c r="DI13" s="805"/>
      <c r="DJ13" s="805"/>
      <c r="DK13" s="806"/>
      <c r="DL13" s="804" t="s">
        <v>519</v>
      </c>
      <c r="DM13" s="805"/>
      <c r="DN13" s="805"/>
      <c r="DO13" s="805"/>
      <c r="DP13" s="806"/>
      <c r="DQ13" s="804" t="s">
        <v>519</v>
      </c>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t="s">
        <v>602</v>
      </c>
      <c r="BT14" s="802"/>
      <c r="BU14" s="802"/>
      <c r="BV14" s="802"/>
      <c r="BW14" s="802"/>
      <c r="BX14" s="802"/>
      <c r="BY14" s="802"/>
      <c r="BZ14" s="802"/>
      <c r="CA14" s="802"/>
      <c r="CB14" s="802"/>
      <c r="CC14" s="802"/>
      <c r="CD14" s="802"/>
      <c r="CE14" s="802"/>
      <c r="CF14" s="802"/>
      <c r="CG14" s="803"/>
      <c r="CH14" s="804">
        <v>9</v>
      </c>
      <c r="CI14" s="805"/>
      <c r="CJ14" s="805"/>
      <c r="CK14" s="805"/>
      <c r="CL14" s="806"/>
      <c r="CM14" s="804">
        <v>13</v>
      </c>
      <c r="CN14" s="805"/>
      <c r="CO14" s="805"/>
      <c r="CP14" s="805"/>
      <c r="CQ14" s="806"/>
      <c r="CR14" s="804">
        <v>9</v>
      </c>
      <c r="CS14" s="805"/>
      <c r="CT14" s="805"/>
      <c r="CU14" s="805"/>
      <c r="CV14" s="806"/>
      <c r="CW14" s="804" t="s">
        <v>605</v>
      </c>
      <c r="CX14" s="805"/>
      <c r="CY14" s="805"/>
      <c r="CZ14" s="805"/>
      <c r="DA14" s="806"/>
      <c r="DB14" s="804" t="s">
        <v>519</v>
      </c>
      <c r="DC14" s="805"/>
      <c r="DD14" s="805"/>
      <c r="DE14" s="805"/>
      <c r="DF14" s="806"/>
      <c r="DG14" s="804" t="s">
        <v>519</v>
      </c>
      <c r="DH14" s="805"/>
      <c r="DI14" s="805"/>
      <c r="DJ14" s="805"/>
      <c r="DK14" s="806"/>
      <c r="DL14" s="804" t="s">
        <v>519</v>
      </c>
      <c r="DM14" s="805"/>
      <c r="DN14" s="805"/>
      <c r="DO14" s="805"/>
      <c r="DP14" s="806"/>
      <c r="DQ14" s="804" t="s">
        <v>519</v>
      </c>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t="s">
        <v>603</v>
      </c>
      <c r="BT15" s="802"/>
      <c r="BU15" s="802"/>
      <c r="BV15" s="802"/>
      <c r="BW15" s="802"/>
      <c r="BX15" s="802"/>
      <c r="BY15" s="802"/>
      <c r="BZ15" s="802"/>
      <c r="CA15" s="802"/>
      <c r="CB15" s="802"/>
      <c r="CC15" s="802"/>
      <c r="CD15" s="802"/>
      <c r="CE15" s="802"/>
      <c r="CF15" s="802"/>
      <c r="CG15" s="803"/>
      <c r="CH15" s="804">
        <v>9</v>
      </c>
      <c r="CI15" s="805"/>
      <c r="CJ15" s="805"/>
      <c r="CK15" s="805"/>
      <c r="CL15" s="806"/>
      <c r="CM15" s="804">
        <v>15</v>
      </c>
      <c r="CN15" s="805"/>
      <c r="CO15" s="805"/>
      <c r="CP15" s="805"/>
      <c r="CQ15" s="806"/>
      <c r="CR15" s="804">
        <v>30</v>
      </c>
      <c r="CS15" s="805"/>
      <c r="CT15" s="805"/>
      <c r="CU15" s="805"/>
      <c r="CV15" s="806"/>
      <c r="CW15" s="804" t="s">
        <v>605</v>
      </c>
      <c r="CX15" s="805"/>
      <c r="CY15" s="805"/>
      <c r="CZ15" s="805"/>
      <c r="DA15" s="806"/>
      <c r="DB15" s="804" t="s">
        <v>519</v>
      </c>
      <c r="DC15" s="805"/>
      <c r="DD15" s="805"/>
      <c r="DE15" s="805"/>
      <c r="DF15" s="806"/>
      <c r="DG15" s="804" t="s">
        <v>519</v>
      </c>
      <c r="DH15" s="805"/>
      <c r="DI15" s="805"/>
      <c r="DJ15" s="805"/>
      <c r="DK15" s="806"/>
      <c r="DL15" s="804" t="s">
        <v>519</v>
      </c>
      <c r="DM15" s="805"/>
      <c r="DN15" s="805"/>
      <c r="DO15" s="805"/>
      <c r="DP15" s="806"/>
      <c r="DQ15" s="804" t="s">
        <v>519</v>
      </c>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t="s">
        <v>604</v>
      </c>
      <c r="BT16" s="802"/>
      <c r="BU16" s="802"/>
      <c r="BV16" s="802"/>
      <c r="BW16" s="802"/>
      <c r="BX16" s="802"/>
      <c r="BY16" s="802"/>
      <c r="BZ16" s="802"/>
      <c r="CA16" s="802"/>
      <c r="CB16" s="802"/>
      <c r="CC16" s="802"/>
      <c r="CD16" s="802"/>
      <c r="CE16" s="802"/>
      <c r="CF16" s="802"/>
      <c r="CG16" s="803"/>
      <c r="CH16" s="804">
        <v>8</v>
      </c>
      <c r="CI16" s="805"/>
      <c r="CJ16" s="805"/>
      <c r="CK16" s="805"/>
      <c r="CL16" s="806"/>
      <c r="CM16" s="804">
        <v>4761</v>
      </c>
      <c r="CN16" s="805"/>
      <c r="CO16" s="805"/>
      <c r="CP16" s="805"/>
      <c r="CQ16" s="806"/>
      <c r="CR16" s="804">
        <v>5937</v>
      </c>
      <c r="CS16" s="805"/>
      <c r="CT16" s="805"/>
      <c r="CU16" s="805"/>
      <c r="CV16" s="806"/>
      <c r="CW16" s="804">
        <v>411</v>
      </c>
      <c r="CX16" s="805"/>
      <c r="CY16" s="805"/>
      <c r="CZ16" s="805"/>
      <c r="DA16" s="806"/>
      <c r="DB16" s="804" t="s">
        <v>519</v>
      </c>
      <c r="DC16" s="805"/>
      <c r="DD16" s="805"/>
      <c r="DE16" s="805"/>
      <c r="DF16" s="806"/>
      <c r="DG16" s="804" t="s">
        <v>519</v>
      </c>
      <c r="DH16" s="805"/>
      <c r="DI16" s="805"/>
      <c r="DJ16" s="805"/>
      <c r="DK16" s="806"/>
      <c r="DL16" s="804" t="s">
        <v>519</v>
      </c>
      <c r="DM16" s="805"/>
      <c r="DN16" s="805"/>
      <c r="DO16" s="805"/>
      <c r="DP16" s="806"/>
      <c r="DQ16" s="804" t="s">
        <v>519</v>
      </c>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v>185453</v>
      </c>
      <c r="R23" s="821"/>
      <c r="S23" s="821"/>
      <c r="T23" s="821"/>
      <c r="U23" s="821"/>
      <c r="V23" s="821">
        <v>176824</v>
      </c>
      <c r="W23" s="821"/>
      <c r="X23" s="821"/>
      <c r="Y23" s="821"/>
      <c r="Z23" s="821"/>
      <c r="AA23" s="821">
        <v>8628</v>
      </c>
      <c r="AB23" s="821"/>
      <c r="AC23" s="821"/>
      <c r="AD23" s="821"/>
      <c r="AE23" s="822"/>
      <c r="AF23" s="823">
        <v>8188</v>
      </c>
      <c r="AG23" s="821"/>
      <c r="AH23" s="821"/>
      <c r="AI23" s="821"/>
      <c r="AJ23" s="824"/>
      <c r="AK23" s="825"/>
      <c r="AL23" s="826"/>
      <c r="AM23" s="826"/>
      <c r="AN23" s="826"/>
      <c r="AO23" s="826"/>
      <c r="AP23" s="821">
        <v>150651</v>
      </c>
      <c r="AQ23" s="821"/>
      <c r="AR23" s="821"/>
      <c r="AS23" s="821"/>
      <c r="AT23" s="821"/>
      <c r="AU23" s="837"/>
      <c r="AV23" s="837"/>
      <c r="AW23" s="837"/>
      <c r="AX23" s="837"/>
      <c r="AY23" s="838"/>
      <c r="AZ23" s="839" t="s">
        <v>130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404</v>
      </c>
      <c r="C28" s="778"/>
      <c r="D28" s="778"/>
      <c r="E28" s="778"/>
      <c r="F28" s="778"/>
      <c r="G28" s="778"/>
      <c r="H28" s="778"/>
      <c r="I28" s="778"/>
      <c r="J28" s="778"/>
      <c r="K28" s="778"/>
      <c r="L28" s="778"/>
      <c r="M28" s="778"/>
      <c r="N28" s="778"/>
      <c r="O28" s="778"/>
      <c r="P28" s="779"/>
      <c r="Q28" s="850">
        <v>35369</v>
      </c>
      <c r="R28" s="851"/>
      <c r="S28" s="851"/>
      <c r="T28" s="851"/>
      <c r="U28" s="851"/>
      <c r="V28" s="851">
        <v>34739</v>
      </c>
      <c r="W28" s="851"/>
      <c r="X28" s="851"/>
      <c r="Y28" s="851"/>
      <c r="Z28" s="851"/>
      <c r="AA28" s="851">
        <v>631</v>
      </c>
      <c r="AB28" s="851"/>
      <c r="AC28" s="851"/>
      <c r="AD28" s="851"/>
      <c r="AE28" s="852"/>
      <c r="AF28" s="853">
        <v>631</v>
      </c>
      <c r="AG28" s="851"/>
      <c r="AH28" s="851"/>
      <c r="AI28" s="851"/>
      <c r="AJ28" s="854"/>
      <c r="AK28" s="855">
        <v>2727</v>
      </c>
      <c r="AL28" s="856"/>
      <c r="AM28" s="856"/>
      <c r="AN28" s="856"/>
      <c r="AO28" s="856"/>
      <c r="AP28" s="856" t="s">
        <v>585</v>
      </c>
      <c r="AQ28" s="856"/>
      <c r="AR28" s="856"/>
      <c r="AS28" s="856"/>
      <c r="AT28" s="856"/>
      <c r="AU28" s="856" t="s">
        <v>585</v>
      </c>
      <c r="AV28" s="856"/>
      <c r="AW28" s="856"/>
      <c r="AX28" s="856"/>
      <c r="AY28" s="856"/>
      <c r="AZ28" s="857" t="s">
        <v>585</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405</v>
      </c>
      <c r="C29" s="809"/>
      <c r="D29" s="809"/>
      <c r="E29" s="809"/>
      <c r="F29" s="809"/>
      <c r="G29" s="809"/>
      <c r="H29" s="809"/>
      <c r="I29" s="809"/>
      <c r="J29" s="809"/>
      <c r="K29" s="809"/>
      <c r="L29" s="809"/>
      <c r="M29" s="809"/>
      <c r="N29" s="809"/>
      <c r="O29" s="809"/>
      <c r="P29" s="810"/>
      <c r="Q29" s="811">
        <v>35881</v>
      </c>
      <c r="R29" s="812"/>
      <c r="S29" s="812"/>
      <c r="T29" s="812"/>
      <c r="U29" s="812"/>
      <c r="V29" s="812">
        <v>35220</v>
      </c>
      <c r="W29" s="812"/>
      <c r="X29" s="812"/>
      <c r="Y29" s="812"/>
      <c r="Z29" s="812"/>
      <c r="AA29" s="812">
        <v>660</v>
      </c>
      <c r="AB29" s="812"/>
      <c r="AC29" s="812"/>
      <c r="AD29" s="812"/>
      <c r="AE29" s="813"/>
      <c r="AF29" s="814">
        <v>660</v>
      </c>
      <c r="AG29" s="815"/>
      <c r="AH29" s="815"/>
      <c r="AI29" s="815"/>
      <c r="AJ29" s="816"/>
      <c r="AK29" s="862">
        <v>5507</v>
      </c>
      <c r="AL29" s="858"/>
      <c r="AM29" s="858"/>
      <c r="AN29" s="858"/>
      <c r="AO29" s="858"/>
      <c r="AP29" s="858" t="s">
        <v>585</v>
      </c>
      <c r="AQ29" s="858"/>
      <c r="AR29" s="858"/>
      <c r="AS29" s="858"/>
      <c r="AT29" s="858"/>
      <c r="AU29" s="858" t="s">
        <v>585</v>
      </c>
      <c r="AV29" s="858"/>
      <c r="AW29" s="858"/>
      <c r="AX29" s="858"/>
      <c r="AY29" s="858"/>
      <c r="AZ29" s="859" t="s">
        <v>585</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406</v>
      </c>
      <c r="C30" s="809"/>
      <c r="D30" s="809"/>
      <c r="E30" s="809"/>
      <c r="F30" s="809"/>
      <c r="G30" s="809"/>
      <c r="H30" s="809"/>
      <c r="I30" s="809"/>
      <c r="J30" s="809"/>
      <c r="K30" s="809"/>
      <c r="L30" s="809"/>
      <c r="M30" s="809"/>
      <c r="N30" s="809"/>
      <c r="O30" s="809"/>
      <c r="P30" s="810"/>
      <c r="Q30" s="811">
        <v>5010</v>
      </c>
      <c r="R30" s="812"/>
      <c r="S30" s="812"/>
      <c r="T30" s="812"/>
      <c r="U30" s="812"/>
      <c r="V30" s="812">
        <v>4975</v>
      </c>
      <c r="W30" s="812"/>
      <c r="X30" s="812"/>
      <c r="Y30" s="812"/>
      <c r="Z30" s="812"/>
      <c r="AA30" s="812">
        <v>35</v>
      </c>
      <c r="AB30" s="812"/>
      <c r="AC30" s="812"/>
      <c r="AD30" s="812"/>
      <c r="AE30" s="813"/>
      <c r="AF30" s="814">
        <v>35</v>
      </c>
      <c r="AG30" s="815"/>
      <c r="AH30" s="815"/>
      <c r="AI30" s="815"/>
      <c r="AJ30" s="816"/>
      <c r="AK30" s="862">
        <v>953</v>
      </c>
      <c r="AL30" s="858"/>
      <c r="AM30" s="858"/>
      <c r="AN30" s="858"/>
      <c r="AO30" s="858"/>
      <c r="AP30" s="858" t="s">
        <v>585</v>
      </c>
      <c r="AQ30" s="858"/>
      <c r="AR30" s="858"/>
      <c r="AS30" s="858"/>
      <c r="AT30" s="858"/>
      <c r="AU30" s="858" t="s">
        <v>585</v>
      </c>
      <c r="AV30" s="858"/>
      <c r="AW30" s="858"/>
      <c r="AX30" s="858"/>
      <c r="AY30" s="858"/>
      <c r="AZ30" s="859" t="s">
        <v>585</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407</v>
      </c>
      <c r="C31" s="809"/>
      <c r="D31" s="809"/>
      <c r="E31" s="809"/>
      <c r="F31" s="809"/>
      <c r="G31" s="809"/>
      <c r="H31" s="809"/>
      <c r="I31" s="809"/>
      <c r="J31" s="809"/>
      <c r="K31" s="809"/>
      <c r="L31" s="809"/>
      <c r="M31" s="809"/>
      <c r="N31" s="809"/>
      <c r="O31" s="809"/>
      <c r="P31" s="810"/>
      <c r="Q31" s="811">
        <v>6714</v>
      </c>
      <c r="R31" s="812"/>
      <c r="S31" s="812"/>
      <c r="T31" s="812"/>
      <c r="U31" s="812"/>
      <c r="V31" s="812">
        <v>5845</v>
      </c>
      <c r="W31" s="812"/>
      <c r="X31" s="812"/>
      <c r="Y31" s="812"/>
      <c r="Z31" s="812"/>
      <c r="AA31" s="812">
        <v>869</v>
      </c>
      <c r="AB31" s="812"/>
      <c r="AC31" s="812"/>
      <c r="AD31" s="812"/>
      <c r="AE31" s="813"/>
      <c r="AF31" s="814">
        <v>7141</v>
      </c>
      <c r="AG31" s="815"/>
      <c r="AH31" s="815"/>
      <c r="AI31" s="815"/>
      <c r="AJ31" s="816"/>
      <c r="AK31" s="862">
        <v>50</v>
      </c>
      <c r="AL31" s="858"/>
      <c r="AM31" s="858"/>
      <c r="AN31" s="858"/>
      <c r="AO31" s="858"/>
      <c r="AP31" s="858">
        <v>19902</v>
      </c>
      <c r="AQ31" s="858"/>
      <c r="AR31" s="858"/>
      <c r="AS31" s="858"/>
      <c r="AT31" s="858"/>
      <c r="AU31" s="858">
        <v>259</v>
      </c>
      <c r="AV31" s="858"/>
      <c r="AW31" s="858"/>
      <c r="AX31" s="858"/>
      <c r="AY31" s="858"/>
      <c r="AZ31" s="859" t="s">
        <v>585</v>
      </c>
      <c r="BA31" s="859"/>
      <c r="BB31" s="859"/>
      <c r="BC31" s="859"/>
      <c r="BD31" s="859"/>
      <c r="BE31" s="860" t="s">
        <v>408</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8031</v>
      </c>
      <c r="R32" s="812"/>
      <c r="S32" s="812"/>
      <c r="T32" s="812"/>
      <c r="U32" s="812"/>
      <c r="V32" s="812">
        <v>6883</v>
      </c>
      <c r="W32" s="812"/>
      <c r="X32" s="812"/>
      <c r="Y32" s="812"/>
      <c r="Z32" s="812"/>
      <c r="AA32" s="812">
        <v>1148</v>
      </c>
      <c r="AB32" s="812"/>
      <c r="AC32" s="812"/>
      <c r="AD32" s="812"/>
      <c r="AE32" s="813"/>
      <c r="AF32" s="814">
        <v>7619</v>
      </c>
      <c r="AG32" s="815"/>
      <c r="AH32" s="815"/>
      <c r="AI32" s="815"/>
      <c r="AJ32" s="816"/>
      <c r="AK32" s="862">
        <v>3044</v>
      </c>
      <c r="AL32" s="858"/>
      <c r="AM32" s="858"/>
      <c r="AN32" s="858"/>
      <c r="AO32" s="858"/>
      <c r="AP32" s="858">
        <v>38366</v>
      </c>
      <c r="AQ32" s="858"/>
      <c r="AR32" s="858"/>
      <c r="AS32" s="858"/>
      <c r="AT32" s="858"/>
      <c r="AU32" s="858">
        <v>18531</v>
      </c>
      <c r="AV32" s="858"/>
      <c r="AW32" s="858"/>
      <c r="AX32" s="858"/>
      <c r="AY32" s="858"/>
      <c r="AZ32" s="859" t="s">
        <v>585</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411</v>
      </c>
      <c r="C33" s="809"/>
      <c r="D33" s="809"/>
      <c r="E33" s="809"/>
      <c r="F33" s="809"/>
      <c r="G33" s="809"/>
      <c r="H33" s="809"/>
      <c r="I33" s="809"/>
      <c r="J33" s="809"/>
      <c r="K33" s="809"/>
      <c r="L33" s="809"/>
      <c r="M33" s="809"/>
      <c r="N33" s="809"/>
      <c r="O33" s="809"/>
      <c r="P33" s="810"/>
      <c r="Q33" s="811">
        <v>138</v>
      </c>
      <c r="R33" s="812"/>
      <c r="S33" s="812"/>
      <c r="T33" s="812"/>
      <c r="U33" s="812"/>
      <c r="V33" s="812">
        <v>138</v>
      </c>
      <c r="W33" s="812"/>
      <c r="X33" s="812"/>
      <c r="Y33" s="812"/>
      <c r="Z33" s="812"/>
      <c r="AA33" s="812">
        <v>1</v>
      </c>
      <c r="AB33" s="812"/>
      <c r="AC33" s="812"/>
      <c r="AD33" s="812"/>
      <c r="AE33" s="813"/>
      <c r="AF33" s="814">
        <v>1</v>
      </c>
      <c r="AG33" s="815"/>
      <c r="AH33" s="815"/>
      <c r="AI33" s="815"/>
      <c r="AJ33" s="816"/>
      <c r="AK33" s="862">
        <v>95</v>
      </c>
      <c r="AL33" s="858"/>
      <c r="AM33" s="858"/>
      <c r="AN33" s="858"/>
      <c r="AO33" s="858"/>
      <c r="AP33" s="858">
        <v>170</v>
      </c>
      <c r="AQ33" s="858"/>
      <c r="AR33" s="858"/>
      <c r="AS33" s="858"/>
      <c r="AT33" s="858"/>
      <c r="AU33" s="858">
        <v>170</v>
      </c>
      <c r="AV33" s="858"/>
      <c r="AW33" s="858"/>
      <c r="AX33" s="858"/>
      <c r="AY33" s="858"/>
      <c r="AZ33" s="859" t="s">
        <v>585</v>
      </c>
      <c r="BA33" s="859"/>
      <c r="BB33" s="859"/>
      <c r="BC33" s="859"/>
      <c r="BD33" s="859"/>
      <c r="BE33" s="860" t="s">
        <v>412</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413</v>
      </c>
      <c r="C34" s="809"/>
      <c r="D34" s="809"/>
      <c r="E34" s="809"/>
      <c r="F34" s="809"/>
      <c r="G34" s="809"/>
      <c r="H34" s="809"/>
      <c r="I34" s="809"/>
      <c r="J34" s="809"/>
      <c r="K34" s="809"/>
      <c r="L34" s="809"/>
      <c r="M34" s="809"/>
      <c r="N34" s="809"/>
      <c r="O34" s="809"/>
      <c r="P34" s="810"/>
      <c r="Q34" s="811">
        <v>107</v>
      </c>
      <c r="R34" s="812"/>
      <c r="S34" s="812"/>
      <c r="T34" s="812"/>
      <c r="U34" s="812"/>
      <c r="V34" s="812">
        <v>96</v>
      </c>
      <c r="W34" s="812"/>
      <c r="X34" s="812"/>
      <c r="Y34" s="812"/>
      <c r="Z34" s="812"/>
      <c r="AA34" s="812">
        <v>11</v>
      </c>
      <c r="AB34" s="812"/>
      <c r="AC34" s="812"/>
      <c r="AD34" s="812"/>
      <c r="AE34" s="813"/>
      <c r="AF34" s="814">
        <v>11</v>
      </c>
      <c r="AG34" s="815"/>
      <c r="AH34" s="815"/>
      <c r="AI34" s="815"/>
      <c r="AJ34" s="816"/>
      <c r="AK34" s="862">
        <v>73</v>
      </c>
      <c r="AL34" s="858"/>
      <c r="AM34" s="858"/>
      <c r="AN34" s="858"/>
      <c r="AO34" s="858"/>
      <c r="AP34" s="858" t="s">
        <v>585</v>
      </c>
      <c r="AQ34" s="858"/>
      <c r="AR34" s="858"/>
      <c r="AS34" s="858"/>
      <c r="AT34" s="858"/>
      <c r="AU34" s="858" t="s">
        <v>585</v>
      </c>
      <c r="AV34" s="858"/>
      <c r="AW34" s="858"/>
      <c r="AX34" s="858"/>
      <c r="AY34" s="858"/>
      <c r="AZ34" s="859" t="s">
        <v>585</v>
      </c>
      <c r="BA34" s="859"/>
      <c r="BB34" s="859"/>
      <c r="BC34" s="859"/>
      <c r="BD34" s="859"/>
      <c r="BE34" s="860" t="s">
        <v>412</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16098</v>
      </c>
      <c r="AG63" s="872"/>
      <c r="AH63" s="872"/>
      <c r="AI63" s="872"/>
      <c r="AJ63" s="873"/>
      <c r="AK63" s="874"/>
      <c r="AL63" s="869"/>
      <c r="AM63" s="869"/>
      <c r="AN63" s="869"/>
      <c r="AO63" s="869"/>
      <c r="AP63" s="872">
        <v>58438</v>
      </c>
      <c r="AQ63" s="872"/>
      <c r="AR63" s="872"/>
      <c r="AS63" s="872"/>
      <c r="AT63" s="872"/>
      <c r="AU63" s="872">
        <v>18959</v>
      </c>
      <c r="AV63" s="872"/>
      <c r="AW63" s="872"/>
      <c r="AX63" s="872"/>
      <c r="AY63" s="872"/>
      <c r="AZ63" s="876"/>
      <c r="BA63" s="876"/>
      <c r="BB63" s="876"/>
      <c r="BC63" s="876"/>
      <c r="BD63" s="876"/>
      <c r="BE63" s="877"/>
      <c r="BF63" s="877"/>
      <c r="BG63" s="877"/>
      <c r="BH63" s="877"/>
      <c r="BI63" s="878"/>
      <c r="BJ63" s="879" t="s">
        <v>130</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396</v>
      </c>
      <c r="R66" s="762"/>
      <c r="S66" s="762"/>
      <c r="T66" s="762"/>
      <c r="U66" s="763"/>
      <c r="V66" s="761" t="s">
        <v>418</v>
      </c>
      <c r="W66" s="762"/>
      <c r="X66" s="762"/>
      <c r="Y66" s="762"/>
      <c r="Z66" s="763"/>
      <c r="AA66" s="761" t="s">
        <v>398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586</v>
      </c>
      <c r="C68" s="898"/>
      <c r="D68" s="898"/>
      <c r="E68" s="898"/>
      <c r="F68" s="898"/>
      <c r="G68" s="898"/>
      <c r="H68" s="898"/>
      <c r="I68" s="898"/>
      <c r="J68" s="898"/>
      <c r="K68" s="898"/>
      <c r="L68" s="898"/>
      <c r="M68" s="898"/>
      <c r="N68" s="898"/>
      <c r="O68" s="898"/>
      <c r="P68" s="899"/>
      <c r="Q68" s="900">
        <v>4014</v>
      </c>
      <c r="R68" s="894"/>
      <c r="S68" s="894"/>
      <c r="T68" s="894"/>
      <c r="U68" s="894"/>
      <c r="V68" s="894">
        <v>3624</v>
      </c>
      <c r="W68" s="894"/>
      <c r="X68" s="894"/>
      <c r="Y68" s="894"/>
      <c r="Z68" s="894"/>
      <c r="AA68" s="894">
        <v>390</v>
      </c>
      <c r="AB68" s="894"/>
      <c r="AC68" s="894"/>
      <c r="AD68" s="894"/>
      <c r="AE68" s="894"/>
      <c r="AF68" s="894" t="s">
        <v>585</v>
      </c>
      <c r="AG68" s="894"/>
      <c r="AH68" s="894"/>
      <c r="AI68" s="894"/>
      <c r="AJ68" s="894"/>
      <c r="AK68" s="894" t="s">
        <v>585</v>
      </c>
      <c r="AL68" s="894"/>
      <c r="AM68" s="894"/>
      <c r="AN68" s="894"/>
      <c r="AO68" s="894"/>
      <c r="AP68" s="894">
        <v>9824</v>
      </c>
      <c r="AQ68" s="894"/>
      <c r="AR68" s="894"/>
      <c r="AS68" s="894"/>
      <c r="AT68" s="894"/>
      <c r="AU68" s="894" t="s">
        <v>585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587</v>
      </c>
      <c r="C69" s="902"/>
      <c r="D69" s="902"/>
      <c r="E69" s="902"/>
      <c r="F69" s="902"/>
      <c r="G69" s="902"/>
      <c r="H69" s="902"/>
      <c r="I69" s="902"/>
      <c r="J69" s="902"/>
      <c r="K69" s="902"/>
      <c r="L69" s="902"/>
      <c r="M69" s="902"/>
      <c r="N69" s="902"/>
      <c r="O69" s="902"/>
      <c r="P69" s="903"/>
      <c r="Q69" s="904">
        <v>4953</v>
      </c>
      <c r="R69" s="858"/>
      <c r="S69" s="858"/>
      <c r="T69" s="858"/>
      <c r="U69" s="858"/>
      <c r="V69" s="858">
        <v>4900</v>
      </c>
      <c r="W69" s="858"/>
      <c r="X69" s="858"/>
      <c r="Y69" s="858"/>
      <c r="Z69" s="858"/>
      <c r="AA69" s="858">
        <v>53</v>
      </c>
      <c r="AB69" s="858"/>
      <c r="AC69" s="858"/>
      <c r="AD69" s="858"/>
      <c r="AE69" s="858"/>
      <c r="AF69" s="858">
        <v>53</v>
      </c>
      <c r="AG69" s="858"/>
      <c r="AH69" s="858"/>
      <c r="AI69" s="858"/>
      <c r="AJ69" s="858"/>
      <c r="AK69" s="858">
        <v>20</v>
      </c>
      <c r="AL69" s="858"/>
      <c r="AM69" s="858"/>
      <c r="AN69" s="858"/>
      <c r="AO69" s="858"/>
      <c r="AP69" s="858">
        <v>1212</v>
      </c>
      <c r="AQ69" s="858"/>
      <c r="AR69" s="858"/>
      <c r="AS69" s="858"/>
      <c r="AT69" s="858"/>
      <c r="AU69" s="858">
        <v>1007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588</v>
      </c>
      <c r="C70" s="902"/>
      <c r="D70" s="902"/>
      <c r="E70" s="902"/>
      <c r="F70" s="902"/>
      <c r="G70" s="902"/>
      <c r="H70" s="902"/>
      <c r="I70" s="902"/>
      <c r="J70" s="902"/>
      <c r="K70" s="902"/>
      <c r="L70" s="902"/>
      <c r="M70" s="902"/>
      <c r="N70" s="902"/>
      <c r="O70" s="902"/>
      <c r="P70" s="903"/>
      <c r="Q70" s="904">
        <v>147</v>
      </c>
      <c r="R70" s="858"/>
      <c r="S70" s="858"/>
      <c r="T70" s="858"/>
      <c r="U70" s="858"/>
      <c r="V70" s="858">
        <v>125</v>
      </c>
      <c r="W70" s="858"/>
      <c r="X70" s="858"/>
      <c r="Y70" s="858"/>
      <c r="Z70" s="858"/>
      <c r="AA70" s="858">
        <v>22</v>
      </c>
      <c r="AB70" s="858"/>
      <c r="AC70" s="858"/>
      <c r="AD70" s="858"/>
      <c r="AE70" s="858"/>
      <c r="AF70" s="858">
        <v>22</v>
      </c>
      <c r="AG70" s="858"/>
      <c r="AH70" s="858"/>
      <c r="AI70" s="858"/>
      <c r="AJ70" s="858"/>
      <c r="AK70" s="858" t="s">
        <v>585</v>
      </c>
      <c r="AL70" s="858"/>
      <c r="AM70" s="858"/>
      <c r="AN70" s="858"/>
      <c r="AO70" s="858"/>
      <c r="AP70" s="858" t="s">
        <v>585</v>
      </c>
      <c r="AQ70" s="858"/>
      <c r="AR70" s="858"/>
      <c r="AS70" s="858"/>
      <c r="AT70" s="858"/>
      <c r="AU70" s="858" t="s">
        <v>585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589</v>
      </c>
      <c r="C71" s="902"/>
      <c r="D71" s="902"/>
      <c r="E71" s="902"/>
      <c r="F71" s="902"/>
      <c r="G71" s="902"/>
      <c r="H71" s="902"/>
      <c r="I71" s="902"/>
      <c r="J71" s="902"/>
      <c r="K71" s="902"/>
      <c r="L71" s="902"/>
      <c r="M71" s="902"/>
      <c r="N71" s="902"/>
      <c r="O71" s="902"/>
      <c r="P71" s="903"/>
      <c r="Q71" s="904">
        <v>7172</v>
      </c>
      <c r="R71" s="858"/>
      <c r="S71" s="858"/>
      <c r="T71" s="858"/>
      <c r="U71" s="858"/>
      <c r="V71" s="858">
        <v>6595</v>
      </c>
      <c r="W71" s="858"/>
      <c r="X71" s="858"/>
      <c r="Y71" s="858"/>
      <c r="Z71" s="858"/>
      <c r="AA71" s="858">
        <v>576</v>
      </c>
      <c r="AB71" s="858"/>
      <c r="AC71" s="858"/>
      <c r="AD71" s="858"/>
      <c r="AE71" s="858"/>
      <c r="AF71" s="858">
        <v>576</v>
      </c>
      <c r="AG71" s="858"/>
      <c r="AH71" s="858"/>
      <c r="AI71" s="858"/>
      <c r="AJ71" s="858"/>
      <c r="AK71" s="858">
        <v>2440</v>
      </c>
      <c r="AL71" s="858"/>
      <c r="AM71" s="858"/>
      <c r="AN71" s="858"/>
      <c r="AO71" s="858"/>
      <c r="AP71" s="858" t="s">
        <v>585</v>
      </c>
      <c r="AQ71" s="858"/>
      <c r="AR71" s="858"/>
      <c r="AS71" s="858"/>
      <c r="AT71" s="858"/>
      <c r="AU71" s="858" t="s">
        <v>585</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590</v>
      </c>
      <c r="C72" s="902"/>
      <c r="D72" s="902"/>
      <c r="E72" s="902"/>
      <c r="F72" s="902"/>
      <c r="G72" s="902"/>
      <c r="H72" s="902"/>
      <c r="I72" s="902"/>
      <c r="J72" s="902"/>
      <c r="K72" s="902"/>
      <c r="L72" s="902"/>
      <c r="M72" s="902"/>
      <c r="N72" s="902"/>
      <c r="O72" s="902"/>
      <c r="P72" s="903"/>
      <c r="Q72" s="904">
        <v>89</v>
      </c>
      <c r="R72" s="858"/>
      <c r="S72" s="858"/>
      <c r="T72" s="858"/>
      <c r="U72" s="858"/>
      <c r="V72" s="858">
        <v>83</v>
      </c>
      <c r="W72" s="858"/>
      <c r="X72" s="858"/>
      <c r="Y72" s="858"/>
      <c r="Z72" s="858"/>
      <c r="AA72" s="858">
        <v>6</v>
      </c>
      <c r="AB72" s="858"/>
      <c r="AC72" s="858"/>
      <c r="AD72" s="858"/>
      <c r="AE72" s="858"/>
      <c r="AF72" s="858">
        <v>6</v>
      </c>
      <c r="AG72" s="858"/>
      <c r="AH72" s="858"/>
      <c r="AI72" s="858"/>
      <c r="AJ72" s="858"/>
      <c r="AK72" s="858">
        <v>3</v>
      </c>
      <c r="AL72" s="858"/>
      <c r="AM72" s="858"/>
      <c r="AN72" s="858"/>
      <c r="AO72" s="858"/>
      <c r="AP72" s="858" t="s">
        <v>585</v>
      </c>
      <c r="AQ72" s="858"/>
      <c r="AR72" s="858"/>
      <c r="AS72" s="858"/>
      <c r="AT72" s="858"/>
      <c r="AU72" s="858" t="s">
        <v>585</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591</v>
      </c>
      <c r="C73" s="902"/>
      <c r="D73" s="902"/>
      <c r="E73" s="902"/>
      <c r="F73" s="902"/>
      <c r="G73" s="902"/>
      <c r="H73" s="902"/>
      <c r="I73" s="902"/>
      <c r="J73" s="902"/>
      <c r="K73" s="902"/>
      <c r="L73" s="902"/>
      <c r="M73" s="902"/>
      <c r="N73" s="902"/>
      <c r="O73" s="902"/>
      <c r="P73" s="903"/>
      <c r="Q73" s="904">
        <v>252958</v>
      </c>
      <c r="R73" s="858"/>
      <c r="S73" s="858"/>
      <c r="T73" s="858"/>
      <c r="U73" s="858"/>
      <c r="V73" s="858">
        <v>245877</v>
      </c>
      <c r="W73" s="858"/>
      <c r="X73" s="858"/>
      <c r="Y73" s="858"/>
      <c r="Z73" s="858"/>
      <c r="AA73" s="858">
        <v>7081</v>
      </c>
      <c r="AB73" s="858"/>
      <c r="AC73" s="858"/>
      <c r="AD73" s="858"/>
      <c r="AE73" s="858"/>
      <c r="AF73" s="858">
        <v>7081</v>
      </c>
      <c r="AG73" s="858"/>
      <c r="AH73" s="858"/>
      <c r="AI73" s="858"/>
      <c r="AJ73" s="858"/>
      <c r="AK73" s="858">
        <v>2765</v>
      </c>
      <c r="AL73" s="858"/>
      <c r="AM73" s="858"/>
      <c r="AN73" s="858"/>
      <c r="AO73" s="858"/>
      <c r="AP73" s="858" t="s">
        <v>585</v>
      </c>
      <c r="AQ73" s="858"/>
      <c r="AR73" s="858"/>
      <c r="AS73" s="858"/>
      <c r="AT73" s="858"/>
      <c r="AU73" s="858" t="s">
        <v>585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592</v>
      </c>
      <c r="C74" s="902"/>
      <c r="D74" s="902"/>
      <c r="E74" s="902"/>
      <c r="F74" s="902"/>
      <c r="G74" s="902"/>
      <c r="H74" s="902"/>
      <c r="I74" s="902"/>
      <c r="J74" s="902"/>
      <c r="K74" s="902"/>
      <c r="L74" s="902"/>
      <c r="M74" s="902"/>
      <c r="N74" s="902"/>
      <c r="O74" s="902"/>
      <c r="P74" s="903"/>
      <c r="Q74" s="904">
        <v>1769</v>
      </c>
      <c r="R74" s="858"/>
      <c r="S74" s="858"/>
      <c r="T74" s="858"/>
      <c r="U74" s="858"/>
      <c r="V74" s="858">
        <v>1748</v>
      </c>
      <c r="W74" s="858"/>
      <c r="X74" s="858"/>
      <c r="Y74" s="858"/>
      <c r="Z74" s="858"/>
      <c r="AA74" s="858">
        <v>21</v>
      </c>
      <c r="AB74" s="858"/>
      <c r="AC74" s="858"/>
      <c r="AD74" s="858"/>
      <c r="AE74" s="858"/>
      <c r="AF74" s="858">
        <v>21</v>
      </c>
      <c r="AG74" s="858"/>
      <c r="AH74" s="858"/>
      <c r="AI74" s="858"/>
      <c r="AJ74" s="858"/>
      <c r="AK74" s="858">
        <v>1</v>
      </c>
      <c r="AL74" s="858"/>
      <c r="AM74" s="858"/>
      <c r="AN74" s="858"/>
      <c r="AO74" s="858"/>
      <c r="AP74" s="858">
        <v>290</v>
      </c>
      <c r="AQ74" s="858"/>
      <c r="AR74" s="858"/>
      <c r="AS74" s="858"/>
      <c r="AT74" s="858"/>
      <c r="AU74" s="858">
        <v>76</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593</v>
      </c>
      <c r="C75" s="902"/>
      <c r="D75" s="902"/>
      <c r="E75" s="902"/>
      <c r="F75" s="902"/>
      <c r="G75" s="902"/>
      <c r="H75" s="902"/>
      <c r="I75" s="902"/>
      <c r="J75" s="902"/>
      <c r="K75" s="902"/>
      <c r="L75" s="902"/>
      <c r="M75" s="902"/>
      <c r="N75" s="902"/>
      <c r="O75" s="902"/>
      <c r="P75" s="903"/>
      <c r="Q75" s="905">
        <v>12155</v>
      </c>
      <c r="R75" s="906"/>
      <c r="S75" s="906"/>
      <c r="T75" s="906"/>
      <c r="U75" s="862"/>
      <c r="V75" s="907">
        <v>12742</v>
      </c>
      <c r="W75" s="906"/>
      <c r="X75" s="906"/>
      <c r="Y75" s="906"/>
      <c r="Z75" s="862"/>
      <c r="AA75" s="907">
        <v>-587</v>
      </c>
      <c r="AB75" s="906"/>
      <c r="AC75" s="906"/>
      <c r="AD75" s="906"/>
      <c r="AE75" s="862"/>
      <c r="AF75" s="907">
        <v>4492</v>
      </c>
      <c r="AG75" s="906"/>
      <c r="AH75" s="906"/>
      <c r="AI75" s="906"/>
      <c r="AJ75" s="862"/>
      <c r="AK75" s="907" t="s">
        <v>585</v>
      </c>
      <c r="AL75" s="906"/>
      <c r="AM75" s="906"/>
      <c r="AN75" s="906"/>
      <c r="AO75" s="862"/>
      <c r="AP75" s="907">
        <v>15511</v>
      </c>
      <c r="AQ75" s="906"/>
      <c r="AR75" s="906"/>
      <c r="AS75" s="906"/>
      <c r="AT75" s="862"/>
      <c r="AU75" s="907">
        <v>472</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594</v>
      </c>
      <c r="C76" s="902"/>
      <c r="D76" s="902"/>
      <c r="E76" s="902"/>
      <c r="F76" s="902"/>
      <c r="G76" s="902"/>
      <c r="H76" s="902"/>
      <c r="I76" s="902"/>
      <c r="J76" s="902"/>
      <c r="K76" s="902"/>
      <c r="L76" s="902"/>
      <c r="M76" s="902"/>
      <c r="N76" s="902"/>
      <c r="O76" s="902"/>
      <c r="P76" s="903"/>
      <c r="Q76" s="905">
        <v>394</v>
      </c>
      <c r="R76" s="906"/>
      <c r="S76" s="906"/>
      <c r="T76" s="906"/>
      <c r="U76" s="862"/>
      <c r="V76" s="907">
        <v>484</v>
      </c>
      <c r="W76" s="906"/>
      <c r="X76" s="906"/>
      <c r="Y76" s="906"/>
      <c r="Z76" s="862"/>
      <c r="AA76" s="907">
        <v>-90</v>
      </c>
      <c r="AB76" s="906"/>
      <c r="AC76" s="906"/>
      <c r="AD76" s="906"/>
      <c r="AE76" s="862"/>
      <c r="AF76" s="907">
        <v>301</v>
      </c>
      <c r="AG76" s="906"/>
      <c r="AH76" s="906"/>
      <c r="AI76" s="906"/>
      <c r="AJ76" s="862"/>
      <c r="AK76" s="907" t="s">
        <v>585</v>
      </c>
      <c r="AL76" s="906"/>
      <c r="AM76" s="906"/>
      <c r="AN76" s="906"/>
      <c r="AO76" s="862"/>
      <c r="AP76" s="907" t="s">
        <v>585</v>
      </c>
      <c r="AQ76" s="906"/>
      <c r="AR76" s="906"/>
      <c r="AS76" s="906"/>
      <c r="AT76" s="862"/>
      <c r="AU76" s="907" t="s">
        <v>585</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392</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12553</v>
      </c>
      <c r="AG88" s="872"/>
      <c r="AH88" s="872"/>
      <c r="AI88" s="872"/>
      <c r="AJ88" s="872"/>
      <c r="AK88" s="869"/>
      <c r="AL88" s="869"/>
      <c r="AM88" s="869"/>
      <c r="AN88" s="869"/>
      <c r="AO88" s="869"/>
      <c r="AP88" s="872">
        <v>26837</v>
      </c>
      <c r="AQ88" s="872"/>
      <c r="AR88" s="872"/>
      <c r="AS88" s="872"/>
      <c r="AT88" s="872"/>
      <c r="AU88" s="872">
        <v>1555</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6262</v>
      </c>
      <c r="CS102" s="880"/>
      <c r="CT102" s="880"/>
      <c r="CU102" s="880"/>
      <c r="CV102" s="919"/>
      <c r="CW102" s="918">
        <v>1483</v>
      </c>
      <c r="CX102" s="880"/>
      <c r="CY102" s="880"/>
      <c r="CZ102" s="880"/>
      <c r="DA102" s="919"/>
      <c r="DB102" s="918">
        <v>1269</v>
      </c>
      <c r="DC102" s="880"/>
      <c r="DD102" s="880"/>
      <c r="DE102" s="880"/>
      <c r="DF102" s="919"/>
      <c r="DG102" s="918" t="s">
        <v>605</v>
      </c>
      <c r="DH102" s="880"/>
      <c r="DI102" s="880"/>
      <c r="DJ102" s="880"/>
      <c r="DK102" s="919"/>
      <c r="DL102" s="918">
        <v>59</v>
      </c>
      <c r="DM102" s="880"/>
      <c r="DN102" s="880"/>
      <c r="DO102" s="880"/>
      <c r="DP102" s="919"/>
      <c r="DQ102" s="918">
        <v>6</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306</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306</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306</v>
      </c>
      <c r="DR109" s="921"/>
      <c r="DS109" s="921"/>
      <c r="DT109" s="921"/>
      <c r="DU109" s="922"/>
      <c r="DV109" s="920" t="s">
        <v>434</v>
      </c>
      <c r="DW109" s="921"/>
      <c r="DX109" s="921"/>
      <c r="DY109" s="921"/>
      <c r="DZ109" s="923"/>
    </row>
    <row r="110" spans="1:131" s="226"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13601164</v>
      </c>
      <c r="AB110" s="928"/>
      <c r="AC110" s="928"/>
      <c r="AD110" s="928"/>
      <c r="AE110" s="929"/>
      <c r="AF110" s="930">
        <v>13702144</v>
      </c>
      <c r="AG110" s="928"/>
      <c r="AH110" s="928"/>
      <c r="AI110" s="928"/>
      <c r="AJ110" s="929"/>
      <c r="AK110" s="930">
        <v>13640143</v>
      </c>
      <c r="AL110" s="928"/>
      <c r="AM110" s="928"/>
      <c r="AN110" s="928"/>
      <c r="AO110" s="929"/>
      <c r="AP110" s="931">
        <v>17.5</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153169544</v>
      </c>
      <c r="BR110" s="959"/>
      <c r="BS110" s="959"/>
      <c r="BT110" s="959"/>
      <c r="BU110" s="959"/>
      <c r="BV110" s="959">
        <v>149362388</v>
      </c>
      <c r="BW110" s="959"/>
      <c r="BX110" s="959"/>
      <c r="BY110" s="959"/>
      <c r="BZ110" s="959"/>
      <c r="CA110" s="959">
        <v>150650724</v>
      </c>
      <c r="CB110" s="959"/>
      <c r="CC110" s="959"/>
      <c r="CD110" s="959"/>
      <c r="CE110" s="959"/>
      <c r="CF110" s="972">
        <v>193.1</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440</v>
      </c>
      <c r="DH110" s="959"/>
      <c r="DI110" s="959"/>
      <c r="DJ110" s="959"/>
      <c r="DK110" s="959"/>
      <c r="DL110" s="959" t="s">
        <v>130</v>
      </c>
      <c r="DM110" s="959"/>
      <c r="DN110" s="959"/>
      <c r="DO110" s="959"/>
      <c r="DP110" s="959"/>
      <c r="DQ110" s="959" t="s">
        <v>130</v>
      </c>
      <c r="DR110" s="959"/>
      <c r="DS110" s="959"/>
      <c r="DT110" s="959"/>
      <c r="DU110" s="959"/>
      <c r="DV110" s="960" t="s">
        <v>441</v>
      </c>
      <c r="DW110" s="960"/>
      <c r="DX110" s="960"/>
      <c r="DY110" s="960"/>
      <c r="DZ110" s="961"/>
    </row>
    <row r="111" spans="1:131" s="226"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440</v>
      </c>
      <c r="AB111" s="966"/>
      <c r="AC111" s="966"/>
      <c r="AD111" s="966"/>
      <c r="AE111" s="967"/>
      <c r="AF111" s="968" t="s">
        <v>440</v>
      </c>
      <c r="AG111" s="966"/>
      <c r="AH111" s="966"/>
      <c r="AI111" s="966"/>
      <c r="AJ111" s="967"/>
      <c r="AK111" s="968" t="s">
        <v>130</v>
      </c>
      <c r="AL111" s="966"/>
      <c r="AM111" s="966"/>
      <c r="AN111" s="966"/>
      <c r="AO111" s="967"/>
      <c r="AP111" s="969" t="s">
        <v>130</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t="s">
        <v>440</v>
      </c>
      <c r="BR111" s="954"/>
      <c r="BS111" s="954"/>
      <c r="BT111" s="954"/>
      <c r="BU111" s="954"/>
      <c r="BV111" s="954" t="s">
        <v>441</v>
      </c>
      <c r="BW111" s="954"/>
      <c r="BX111" s="954"/>
      <c r="BY111" s="954"/>
      <c r="BZ111" s="954"/>
      <c r="CA111" s="954" t="s">
        <v>130</v>
      </c>
      <c r="CB111" s="954"/>
      <c r="CC111" s="954"/>
      <c r="CD111" s="954"/>
      <c r="CE111" s="954"/>
      <c r="CF111" s="948" t="s">
        <v>441</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130</v>
      </c>
      <c r="DH111" s="954"/>
      <c r="DI111" s="954"/>
      <c r="DJ111" s="954"/>
      <c r="DK111" s="954"/>
      <c r="DL111" s="954" t="s">
        <v>440</v>
      </c>
      <c r="DM111" s="954"/>
      <c r="DN111" s="954"/>
      <c r="DO111" s="954"/>
      <c r="DP111" s="954"/>
      <c r="DQ111" s="954" t="s">
        <v>130</v>
      </c>
      <c r="DR111" s="954"/>
      <c r="DS111" s="954"/>
      <c r="DT111" s="954"/>
      <c r="DU111" s="954"/>
      <c r="DV111" s="955" t="s">
        <v>440</v>
      </c>
      <c r="DW111" s="955"/>
      <c r="DX111" s="955"/>
      <c r="DY111" s="955"/>
      <c r="DZ111" s="956"/>
    </row>
    <row r="112" spans="1:131" s="226" customFormat="1" ht="26.25" customHeight="1" x14ac:dyDescent="0.15">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441</v>
      </c>
      <c r="AB112" s="987"/>
      <c r="AC112" s="987"/>
      <c r="AD112" s="987"/>
      <c r="AE112" s="988"/>
      <c r="AF112" s="989" t="s">
        <v>441</v>
      </c>
      <c r="AG112" s="987"/>
      <c r="AH112" s="987"/>
      <c r="AI112" s="987"/>
      <c r="AJ112" s="988"/>
      <c r="AK112" s="989" t="s">
        <v>447</v>
      </c>
      <c r="AL112" s="987"/>
      <c r="AM112" s="987"/>
      <c r="AN112" s="987"/>
      <c r="AO112" s="988"/>
      <c r="AP112" s="990" t="s">
        <v>440</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23210204</v>
      </c>
      <c r="BR112" s="954"/>
      <c r="BS112" s="954"/>
      <c r="BT112" s="954"/>
      <c r="BU112" s="954"/>
      <c r="BV112" s="954">
        <v>21015274</v>
      </c>
      <c r="BW112" s="954"/>
      <c r="BX112" s="954"/>
      <c r="BY112" s="954"/>
      <c r="BZ112" s="954"/>
      <c r="CA112" s="954">
        <v>18959464</v>
      </c>
      <c r="CB112" s="954"/>
      <c r="CC112" s="954"/>
      <c r="CD112" s="954"/>
      <c r="CE112" s="954"/>
      <c r="CF112" s="948">
        <v>24.3</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130</v>
      </c>
      <c r="DH112" s="954"/>
      <c r="DI112" s="954"/>
      <c r="DJ112" s="954"/>
      <c r="DK112" s="954"/>
      <c r="DL112" s="954" t="s">
        <v>130</v>
      </c>
      <c r="DM112" s="954"/>
      <c r="DN112" s="954"/>
      <c r="DO112" s="954"/>
      <c r="DP112" s="954"/>
      <c r="DQ112" s="954" t="s">
        <v>440</v>
      </c>
      <c r="DR112" s="954"/>
      <c r="DS112" s="954"/>
      <c r="DT112" s="954"/>
      <c r="DU112" s="954"/>
      <c r="DV112" s="955" t="s">
        <v>440</v>
      </c>
      <c r="DW112" s="955"/>
      <c r="DX112" s="955"/>
      <c r="DY112" s="955"/>
      <c r="DZ112" s="956"/>
    </row>
    <row r="113" spans="1:130" s="226"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2139977</v>
      </c>
      <c r="AB113" s="966"/>
      <c r="AC113" s="966"/>
      <c r="AD113" s="966"/>
      <c r="AE113" s="967"/>
      <c r="AF113" s="968">
        <v>1836251</v>
      </c>
      <c r="AG113" s="966"/>
      <c r="AH113" s="966"/>
      <c r="AI113" s="966"/>
      <c r="AJ113" s="967"/>
      <c r="AK113" s="968">
        <v>1801197</v>
      </c>
      <c r="AL113" s="966"/>
      <c r="AM113" s="966"/>
      <c r="AN113" s="966"/>
      <c r="AO113" s="967"/>
      <c r="AP113" s="969">
        <v>2.2999999999999998</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1841742</v>
      </c>
      <c r="BR113" s="954"/>
      <c r="BS113" s="954"/>
      <c r="BT113" s="954"/>
      <c r="BU113" s="954"/>
      <c r="BV113" s="954">
        <v>1777943</v>
      </c>
      <c r="BW113" s="954"/>
      <c r="BX113" s="954"/>
      <c r="BY113" s="954"/>
      <c r="BZ113" s="954"/>
      <c r="CA113" s="954">
        <v>1554965</v>
      </c>
      <c r="CB113" s="954"/>
      <c r="CC113" s="954"/>
      <c r="CD113" s="954"/>
      <c r="CE113" s="954"/>
      <c r="CF113" s="948">
        <v>2</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130</v>
      </c>
      <c r="DH113" s="987"/>
      <c r="DI113" s="987"/>
      <c r="DJ113" s="987"/>
      <c r="DK113" s="988"/>
      <c r="DL113" s="989" t="s">
        <v>130</v>
      </c>
      <c r="DM113" s="987"/>
      <c r="DN113" s="987"/>
      <c r="DO113" s="987"/>
      <c r="DP113" s="988"/>
      <c r="DQ113" s="989" t="s">
        <v>130</v>
      </c>
      <c r="DR113" s="987"/>
      <c r="DS113" s="987"/>
      <c r="DT113" s="987"/>
      <c r="DU113" s="988"/>
      <c r="DV113" s="990" t="s">
        <v>130</v>
      </c>
      <c r="DW113" s="991"/>
      <c r="DX113" s="991"/>
      <c r="DY113" s="991"/>
      <c r="DZ113" s="992"/>
    </row>
    <row r="114" spans="1:130" s="226"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279632</v>
      </c>
      <c r="AB114" s="987"/>
      <c r="AC114" s="987"/>
      <c r="AD114" s="987"/>
      <c r="AE114" s="988"/>
      <c r="AF114" s="989">
        <v>306522</v>
      </c>
      <c r="AG114" s="987"/>
      <c r="AH114" s="987"/>
      <c r="AI114" s="987"/>
      <c r="AJ114" s="988"/>
      <c r="AK114" s="989">
        <v>320467</v>
      </c>
      <c r="AL114" s="987"/>
      <c r="AM114" s="987"/>
      <c r="AN114" s="987"/>
      <c r="AO114" s="988"/>
      <c r="AP114" s="990">
        <v>0.4</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15015887</v>
      </c>
      <c r="BR114" s="954"/>
      <c r="BS114" s="954"/>
      <c r="BT114" s="954"/>
      <c r="BU114" s="954"/>
      <c r="BV114" s="954">
        <v>15336836</v>
      </c>
      <c r="BW114" s="954"/>
      <c r="BX114" s="954"/>
      <c r="BY114" s="954"/>
      <c r="BZ114" s="954"/>
      <c r="CA114" s="954">
        <v>15558514</v>
      </c>
      <c r="CB114" s="954"/>
      <c r="CC114" s="954"/>
      <c r="CD114" s="954"/>
      <c r="CE114" s="954"/>
      <c r="CF114" s="948">
        <v>19.899999999999999</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130</v>
      </c>
      <c r="DH114" s="987"/>
      <c r="DI114" s="987"/>
      <c r="DJ114" s="987"/>
      <c r="DK114" s="988"/>
      <c r="DL114" s="989" t="s">
        <v>130</v>
      </c>
      <c r="DM114" s="987"/>
      <c r="DN114" s="987"/>
      <c r="DO114" s="987"/>
      <c r="DP114" s="988"/>
      <c r="DQ114" s="989" t="s">
        <v>441</v>
      </c>
      <c r="DR114" s="987"/>
      <c r="DS114" s="987"/>
      <c r="DT114" s="987"/>
      <c r="DU114" s="988"/>
      <c r="DV114" s="990" t="s">
        <v>441</v>
      </c>
      <c r="DW114" s="991"/>
      <c r="DX114" s="991"/>
      <c r="DY114" s="991"/>
      <c r="DZ114" s="992"/>
    </row>
    <row r="115" spans="1:130" s="226"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440</v>
      </c>
      <c r="AB115" s="966"/>
      <c r="AC115" s="966"/>
      <c r="AD115" s="966"/>
      <c r="AE115" s="967"/>
      <c r="AF115" s="968" t="s">
        <v>130</v>
      </c>
      <c r="AG115" s="966"/>
      <c r="AH115" s="966"/>
      <c r="AI115" s="966"/>
      <c r="AJ115" s="967"/>
      <c r="AK115" s="968" t="s">
        <v>440</v>
      </c>
      <c r="AL115" s="966"/>
      <c r="AM115" s="966"/>
      <c r="AN115" s="966"/>
      <c r="AO115" s="967"/>
      <c r="AP115" s="969" t="s">
        <v>441</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v>209231</v>
      </c>
      <c r="BR115" s="954"/>
      <c r="BS115" s="954"/>
      <c r="BT115" s="954"/>
      <c r="BU115" s="954"/>
      <c r="BV115" s="954">
        <v>153995</v>
      </c>
      <c r="BW115" s="954"/>
      <c r="BX115" s="954"/>
      <c r="BY115" s="954"/>
      <c r="BZ115" s="954"/>
      <c r="CA115" s="954">
        <v>90912</v>
      </c>
      <c r="CB115" s="954"/>
      <c r="CC115" s="954"/>
      <c r="CD115" s="954"/>
      <c r="CE115" s="954"/>
      <c r="CF115" s="948">
        <v>0.1</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441</v>
      </c>
      <c r="DH115" s="987"/>
      <c r="DI115" s="987"/>
      <c r="DJ115" s="987"/>
      <c r="DK115" s="988"/>
      <c r="DL115" s="989" t="s">
        <v>440</v>
      </c>
      <c r="DM115" s="987"/>
      <c r="DN115" s="987"/>
      <c r="DO115" s="987"/>
      <c r="DP115" s="988"/>
      <c r="DQ115" s="989" t="s">
        <v>440</v>
      </c>
      <c r="DR115" s="987"/>
      <c r="DS115" s="987"/>
      <c r="DT115" s="987"/>
      <c r="DU115" s="988"/>
      <c r="DV115" s="990" t="s">
        <v>441</v>
      </c>
      <c r="DW115" s="991"/>
      <c r="DX115" s="991"/>
      <c r="DY115" s="991"/>
      <c r="DZ115" s="992"/>
    </row>
    <row r="116" spans="1:130" s="226"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163</v>
      </c>
      <c r="AB116" s="987"/>
      <c r="AC116" s="987"/>
      <c r="AD116" s="987"/>
      <c r="AE116" s="988"/>
      <c r="AF116" s="989">
        <v>524</v>
      </c>
      <c r="AG116" s="987"/>
      <c r="AH116" s="987"/>
      <c r="AI116" s="987"/>
      <c r="AJ116" s="988"/>
      <c r="AK116" s="989" t="s">
        <v>441</v>
      </c>
      <c r="AL116" s="987"/>
      <c r="AM116" s="987"/>
      <c r="AN116" s="987"/>
      <c r="AO116" s="988"/>
      <c r="AP116" s="990" t="s">
        <v>440</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440</v>
      </c>
      <c r="BR116" s="954"/>
      <c r="BS116" s="954"/>
      <c r="BT116" s="954"/>
      <c r="BU116" s="954"/>
      <c r="BV116" s="954" t="s">
        <v>441</v>
      </c>
      <c r="BW116" s="954"/>
      <c r="BX116" s="954"/>
      <c r="BY116" s="954"/>
      <c r="BZ116" s="954"/>
      <c r="CA116" s="954" t="s">
        <v>441</v>
      </c>
      <c r="CB116" s="954"/>
      <c r="CC116" s="954"/>
      <c r="CD116" s="954"/>
      <c r="CE116" s="954"/>
      <c r="CF116" s="948" t="s">
        <v>440</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440</v>
      </c>
      <c r="DH116" s="987"/>
      <c r="DI116" s="987"/>
      <c r="DJ116" s="987"/>
      <c r="DK116" s="988"/>
      <c r="DL116" s="989" t="s">
        <v>130</v>
      </c>
      <c r="DM116" s="987"/>
      <c r="DN116" s="987"/>
      <c r="DO116" s="987"/>
      <c r="DP116" s="988"/>
      <c r="DQ116" s="989" t="s">
        <v>130</v>
      </c>
      <c r="DR116" s="987"/>
      <c r="DS116" s="987"/>
      <c r="DT116" s="987"/>
      <c r="DU116" s="988"/>
      <c r="DV116" s="990" t="s">
        <v>130</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16020936</v>
      </c>
      <c r="AB117" s="1007"/>
      <c r="AC117" s="1007"/>
      <c r="AD117" s="1007"/>
      <c r="AE117" s="1008"/>
      <c r="AF117" s="1009">
        <v>15845441</v>
      </c>
      <c r="AG117" s="1007"/>
      <c r="AH117" s="1007"/>
      <c r="AI117" s="1007"/>
      <c r="AJ117" s="1008"/>
      <c r="AK117" s="1009">
        <v>15761807</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441</v>
      </c>
      <c r="BR117" s="954"/>
      <c r="BS117" s="954"/>
      <c r="BT117" s="954"/>
      <c r="BU117" s="954"/>
      <c r="BV117" s="954" t="s">
        <v>441</v>
      </c>
      <c r="BW117" s="954"/>
      <c r="BX117" s="954"/>
      <c r="BY117" s="954"/>
      <c r="BZ117" s="954"/>
      <c r="CA117" s="954" t="s">
        <v>441</v>
      </c>
      <c r="CB117" s="954"/>
      <c r="CC117" s="954"/>
      <c r="CD117" s="954"/>
      <c r="CE117" s="954"/>
      <c r="CF117" s="948" t="s">
        <v>130</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440</v>
      </c>
      <c r="DH117" s="987"/>
      <c r="DI117" s="987"/>
      <c r="DJ117" s="987"/>
      <c r="DK117" s="988"/>
      <c r="DL117" s="989" t="s">
        <v>440</v>
      </c>
      <c r="DM117" s="987"/>
      <c r="DN117" s="987"/>
      <c r="DO117" s="987"/>
      <c r="DP117" s="988"/>
      <c r="DQ117" s="989" t="s">
        <v>440</v>
      </c>
      <c r="DR117" s="987"/>
      <c r="DS117" s="987"/>
      <c r="DT117" s="987"/>
      <c r="DU117" s="988"/>
      <c r="DV117" s="990" t="s">
        <v>440</v>
      </c>
      <c r="DW117" s="991"/>
      <c r="DX117" s="991"/>
      <c r="DY117" s="991"/>
      <c r="DZ117" s="992"/>
    </row>
    <row r="118" spans="1:130" s="226"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306</v>
      </c>
      <c r="AL118" s="921"/>
      <c r="AM118" s="921"/>
      <c r="AN118" s="921"/>
      <c r="AO118" s="922"/>
      <c r="AP118" s="998" t="s">
        <v>434</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440</v>
      </c>
      <c r="BR118" s="1028"/>
      <c r="BS118" s="1028"/>
      <c r="BT118" s="1028"/>
      <c r="BU118" s="1028"/>
      <c r="BV118" s="1028" t="s">
        <v>130</v>
      </c>
      <c r="BW118" s="1028"/>
      <c r="BX118" s="1028"/>
      <c r="BY118" s="1028"/>
      <c r="BZ118" s="1028"/>
      <c r="CA118" s="1028" t="s">
        <v>130</v>
      </c>
      <c r="CB118" s="1028"/>
      <c r="CC118" s="1028"/>
      <c r="CD118" s="1028"/>
      <c r="CE118" s="1028"/>
      <c r="CF118" s="948" t="s">
        <v>440</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441</v>
      </c>
      <c r="DH118" s="987"/>
      <c r="DI118" s="987"/>
      <c r="DJ118" s="987"/>
      <c r="DK118" s="988"/>
      <c r="DL118" s="989" t="s">
        <v>130</v>
      </c>
      <c r="DM118" s="987"/>
      <c r="DN118" s="987"/>
      <c r="DO118" s="987"/>
      <c r="DP118" s="988"/>
      <c r="DQ118" s="989" t="s">
        <v>440</v>
      </c>
      <c r="DR118" s="987"/>
      <c r="DS118" s="987"/>
      <c r="DT118" s="987"/>
      <c r="DU118" s="988"/>
      <c r="DV118" s="990" t="s">
        <v>130</v>
      </c>
      <c r="DW118" s="991"/>
      <c r="DX118" s="991"/>
      <c r="DY118" s="991"/>
      <c r="DZ118" s="992"/>
    </row>
    <row r="119" spans="1:130" s="226"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130</v>
      </c>
      <c r="AB119" s="928"/>
      <c r="AC119" s="928"/>
      <c r="AD119" s="928"/>
      <c r="AE119" s="929"/>
      <c r="AF119" s="930" t="s">
        <v>441</v>
      </c>
      <c r="AG119" s="928"/>
      <c r="AH119" s="928"/>
      <c r="AI119" s="928"/>
      <c r="AJ119" s="929"/>
      <c r="AK119" s="930" t="s">
        <v>441</v>
      </c>
      <c r="AL119" s="928"/>
      <c r="AM119" s="928"/>
      <c r="AN119" s="928"/>
      <c r="AO119" s="929"/>
      <c r="AP119" s="931" t="s">
        <v>441</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467</v>
      </c>
      <c r="BP119" s="1033"/>
      <c r="BQ119" s="1027">
        <v>193446608</v>
      </c>
      <c r="BR119" s="1028"/>
      <c r="BS119" s="1028"/>
      <c r="BT119" s="1028"/>
      <c r="BU119" s="1028"/>
      <c r="BV119" s="1028">
        <v>187646436</v>
      </c>
      <c r="BW119" s="1028"/>
      <c r="BX119" s="1028"/>
      <c r="BY119" s="1028"/>
      <c r="BZ119" s="1028"/>
      <c r="CA119" s="1028">
        <v>186814579</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130</v>
      </c>
      <c r="DH119" s="1014"/>
      <c r="DI119" s="1014"/>
      <c r="DJ119" s="1014"/>
      <c r="DK119" s="1015"/>
      <c r="DL119" s="1013" t="s">
        <v>130</v>
      </c>
      <c r="DM119" s="1014"/>
      <c r="DN119" s="1014"/>
      <c r="DO119" s="1014"/>
      <c r="DP119" s="1015"/>
      <c r="DQ119" s="1013" t="s">
        <v>130</v>
      </c>
      <c r="DR119" s="1014"/>
      <c r="DS119" s="1014"/>
      <c r="DT119" s="1014"/>
      <c r="DU119" s="1015"/>
      <c r="DV119" s="1016" t="s">
        <v>130</v>
      </c>
      <c r="DW119" s="1017"/>
      <c r="DX119" s="1017"/>
      <c r="DY119" s="1017"/>
      <c r="DZ119" s="1018"/>
    </row>
    <row r="120" spans="1:130" s="226" customFormat="1" ht="26.25" customHeight="1" x14ac:dyDescent="0.15">
      <c r="A120" s="1085"/>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130</v>
      </c>
      <c r="AB120" s="987"/>
      <c r="AC120" s="987"/>
      <c r="AD120" s="987"/>
      <c r="AE120" s="988"/>
      <c r="AF120" s="989" t="s">
        <v>440</v>
      </c>
      <c r="AG120" s="987"/>
      <c r="AH120" s="987"/>
      <c r="AI120" s="987"/>
      <c r="AJ120" s="988"/>
      <c r="AK120" s="989" t="s">
        <v>130</v>
      </c>
      <c r="AL120" s="987"/>
      <c r="AM120" s="987"/>
      <c r="AN120" s="987"/>
      <c r="AO120" s="988"/>
      <c r="AP120" s="990" t="s">
        <v>130</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17078291</v>
      </c>
      <c r="BR120" s="959"/>
      <c r="BS120" s="959"/>
      <c r="BT120" s="959"/>
      <c r="BU120" s="959"/>
      <c r="BV120" s="959">
        <v>18419822</v>
      </c>
      <c r="BW120" s="959"/>
      <c r="BX120" s="959"/>
      <c r="BY120" s="959"/>
      <c r="BZ120" s="959"/>
      <c r="CA120" s="959">
        <v>21915079</v>
      </c>
      <c r="CB120" s="959"/>
      <c r="CC120" s="959"/>
      <c r="CD120" s="959"/>
      <c r="CE120" s="959"/>
      <c r="CF120" s="972">
        <v>28.1</v>
      </c>
      <c r="CG120" s="973"/>
      <c r="CH120" s="973"/>
      <c r="CI120" s="973"/>
      <c r="CJ120" s="973"/>
      <c r="CK120" s="1034" t="s">
        <v>471</v>
      </c>
      <c r="CL120" s="1035"/>
      <c r="CM120" s="1035"/>
      <c r="CN120" s="1035"/>
      <c r="CO120" s="1036"/>
      <c r="CP120" s="1042" t="s">
        <v>409</v>
      </c>
      <c r="CQ120" s="1043"/>
      <c r="CR120" s="1043"/>
      <c r="CS120" s="1043"/>
      <c r="CT120" s="1043"/>
      <c r="CU120" s="1043"/>
      <c r="CV120" s="1043"/>
      <c r="CW120" s="1043"/>
      <c r="CX120" s="1043"/>
      <c r="CY120" s="1043"/>
      <c r="CZ120" s="1043"/>
      <c r="DA120" s="1043"/>
      <c r="DB120" s="1043"/>
      <c r="DC120" s="1043"/>
      <c r="DD120" s="1043"/>
      <c r="DE120" s="1043"/>
      <c r="DF120" s="1044"/>
      <c r="DG120" s="958">
        <v>22591529</v>
      </c>
      <c r="DH120" s="959"/>
      <c r="DI120" s="959"/>
      <c r="DJ120" s="959"/>
      <c r="DK120" s="959"/>
      <c r="DL120" s="959">
        <v>20469986</v>
      </c>
      <c r="DM120" s="959"/>
      <c r="DN120" s="959"/>
      <c r="DO120" s="959"/>
      <c r="DP120" s="959"/>
      <c r="DQ120" s="959">
        <v>18530901</v>
      </c>
      <c r="DR120" s="959"/>
      <c r="DS120" s="959"/>
      <c r="DT120" s="959"/>
      <c r="DU120" s="959"/>
      <c r="DV120" s="960">
        <v>23.7</v>
      </c>
      <c r="DW120" s="960"/>
      <c r="DX120" s="960"/>
      <c r="DY120" s="960"/>
      <c r="DZ120" s="961"/>
    </row>
    <row r="121" spans="1:130" s="226" customFormat="1" ht="26.25" customHeight="1" x14ac:dyDescent="0.15">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130</v>
      </c>
      <c r="AB121" s="987"/>
      <c r="AC121" s="987"/>
      <c r="AD121" s="987"/>
      <c r="AE121" s="988"/>
      <c r="AF121" s="989" t="s">
        <v>130</v>
      </c>
      <c r="AG121" s="987"/>
      <c r="AH121" s="987"/>
      <c r="AI121" s="987"/>
      <c r="AJ121" s="988"/>
      <c r="AK121" s="989" t="s">
        <v>130</v>
      </c>
      <c r="AL121" s="987"/>
      <c r="AM121" s="987"/>
      <c r="AN121" s="987"/>
      <c r="AO121" s="988"/>
      <c r="AP121" s="990" t="s">
        <v>130</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v>16847962</v>
      </c>
      <c r="BR121" s="954"/>
      <c r="BS121" s="954"/>
      <c r="BT121" s="954"/>
      <c r="BU121" s="954"/>
      <c r="BV121" s="954">
        <v>18060315</v>
      </c>
      <c r="BW121" s="954"/>
      <c r="BX121" s="954"/>
      <c r="BY121" s="954"/>
      <c r="BZ121" s="954"/>
      <c r="CA121" s="954">
        <v>18333631</v>
      </c>
      <c r="CB121" s="954"/>
      <c r="CC121" s="954"/>
      <c r="CD121" s="954"/>
      <c r="CE121" s="954"/>
      <c r="CF121" s="948">
        <v>23.5</v>
      </c>
      <c r="CG121" s="949"/>
      <c r="CH121" s="949"/>
      <c r="CI121" s="949"/>
      <c r="CJ121" s="949"/>
      <c r="CK121" s="1037"/>
      <c r="CL121" s="1038"/>
      <c r="CM121" s="1038"/>
      <c r="CN121" s="1038"/>
      <c r="CO121" s="1039"/>
      <c r="CP121" s="1047" t="s">
        <v>474</v>
      </c>
      <c r="CQ121" s="1048"/>
      <c r="CR121" s="1048"/>
      <c r="CS121" s="1048"/>
      <c r="CT121" s="1048"/>
      <c r="CU121" s="1048"/>
      <c r="CV121" s="1048"/>
      <c r="CW121" s="1048"/>
      <c r="CX121" s="1048"/>
      <c r="CY121" s="1048"/>
      <c r="CZ121" s="1048"/>
      <c r="DA121" s="1048"/>
      <c r="DB121" s="1048"/>
      <c r="DC121" s="1048"/>
      <c r="DD121" s="1048"/>
      <c r="DE121" s="1048"/>
      <c r="DF121" s="1049"/>
      <c r="DG121" s="953">
        <v>327322</v>
      </c>
      <c r="DH121" s="954"/>
      <c r="DI121" s="954"/>
      <c r="DJ121" s="954"/>
      <c r="DK121" s="954"/>
      <c r="DL121" s="954">
        <v>314666</v>
      </c>
      <c r="DM121" s="954"/>
      <c r="DN121" s="954"/>
      <c r="DO121" s="954"/>
      <c r="DP121" s="954"/>
      <c r="DQ121" s="954">
        <v>258723</v>
      </c>
      <c r="DR121" s="954"/>
      <c r="DS121" s="954"/>
      <c r="DT121" s="954"/>
      <c r="DU121" s="954"/>
      <c r="DV121" s="955">
        <v>0.3</v>
      </c>
      <c r="DW121" s="955"/>
      <c r="DX121" s="955"/>
      <c r="DY121" s="955"/>
      <c r="DZ121" s="956"/>
    </row>
    <row r="122" spans="1:130" s="226" customFormat="1" ht="26.25" customHeight="1" x14ac:dyDescent="0.15">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130</v>
      </c>
      <c r="AB122" s="987"/>
      <c r="AC122" s="987"/>
      <c r="AD122" s="987"/>
      <c r="AE122" s="988"/>
      <c r="AF122" s="989" t="s">
        <v>130</v>
      </c>
      <c r="AG122" s="987"/>
      <c r="AH122" s="987"/>
      <c r="AI122" s="987"/>
      <c r="AJ122" s="988"/>
      <c r="AK122" s="989" t="s">
        <v>130</v>
      </c>
      <c r="AL122" s="987"/>
      <c r="AM122" s="987"/>
      <c r="AN122" s="987"/>
      <c r="AO122" s="988"/>
      <c r="AP122" s="990" t="s">
        <v>130</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125061670</v>
      </c>
      <c r="BR122" s="1028"/>
      <c r="BS122" s="1028"/>
      <c r="BT122" s="1028"/>
      <c r="BU122" s="1028"/>
      <c r="BV122" s="1028">
        <v>121446163</v>
      </c>
      <c r="BW122" s="1028"/>
      <c r="BX122" s="1028"/>
      <c r="BY122" s="1028"/>
      <c r="BZ122" s="1028"/>
      <c r="CA122" s="1028">
        <v>120310929</v>
      </c>
      <c r="CB122" s="1028"/>
      <c r="CC122" s="1028"/>
      <c r="CD122" s="1028"/>
      <c r="CE122" s="1028"/>
      <c r="CF122" s="1045">
        <v>154.19999999999999</v>
      </c>
      <c r="CG122" s="1046"/>
      <c r="CH122" s="1046"/>
      <c r="CI122" s="1046"/>
      <c r="CJ122" s="1046"/>
      <c r="CK122" s="1037"/>
      <c r="CL122" s="1038"/>
      <c r="CM122" s="1038"/>
      <c r="CN122" s="1038"/>
      <c r="CO122" s="1039"/>
      <c r="CP122" s="1047" t="s">
        <v>476</v>
      </c>
      <c r="CQ122" s="1048"/>
      <c r="CR122" s="1048"/>
      <c r="CS122" s="1048"/>
      <c r="CT122" s="1048"/>
      <c r="CU122" s="1048"/>
      <c r="CV122" s="1048"/>
      <c r="CW122" s="1048"/>
      <c r="CX122" s="1048"/>
      <c r="CY122" s="1048"/>
      <c r="CZ122" s="1048"/>
      <c r="DA122" s="1048"/>
      <c r="DB122" s="1048"/>
      <c r="DC122" s="1048"/>
      <c r="DD122" s="1048"/>
      <c r="DE122" s="1048"/>
      <c r="DF122" s="1049"/>
      <c r="DG122" s="953">
        <v>291353</v>
      </c>
      <c r="DH122" s="954"/>
      <c r="DI122" s="954"/>
      <c r="DJ122" s="954"/>
      <c r="DK122" s="954"/>
      <c r="DL122" s="954">
        <v>230622</v>
      </c>
      <c r="DM122" s="954"/>
      <c r="DN122" s="954"/>
      <c r="DO122" s="954"/>
      <c r="DP122" s="954"/>
      <c r="DQ122" s="954">
        <v>169840</v>
      </c>
      <c r="DR122" s="954"/>
      <c r="DS122" s="954"/>
      <c r="DT122" s="954"/>
      <c r="DU122" s="954"/>
      <c r="DV122" s="955">
        <v>0.2</v>
      </c>
      <c r="DW122" s="955"/>
      <c r="DX122" s="955"/>
      <c r="DY122" s="955"/>
      <c r="DZ122" s="956"/>
    </row>
    <row r="123" spans="1:130" s="226"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130</v>
      </c>
      <c r="AB123" s="987"/>
      <c r="AC123" s="987"/>
      <c r="AD123" s="987"/>
      <c r="AE123" s="988"/>
      <c r="AF123" s="989" t="s">
        <v>441</v>
      </c>
      <c r="AG123" s="987"/>
      <c r="AH123" s="987"/>
      <c r="AI123" s="987"/>
      <c r="AJ123" s="988"/>
      <c r="AK123" s="989" t="s">
        <v>441</v>
      </c>
      <c r="AL123" s="987"/>
      <c r="AM123" s="987"/>
      <c r="AN123" s="987"/>
      <c r="AO123" s="988"/>
      <c r="AP123" s="990" t="s">
        <v>130</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477</v>
      </c>
      <c r="BP123" s="1033"/>
      <c r="BQ123" s="1091">
        <v>158987923</v>
      </c>
      <c r="BR123" s="1092"/>
      <c r="BS123" s="1092"/>
      <c r="BT123" s="1092"/>
      <c r="BU123" s="1092"/>
      <c r="BV123" s="1092">
        <v>157926300</v>
      </c>
      <c r="BW123" s="1092"/>
      <c r="BX123" s="1092"/>
      <c r="BY123" s="1092"/>
      <c r="BZ123" s="1092"/>
      <c r="CA123" s="1092">
        <v>160559639</v>
      </c>
      <c r="CB123" s="1092"/>
      <c r="CC123" s="1092"/>
      <c r="CD123" s="1092"/>
      <c r="CE123" s="1092"/>
      <c r="CF123" s="1029"/>
      <c r="CG123" s="1030"/>
      <c r="CH123" s="1030"/>
      <c r="CI123" s="1030"/>
      <c r="CJ123" s="1031"/>
      <c r="CK123" s="1037"/>
      <c r="CL123" s="1038"/>
      <c r="CM123" s="1038"/>
      <c r="CN123" s="1038"/>
      <c r="CO123" s="1039"/>
      <c r="CP123" s="1047" t="s">
        <v>478</v>
      </c>
      <c r="CQ123" s="1048"/>
      <c r="CR123" s="1048"/>
      <c r="CS123" s="1048"/>
      <c r="CT123" s="1048"/>
      <c r="CU123" s="1048"/>
      <c r="CV123" s="1048"/>
      <c r="CW123" s="1048"/>
      <c r="CX123" s="1048"/>
      <c r="CY123" s="1048"/>
      <c r="CZ123" s="1048"/>
      <c r="DA123" s="1048"/>
      <c r="DB123" s="1048"/>
      <c r="DC123" s="1048"/>
      <c r="DD123" s="1048"/>
      <c r="DE123" s="1048"/>
      <c r="DF123" s="1049"/>
      <c r="DG123" s="986" t="s">
        <v>130</v>
      </c>
      <c r="DH123" s="987"/>
      <c r="DI123" s="987"/>
      <c r="DJ123" s="987"/>
      <c r="DK123" s="988"/>
      <c r="DL123" s="989" t="s">
        <v>130</v>
      </c>
      <c r="DM123" s="987"/>
      <c r="DN123" s="987"/>
      <c r="DO123" s="987"/>
      <c r="DP123" s="988"/>
      <c r="DQ123" s="989" t="s">
        <v>130</v>
      </c>
      <c r="DR123" s="987"/>
      <c r="DS123" s="987"/>
      <c r="DT123" s="987"/>
      <c r="DU123" s="988"/>
      <c r="DV123" s="990" t="s">
        <v>479</v>
      </c>
      <c r="DW123" s="991"/>
      <c r="DX123" s="991"/>
      <c r="DY123" s="991"/>
      <c r="DZ123" s="992"/>
    </row>
    <row r="124" spans="1:130" s="226" customFormat="1" ht="26.25" customHeight="1" thickBot="1" x14ac:dyDescent="0.2">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130</v>
      </c>
      <c r="AB124" s="987"/>
      <c r="AC124" s="987"/>
      <c r="AD124" s="987"/>
      <c r="AE124" s="988"/>
      <c r="AF124" s="989" t="s">
        <v>130</v>
      </c>
      <c r="AG124" s="987"/>
      <c r="AH124" s="987"/>
      <c r="AI124" s="987"/>
      <c r="AJ124" s="988"/>
      <c r="AK124" s="989" t="s">
        <v>441</v>
      </c>
      <c r="AL124" s="987"/>
      <c r="AM124" s="987"/>
      <c r="AN124" s="987"/>
      <c r="AO124" s="988"/>
      <c r="AP124" s="990" t="s">
        <v>441</v>
      </c>
      <c r="AQ124" s="991"/>
      <c r="AR124" s="991"/>
      <c r="AS124" s="991"/>
      <c r="AT124" s="992"/>
      <c r="AU124" s="1087" t="s">
        <v>480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47.6</v>
      </c>
      <c r="BR124" s="1055"/>
      <c r="BS124" s="1055"/>
      <c r="BT124" s="1055"/>
      <c r="BU124" s="1055"/>
      <c r="BV124" s="1055">
        <v>40.200000000000003</v>
      </c>
      <c r="BW124" s="1055"/>
      <c r="BX124" s="1055"/>
      <c r="BY124" s="1055"/>
      <c r="BZ124" s="1055"/>
      <c r="CA124" s="1055">
        <v>33.6</v>
      </c>
      <c r="CB124" s="1055"/>
      <c r="CC124" s="1055"/>
      <c r="CD124" s="1055"/>
      <c r="CE124" s="1055"/>
      <c r="CF124" s="1056"/>
      <c r="CG124" s="1057"/>
      <c r="CH124" s="1057"/>
      <c r="CI124" s="1057"/>
      <c r="CJ124" s="1058"/>
      <c r="CK124" s="1040"/>
      <c r="CL124" s="1040"/>
      <c r="CM124" s="1040"/>
      <c r="CN124" s="1040"/>
      <c r="CO124" s="1041"/>
      <c r="CP124" s="1047" t="s">
        <v>481</v>
      </c>
      <c r="CQ124" s="1048"/>
      <c r="CR124" s="1048"/>
      <c r="CS124" s="1048"/>
      <c r="CT124" s="1048"/>
      <c r="CU124" s="1048"/>
      <c r="CV124" s="1048"/>
      <c r="CW124" s="1048"/>
      <c r="CX124" s="1048"/>
      <c r="CY124" s="1048"/>
      <c r="CZ124" s="1048"/>
      <c r="DA124" s="1048"/>
      <c r="DB124" s="1048"/>
      <c r="DC124" s="1048"/>
      <c r="DD124" s="1048"/>
      <c r="DE124" s="1048"/>
      <c r="DF124" s="1049"/>
      <c r="DG124" s="1032" t="s">
        <v>441</v>
      </c>
      <c r="DH124" s="1014"/>
      <c r="DI124" s="1014"/>
      <c r="DJ124" s="1014"/>
      <c r="DK124" s="1015"/>
      <c r="DL124" s="1013" t="s">
        <v>130</v>
      </c>
      <c r="DM124" s="1014"/>
      <c r="DN124" s="1014"/>
      <c r="DO124" s="1014"/>
      <c r="DP124" s="1015"/>
      <c r="DQ124" s="1013" t="s">
        <v>441</v>
      </c>
      <c r="DR124" s="1014"/>
      <c r="DS124" s="1014"/>
      <c r="DT124" s="1014"/>
      <c r="DU124" s="1015"/>
      <c r="DV124" s="1016" t="s">
        <v>482</v>
      </c>
      <c r="DW124" s="1017"/>
      <c r="DX124" s="1017"/>
      <c r="DY124" s="1017"/>
      <c r="DZ124" s="1018"/>
    </row>
    <row r="125" spans="1:130" s="226"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441</v>
      </c>
      <c r="AB125" s="987"/>
      <c r="AC125" s="987"/>
      <c r="AD125" s="987"/>
      <c r="AE125" s="988"/>
      <c r="AF125" s="989" t="s">
        <v>441</v>
      </c>
      <c r="AG125" s="987"/>
      <c r="AH125" s="987"/>
      <c r="AI125" s="987"/>
      <c r="AJ125" s="988"/>
      <c r="AK125" s="989" t="s">
        <v>441</v>
      </c>
      <c r="AL125" s="987"/>
      <c r="AM125" s="987"/>
      <c r="AN125" s="987"/>
      <c r="AO125" s="988"/>
      <c r="AP125" s="990" t="s">
        <v>130</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483</v>
      </c>
      <c r="CL125" s="1035"/>
      <c r="CM125" s="1035"/>
      <c r="CN125" s="1035"/>
      <c r="CO125" s="1036"/>
      <c r="CP125" s="957" t="s">
        <v>484</v>
      </c>
      <c r="CQ125" s="925"/>
      <c r="CR125" s="925"/>
      <c r="CS125" s="925"/>
      <c r="CT125" s="925"/>
      <c r="CU125" s="925"/>
      <c r="CV125" s="925"/>
      <c r="CW125" s="925"/>
      <c r="CX125" s="925"/>
      <c r="CY125" s="925"/>
      <c r="CZ125" s="925"/>
      <c r="DA125" s="925"/>
      <c r="DB125" s="925"/>
      <c r="DC125" s="925"/>
      <c r="DD125" s="925"/>
      <c r="DE125" s="925"/>
      <c r="DF125" s="926"/>
      <c r="DG125" s="958" t="s">
        <v>130</v>
      </c>
      <c r="DH125" s="959"/>
      <c r="DI125" s="959"/>
      <c r="DJ125" s="959"/>
      <c r="DK125" s="959"/>
      <c r="DL125" s="959" t="s">
        <v>130</v>
      </c>
      <c r="DM125" s="959"/>
      <c r="DN125" s="959"/>
      <c r="DO125" s="959"/>
      <c r="DP125" s="959"/>
      <c r="DQ125" s="959" t="s">
        <v>130</v>
      </c>
      <c r="DR125" s="959"/>
      <c r="DS125" s="959"/>
      <c r="DT125" s="959"/>
      <c r="DU125" s="959"/>
      <c r="DV125" s="960" t="s">
        <v>482</v>
      </c>
      <c r="DW125" s="960"/>
      <c r="DX125" s="960"/>
      <c r="DY125" s="960"/>
      <c r="DZ125" s="961"/>
    </row>
    <row r="126" spans="1:130" s="226" customFormat="1" ht="26.25" customHeight="1" thickBot="1" x14ac:dyDescent="0.2">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441</v>
      </c>
      <c r="AB126" s="987"/>
      <c r="AC126" s="987"/>
      <c r="AD126" s="987"/>
      <c r="AE126" s="988"/>
      <c r="AF126" s="989" t="s">
        <v>130</v>
      </c>
      <c r="AG126" s="987"/>
      <c r="AH126" s="987"/>
      <c r="AI126" s="987"/>
      <c r="AJ126" s="988"/>
      <c r="AK126" s="989" t="s">
        <v>130</v>
      </c>
      <c r="AL126" s="987"/>
      <c r="AM126" s="987"/>
      <c r="AN126" s="987"/>
      <c r="AO126" s="988"/>
      <c r="AP126" s="990" t="s">
        <v>130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485</v>
      </c>
      <c r="CQ126" s="951"/>
      <c r="CR126" s="951"/>
      <c r="CS126" s="951"/>
      <c r="CT126" s="951"/>
      <c r="CU126" s="951"/>
      <c r="CV126" s="951"/>
      <c r="CW126" s="951"/>
      <c r="CX126" s="951"/>
      <c r="CY126" s="951"/>
      <c r="CZ126" s="951"/>
      <c r="DA126" s="951"/>
      <c r="DB126" s="951"/>
      <c r="DC126" s="951"/>
      <c r="DD126" s="951"/>
      <c r="DE126" s="951"/>
      <c r="DF126" s="952"/>
      <c r="DG126" s="953" t="s">
        <v>130</v>
      </c>
      <c r="DH126" s="954"/>
      <c r="DI126" s="954"/>
      <c r="DJ126" s="954"/>
      <c r="DK126" s="954"/>
      <c r="DL126" s="954" t="s">
        <v>130</v>
      </c>
      <c r="DM126" s="954"/>
      <c r="DN126" s="954"/>
      <c r="DO126" s="954"/>
      <c r="DP126" s="954"/>
      <c r="DQ126" s="954" t="s">
        <v>486</v>
      </c>
      <c r="DR126" s="954"/>
      <c r="DS126" s="954"/>
      <c r="DT126" s="954"/>
      <c r="DU126" s="954"/>
      <c r="DV126" s="955" t="s">
        <v>130</v>
      </c>
      <c r="DW126" s="955"/>
      <c r="DX126" s="955"/>
      <c r="DY126" s="955"/>
      <c r="DZ126" s="956"/>
    </row>
    <row r="127" spans="1:130" s="226"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130</v>
      </c>
      <c r="AB127" s="987"/>
      <c r="AC127" s="987"/>
      <c r="AD127" s="987"/>
      <c r="AE127" s="988"/>
      <c r="AF127" s="989" t="s">
        <v>130</v>
      </c>
      <c r="AG127" s="987"/>
      <c r="AH127" s="987"/>
      <c r="AI127" s="987"/>
      <c r="AJ127" s="988"/>
      <c r="AK127" s="989" t="s">
        <v>479</v>
      </c>
      <c r="AL127" s="987"/>
      <c r="AM127" s="987"/>
      <c r="AN127" s="987"/>
      <c r="AO127" s="988"/>
      <c r="AP127" s="990" t="s">
        <v>130</v>
      </c>
      <c r="AQ127" s="991"/>
      <c r="AR127" s="991"/>
      <c r="AS127" s="991"/>
      <c r="AT127" s="992"/>
      <c r="AU127" s="228"/>
      <c r="AV127" s="228"/>
      <c r="AW127" s="228"/>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130</v>
      </c>
      <c r="DH127" s="954"/>
      <c r="DI127" s="954"/>
      <c r="DJ127" s="954"/>
      <c r="DK127" s="954"/>
      <c r="DL127" s="954" t="s">
        <v>441</v>
      </c>
      <c r="DM127" s="954"/>
      <c r="DN127" s="954"/>
      <c r="DO127" s="954"/>
      <c r="DP127" s="954"/>
      <c r="DQ127" s="954" t="s">
        <v>441</v>
      </c>
      <c r="DR127" s="954"/>
      <c r="DS127" s="954"/>
      <c r="DT127" s="954"/>
      <c r="DU127" s="954"/>
      <c r="DV127" s="955" t="s">
        <v>130</v>
      </c>
      <c r="DW127" s="955"/>
      <c r="DX127" s="955"/>
      <c r="DY127" s="955"/>
      <c r="DZ127" s="956"/>
    </row>
    <row r="128" spans="1:130" s="226"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1522822</v>
      </c>
      <c r="AB128" s="1074"/>
      <c r="AC128" s="1074"/>
      <c r="AD128" s="1074"/>
      <c r="AE128" s="1075"/>
      <c r="AF128" s="1076">
        <v>1855686</v>
      </c>
      <c r="AG128" s="1074"/>
      <c r="AH128" s="1074"/>
      <c r="AI128" s="1074"/>
      <c r="AJ128" s="1075"/>
      <c r="AK128" s="1076">
        <v>1787571</v>
      </c>
      <c r="AL128" s="1074"/>
      <c r="AM128" s="1074"/>
      <c r="AN128" s="1074"/>
      <c r="AO128" s="1075"/>
      <c r="AP128" s="1077"/>
      <c r="AQ128" s="1078"/>
      <c r="AR128" s="1078"/>
      <c r="AS128" s="1078"/>
      <c r="AT128" s="1079"/>
      <c r="AU128" s="228"/>
      <c r="AV128" s="228"/>
      <c r="AW128" s="228"/>
      <c r="AX128" s="924" t="s">
        <v>495</v>
      </c>
      <c r="AY128" s="925"/>
      <c r="AZ128" s="925"/>
      <c r="BA128" s="925"/>
      <c r="BB128" s="925"/>
      <c r="BC128" s="925"/>
      <c r="BD128" s="925"/>
      <c r="BE128" s="926"/>
      <c r="BF128" s="1080" t="s">
        <v>441</v>
      </c>
      <c r="BG128" s="1081"/>
      <c r="BH128" s="1081"/>
      <c r="BI128" s="1081"/>
      <c r="BJ128" s="1081"/>
      <c r="BK128" s="1081"/>
      <c r="BL128" s="1082"/>
      <c r="BM128" s="1080">
        <v>11.25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v>209231</v>
      </c>
      <c r="DH128" s="1066"/>
      <c r="DI128" s="1066"/>
      <c r="DJ128" s="1066"/>
      <c r="DK128" s="1066"/>
      <c r="DL128" s="1066">
        <v>153995</v>
      </c>
      <c r="DM128" s="1066"/>
      <c r="DN128" s="1066"/>
      <c r="DO128" s="1066"/>
      <c r="DP128" s="1066"/>
      <c r="DQ128" s="1066">
        <v>90912</v>
      </c>
      <c r="DR128" s="1066"/>
      <c r="DS128" s="1066"/>
      <c r="DT128" s="1066"/>
      <c r="DU128" s="1066"/>
      <c r="DV128" s="1067">
        <v>0.1</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82933122</v>
      </c>
      <c r="AB129" s="987"/>
      <c r="AC129" s="987"/>
      <c r="AD129" s="987"/>
      <c r="AE129" s="988"/>
      <c r="AF129" s="989">
        <v>84817954</v>
      </c>
      <c r="AG129" s="987"/>
      <c r="AH129" s="987"/>
      <c r="AI129" s="987"/>
      <c r="AJ129" s="988"/>
      <c r="AK129" s="989">
        <v>88864349</v>
      </c>
      <c r="AL129" s="987"/>
      <c r="AM129" s="987"/>
      <c r="AN129" s="987"/>
      <c r="AO129" s="988"/>
      <c r="AP129" s="1101"/>
      <c r="AQ129" s="1102"/>
      <c r="AR129" s="1102"/>
      <c r="AS129" s="1102"/>
      <c r="AT129" s="1103"/>
      <c r="AU129" s="229"/>
      <c r="AV129" s="229"/>
      <c r="AW129" s="229"/>
      <c r="AX129" s="1093" t="s">
        <v>498</v>
      </c>
      <c r="AY129" s="951"/>
      <c r="AZ129" s="951"/>
      <c r="BA129" s="951"/>
      <c r="BB129" s="951"/>
      <c r="BC129" s="951"/>
      <c r="BD129" s="951"/>
      <c r="BE129" s="952"/>
      <c r="BF129" s="1094" t="s">
        <v>130</v>
      </c>
      <c r="BG129" s="1095"/>
      <c r="BH129" s="1095"/>
      <c r="BI129" s="1095"/>
      <c r="BJ129" s="1095"/>
      <c r="BK129" s="1095"/>
      <c r="BL129" s="1096"/>
      <c r="BM129" s="1094">
        <v>16.25</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10659479</v>
      </c>
      <c r="AB130" s="987"/>
      <c r="AC130" s="987"/>
      <c r="AD130" s="987"/>
      <c r="AE130" s="988"/>
      <c r="AF130" s="989">
        <v>10901574</v>
      </c>
      <c r="AG130" s="987"/>
      <c r="AH130" s="987"/>
      <c r="AI130" s="987"/>
      <c r="AJ130" s="988"/>
      <c r="AK130" s="989">
        <v>10830989</v>
      </c>
      <c r="AL130" s="987"/>
      <c r="AM130" s="987"/>
      <c r="AN130" s="987"/>
      <c r="AO130" s="988"/>
      <c r="AP130" s="1101"/>
      <c r="AQ130" s="1102"/>
      <c r="AR130" s="1102"/>
      <c r="AS130" s="1102"/>
      <c r="AT130" s="1103"/>
      <c r="AU130" s="229"/>
      <c r="AV130" s="229"/>
      <c r="AW130" s="229"/>
      <c r="AX130" s="1093" t="s">
        <v>501</v>
      </c>
      <c r="AY130" s="951"/>
      <c r="AZ130" s="951"/>
      <c r="BA130" s="951"/>
      <c r="BB130" s="951"/>
      <c r="BC130" s="951"/>
      <c r="BD130" s="951"/>
      <c r="BE130" s="952"/>
      <c r="BF130" s="1129">
        <v>4.5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72273643</v>
      </c>
      <c r="AB131" s="1014"/>
      <c r="AC131" s="1014"/>
      <c r="AD131" s="1014"/>
      <c r="AE131" s="1015"/>
      <c r="AF131" s="1013">
        <v>73916380</v>
      </c>
      <c r="AG131" s="1014"/>
      <c r="AH131" s="1014"/>
      <c r="AI131" s="1014"/>
      <c r="AJ131" s="1015"/>
      <c r="AK131" s="1013">
        <v>78033360</v>
      </c>
      <c r="AL131" s="1014"/>
      <c r="AM131" s="1014"/>
      <c r="AN131" s="1014"/>
      <c r="AO131" s="1015"/>
      <c r="AP131" s="1138"/>
      <c r="AQ131" s="1139"/>
      <c r="AR131" s="1139"/>
      <c r="AS131" s="1139"/>
      <c r="AT131" s="1140"/>
      <c r="AU131" s="229"/>
      <c r="AV131" s="229"/>
      <c r="AW131" s="229"/>
      <c r="AX131" s="1111" t="s">
        <v>503</v>
      </c>
      <c r="AY131" s="754"/>
      <c r="AZ131" s="754"/>
      <c r="BA131" s="754"/>
      <c r="BB131" s="754"/>
      <c r="BC131" s="754"/>
      <c r="BD131" s="754"/>
      <c r="BE131" s="1064"/>
      <c r="BF131" s="1112">
        <v>33.6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5.3112515719999998</v>
      </c>
      <c r="AB132" s="1125"/>
      <c r="AC132" s="1125"/>
      <c r="AD132" s="1125"/>
      <c r="AE132" s="1126"/>
      <c r="AF132" s="1127">
        <v>4.1779386379999996</v>
      </c>
      <c r="AG132" s="1125"/>
      <c r="AH132" s="1125"/>
      <c r="AI132" s="1125"/>
      <c r="AJ132" s="1126"/>
      <c r="AK132" s="1127">
        <v>4.0280810669999996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5.5</v>
      </c>
      <c r="AB133" s="1108"/>
      <c r="AC133" s="1108"/>
      <c r="AD133" s="1108"/>
      <c r="AE133" s="1109"/>
      <c r="AF133" s="1107">
        <v>4.9000000000000004</v>
      </c>
      <c r="AG133" s="1108"/>
      <c r="AH133" s="1108"/>
      <c r="AI133" s="1108"/>
      <c r="AJ133" s="1109"/>
      <c r="AK133" s="1107">
        <v>4.5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NqbI4zcWRaKvook+l1WdTr9jnldPRo81vvLOYdIMZWXrV8pAlGz4lCWm4lenC1A2JsAv1wz3xcbn/9HHoqujg==" saltValue="5N6kiTSR2ciK8z2WfuzR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0" zoomScaleNormal="85" zoomScaleSheetLayoutView="11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RAVWJBKcTGz+oNssOMMdsXdeFiQphGoV6Mn5Gcp+bvZ47P7aji7LzFPZR1dIAhZAoDKYWs3WikzwZE71FHhw==" saltValue="KDm8YGGz0HBgG9yYCDKOr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515</v>
      </c>
      <c r="AL9" s="1145"/>
      <c r="AM9" s="1145"/>
      <c r="AN9" s="1146"/>
      <c r="AO9" s="277">
        <v>23099230</v>
      </c>
      <c r="AP9" s="277">
        <v>62295</v>
      </c>
      <c r="AQ9" s="278">
        <v>62943</v>
      </c>
      <c r="AR9" s="279">
        <v>-1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516</v>
      </c>
      <c r="AL10" s="1145"/>
      <c r="AM10" s="1145"/>
      <c r="AN10" s="1146"/>
      <c r="AO10" s="280">
        <v>3414785</v>
      </c>
      <c r="AP10" s="280">
        <v>9209</v>
      </c>
      <c r="AQ10" s="281">
        <v>1681</v>
      </c>
      <c r="AR10" s="282">
        <v>447.8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517</v>
      </c>
      <c r="AL11" s="1145"/>
      <c r="AM11" s="1145"/>
      <c r="AN11" s="1146"/>
      <c r="AO11" s="280">
        <v>12460</v>
      </c>
      <c r="AP11" s="280">
        <v>34</v>
      </c>
      <c r="AQ11" s="281">
        <v>656</v>
      </c>
      <c r="AR11" s="282">
        <v>-94.8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518</v>
      </c>
      <c r="AL12" s="1145"/>
      <c r="AM12" s="1145"/>
      <c r="AN12" s="1146"/>
      <c r="AO12" s="280" t="s">
        <v>519</v>
      </c>
      <c r="AP12" s="280" t="s">
        <v>519</v>
      </c>
      <c r="AQ12" s="281">
        <v>24</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520</v>
      </c>
      <c r="AL13" s="1145"/>
      <c r="AM13" s="1145"/>
      <c r="AN13" s="1146"/>
      <c r="AO13" s="280">
        <v>727464</v>
      </c>
      <c r="AP13" s="280">
        <v>1962</v>
      </c>
      <c r="AQ13" s="281">
        <v>1968</v>
      </c>
      <c r="AR13" s="282">
        <v>-0.3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521</v>
      </c>
      <c r="AL14" s="1145"/>
      <c r="AM14" s="1145"/>
      <c r="AN14" s="1146"/>
      <c r="AO14" s="280">
        <v>767413</v>
      </c>
      <c r="AP14" s="280">
        <v>2070</v>
      </c>
      <c r="AQ14" s="281">
        <v>1222</v>
      </c>
      <c r="AR14" s="282">
        <v>69.400000000000006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522</v>
      </c>
      <c r="AL15" s="1148"/>
      <c r="AM15" s="1148"/>
      <c r="AN15" s="1149"/>
      <c r="AO15" s="280">
        <v>-1054709</v>
      </c>
      <c r="AP15" s="280">
        <v>-2844</v>
      </c>
      <c r="AQ15" s="281">
        <v>-3725</v>
      </c>
      <c r="AR15" s="282">
        <v>-23.7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26966643</v>
      </c>
      <c r="AP16" s="280">
        <v>72724</v>
      </c>
      <c r="AQ16" s="281">
        <v>64768</v>
      </c>
      <c r="AR16" s="282">
        <v>12.3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527</v>
      </c>
      <c r="AL21" s="1151"/>
      <c r="AM21" s="1151"/>
      <c r="AN21" s="1152"/>
      <c r="AO21" s="293">
        <v>5.74</v>
      </c>
      <c r="AP21" s="294">
        <v>6.41</v>
      </c>
      <c r="AQ21" s="295">
        <v>-0.67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528</v>
      </c>
      <c r="AL22" s="1151"/>
      <c r="AM22" s="1151"/>
      <c r="AN22" s="1152"/>
      <c r="AO22" s="298">
        <v>99.8</v>
      </c>
      <c r="AP22" s="299">
        <v>99.7</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532</v>
      </c>
      <c r="AL32" s="1159"/>
      <c r="AM32" s="1159"/>
      <c r="AN32" s="1160"/>
      <c r="AO32" s="308">
        <v>13640143</v>
      </c>
      <c r="AP32" s="308">
        <v>36785</v>
      </c>
      <c r="AQ32" s="309">
        <v>36898</v>
      </c>
      <c r="AR32" s="310">
        <v>-0.3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533</v>
      </c>
      <c r="AL33" s="1159"/>
      <c r="AM33" s="1159"/>
      <c r="AN33" s="1160"/>
      <c r="AO33" s="308" t="s">
        <v>519</v>
      </c>
      <c r="AP33" s="308" t="s">
        <v>519</v>
      </c>
      <c r="AQ33" s="309">
        <v>2</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534</v>
      </c>
      <c r="AL34" s="1159"/>
      <c r="AM34" s="1159"/>
      <c r="AN34" s="1160"/>
      <c r="AO34" s="308" t="s">
        <v>519</v>
      </c>
      <c r="AP34" s="308" t="s">
        <v>519</v>
      </c>
      <c r="AQ34" s="309">
        <v>63</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535</v>
      </c>
      <c r="AL35" s="1159"/>
      <c r="AM35" s="1159"/>
      <c r="AN35" s="1160"/>
      <c r="AO35" s="308">
        <v>1801197</v>
      </c>
      <c r="AP35" s="308">
        <v>4858</v>
      </c>
      <c r="AQ35" s="309">
        <v>8350</v>
      </c>
      <c r="AR35" s="310">
        <v>-41.8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536</v>
      </c>
      <c r="AL36" s="1159"/>
      <c r="AM36" s="1159"/>
      <c r="AN36" s="1160"/>
      <c r="AO36" s="308">
        <v>320467</v>
      </c>
      <c r="AP36" s="308">
        <v>864</v>
      </c>
      <c r="AQ36" s="309">
        <v>436</v>
      </c>
      <c r="AR36" s="310">
        <v>98.2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537</v>
      </c>
      <c r="AL37" s="1159"/>
      <c r="AM37" s="1159"/>
      <c r="AN37" s="1160"/>
      <c r="AO37" s="308" t="s">
        <v>519</v>
      </c>
      <c r="AP37" s="308" t="s">
        <v>519</v>
      </c>
      <c r="AQ37" s="309">
        <v>641</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538</v>
      </c>
      <c r="AL38" s="1162"/>
      <c r="AM38" s="1162"/>
      <c r="AN38" s="1163"/>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539</v>
      </c>
      <c r="AL39" s="1162"/>
      <c r="AM39" s="1162"/>
      <c r="AN39" s="1163"/>
      <c r="AO39" s="308">
        <v>-1787571</v>
      </c>
      <c r="AP39" s="308">
        <v>-4821</v>
      </c>
      <c r="AQ39" s="309">
        <v>-7817</v>
      </c>
      <c r="AR39" s="310">
        <v>-38.299999999999997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540</v>
      </c>
      <c r="AL40" s="1159"/>
      <c r="AM40" s="1159"/>
      <c r="AN40" s="1160"/>
      <c r="AO40" s="308">
        <v>-10830989</v>
      </c>
      <c r="AP40" s="308">
        <v>-29209</v>
      </c>
      <c r="AQ40" s="309">
        <v>-28299</v>
      </c>
      <c r="AR40" s="310">
        <v>3.2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3143247</v>
      </c>
      <c r="AP41" s="308">
        <v>8477</v>
      </c>
      <c r="AQ41" s="309">
        <v>10277</v>
      </c>
      <c r="AR41" s="310">
        <v>-17.5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510</v>
      </c>
      <c r="AN49" s="1155" t="s">
        <v>544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25738115</v>
      </c>
      <c r="AN51" s="330">
        <v>68719</v>
      </c>
      <c r="AO51" s="331">
        <v>-4.8</v>
      </c>
      <c r="AP51" s="332">
        <v>48088</v>
      </c>
      <c r="AQ51" s="333">
        <v>3.6</v>
      </c>
      <c r="AR51" s="334">
        <v>-8.4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12054099</v>
      </c>
      <c r="AN52" s="338">
        <v>32183</v>
      </c>
      <c r="AO52" s="339">
        <v>-31.7</v>
      </c>
      <c r="AP52" s="340">
        <v>25183</v>
      </c>
      <c r="AQ52" s="341">
        <v>-4.3</v>
      </c>
      <c r="AR52" s="342">
        <v>-27.4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29187679</v>
      </c>
      <c r="AN53" s="330">
        <v>78007</v>
      </c>
      <c r="AO53" s="331">
        <v>13.5</v>
      </c>
      <c r="AP53" s="332">
        <v>46457</v>
      </c>
      <c r="AQ53" s="333">
        <v>-3.4</v>
      </c>
      <c r="AR53" s="334">
        <v>16.899999999999999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14000136</v>
      </c>
      <c r="AN54" s="338">
        <v>37417</v>
      </c>
      <c r="AO54" s="339">
        <v>16.3</v>
      </c>
      <c r="AP54" s="340">
        <v>24020</v>
      </c>
      <c r="AQ54" s="341">
        <v>-4.5999999999999996</v>
      </c>
      <c r="AR54" s="342">
        <v>20.9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27749947</v>
      </c>
      <c r="AN55" s="330">
        <v>74374</v>
      </c>
      <c r="AO55" s="331">
        <v>-4.7</v>
      </c>
      <c r="AP55" s="332">
        <v>51849</v>
      </c>
      <c r="AQ55" s="333">
        <v>11.6</v>
      </c>
      <c r="AR55" s="334">
        <v>-16.3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14170736</v>
      </c>
      <c r="AN56" s="338">
        <v>37980</v>
      </c>
      <c r="AO56" s="339">
        <v>1.5</v>
      </c>
      <c r="AP56" s="340">
        <v>26326</v>
      </c>
      <c r="AQ56" s="341">
        <v>9.6</v>
      </c>
      <c r="AR56" s="342">
        <v>-8.1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12758940</v>
      </c>
      <c r="AN57" s="330">
        <v>34281</v>
      </c>
      <c r="AO57" s="331">
        <v>-53.9</v>
      </c>
      <c r="AP57" s="332">
        <v>52191</v>
      </c>
      <c r="AQ57" s="333">
        <v>0.7</v>
      </c>
      <c r="AR57" s="334">
        <v>-54.6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6497821</v>
      </c>
      <c r="AN58" s="338">
        <v>17458</v>
      </c>
      <c r="AO58" s="339">
        <v>-54</v>
      </c>
      <c r="AP58" s="340">
        <v>26807</v>
      </c>
      <c r="AQ58" s="341">
        <v>1.8</v>
      </c>
      <c r="AR58" s="342">
        <v>-55.8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15623635</v>
      </c>
      <c r="AN59" s="330">
        <v>42134</v>
      </c>
      <c r="AO59" s="331">
        <v>22.9</v>
      </c>
      <c r="AP59" s="332">
        <v>48105</v>
      </c>
      <c r="AQ59" s="333">
        <v>-7.8</v>
      </c>
      <c r="AR59" s="334">
        <v>30.7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6272090</v>
      </c>
      <c r="AN60" s="338">
        <v>16915</v>
      </c>
      <c r="AO60" s="339">
        <v>-3.1</v>
      </c>
      <c r="AP60" s="340">
        <v>24072</v>
      </c>
      <c r="AQ60" s="341">
        <v>-10.199999999999999</v>
      </c>
      <c r="AR60" s="342">
        <v>7.1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22211663</v>
      </c>
      <c r="AN61" s="345">
        <v>59503</v>
      </c>
      <c r="AO61" s="346">
        <v>-5.4</v>
      </c>
      <c r="AP61" s="347">
        <v>49338</v>
      </c>
      <c r="AQ61" s="348">
        <v>0.9</v>
      </c>
      <c r="AR61" s="334">
        <v>-6.3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10598976</v>
      </c>
      <c r="AN62" s="338">
        <v>28391</v>
      </c>
      <c r="AO62" s="339">
        <v>-14.2</v>
      </c>
      <c r="AP62" s="340">
        <v>25282</v>
      </c>
      <c r="AQ62" s="341">
        <v>-1.5</v>
      </c>
      <c r="AR62" s="342">
        <v>-12.7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iwnUxPHWLIOmi2OLTy9fo8GTNaHFxzfdDpClvFig27nJPaQsiN4fQzQXKrU3Z9zMGWNz29mW88Eb34retxT/g==" saltValue="uGXR4JSom/p2sAkTI/0L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UeKgrXRLN8mJDyNzHmCrk4G1bFZ7meOyis/HowJtk63MqMx+VTf2oMw4wAIZmTssRW4SybiVf72gQkMmC9PzzQ==" saltValue="UzbjKqZo+FRApqfRiJZ7W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8IL6jTfhJv+PLGkIqRMqJFGqo909/HkrBAweD+cyLtJETbp/7WrJCvOxScu3R49ts+5m07JqI1NMJmUEJ1zDOw==" saltValue="SGIe5AJaPSUnkFYGbdUk1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8.82</v>
      </c>
      <c r="G47" s="12">
        <v>8.02</v>
      </c>
      <c r="H47" s="12">
        <v>5.32</v>
      </c>
      <c r="I47" s="12">
        <v>6.42</v>
      </c>
      <c r="J47" s="13">
        <v>5.88</v>
      </c>
    </row>
    <row r="48" spans="2:10" ht="57.75" customHeight="1" x14ac:dyDescent="0.15">
      <c r="B48" s="14"/>
      <c r="C48" s="1169" t="s">
        <v>4</v>
      </c>
      <c r="D48" s="1169"/>
      <c r="E48" s="1170"/>
      <c r="F48" s="15">
        <v>4.8099999999999996</v>
      </c>
      <c r="G48" s="16">
        <v>5.2</v>
      </c>
      <c r="H48" s="16">
        <v>4.43</v>
      </c>
      <c r="I48" s="16">
        <v>5.45</v>
      </c>
      <c r="J48" s="17">
        <v>9.2100000000000009</v>
      </c>
    </row>
    <row r="49" spans="2:10" ht="57.75" customHeight="1" thickBot="1" x14ac:dyDescent="0.2">
      <c r="B49" s="18"/>
      <c r="C49" s="1171" t="s">
        <v>5</v>
      </c>
      <c r="D49" s="1171"/>
      <c r="E49" s="1172"/>
      <c r="F49" s="19" t="s">
        <v>565</v>
      </c>
      <c r="G49" s="20" t="s">
        <v>566</v>
      </c>
      <c r="H49" s="20" t="s">
        <v>567</v>
      </c>
      <c r="I49" s="20" t="s">
        <v>568</v>
      </c>
      <c r="J49" s="21">
        <v>0.05</v>
      </c>
    </row>
    <row r="50" spans="2:10" x14ac:dyDescent="0.15"/>
  </sheetData>
  <sheetProtection algorithmName="SHA-512" hashValue="riu2FJ8eZeuBAkxW7/mVpzTt02e7jx/CeNCe4TAmBmBD+VMmbcFdcGShlWmfziZNzBLT0bSnQG0VhTKDY3O7+w==" saltValue="BF14dykZ3pBhmIGJ1SGe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takasaki</cp:lastModifiedBy>
  <cp:lastPrinted>2023-03-16T05:14:59Z</cp:lastPrinted>
  <dcterms:created xsi:type="dcterms:W3CDTF">2023-02-20T04:20:16Z</dcterms:created>
  <dcterms:modified xsi:type="dcterms:W3CDTF">2023-11-06T09:37:25Z</dcterms:modified>
  <cp:category/>
</cp:coreProperties>
</file>