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145" activeTab="0"/>
  </bookViews>
  <sheets>
    <sheet name="参考様式１４" sheetId="1" r:id="rId1"/>
  </sheets>
  <definedNames/>
  <calcPr fullCalcOnLoad="1"/>
</workbook>
</file>

<file path=xl/sharedStrings.xml><?xml version="1.0" encoding="utf-8"?>
<sst xmlns="http://schemas.openxmlformats.org/spreadsheetml/2006/main" count="227" uniqueCount="70">
  <si>
    <t>児童発達支援</t>
  </si>
  <si>
    <t>（参考様式１４）</t>
  </si>
  <si>
    <t>収　　支　　予　　算　　書</t>
  </si>
  <si>
    <t>○</t>
  </si>
  <si>
    <t>年</t>
  </si>
  <si>
    <t>月</t>
  </si>
  <si>
    <t>～</t>
  </si>
  <si>
    <t>）</t>
  </si>
  <si>
    <t>（単位：円）</t>
  </si>
  <si>
    <t>科　　目</t>
  </si>
  <si>
    <t>金　　額</t>
  </si>
  <si>
    <t>収入</t>
  </si>
  <si>
    <t>（１カ月）</t>
  </si>
  <si>
    <t>＠</t>
  </si>
  <si>
    <t>回</t>
  </si>
  <si>
    <t>×</t>
  </si>
  <si>
    <t>＝</t>
  </si>
  <si>
    <t>円</t>
  </si>
  <si>
    <t>収入合計</t>
  </si>
  <si>
    <t>支出</t>
  </si>
  <si>
    <t>管理者</t>
  </si>
  <si>
    <t>事務職員</t>
  </si>
  <si>
    <t>賃貸料</t>
  </si>
  <si>
    <t>カ</t>
  </si>
  <si>
    <t>光熱水費</t>
  </si>
  <si>
    <t>通信費</t>
  </si>
  <si>
    <t>事務費</t>
  </si>
  <si>
    <t>その他</t>
  </si>
  <si>
    <t>支出合計………（２）</t>
  </si>
  <si>
    <t>※　科目は、それぞれの法人等に適用される会計基準等で作成してください。</t>
  </si>
  <si>
    <t>　それによりがたい場合については、上記を参考にしていただいて差し支えありません。</t>
  </si>
  <si>
    <t>放課後等デイサービス</t>
  </si>
  <si>
    <t>円／日</t>
  </si>
  <si>
    <t>人</t>
  </si>
  <si>
    <t>×</t>
  </si>
  <si>
    <t>児童発達支援管理責任者</t>
  </si>
  <si>
    <t>放課後等デイサービス</t>
  </si>
  <si>
    <t>差引収益（１）－（２）</t>
  </si>
  <si>
    <t>人</t>
  </si>
  <si>
    <t>円</t>
  </si>
  <si>
    <t>円／回</t>
  </si>
  <si>
    <t>○○加算</t>
  </si>
  <si>
    <t>＊管理者兼務</t>
  </si>
  <si>
    <t>○○費</t>
  </si>
  <si>
    <t>借入金返済</t>
  </si>
  <si>
    <t>保険料</t>
  </si>
  <si>
    <t>車両燃料費</t>
  </si>
  <si>
    <t>小計</t>
  </si>
  <si>
    <t>※内訳　１ヶ月あたり</t>
  </si>
  <si>
    <t>人件費</t>
  </si>
  <si>
    <t>給与等　１２ヶ月</t>
  </si>
  <si>
    <r>
      <t>積算根拠　</t>
    </r>
    <r>
      <rPr>
        <b/>
        <sz val="11"/>
        <color indexed="10"/>
        <rFont val="ＭＳ ゴシック"/>
        <family val="3"/>
      </rPr>
      <t>（下記は例。別紙等でも可）</t>
    </r>
  </si>
  <si>
    <t>賞　与</t>
  </si>
  <si>
    <t>法定福利費</t>
  </si>
  <si>
    <t>授業日</t>
  </si>
  <si>
    <t>休業日</t>
  </si>
  <si>
    <t>送迎加算</t>
  </si>
  <si>
    <t>＊通常時</t>
  </si>
  <si>
    <t>＊長期休業期間</t>
  </si>
  <si>
    <t>総　計</t>
  </si>
  <si>
    <t>児童指導員（非常勤）</t>
  </si>
  <si>
    <t>保育士（常勤）</t>
  </si>
  <si>
    <t>（令和</t>
  </si>
  <si>
    <t>令和</t>
  </si>
  <si>
    <t>A</t>
  </si>
  <si>
    <t>B</t>
  </si>
  <si>
    <t>C</t>
  </si>
  <si>
    <t>D</t>
  </si>
  <si>
    <t>（Ａ＋Ｂ＋Ｃ+ D ）×</t>
  </si>
  <si>
    <t>（Ａ＋Ｂ＋Ｃ）×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</si>
</sst>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#,##0;&quot;△ &quot;#,##0"/>
    <numFmt numFmtId="203" formatCode="#,##0;[Red]#,##0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sz val="11"/>
      <color indexed="10"/>
      <name val="ＭＳ ゴシック"/>
      <family val="3"/>
    </font>
    <font>
      <b/>
      <sz val="10"/>
      <name val="ＭＳ ゴシック"/>
      <family val="3"/>
    </font>
    <font>
      <sz val="10"/>
      <color indexed="10"/>
      <name val="ＭＳ 明朝"/>
      <family val="1"/>
    </font>
    <font>
      <sz val="8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11"/>
      <color rgb="FF0000FF"/>
      <name val="ＭＳ ゴシック"/>
      <family val="3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7" fillId="0" borderId="0" xfId="64">
      <alignment/>
      <protection/>
    </xf>
    <xf numFmtId="0" fontId="4" fillId="0" borderId="0" xfId="64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7" fillId="0" borderId="0" xfId="64" applyAlignment="1">
      <alignment vertical="center"/>
      <protection/>
    </xf>
    <xf numFmtId="0" fontId="4" fillId="0" borderId="0" xfId="64" applyFont="1" applyAlignment="1">
      <alignment horizontal="center" vertical="center"/>
      <protection/>
    </xf>
    <xf numFmtId="0" fontId="11" fillId="0" borderId="0" xfId="64" applyFont="1" applyAlignment="1">
      <alignment vertical="center"/>
      <protection/>
    </xf>
    <xf numFmtId="0" fontId="12" fillId="0" borderId="10" xfId="64" applyFont="1" applyBorder="1" applyAlignment="1">
      <alignment vertical="center"/>
      <protection/>
    </xf>
    <xf numFmtId="0" fontId="6" fillId="0" borderId="10" xfId="64" applyFont="1" applyBorder="1" applyAlignment="1">
      <alignment vertical="center"/>
      <protection/>
    </xf>
    <xf numFmtId="0" fontId="12" fillId="0" borderId="11" xfId="64" applyFont="1" applyBorder="1" applyAlignment="1">
      <alignment vertical="center"/>
      <protection/>
    </xf>
    <xf numFmtId="0" fontId="12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vertical="center"/>
      <protection/>
    </xf>
    <xf numFmtId="0" fontId="6" fillId="0" borderId="0" xfId="64" applyFont="1" applyBorder="1" applyAlignment="1">
      <alignment vertical="center"/>
      <protection/>
    </xf>
    <xf numFmtId="0" fontId="12" fillId="0" borderId="12" xfId="64" applyFont="1" applyBorder="1" applyAlignment="1">
      <alignment vertical="center"/>
      <protection/>
    </xf>
    <xf numFmtId="0" fontId="6" fillId="0" borderId="13" xfId="64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202" fontId="7" fillId="0" borderId="0" xfId="64" applyNumberFormat="1">
      <alignment/>
      <protection/>
    </xf>
    <xf numFmtId="0" fontId="12" fillId="0" borderId="14" xfId="64" applyFont="1" applyBorder="1" applyAlignment="1">
      <alignment vertical="center"/>
      <protection/>
    </xf>
    <xf numFmtId="0" fontId="6" fillId="0" borderId="14" xfId="64" applyFont="1" applyBorder="1" applyAlignment="1">
      <alignment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12" fillId="0" borderId="15" xfId="64" applyFont="1" applyBorder="1" applyAlignment="1">
      <alignment vertical="center"/>
      <protection/>
    </xf>
    <xf numFmtId="0" fontId="6" fillId="0" borderId="16" xfId="64" applyFont="1" applyBorder="1" applyAlignment="1">
      <alignment vertical="center"/>
      <protection/>
    </xf>
    <xf numFmtId="0" fontId="12" fillId="0" borderId="16" xfId="64" applyFont="1" applyBorder="1" applyAlignment="1">
      <alignment vertical="center"/>
      <protection/>
    </xf>
    <xf numFmtId="0" fontId="12" fillId="0" borderId="17" xfId="64" applyFont="1" applyBorder="1" applyAlignment="1">
      <alignment vertical="center"/>
      <protection/>
    </xf>
    <xf numFmtId="0" fontId="4" fillId="0" borderId="18" xfId="64" applyFont="1" applyBorder="1" applyAlignment="1">
      <alignment vertical="center"/>
      <protection/>
    </xf>
    <xf numFmtId="0" fontId="10" fillId="0" borderId="19" xfId="64" applyFont="1" applyBorder="1" applyAlignment="1">
      <alignment vertical="center"/>
      <protection/>
    </xf>
    <xf numFmtId="0" fontId="10" fillId="0" borderId="20" xfId="64" applyFont="1" applyBorder="1" applyAlignment="1">
      <alignment vertical="center"/>
      <protection/>
    </xf>
    <xf numFmtId="202" fontId="6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right" vertical="center"/>
      <protection/>
    </xf>
    <xf numFmtId="0" fontId="12" fillId="0" borderId="21" xfId="64" applyFont="1" applyBorder="1" applyAlignment="1">
      <alignment vertical="center"/>
      <protection/>
    </xf>
    <xf numFmtId="0" fontId="6" fillId="0" borderId="21" xfId="64" applyFont="1" applyBorder="1" applyAlignment="1">
      <alignment vertical="center"/>
      <protection/>
    </xf>
    <xf numFmtId="0" fontId="12" fillId="0" borderId="22" xfId="64" applyFont="1" applyBorder="1" applyAlignment="1">
      <alignment vertical="center"/>
      <protection/>
    </xf>
    <xf numFmtId="203" fontId="4" fillId="0" borderId="0" xfId="64" applyNumberFormat="1" applyFont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7" fillId="0" borderId="0" xfId="64" applyAlignment="1">
      <alignment/>
      <protection/>
    </xf>
    <xf numFmtId="0" fontId="10" fillId="0" borderId="0" xfId="64" applyFont="1" applyBorder="1" applyAlignment="1">
      <alignment horizontal="left" vertical="center"/>
      <protection/>
    </xf>
    <xf numFmtId="38" fontId="6" fillId="0" borderId="0" xfId="51" applyFont="1" applyBorder="1" applyAlignment="1">
      <alignment horizontal="right" vertical="center"/>
    </xf>
    <xf numFmtId="202" fontId="6" fillId="0" borderId="23" xfId="51" applyNumberFormat="1" applyFont="1" applyBorder="1" applyAlignment="1">
      <alignment vertical="center"/>
    </xf>
    <xf numFmtId="0" fontId="6" fillId="0" borderId="19" xfId="64" applyFont="1" applyBorder="1" applyAlignment="1">
      <alignment vertical="center"/>
      <protection/>
    </xf>
    <xf numFmtId="0" fontId="51" fillId="0" borderId="0" xfId="64" applyFont="1" applyBorder="1">
      <alignment/>
      <protection/>
    </xf>
    <xf numFmtId="202" fontId="6" fillId="0" borderId="19" xfId="51" applyNumberFormat="1" applyFont="1" applyBorder="1" applyAlignment="1">
      <alignment vertical="center"/>
    </xf>
    <xf numFmtId="0" fontId="6" fillId="0" borderId="24" xfId="64" applyFont="1" applyBorder="1" applyAlignment="1">
      <alignment vertical="center"/>
      <protection/>
    </xf>
    <xf numFmtId="0" fontId="13" fillId="0" borderId="0" xfId="64" applyFont="1" applyBorder="1" applyAlignment="1">
      <alignment vertical="center"/>
      <protection/>
    </xf>
    <xf numFmtId="0" fontId="6" fillId="0" borderId="0" xfId="64" applyFont="1" applyBorder="1" applyAlignment="1">
      <alignment horizontal="left" vertical="center"/>
      <protection/>
    </xf>
    <xf numFmtId="49" fontId="52" fillId="0" borderId="18" xfId="64" applyNumberFormat="1" applyFont="1" applyBorder="1" applyAlignment="1">
      <alignment vertical="center" wrapText="1"/>
      <protection/>
    </xf>
    <xf numFmtId="49" fontId="52" fillId="0" borderId="0" xfId="64" applyNumberFormat="1" applyFont="1" applyBorder="1" applyAlignment="1">
      <alignment vertical="center" wrapText="1"/>
      <protection/>
    </xf>
    <xf numFmtId="49" fontId="52" fillId="0" borderId="20" xfId="64" applyNumberFormat="1" applyFont="1" applyBorder="1" applyAlignment="1">
      <alignment vertical="center" wrapText="1"/>
      <protection/>
    </xf>
    <xf numFmtId="49" fontId="52" fillId="0" borderId="25" xfId="64" applyNumberFormat="1" applyFont="1" applyBorder="1" applyAlignment="1">
      <alignment vertical="center" wrapText="1"/>
      <protection/>
    </xf>
    <xf numFmtId="49" fontId="52" fillId="0" borderId="14" xfId="64" applyNumberFormat="1" applyFont="1" applyBorder="1" applyAlignment="1">
      <alignment vertical="center" wrapText="1"/>
      <protection/>
    </xf>
    <xf numFmtId="49" fontId="52" fillId="0" borderId="26" xfId="64" applyNumberFormat="1" applyFont="1" applyBorder="1" applyAlignment="1">
      <alignment vertical="center" wrapText="1"/>
      <protection/>
    </xf>
    <xf numFmtId="38" fontId="6" fillId="0" borderId="0" xfId="51" applyFont="1" applyBorder="1" applyAlignment="1">
      <alignment vertical="center"/>
    </xf>
    <xf numFmtId="0" fontId="7" fillId="0" borderId="10" xfId="64" applyBorder="1">
      <alignment/>
      <protection/>
    </xf>
    <xf numFmtId="38" fontId="6" fillId="0" borderId="14" xfId="51" applyFont="1" applyBorder="1" applyAlignment="1">
      <alignment vertical="center"/>
    </xf>
    <xf numFmtId="203" fontId="10" fillId="0" borderId="19" xfId="64" applyNumberFormat="1" applyFont="1" applyBorder="1" applyAlignment="1">
      <alignment vertical="center"/>
      <protection/>
    </xf>
    <xf numFmtId="203" fontId="10" fillId="0" borderId="0" xfId="64" applyNumberFormat="1" applyFont="1" applyBorder="1" applyAlignment="1">
      <alignment vertical="center"/>
      <protection/>
    </xf>
    <xf numFmtId="203" fontId="10" fillId="0" borderId="20" xfId="64" applyNumberFormat="1" applyFont="1" applyBorder="1" applyAlignment="1">
      <alignment vertical="center"/>
      <protection/>
    </xf>
    <xf numFmtId="0" fontId="4" fillId="0" borderId="18" xfId="64" applyFont="1" applyBorder="1" applyAlignment="1">
      <alignment horizontal="left" vertical="center"/>
      <protection/>
    </xf>
    <xf numFmtId="0" fontId="4" fillId="0" borderId="0" xfId="64" applyFont="1" applyBorder="1" applyAlignment="1">
      <alignment horizontal="left" vertical="center"/>
      <protection/>
    </xf>
    <xf numFmtId="203" fontId="10" fillId="0" borderId="27" xfId="64" applyNumberFormat="1" applyFont="1" applyBorder="1" applyAlignment="1">
      <alignment vertical="center"/>
      <protection/>
    </xf>
    <xf numFmtId="203" fontId="10" fillId="0" borderId="16" xfId="64" applyNumberFormat="1" applyFont="1" applyBorder="1" applyAlignment="1">
      <alignment vertical="center"/>
      <protection/>
    </xf>
    <xf numFmtId="203" fontId="10" fillId="0" borderId="28" xfId="64" applyNumberFormat="1" applyFont="1" applyBorder="1" applyAlignment="1">
      <alignment vertical="center"/>
      <protection/>
    </xf>
    <xf numFmtId="38" fontId="12" fillId="0" borderId="0" xfId="51" applyFont="1" applyBorder="1" applyAlignment="1">
      <alignment vertical="center"/>
    </xf>
    <xf numFmtId="0" fontId="7" fillId="0" borderId="16" xfId="64" applyBorder="1">
      <alignment/>
      <protection/>
    </xf>
    <xf numFmtId="0" fontId="52" fillId="0" borderId="0" xfId="64" applyFont="1" applyAlignment="1">
      <alignment vertical="center"/>
      <protection/>
    </xf>
    <xf numFmtId="202" fontId="6" fillId="0" borderId="0" xfId="64" applyNumberFormat="1" applyFont="1" applyBorder="1" applyAlignment="1">
      <alignment vertical="center" shrinkToFit="1"/>
      <protection/>
    </xf>
    <xf numFmtId="0" fontId="12" fillId="0" borderId="20" xfId="64" applyFont="1" applyBorder="1" applyAlignment="1">
      <alignment vertical="center"/>
      <protection/>
    </xf>
    <xf numFmtId="203" fontId="12" fillId="0" borderId="0" xfId="64" applyNumberFormat="1" applyFont="1" applyBorder="1" applyAlignment="1">
      <alignment vertical="center"/>
      <protection/>
    </xf>
    <xf numFmtId="203" fontId="12" fillId="0" borderId="20" xfId="64" applyNumberFormat="1" applyFont="1" applyBorder="1" applyAlignment="1">
      <alignment vertical="center"/>
      <protection/>
    </xf>
    <xf numFmtId="0" fontId="12" fillId="0" borderId="19" xfId="64" applyFont="1" applyBorder="1" applyAlignment="1">
      <alignment vertical="center"/>
      <protection/>
    </xf>
    <xf numFmtId="0" fontId="12" fillId="0" borderId="24" xfId="64" applyFont="1" applyBorder="1" applyAlignment="1">
      <alignment vertical="center"/>
      <protection/>
    </xf>
    <xf numFmtId="0" fontId="12" fillId="0" borderId="26" xfId="64" applyFont="1" applyBorder="1" applyAlignment="1">
      <alignment vertical="center"/>
      <protection/>
    </xf>
    <xf numFmtId="202" fontId="10" fillId="0" borderId="23" xfId="51" applyNumberFormat="1" applyFont="1" applyBorder="1" applyAlignment="1">
      <alignment vertical="center"/>
    </xf>
    <xf numFmtId="0" fontId="12" fillId="0" borderId="29" xfId="64" applyFont="1" applyBorder="1" applyAlignment="1">
      <alignment vertical="center"/>
      <protection/>
    </xf>
    <xf numFmtId="0" fontId="53" fillId="0" borderId="18" xfId="66" applyFont="1" applyBorder="1" applyAlignment="1">
      <alignment vertical="center" wrapText="1"/>
      <protection/>
    </xf>
    <xf numFmtId="0" fontId="53" fillId="0" borderId="0" xfId="66" applyFont="1" applyBorder="1" applyAlignment="1">
      <alignment vertical="center" wrapText="1"/>
      <protection/>
    </xf>
    <xf numFmtId="0" fontId="53" fillId="0" borderId="20" xfId="66" applyFont="1" applyBorder="1" applyAlignment="1">
      <alignment vertical="center" wrapText="1"/>
      <protection/>
    </xf>
    <xf numFmtId="202" fontId="10" fillId="0" borderId="19" xfId="51" applyNumberFormat="1" applyFont="1" applyBorder="1" applyAlignment="1">
      <alignment vertical="center"/>
    </xf>
    <xf numFmtId="38" fontId="14" fillId="0" borderId="19" xfId="64" applyNumberFormat="1" applyFont="1" applyBorder="1" applyAlignment="1">
      <alignment vertical="center"/>
      <protection/>
    </xf>
    <xf numFmtId="38" fontId="14" fillId="0" borderId="0" xfId="64" applyNumberFormat="1" applyFont="1" applyBorder="1" applyAlignment="1">
      <alignment vertical="center"/>
      <protection/>
    </xf>
    <xf numFmtId="38" fontId="14" fillId="0" borderId="20" xfId="64" applyNumberFormat="1" applyFont="1" applyBorder="1" applyAlignment="1">
      <alignment vertical="center"/>
      <protection/>
    </xf>
    <xf numFmtId="0" fontId="53" fillId="0" borderId="18" xfId="64" applyFont="1" applyBorder="1" applyAlignment="1">
      <alignment vertical="center"/>
      <protection/>
    </xf>
    <xf numFmtId="0" fontId="53" fillId="0" borderId="0" xfId="64" applyFont="1" applyBorder="1" applyAlignment="1">
      <alignment vertical="center"/>
      <protection/>
    </xf>
    <xf numFmtId="0" fontId="53" fillId="0" borderId="20" xfId="64" applyFont="1" applyBorder="1" applyAlignment="1">
      <alignment vertical="center"/>
      <protection/>
    </xf>
    <xf numFmtId="0" fontId="10" fillId="0" borderId="18" xfId="64" applyFont="1" applyBorder="1" applyAlignment="1">
      <alignment vertical="center"/>
      <protection/>
    </xf>
    <xf numFmtId="49" fontId="52" fillId="0" borderId="30" xfId="64" applyNumberFormat="1" applyFont="1" applyBorder="1" applyAlignment="1">
      <alignment vertical="center" wrapText="1"/>
      <protection/>
    </xf>
    <xf numFmtId="49" fontId="52" fillId="0" borderId="16" xfId="64" applyNumberFormat="1" applyFont="1" applyBorder="1" applyAlignment="1">
      <alignment vertical="center" wrapText="1"/>
      <protection/>
    </xf>
    <xf numFmtId="49" fontId="52" fillId="0" borderId="28" xfId="64" applyNumberFormat="1" applyFont="1" applyBorder="1" applyAlignment="1">
      <alignment vertical="center" wrapText="1"/>
      <protection/>
    </xf>
    <xf numFmtId="0" fontId="12" fillId="0" borderId="27" xfId="64" applyFont="1" applyBorder="1" applyAlignment="1">
      <alignment vertical="center"/>
      <protection/>
    </xf>
    <xf numFmtId="0" fontId="12" fillId="0" borderId="28" xfId="64" applyFont="1" applyBorder="1" applyAlignment="1">
      <alignment vertical="center"/>
      <protection/>
    </xf>
    <xf numFmtId="0" fontId="6" fillId="0" borderId="14" xfId="64" applyFont="1" applyBorder="1" applyAlignment="1">
      <alignment horizontal="center" vertical="center"/>
      <protection/>
    </xf>
    <xf numFmtId="38" fontId="6" fillId="0" borderId="14" xfId="51" applyFont="1" applyBorder="1" applyAlignment="1">
      <alignment horizontal="center" vertical="center"/>
    </xf>
    <xf numFmtId="202" fontId="6" fillId="0" borderId="0" xfId="64" applyNumberFormat="1" applyFont="1" applyBorder="1" applyAlignment="1">
      <alignment vertical="center" shrinkToFit="1"/>
      <protection/>
    </xf>
    <xf numFmtId="202" fontId="6" fillId="0" borderId="31" xfId="64" applyNumberFormat="1" applyFont="1" applyBorder="1" applyAlignment="1">
      <alignment vertical="center" shrinkToFit="1"/>
      <protection/>
    </xf>
    <xf numFmtId="202" fontId="6" fillId="0" borderId="32" xfId="64" applyNumberFormat="1" applyFont="1" applyBorder="1" applyAlignment="1">
      <alignment vertical="center" shrinkToFit="1"/>
      <protection/>
    </xf>
    <xf numFmtId="0" fontId="6" fillId="0" borderId="0" xfId="64" applyFont="1" applyBorder="1" applyAlignment="1">
      <alignment horizontal="center" vertical="center" shrinkToFit="1"/>
      <protection/>
    </xf>
    <xf numFmtId="202" fontId="6" fillId="0" borderId="0" xfId="64" applyNumberFormat="1" applyFont="1" applyBorder="1" applyAlignment="1">
      <alignment horizontal="center" vertical="center" shrinkToFit="1"/>
      <protection/>
    </xf>
    <xf numFmtId="38" fontId="6" fillId="0" borderId="0" xfId="51" applyFont="1" applyBorder="1" applyAlignment="1">
      <alignment horizontal="center" vertical="center"/>
    </xf>
    <xf numFmtId="203" fontId="10" fillId="0" borderId="19" xfId="64" applyNumberFormat="1" applyFont="1" applyBorder="1" applyAlignment="1">
      <alignment vertical="center"/>
      <protection/>
    </xf>
    <xf numFmtId="203" fontId="10" fillId="0" borderId="0" xfId="64" applyNumberFormat="1" applyFont="1" applyBorder="1" applyAlignment="1">
      <alignment vertical="center"/>
      <protection/>
    </xf>
    <xf numFmtId="203" fontId="10" fillId="0" borderId="20" xfId="64" applyNumberFormat="1" applyFont="1" applyBorder="1" applyAlignment="1">
      <alignment vertical="center"/>
      <protection/>
    </xf>
    <xf numFmtId="38" fontId="12" fillId="0" borderId="0" xfId="51" applyFont="1" applyBorder="1" applyAlignment="1">
      <alignment horizontal="right" vertical="center"/>
    </xf>
    <xf numFmtId="0" fontId="10" fillId="0" borderId="0" xfId="64" applyFont="1" applyBorder="1" applyAlignment="1">
      <alignment horizontal="left" vertical="center"/>
      <protection/>
    </xf>
    <xf numFmtId="202" fontId="6" fillId="0" borderId="0" xfId="64" applyNumberFormat="1" applyFont="1" applyBorder="1" applyAlignment="1">
      <alignment horizontal="right" vertical="center" shrinkToFit="1"/>
      <protection/>
    </xf>
    <xf numFmtId="0" fontId="4" fillId="0" borderId="0" xfId="64" applyFont="1" applyAlignment="1">
      <alignment horizontal="center" vertical="center"/>
      <protection/>
    </xf>
    <xf numFmtId="202" fontId="6" fillId="0" borderId="14" xfId="64" applyNumberFormat="1" applyFont="1" applyBorder="1" applyAlignment="1">
      <alignment horizontal="center" vertical="center" shrinkToFit="1"/>
      <protection/>
    </xf>
    <xf numFmtId="0" fontId="4" fillId="0" borderId="18" xfId="64" applyFont="1" applyBorder="1" applyAlignment="1">
      <alignment vertical="center"/>
      <protection/>
    </xf>
    <xf numFmtId="0" fontId="7" fillId="0" borderId="0" xfId="64" applyBorder="1" applyAlignment="1">
      <alignment vertical="center"/>
      <protection/>
    </xf>
    <xf numFmtId="0" fontId="7" fillId="0" borderId="33" xfId="64" applyBorder="1" applyAlignment="1">
      <alignment vertical="center"/>
      <protection/>
    </xf>
    <xf numFmtId="0" fontId="7" fillId="0" borderId="21" xfId="64" applyBorder="1" applyAlignment="1">
      <alignment vertical="center"/>
      <protection/>
    </xf>
    <xf numFmtId="202" fontId="10" fillId="0" borderId="19" xfId="64" applyNumberFormat="1" applyFont="1" applyBorder="1" applyAlignment="1">
      <alignment horizontal="right" vertical="center"/>
      <protection/>
    </xf>
    <xf numFmtId="0" fontId="12" fillId="0" borderId="0" xfId="64" applyFont="1" applyBorder="1" applyAlignment="1">
      <alignment vertical="center"/>
      <protection/>
    </xf>
    <xf numFmtId="0" fontId="12" fillId="0" borderId="20" xfId="64" applyFont="1" applyBorder="1" applyAlignment="1">
      <alignment vertical="center"/>
      <protection/>
    </xf>
    <xf numFmtId="0" fontId="12" fillId="0" borderId="34" xfId="64" applyFont="1" applyBorder="1" applyAlignment="1">
      <alignment vertical="center"/>
      <protection/>
    </xf>
    <xf numFmtId="0" fontId="12" fillId="0" borderId="21" xfId="64" applyFont="1" applyBorder="1" applyAlignment="1">
      <alignment vertical="center"/>
      <protection/>
    </xf>
    <xf numFmtId="0" fontId="12" fillId="0" borderId="35" xfId="64" applyFont="1" applyBorder="1" applyAlignment="1">
      <alignment vertical="center"/>
      <protection/>
    </xf>
    <xf numFmtId="202" fontId="6" fillId="0" borderId="14" xfId="64" applyNumberFormat="1" applyFont="1" applyBorder="1" applyAlignment="1">
      <alignment horizontal="right" vertical="center" shrinkToFit="1"/>
      <protection/>
    </xf>
    <xf numFmtId="0" fontId="4" fillId="0" borderId="30" xfId="64" applyFont="1" applyBorder="1" applyAlignment="1">
      <alignment horizontal="left" vertical="center"/>
      <protection/>
    </xf>
    <xf numFmtId="0" fontId="4" fillId="0" borderId="16" xfId="64" applyFont="1" applyBorder="1" applyAlignment="1">
      <alignment horizontal="left" vertical="center"/>
      <protection/>
    </xf>
    <xf numFmtId="0" fontId="4" fillId="0" borderId="18" xfId="64" applyFont="1" applyBorder="1" applyAlignment="1">
      <alignment horizontal="left" vertical="center"/>
      <protection/>
    </xf>
    <xf numFmtId="0" fontId="4" fillId="0" borderId="0" xfId="64" applyFont="1" applyBorder="1" applyAlignment="1">
      <alignment horizontal="left" vertical="center"/>
      <protection/>
    </xf>
    <xf numFmtId="203" fontId="10" fillId="0" borderId="27" xfId="64" applyNumberFormat="1" applyFont="1" applyBorder="1" applyAlignment="1">
      <alignment horizontal="center" vertical="center"/>
      <protection/>
    </xf>
    <xf numFmtId="203" fontId="10" fillId="0" borderId="16" xfId="64" applyNumberFormat="1" applyFont="1" applyBorder="1" applyAlignment="1">
      <alignment horizontal="center" vertical="center"/>
      <protection/>
    </xf>
    <xf numFmtId="203" fontId="10" fillId="0" borderId="28" xfId="64" applyNumberFormat="1" applyFont="1" applyBorder="1" applyAlignment="1">
      <alignment horizontal="center" vertical="center"/>
      <protection/>
    </xf>
    <xf numFmtId="203" fontId="10" fillId="0" borderId="19" xfId="64" applyNumberFormat="1" applyFont="1" applyBorder="1" applyAlignment="1">
      <alignment horizontal="center" vertical="center"/>
      <protection/>
    </xf>
    <xf numFmtId="203" fontId="10" fillId="0" borderId="0" xfId="64" applyNumberFormat="1" applyFont="1" applyBorder="1" applyAlignment="1">
      <alignment horizontal="center" vertical="center"/>
      <protection/>
    </xf>
    <xf numFmtId="203" fontId="10" fillId="0" borderId="20" xfId="64" applyNumberFormat="1" applyFont="1" applyBorder="1" applyAlignment="1">
      <alignment horizontal="center" vertical="center"/>
      <protection/>
    </xf>
    <xf numFmtId="202" fontId="6" fillId="0" borderId="14" xfId="64" applyNumberFormat="1" applyFont="1" applyBorder="1" applyAlignment="1">
      <alignment vertical="center" shrinkToFit="1"/>
      <protection/>
    </xf>
    <xf numFmtId="0" fontId="6" fillId="0" borderId="14" xfId="64" applyFont="1" applyBorder="1" applyAlignment="1">
      <alignment horizontal="center" vertical="center" shrinkToFit="1"/>
      <protection/>
    </xf>
    <xf numFmtId="203" fontId="12" fillId="0" borderId="0" xfId="64" applyNumberFormat="1" applyFont="1" applyBorder="1" applyAlignment="1">
      <alignment vertical="center"/>
      <protection/>
    </xf>
    <xf numFmtId="203" fontId="12" fillId="0" borderId="20" xfId="64" applyNumberFormat="1" applyFont="1" applyBorder="1" applyAlignment="1">
      <alignment vertical="center"/>
      <protection/>
    </xf>
    <xf numFmtId="203" fontId="12" fillId="0" borderId="19" xfId="64" applyNumberFormat="1" applyFont="1" applyBorder="1" applyAlignment="1">
      <alignment vertical="center"/>
      <protection/>
    </xf>
    <xf numFmtId="0" fontId="53" fillId="0" borderId="18" xfId="64" applyFont="1" applyBorder="1" applyAlignment="1">
      <alignment horizontal="center" vertical="center"/>
      <protection/>
    </xf>
    <xf numFmtId="0" fontId="53" fillId="0" borderId="0" xfId="64" applyFont="1" applyBorder="1" applyAlignment="1">
      <alignment horizontal="center" vertical="center"/>
      <protection/>
    </xf>
    <xf numFmtId="0" fontId="53" fillId="0" borderId="20" xfId="64" applyFont="1" applyBorder="1" applyAlignment="1">
      <alignment horizontal="center" vertical="center"/>
      <protection/>
    </xf>
    <xf numFmtId="0" fontId="4" fillId="0" borderId="36" xfId="64" applyFont="1" applyBorder="1" applyAlignment="1">
      <alignment horizontal="center" vertical="center"/>
      <protection/>
    </xf>
    <xf numFmtId="0" fontId="4" fillId="0" borderId="37" xfId="64" applyFont="1" applyBorder="1" applyAlignment="1">
      <alignment horizontal="center" vertical="center"/>
      <protection/>
    </xf>
    <xf numFmtId="0" fontId="4" fillId="0" borderId="38" xfId="64" applyFont="1" applyBorder="1" applyAlignment="1">
      <alignment horizontal="center" vertical="center"/>
      <protection/>
    </xf>
    <xf numFmtId="0" fontId="4" fillId="0" borderId="39" xfId="64" applyFont="1" applyBorder="1" applyAlignment="1">
      <alignment horizontal="center" vertical="center"/>
      <protection/>
    </xf>
    <xf numFmtId="0" fontId="7" fillId="0" borderId="40" xfId="64" applyFont="1" applyBorder="1" applyAlignment="1">
      <alignment vertical="center"/>
      <protection/>
    </xf>
    <xf numFmtId="0" fontId="4" fillId="0" borderId="41" xfId="64" applyFont="1" applyBorder="1" applyAlignment="1">
      <alignment vertical="center"/>
      <protection/>
    </xf>
    <xf numFmtId="0" fontId="4" fillId="0" borderId="10" xfId="64" applyFont="1" applyBorder="1" applyAlignment="1">
      <alignment vertical="center"/>
      <protection/>
    </xf>
    <xf numFmtId="0" fontId="53" fillId="0" borderId="18" xfId="66" applyFont="1" applyBorder="1" applyAlignment="1">
      <alignment horizontal="center" vertical="center" wrapText="1"/>
      <protection/>
    </xf>
    <xf numFmtId="0" fontId="53" fillId="0" borderId="0" xfId="66" applyFont="1" applyBorder="1" applyAlignment="1">
      <alignment horizontal="center" vertical="center" wrapText="1"/>
      <protection/>
    </xf>
    <xf numFmtId="0" fontId="53" fillId="0" borderId="20" xfId="66" applyFont="1" applyBorder="1" applyAlignment="1">
      <alignment horizontal="center" vertical="center" wrapText="1"/>
      <protection/>
    </xf>
    <xf numFmtId="0" fontId="10" fillId="0" borderId="0" xfId="64" applyFont="1" applyAlignment="1">
      <alignment horizontal="center" vertical="center"/>
      <protection/>
    </xf>
    <xf numFmtId="0" fontId="6" fillId="0" borderId="42" xfId="64" applyFont="1" applyBorder="1" applyAlignment="1">
      <alignment vertical="center"/>
      <protection/>
    </xf>
    <xf numFmtId="0" fontId="6" fillId="0" borderId="43" xfId="64" applyFont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000083151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57150</xdr:colOff>
      <xdr:row>0</xdr:row>
      <xdr:rowOff>123825</xdr:rowOff>
    </xdr:from>
    <xdr:ext cx="2514600" cy="266700"/>
    <xdr:sp>
      <xdr:nvSpPr>
        <xdr:cNvPr id="1" name="AutoShape 6"/>
        <xdr:cNvSpPr>
          <a:spLocks/>
        </xdr:cNvSpPr>
      </xdr:nvSpPr>
      <xdr:spPr>
        <a:xfrm flipV="1">
          <a:off x="962025" y="123825"/>
          <a:ext cx="2514600" cy="266700"/>
        </a:xfrm>
        <a:prstGeom prst="wedgeRectCallout">
          <a:avLst>
            <a:gd name="adj1" fmla="val -16953"/>
            <a:gd name="adj2" fmla="val -2615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事業開始月から１年間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twoCellAnchor>
    <xdr:from>
      <xdr:col>26</xdr:col>
      <xdr:colOff>142875</xdr:colOff>
      <xdr:row>1</xdr:row>
      <xdr:rowOff>38100</xdr:rowOff>
    </xdr:from>
    <xdr:to>
      <xdr:col>35</xdr:col>
      <xdr:colOff>28575</xdr:colOff>
      <xdr:row>3</xdr:row>
      <xdr:rowOff>95250</xdr:rowOff>
    </xdr:to>
    <xdr:sp>
      <xdr:nvSpPr>
        <xdr:cNvPr id="2" name="Rectangle 7"/>
        <xdr:cNvSpPr>
          <a:spLocks/>
        </xdr:cNvSpPr>
      </xdr:nvSpPr>
      <xdr:spPr>
        <a:xfrm>
          <a:off x="4857750" y="266700"/>
          <a:ext cx="16764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単価はすべて参考です。正しい単価で作成してください。</a:t>
          </a:r>
        </a:p>
      </xdr:txBody>
    </xdr:sp>
    <xdr:clientData/>
  </xdr:twoCellAnchor>
  <xdr:twoCellAnchor>
    <xdr:from>
      <xdr:col>21</xdr:col>
      <xdr:colOff>76200</xdr:colOff>
      <xdr:row>2</xdr:row>
      <xdr:rowOff>66675</xdr:rowOff>
    </xdr:from>
    <xdr:to>
      <xdr:col>26</xdr:col>
      <xdr:colOff>142875</xdr:colOff>
      <xdr:row>11</xdr:row>
      <xdr:rowOff>57150</xdr:rowOff>
    </xdr:to>
    <xdr:sp>
      <xdr:nvSpPr>
        <xdr:cNvPr id="3" name="AutoShape 8"/>
        <xdr:cNvSpPr>
          <a:spLocks/>
        </xdr:cNvSpPr>
      </xdr:nvSpPr>
      <xdr:spPr>
        <a:xfrm rot="10800000" flipV="1">
          <a:off x="3876675" y="523875"/>
          <a:ext cx="981075" cy="2047875"/>
        </a:xfrm>
        <a:prstGeom prst="bentConnector2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N72"/>
  <sheetViews>
    <sheetView tabSelected="1" view="pageBreakPreview" zoomScale="115" zoomScaleSheetLayoutView="115" zoomScalePageLayoutView="0" workbookViewId="0" topLeftCell="A53">
      <selection activeCell="AF68" sqref="AF68"/>
    </sheetView>
  </sheetViews>
  <sheetFormatPr defaultColWidth="9.00390625" defaultRowHeight="13.5"/>
  <cols>
    <col min="1" max="24" width="2.375" style="1" customWidth="1"/>
    <col min="25" max="25" width="2.50390625" style="1" customWidth="1"/>
    <col min="26" max="32" width="2.375" style="1" customWidth="1"/>
    <col min="33" max="33" width="3.00390625" style="1" customWidth="1"/>
    <col min="34" max="34" width="3.25390625" style="1" customWidth="1"/>
    <col min="35" max="37" width="3.00390625" style="1" customWidth="1"/>
    <col min="38" max="38" width="2.625" style="1" customWidth="1"/>
    <col min="39" max="16384" width="9.00390625" style="1" customWidth="1"/>
  </cols>
  <sheetData>
    <row r="1" ht="18" customHeight="1"/>
    <row r="2" ht="18" customHeight="1"/>
    <row r="3" spans="1:38" ht="18" customHeight="1">
      <c r="A3" s="6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  <c r="AI3" s="4"/>
      <c r="AJ3" s="4"/>
      <c r="AK3" s="4"/>
      <c r="AL3" s="4"/>
    </row>
    <row r="4" spans="1:38" ht="18" customHeight="1">
      <c r="A4" s="103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</row>
    <row r="5" spans="1:38" ht="18" customHeight="1">
      <c r="A5" s="2"/>
      <c r="B5" s="2"/>
      <c r="C5" s="5"/>
      <c r="D5" s="5"/>
      <c r="E5" s="5"/>
      <c r="F5" s="5"/>
      <c r="G5" s="103" t="s">
        <v>62</v>
      </c>
      <c r="H5" s="103"/>
      <c r="I5" s="103"/>
      <c r="J5" s="144" t="s">
        <v>3</v>
      </c>
      <c r="K5" s="144"/>
      <c r="L5" s="2" t="s">
        <v>4</v>
      </c>
      <c r="M5" s="144" t="s">
        <v>3</v>
      </c>
      <c r="N5" s="144"/>
      <c r="O5" s="2" t="s">
        <v>5</v>
      </c>
      <c r="P5" s="2"/>
      <c r="Q5" s="2" t="s">
        <v>6</v>
      </c>
      <c r="R5" s="103" t="s">
        <v>63</v>
      </c>
      <c r="S5" s="103"/>
      <c r="T5" s="103"/>
      <c r="U5" s="144" t="s">
        <v>3</v>
      </c>
      <c r="V5" s="144"/>
      <c r="W5" s="2" t="s">
        <v>4</v>
      </c>
      <c r="X5" s="144" t="s">
        <v>3</v>
      </c>
      <c r="Y5" s="144"/>
      <c r="Z5" s="2" t="s">
        <v>5</v>
      </c>
      <c r="AA5" s="2" t="s">
        <v>7</v>
      </c>
      <c r="AB5" s="2"/>
      <c r="AC5" s="2"/>
      <c r="AD5" s="2"/>
      <c r="AE5" s="2"/>
      <c r="AF5" s="2"/>
      <c r="AG5" s="2"/>
      <c r="AH5" s="6"/>
      <c r="AI5" s="6"/>
      <c r="AJ5" s="6"/>
      <c r="AK5" s="6"/>
      <c r="AL5" s="4"/>
    </row>
    <row r="6" spans="1:38" ht="18" customHeight="1" thickBo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103" t="s">
        <v>8</v>
      </c>
      <c r="AD6" s="103"/>
      <c r="AE6" s="103"/>
      <c r="AF6" s="103"/>
      <c r="AG6" s="103"/>
      <c r="AH6" s="6"/>
      <c r="AI6" s="6"/>
      <c r="AJ6" s="6"/>
      <c r="AK6" s="6"/>
      <c r="AL6" s="4"/>
    </row>
    <row r="7" spans="1:38" ht="18" customHeight="1" thickBot="1" thickTop="1">
      <c r="A7" s="134" t="s">
        <v>9</v>
      </c>
      <c r="B7" s="135"/>
      <c r="C7" s="135"/>
      <c r="D7" s="135"/>
      <c r="E7" s="135"/>
      <c r="F7" s="135"/>
      <c r="G7" s="135"/>
      <c r="H7" s="135"/>
      <c r="I7" s="135"/>
      <c r="J7" s="135"/>
      <c r="K7" s="136" t="s">
        <v>10</v>
      </c>
      <c r="L7" s="135"/>
      <c r="M7" s="135"/>
      <c r="N7" s="135"/>
      <c r="O7" s="135"/>
      <c r="P7" s="137"/>
      <c r="Q7" s="135" t="s">
        <v>51</v>
      </c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8"/>
    </row>
    <row r="8" spans="1:38" ht="18" customHeight="1" thickTop="1">
      <c r="A8" s="139" t="s">
        <v>11</v>
      </c>
      <c r="B8" s="140"/>
      <c r="C8" s="140"/>
      <c r="D8" s="140"/>
      <c r="E8" s="140"/>
      <c r="F8" s="140"/>
      <c r="G8" s="140"/>
      <c r="H8" s="140"/>
      <c r="I8" s="140"/>
      <c r="J8" s="140"/>
      <c r="K8" s="71"/>
      <c r="L8" s="7"/>
      <c r="M8" s="7"/>
      <c r="N8" s="7"/>
      <c r="O8" s="7"/>
      <c r="P8" s="72"/>
      <c r="Q8" s="37"/>
      <c r="R8" s="8" t="s">
        <v>12</v>
      </c>
      <c r="S8" s="8"/>
      <c r="T8" s="8"/>
      <c r="U8" s="8"/>
      <c r="V8" s="8"/>
      <c r="W8" s="8"/>
      <c r="X8" s="8"/>
      <c r="Y8" s="8"/>
      <c r="Z8" s="51"/>
      <c r="AA8" s="8"/>
      <c r="AB8" s="8"/>
      <c r="AC8" s="8"/>
      <c r="AD8" s="8"/>
      <c r="AE8" s="8"/>
      <c r="AF8" s="8"/>
      <c r="AG8" s="8"/>
      <c r="AH8" s="7"/>
      <c r="AI8" s="7"/>
      <c r="AJ8" s="7"/>
      <c r="AK8" s="7"/>
      <c r="AL8" s="9"/>
    </row>
    <row r="9" spans="1:38" ht="18" customHeight="1">
      <c r="A9" s="73"/>
      <c r="B9" s="74"/>
      <c r="C9" s="74"/>
      <c r="D9" s="74"/>
      <c r="E9" s="74"/>
      <c r="F9" s="74"/>
      <c r="G9" s="74"/>
      <c r="H9" s="74"/>
      <c r="I9" s="74"/>
      <c r="J9" s="75"/>
      <c r="K9" s="68"/>
      <c r="L9" s="10"/>
      <c r="M9" s="10"/>
      <c r="N9" s="10"/>
      <c r="O9" s="10"/>
      <c r="P9" s="65"/>
      <c r="Q9" s="38"/>
      <c r="R9" s="12" t="s">
        <v>31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0"/>
      <c r="AI9" s="10"/>
      <c r="AJ9" s="10"/>
      <c r="AK9" s="10"/>
      <c r="AL9" s="13"/>
    </row>
    <row r="10" spans="1:38" ht="18" customHeight="1">
      <c r="A10" s="73"/>
      <c r="B10" s="74"/>
      <c r="C10" s="74"/>
      <c r="D10" s="74"/>
      <c r="E10" s="74"/>
      <c r="F10" s="74"/>
      <c r="G10" s="74"/>
      <c r="H10" s="74"/>
      <c r="I10" s="74"/>
      <c r="J10" s="75"/>
      <c r="K10" s="77"/>
      <c r="L10" s="78"/>
      <c r="M10" s="78"/>
      <c r="N10" s="78"/>
      <c r="O10" s="78"/>
      <c r="P10" s="79"/>
      <c r="Q10" s="38"/>
      <c r="R10" s="12" t="s">
        <v>57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0"/>
      <c r="AI10" s="10"/>
      <c r="AJ10" s="10"/>
      <c r="AK10" s="10"/>
      <c r="AL10" s="13"/>
    </row>
    <row r="11" spans="1:38" ht="18" customHeight="1" thickBot="1">
      <c r="A11" s="141" t="s">
        <v>36</v>
      </c>
      <c r="B11" s="142"/>
      <c r="C11" s="142"/>
      <c r="D11" s="142"/>
      <c r="E11" s="142"/>
      <c r="F11" s="142"/>
      <c r="G11" s="142"/>
      <c r="H11" s="142"/>
      <c r="I11" s="142"/>
      <c r="J11" s="143"/>
      <c r="K11" s="97">
        <f>AG28</f>
        <v>16241400</v>
      </c>
      <c r="L11" s="128"/>
      <c r="M11" s="128"/>
      <c r="N11" s="128"/>
      <c r="O11" s="128"/>
      <c r="P11" s="129"/>
      <c r="Q11" s="38"/>
      <c r="R11" s="12" t="s">
        <v>54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0"/>
      <c r="AI11" s="10"/>
      <c r="AJ11" s="10"/>
      <c r="AK11" s="10"/>
      <c r="AL11" s="13"/>
    </row>
    <row r="12" spans="1:38" ht="18" customHeight="1" thickBot="1" thickTop="1">
      <c r="A12" s="73"/>
      <c r="B12" s="74"/>
      <c r="C12" s="74"/>
      <c r="D12" s="74"/>
      <c r="E12" s="74"/>
      <c r="F12" s="74"/>
      <c r="G12" s="74"/>
      <c r="H12" s="74"/>
      <c r="I12" s="74"/>
      <c r="J12" s="75"/>
      <c r="K12" s="77"/>
      <c r="L12" s="78"/>
      <c r="M12" s="78"/>
      <c r="N12" s="78"/>
      <c r="O12" s="78"/>
      <c r="P12" s="79"/>
      <c r="Q12" s="38" t="s">
        <v>64</v>
      </c>
      <c r="R12" s="14" t="s">
        <v>13</v>
      </c>
      <c r="S12" s="92">
        <v>6780</v>
      </c>
      <c r="T12" s="92"/>
      <c r="U12" s="92"/>
      <c r="V12" s="93"/>
      <c r="W12" s="94" t="s">
        <v>32</v>
      </c>
      <c r="X12" s="94"/>
      <c r="Y12" s="39" t="s">
        <v>34</v>
      </c>
      <c r="Z12" s="95">
        <v>7</v>
      </c>
      <c r="AA12" s="95"/>
      <c r="AB12" s="15" t="s">
        <v>38</v>
      </c>
      <c r="AC12" s="12" t="s">
        <v>15</v>
      </c>
      <c r="AD12" s="95">
        <v>21</v>
      </c>
      <c r="AE12" s="95"/>
      <c r="AF12" s="12" t="s">
        <v>16</v>
      </c>
      <c r="AG12" s="91">
        <f>+S12*Z12*AD12</f>
        <v>996660</v>
      </c>
      <c r="AH12" s="91"/>
      <c r="AI12" s="91"/>
      <c r="AJ12" s="91"/>
      <c r="AK12" s="10" t="s">
        <v>17</v>
      </c>
      <c r="AL12" s="13"/>
    </row>
    <row r="13" spans="1:38" ht="18" customHeight="1" thickBot="1" thickTop="1">
      <c r="A13" s="83"/>
      <c r="B13" s="11"/>
      <c r="C13" s="11"/>
      <c r="D13" s="11"/>
      <c r="E13" s="11"/>
      <c r="F13" s="11"/>
      <c r="G13" s="11"/>
      <c r="H13" s="11"/>
      <c r="I13" s="11"/>
      <c r="J13" s="11"/>
      <c r="K13" s="76"/>
      <c r="L13" s="10"/>
      <c r="M13" s="10"/>
      <c r="N13" s="10"/>
      <c r="O13" s="10"/>
      <c r="P13" s="65"/>
      <c r="Q13" s="40"/>
      <c r="R13" s="12" t="s">
        <v>55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0"/>
      <c r="AI13" s="10"/>
      <c r="AJ13" s="10"/>
      <c r="AK13" s="10"/>
      <c r="AL13" s="13"/>
    </row>
    <row r="14" spans="1:38" ht="18" customHeight="1" thickBot="1" thickTop="1">
      <c r="A14" s="80"/>
      <c r="B14" s="81"/>
      <c r="C14" s="81"/>
      <c r="D14" s="81"/>
      <c r="E14" s="81"/>
      <c r="F14" s="81"/>
      <c r="G14" s="81"/>
      <c r="H14" s="81"/>
      <c r="I14" s="81"/>
      <c r="J14" s="82"/>
      <c r="K14" s="53"/>
      <c r="L14" s="66"/>
      <c r="M14" s="66"/>
      <c r="N14" s="66"/>
      <c r="O14" s="66"/>
      <c r="P14" s="67"/>
      <c r="Q14" s="38" t="s">
        <v>65</v>
      </c>
      <c r="R14" s="14" t="s">
        <v>13</v>
      </c>
      <c r="S14" s="92">
        <v>8160</v>
      </c>
      <c r="T14" s="92"/>
      <c r="U14" s="92"/>
      <c r="V14" s="93"/>
      <c r="W14" s="94" t="s">
        <v>40</v>
      </c>
      <c r="X14" s="94"/>
      <c r="Y14" s="12" t="s">
        <v>15</v>
      </c>
      <c r="Z14" s="95">
        <v>7</v>
      </c>
      <c r="AA14" s="95"/>
      <c r="AB14" s="15" t="s">
        <v>38</v>
      </c>
      <c r="AC14" s="12" t="s">
        <v>15</v>
      </c>
      <c r="AD14" s="95">
        <v>4</v>
      </c>
      <c r="AE14" s="95"/>
      <c r="AF14" s="12" t="s">
        <v>16</v>
      </c>
      <c r="AG14" s="91">
        <f>+S14*Z14*AD14</f>
        <v>228480</v>
      </c>
      <c r="AH14" s="91"/>
      <c r="AI14" s="91"/>
      <c r="AJ14" s="91"/>
      <c r="AK14" s="10" t="s">
        <v>17</v>
      </c>
      <c r="AL14" s="13"/>
    </row>
    <row r="15" spans="1:40" ht="18" customHeight="1" thickBot="1" thickTop="1">
      <c r="A15" s="80"/>
      <c r="B15" s="81"/>
      <c r="C15" s="81"/>
      <c r="D15" s="81"/>
      <c r="E15" s="81"/>
      <c r="F15" s="81"/>
      <c r="G15" s="81"/>
      <c r="H15" s="81"/>
      <c r="I15" s="81"/>
      <c r="J15" s="82"/>
      <c r="K15" s="68"/>
      <c r="L15" s="10"/>
      <c r="M15" s="10"/>
      <c r="N15" s="10"/>
      <c r="O15" s="10"/>
      <c r="P15" s="65"/>
      <c r="Q15" s="38"/>
      <c r="R15" s="12" t="s">
        <v>56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0"/>
      <c r="AI15" s="10"/>
      <c r="AJ15" s="10"/>
      <c r="AK15" s="10"/>
      <c r="AL15" s="13"/>
      <c r="AN15" s="16"/>
    </row>
    <row r="16" spans="1:38" ht="18" customHeight="1" thickBot="1" thickTop="1">
      <c r="A16" s="83"/>
      <c r="B16" s="11"/>
      <c r="C16" s="11"/>
      <c r="D16" s="11"/>
      <c r="E16" s="11"/>
      <c r="F16" s="11"/>
      <c r="G16" s="11"/>
      <c r="H16" s="11"/>
      <c r="I16" s="11"/>
      <c r="J16" s="11"/>
      <c r="K16" s="76"/>
      <c r="L16" s="10"/>
      <c r="M16" s="10"/>
      <c r="N16" s="10"/>
      <c r="O16" s="10"/>
      <c r="P16" s="65"/>
      <c r="Q16" s="38" t="s">
        <v>66</v>
      </c>
      <c r="R16" s="14" t="s">
        <v>13</v>
      </c>
      <c r="S16" s="92">
        <v>540</v>
      </c>
      <c r="T16" s="92"/>
      <c r="U16" s="92"/>
      <c r="V16" s="93"/>
      <c r="W16" s="94" t="s">
        <v>40</v>
      </c>
      <c r="X16" s="94"/>
      <c r="Y16" s="12" t="s">
        <v>15</v>
      </c>
      <c r="Z16" s="95">
        <v>175</v>
      </c>
      <c r="AA16" s="95"/>
      <c r="AB16" s="15" t="s">
        <v>14</v>
      </c>
      <c r="AC16" s="12" t="s">
        <v>15</v>
      </c>
      <c r="AD16" s="64"/>
      <c r="AE16" s="64"/>
      <c r="AF16" s="12" t="s">
        <v>16</v>
      </c>
      <c r="AG16" s="91">
        <f>+S16*Z16</f>
        <v>94500</v>
      </c>
      <c r="AH16" s="91"/>
      <c r="AI16" s="91"/>
      <c r="AJ16" s="91"/>
      <c r="AK16" s="10" t="s">
        <v>17</v>
      </c>
      <c r="AL16" s="13"/>
    </row>
    <row r="17" spans="1:40" ht="18" customHeight="1" thickBot="1" thickTop="1">
      <c r="A17" s="80"/>
      <c r="B17" s="81"/>
      <c r="C17" s="81"/>
      <c r="D17" s="81"/>
      <c r="E17" s="81"/>
      <c r="F17" s="81"/>
      <c r="G17" s="81"/>
      <c r="H17" s="81"/>
      <c r="I17" s="81"/>
      <c r="J17" s="82"/>
      <c r="K17" s="68"/>
      <c r="L17" s="10"/>
      <c r="M17" s="10"/>
      <c r="N17" s="10"/>
      <c r="O17" s="10"/>
      <c r="P17" s="65"/>
      <c r="Q17" s="38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0"/>
      <c r="AI17" s="10"/>
      <c r="AJ17" s="10"/>
      <c r="AK17" s="10"/>
      <c r="AL17" s="13"/>
      <c r="AN17" s="16"/>
    </row>
    <row r="18" spans="1:38" ht="18" customHeight="1" thickBot="1" thickTop="1">
      <c r="A18" s="83"/>
      <c r="B18" s="11"/>
      <c r="C18" s="11"/>
      <c r="D18" s="11"/>
      <c r="E18" s="11"/>
      <c r="F18" s="11"/>
      <c r="G18" s="11"/>
      <c r="H18" s="11"/>
      <c r="I18" s="11"/>
      <c r="J18" s="11"/>
      <c r="K18" s="76"/>
      <c r="L18" s="10"/>
      <c r="M18" s="10"/>
      <c r="N18" s="10"/>
      <c r="O18" s="10"/>
      <c r="P18" s="65"/>
      <c r="Q18" s="38" t="s">
        <v>67</v>
      </c>
      <c r="R18" s="14" t="s">
        <v>13</v>
      </c>
      <c r="S18" s="92"/>
      <c r="T18" s="92"/>
      <c r="U18" s="92"/>
      <c r="V18" s="93"/>
      <c r="W18" s="94" t="s">
        <v>40</v>
      </c>
      <c r="X18" s="94"/>
      <c r="Y18" s="12" t="s">
        <v>15</v>
      </c>
      <c r="Z18" s="95"/>
      <c r="AA18" s="95"/>
      <c r="AB18" s="15" t="s">
        <v>14</v>
      </c>
      <c r="AC18" s="12" t="s">
        <v>15</v>
      </c>
      <c r="AD18" s="64"/>
      <c r="AE18" s="64"/>
      <c r="AF18" s="12" t="s">
        <v>16</v>
      </c>
      <c r="AG18" s="91">
        <f>+S18*Z18</f>
        <v>0</v>
      </c>
      <c r="AH18" s="91"/>
      <c r="AI18" s="91"/>
      <c r="AJ18" s="91"/>
      <c r="AK18" s="10" t="s">
        <v>17</v>
      </c>
      <c r="AL18" s="13"/>
    </row>
    <row r="19" spans="1:38" ht="18" customHeight="1" thickTop="1">
      <c r="A19" s="44"/>
      <c r="B19" s="45"/>
      <c r="C19" s="45"/>
      <c r="D19" s="45"/>
      <c r="E19" s="45"/>
      <c r="F19" s="45"/>
      <c r="G19" s="45"/>
      <c r="H19" s="45"/>
      <c r="I19" s="45"/>
      <c r="J19" s="46"/>
      <c r="K19" s="68"/>
      <c r="L19" s="10"/>
      <c r="M19" s="10"/>
      <c r="N19" s="10"/>
      <c r="O19" s="10"/>
      <c r="P19" s="65"/>
      <c r="Q19" s="12" t="s">
        <v>68</v>
      </c>
      <c r="R19" s="12"/>
      <c r="S19" s="12"/>
      <c r="T19" s="12"/>
      <c r="U19" s="12"/>
      <c r="V19" s="12"/>
      <c r="W19" s="12"/>
      <c r="X19" s="12"/>
      <c r="Y19" s="12"/>
      <c r="Z19" s="95">
        <v>10</v>
      </c>
      <c r="AA19" s="95"/>
      <c r="AB19" s="15" t="s">
        <v>23</v>
      </c>
      <c r="AC19" s="12" t="s">
        <v>5</v>
      </c>
      <c r="AD19" s="50"/>
      <c r="AE19" s="50"/>
      <c r="AF19" s="50" t="s">
        <v>16</v>
      </c>
      <c r="AG19" s="96">
        <f>(AG12+AG14+AG16+AG18)*Z19</f>
        <v>13196400</v>
      </c>
      <c r="AH19" s="96"/>
      <c r="AI19" s="96"/>
      <c r="AJ19" s="96"/>
      <c r="AK19" s="10" t="s">
        <v>39</v>
      </c>
      <c r="AL19" s="13"/>
    </row>
    <row r="20" spans="1:38" ht="11.25" customHeight="1">
      <c r="A20" s="44"/>
      <c r="B20" s="45"/>
      <c r="C20" s="45"/>
      <c r="D20" s="45"/>
      <c r="E20" s="45"/>
      <c r="F20" s="45"/>
      <c r="G20" s="45"/>
      <c r="H20" s="45"/>
      <c r="I20" s="45"/>
      <c r="J20" s="46"/>
      <c r="K20" s="68"/>
      <c r="L20" s="10"/>
      <c r="M20" s="10"/>
      <c r="N20" s="10"/>
      <c r="O20" s="10"/>
      <c r="P20" s="65"/>
      <c r="Q20" s="38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36"/>
      <c r="AE20" s="36"/>
      <c r="AF20" s="36"/>
      <c r="AG20" s="36"/>
      <c r="AH20" s="36"/>
      <c r="AI20" s="10"/>
      <c r="AJ20" s="10"/>
      <c r="AK20" s="10"/>
      <c r="AL20" s="13"/>
    </row>
    <row r="21" spans="1:38" ht="18" customHeight="1" thickBot="1">
      <c r="A21" s="44"/>
      <c r="B21" s="45"/>
      <c r="C21" s="45"/>
      <c r="D21" s="45"/>
      <c r="E21" s="45"/>
      <c r="F21" s="45"/>
      <c r="G21" s="45"/>
      <c r="H21" s="45"/>
      <c r="I21" s="45"/>
      <c r="J21" s="46"/>
      <c r="K21" s="68"/>
      <c r="L21" s="10"/>
      <c r="M21" s="10"/>
      <c r="N21" s="10"/>
      <c r="O21" s="10"/>
      <c r="P21" s="65"/>
      <c r="Q21" s="38"/>
      <c r="R21" s="39" t="s">
        <v>58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0"/>
      <c r="AI21" s="10"/>
      <c r="AJ21" s="10"/>
      <c r="AK21" s="10"/>
      <c r="AL21" s="13"/>
    </row>
    <row r="22" spans="1:38" ht="18" customHeight="1" thickBot="1" thickTop="1">
      <c r="A22" s="44"/>
      <c r="B22" s="45"/>
      <c r="C22" s="45"/>
      <c r="D22" s="45"/>
      <c r="E22" s="45"/>
      <c r="F22" s="45"/>
      <c r="G22" s="45"/>
      <c r="H22" s="45"/>
      <c r="I22" s="45"/>
      <c r="J22" s="46"/>
      <c r="K22" s="68"/>
      <c r="L22" s="10"/>
      <c r="M22" s="10"/>
      <c r="N22" s="10"/>
      <c r="O22" s="10"/>
      <c r="P22" s="65"/>
      <c r="Q22" s="38" t="s">
        <v>64</v>
      </c>
      <c r="R22" s="14" t="s">
        <v>13</v>
      </c>
      <c r="S22" s="92">
        <v>8160</v>
      </c>
      <c r="T22" s="92"/>
      <c r="U22" s="92"/>
      <c r="V22" s="93"/>
      <c r="W22" s="94" t="s">
        <v>32</v>
      </c>
      <c r="X22" s="94"/>
      <c r="Y22" s="39" t="s">
        <v>34</v>
      </c>
      <c r="Z22" s="95">
        <v>7</v>
      </c>
      <c r="AA22" s="95"/>
      <c r="AB22" s="15" t="s">
        <v>33</v>
      </c>
      <c r="AC22" s="12" t="s">
        <v>15</v>
      </c>
      <c r="AD22" s="95">
        <v>25</v>
      </c>
      <c r="AE22" s="95"/>
      <c r="AF22" s="12" t="s">
        <v>16</v>
      </c>
      <c r="AG22" s="91">
        <f>+S22*Z22*AD22</f>
        <v>1428000</v>
      </c>
      <c r="AH22" s="91"/>
      <c r="AI22" s="91"/>
      <c r="AJ22" s="91"/>
      <c r="AK22" s="10" t="s">
        <v>17</v>
      </c>
      <c r="AL22" s="13"/>
    </row>
    <row r="23" spans="1:38" ht="18" customHeight="1" thickBot="1" thickTop="1">
      <c r="A23" s="44"/>
      <c r="B23" s="45"/>
      <c r="C23" s="45"/>
      <c r="D23" s="45"/>
      <c r="E23" s="45"/>
      <c r="F23" s="45"/>
      <c r="G23" s="45"/>
      <c r="H23" s="45"/>
      <c r="I23" s="45"/>
      <c r="J23" s="46"/>
      <c r="K23" s="68"/>
      <c r="L23" s="10"/>
      <c r="M23" s="10"/>
      <c r="N23" s="10"/>
      <c r="O23" s="10"/>
      <c r="P23" s="65"/>
      <c r="Q23" s="40"/>
      <c r="R23" s="12" t="s">
        <v>56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0"/>
      <c r="AI23" s="10"/>
      <c r="AJ23" s="10"/>
      <c r="AK23" s="10"/>
      <c r="AL23" s="13"/>
    </row>
    <row r="24" spans="1:38" ht="18" customHeight="1" thickBot="1" thickTop="1">
      <c r="A24" s="44"/>
      <c r="B24" s="45"/>
      <c r="C24" s="45"/>
      <c r="D24" s="45"/>
      <c r="E24" s="45"/>
      <c r="F24" s="45"/>
      <c r="G24" s="45"/>
      <c r="H24" s="45"/>
      <c r="I24" s="45"/>
      <c r="J24" s="46"/>
      <c r="K24" s="68"/>
      <c r="L24" s="10"/>
      <c r="M24" s="10"/>
      <c r="N24" s="10"/>
      <c r="O24" s="10"/>
      <c r="P24" s="65"/>
      <c r="Q24" s="38" t="s">
        <v>65</v>
      </c>
      <c r="R24" s="14" t="s">
        <v>13</v>
      </c>
      <c r="S24" s="92">
        <v>540</v>
      </c>
      <c r="T24" s="92"/>
      <c r="U24" s="92"/>
      <c r="V24" s="93"/>
      <c r="W24" s="94" t="s">
        <v>40</v>
      </c>
      <c r="X24" s="94"/>
      <c r="Y24" s="12" t="s">
        <v>15</v>
      </c>
      <c r="Z24" s="95">
        <v>175</v>
      </c>
      <c r="AA24" s="95"/>
      <c r="AB24" s="15" t="s">
        <v>14</v>
      </c>
      <c r="AC24" s="12" t="s">
        <v>15</v>
      </c>
      <c r="AD24" s="64"/>
      <c r="AE24" s="64"/>
      <c r="AF24" s="12" t="s">
        <v>16</v>
      </c>
      <c r="AG24" s="91">
        <f>+S24*Z24</f>
        <v>94500</v>
      </c>
      <c r="AH24" s="91"/>
      <c r="AI24" s="91"/>
      <c r="AJ24" s="91"/>
      <c r="AK24" s="10" t="s">
        <v>17</v>
      </c>
      <c r="AL24" s="13"/>
    </row>
    <row r="25" spans="1:38" ht="18" customHeight="1" thickBot="1" thickTop="1">
      <c r="A25" s="44"/>
      <c r="B25" s="45"/>
      <c r="C25" s="45"/>
      <c r="D25" s="45"/>
      <c r="E25" s="45"/>
      <c r="F25" s="45"/>
      <c r="G25" s="45"/>
      <c r="H25" s="45"/>
      <c r="I25" s="45"/>
      <c r="J25" s="46"/>
      <c r="K25" s="68"/>
      <c r="L25" s="10"/>
      <c r="M25" s="10"/>
      <c r="N25" s="10"/>
      <c r="O25" s="10"/>
      <c r="P25" s="65"/>
      <c r="Q25" s="38"/>
      <c r="R25" s="12" t="s">
        <v>41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0"/>
      <c r="AI25" s="10"/>
      <c r="AJ25" s="10"/>
      <c r="AK25" s="10"/>
      <c r="AL25" s="13"/>
    </row>
    <row r="26" spans="1:38" ht="18" customHeight="1" thickBot="1" thickTop="1">
      <c r="A26" s="44"/>
      <c r="B26" s="45"/>
      <c r="C26" s="45"/>
      <c r="D26" s="45"/>
      <c r="E26" s="45"/>
      <c r="F26" s="45"/>
      <c r="G26" s="45"/>
      <c r="H26" s="45"/>
      <c r="I26" s="45"/>
      <c r="J26" s="46"/>
      <c r="K26" s="68"/>
      <c r="L26" s="10"/>
      <c r="M26" s="10"/>
      <c r="N26" s="10"/>
      <c r="O26" s="10"/>
      <c r="P26" s="65"/>
      <c r="Q26" s="38" t="s">
        <v>66</v>
      </c>
      <c r="R26" s="14" t="s">
        <v>13</v>
      </c>
      <c r="S26" s="92"/>
      <c r="T26" s="92"/>
      <c r="U26" s="92"/>
      <c r="V26" s="93"/>
      <c r="W26" s="94" t="s">
        <v>40</v>
      </c>
      <c r="X26" s="94"/>
      <c r="Y26" s="12" t="s">
        <v>15</v>
      </c>
      <c r="Z26" s="95"/>
      <c r="AA26" s="95"/>
      <c r="AB26" s="15" t="s">
        <v>14</v>
      </c>
      <c r="AC26" s="12" t="s">
        <v>15</v>
      </c>
      <c r="AD26" s="64"/>
      <c r="AE26" s="64"/>
      <c r="AF26" s="12" t="s">
        <v>16</v>
      </c>
      <c r="AG26" s="91">
        <f>+S26*Z26</f>
        <v>0</v>
      </c>
      <c r="AH26" s="91"/>
      <c r="AI26" s="91"/>
      <c r="AJ26" s="91"/>
      <c r="AK26" s="10" t="s">
        <v>17</v>
      </c>
      <c r="AL26" s="13"/>
    </row>
    <row r="27" spans="1:38" ht="18" customHeight="1" thickTop="1">
      <c r="A27" s="44"/>
      <c r="B27" s="45"/>
      <c r="C27" s="45"/>
      <c r="D27" s="45"/>
      <c r="E27" s="45"/>
      <c r="F27" s="45"/>
      <c r="G27" s="45"/>
      <c r="H27" s="45"/>
      <c r="I27" s="45"/>
      <c r="J27" s="46"/>
      <c r="K27" s="68"/>
      <c r="L27" s="10"/>
      <c r="M27" s="10"/>
      <c r="N27" s="10"/>
      <c r="O27" s="10"/>
      <c r="P27" s="65"/>
      <c r="Q27" s="38"/>
      <c r="R27" s="145" t="s">
        <v>69</v>
      </c>
      <c r="S27" s="12"/>
      <c r="T27" s="12"/>
      <c r="U27" s="12"/>
      <c r="V27" s="12"/>
      <c r="W27" s="12"/>
      <c r="X27" s="12"/>
      <c r="Y27" s="12"/>
      <c r="Z27" s="95">
        <v>2</v>
      </c>
      <c r="AA27" s="95"/>
      <c r="AB27" s="15" t="s">
        <v>23</v>
      </c>
      <c r="AC27" s="12" t="s">
        <v>5</v>
      </c>
      <c r="AD27" s="50"/>
      <c r="AE27" s="50"/>
      <c r="AF27" s="50" t="s">
        <v>16</v>
      </c>
      <c r="AG27" s="96">
        <f>(AG22+AG24+AG26)*Z27</f>
        <v>3045000</v>
      </c>
      <c r="AH27" s="96"/>
      <c r="AI27" s="96"/>
      <c r="AJ27" s="96"/>
      <c r="AK27" s="10" t="s">
        <v>39</v>
      </c>
      <c r="AL27" s="13"/>
    </row>
    <row r="28" spans="1:38" ht="18" customHeight="1" thickBot="1">
      <c r="A28" s="44"/>
      <c r="B28" s="45"/>
      <c r="C28" s="45"/>
      <c r="D28" s="45"/>
      <c r="E28" s="45"/>
      <c r="F28" s="45"/>
      <c r="G28" s="45"/>
      <c r="H28" s="45"/>
      <c r="I28" s="45"/>
      <c r="J28" s="46"/>
      <c r="K28" s="68"/>
      <c r="L28" s="10"/>
      <c r="M28" s="10"/>
      <c r="N28" s="10"/>
      <c r="O28" s="10"/>
      <c r="P28" s="65"/>
      <c r="Q28" s="41"/>
      <c r="R28" s="89" t="s">
        <v>59</v>
      </c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52" t="s">
        <v>16</v>
      </c>
      <c r="AG28" s="90">
        <f>AG19+AG27</f>
        <v>16241400</v>
      </c>
      <c r="AH28" s="90"/>
      <c r="AI28" s="90"/>
      <c r="AJ28" s="90"/>
      <c r="AK28" s="17" t="s">
        <v>39</v>
      </c>
      <c r="AL28" s="20"/>
    </row>
    <row r="29" spans="1:38" ht="18" customHeight="1">
      <c r="A29" s="84"/>
      <c r="B29" s="85"/>
      <c r="C29" s="85"/>
      <c r="D29" s="85"/>
      <c r="E29" s="85"/>
      <c r="F29" s="85"/>
      <c r="G29" s="85"/>
      <c r="H29" s="85"/>
      <c r="I29" s="85"/>
      <c r="J29" s="86"/>
      <c r="K29" s="87"/>
      <c r="L29" s="22"/>
      <c r="M29" s="22"/>
      <c r="N29" s="22"/>
      <c r="O29" s="22"/>
      <c r="P29" s="88"/>
      <c r="Q29" s="38"/>
      <c r="R29" s="12" t="s">
        <v>0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36"/>
      <c r="AE29" s="36"/>
      <c r="AF29" s="36"/>
      <c r="AG29" s="36"/>
      <c r="AH29" s="36"/>
      <c r="AI29" s="10"/>
      <c r="AJ29" s="10"/>
      <c r="AK29" s="10"/>
      <c r="AL29" s="13"/>
    </row>
    <row r="30" spans="1:38" ht="18" customHeight="1" thickBot="1">
      <c r="A30" s="131" t="s">
        <v>0</v>
      </c>
      <c r="B30" s="132"/>
      <c r="C30" s="132"/>
      <c r="D30" s="132"/>
      <c r="E30" s="132"/>
      <c r="F30" s="132"/>
      <c r="G30" s="132"/>
      <c r="H30" s="132"/>
      <c r="I30" s="132"/>
      <c r="J30" s="133"/>
      <c r="K30" s="97">
        <f>AG36</f>
        <v>0</v>
      </c>
      <c r="L30" s="128"/>
      <c r="M30" s="128"/>
      <c r="N30" s="128"/>
      <c r="O30" s="128"/>
      <c r="P30" s="129"/>
      <c r="Q30" s="38"/>
      <c r="R30" s="39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0"/>
      <c r="AI30" s="10"/>
      <c r="AJ30" s="10"/>
      <c r="AK30" s="10"/>
      <c r="AL30" s="13"/>
    </row>
    <row r="31" spans="1:38" ht="18" customHeight="1" thickBot="1" thickTop="1">
      <c r="A31" s="44"/>
      <c r="B31" s="45"/>
      <c r="C31" s="45"/>
      <c r="D31" s="45"/>
      <c r="E31" s="45"/>
      <c r="F31" s="45"/>
      <c r="G31" s="45"/>
      <c r="H31" s="45"/>
      <c r="I31" s="45"/>
      <c r="J31" s="46"/>
      <c r="K31" s="68"/>
      <c r="L31" s="10"/>
      <c r="M31" s="10"/>
      <c r="N31" s="10"/>
      <c r="O31" s="10"/>
      <c r="P31" s="65"/>
      <c r="Q31" s="38" t="s">
        <v>64</v>
      </c>
      <c r="R31" s="14" t="s">
        <v>13</v>
      </c>
      <c r="S31" s="92"/>
      <c r="T31" s="92"/>
      <c r="U31" s="92"/>
      <c r="V31" s="93"/>
      <c r="W31" s="94" t="s">
        <v>32</v>
      </c>
      <c r="X31" s="94"/>
      <c r="Y31" s="39" t="s">
        <v>34</v>
      </c>
      <c r="Z31" s="95"/>
      <c r="AA31" s="95"/>
      <c r="AB31" s="15" t="s">
        <v>33</v>
      </c>
      <c r="AC31" s="12" t="s">
        <v>15</v>
      </c>
      <c r="AD31" s="95"/>
      <c r="AE31" s="95"/>
      <c r="AF31" s="12" t="s">
        <v>16</v>
      </c>
      <c r="AG31" s="91">
        <f>S31*Z31*AD31</f>
        <v>0</v>
      </c>
      <c r="AH31" s="91"/>
      <c r="AI31" s="91"/>
      <c r="AJ31" s="91"/>
      <c r="AK31" s="10" t="s">
        <v>17</v>
      </c>
      <c r="AL31" s="13"/>
    </row>
    <row r="32" spans="1:38" ht="18" customHeight="1" thickBot="1" thickTop="1">
      <c r="A32" s="44"/>
      <c r="B32" s="45"/>
      <c r="C32" s="45"/>
      <c r="D32" s="45"/>
      <c r="E32" s="45"/>
      <c r="F32" s="45"/>
      <c r="G32" s="45"/>
      <c r="H32" s="45"/>
      <c r="I32" s="45"/>
      <c r="J32" s="46"/>
      <c r="K32" s="68"/>
      <c r="L32" s="10"/>
      <c r="M32" s="10"/>
      <c r="N32" s="10"/>
      <c r="O32" s="10"/>
      <c r="P32" s="65"/>
      <c r="Q32" s="40"/>
      <c r="R32" s="12" t="s">
        <v>41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0"/>
      <c r="AI32" s="10"/>
      <c r="AJ32" s="10"/>
      <c r="AK32" s="10"/>
      <c r="AL32" s="13"/>
    </row>
    <row r="33" spans="1:38" ht="18" customHeight="1" thickBot="1" thickTop="1">
      <c r="A33" s="44"/>
      <c r="B33" s="45"/>
      <c r="C33" s="45"/>
      <c r="D33" s="45"/>
      <c r="E33" s="45"/>
      <c r="F33" s="45"/>
      <c r="G33" s="45"/>
      <c r="H33" s="45"/>
      <c r="I33" s="45"/>
      <c r="J33" s="46"/>
      <c r="K33" s="68"/>
      <c r="L33" s="10"/>
      <c r="M33" s="10"/>
      <c r="N33" s="10"/>
      <c r="O33" s="10"/>
      <c r="P33" s="65"/>
      <c r="Q33" s="38" t="s">
        <v>65</v>
      </c>
      <c r="R33" s="14" t="s">
        <v>13</v>
      </c>
      <c r="S33" s="92"/>
      <c r="T33" s="92"/>
      <c r="U33" s="92"/>
      <c r="V33" s="93"/>
      <c r="W33" s="94" t="s">
        <v>40</v>
      </c>
      <c r="X33" s="94"/>
      <c r="Y33" s="12" t="s">
        <v>15</v>
      </c>
      <c r="Z33" s="95"/>
      <c r="AA33" s="95"/>
      <c r="AB33" s="15" t="s">
        <v>14</v>
      </c>
      <c r="AC33" s="12" t="s">
        <v>15</v>
      </c>
      <c r="AD33" s="64"/>
      <c r="AE33" s="64"/>
      <c r="AF33" s="12" t="s">
        <v>16</v>
      </c>
      <c r="AG33" s="91">
        <f>S33*Z33*AD33</f>
        <v>0</v>
      </c>
      <c r="AH33" s="91"/>
      <c r="AI33" s="91"/>
      <c r="AJ33" s="91"/>
      <c r="AK33" s="10" t="s">
        <v>17</v>
      </c>
      <c r="AL33" s="13"/>
    </row>
    <row r="34" spans="1:38" ht="18" customHeight="1" thickBot="1" thickTop="1">
      <c r="A34" s="44"/>
      <c r="B34" s="45"/>
      <c r="C34" s="45"/>
      <c r="D34" s="45"/>
      <c r="E34" s="45"/>
      <c r="F34" s="45"/>
      <c r="G34" s="45"/>
      <c r="H34" s="45"/>
      <c r="I34" s="45"/>
      <c r="J34" s="46"/>
      <c r="K34" s="68"/>
      <c r="L34" s="10"/>
      <c r="M34" s="10"/>
      <c r="N34" s="10"/>
      <c r="O34" s="10"/>
      <c r="P34" s="65"/>
      <c r="Q34" s="38"/>
      <c r="R34" s="12" t="s">
        <v>41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0"/>
      <c r="AI34" s="10"/>
      <c r="AJ34" s="10"/>
      <c r="AK34" s="10"/>
      <c r="AL34" s="13"/>
    </row>
    <row r="35" spans="1:38" ht="18" customHeight="1" thickBot="1" thickTop="1">
      <c r="A35" s="44"/>
      <c r="B35" s="45"/>
      <c r="C35" s="45"/>
      <c r="D35" s="45"/>
      <c r="E35" s="45"/>
      <c r="F35" s="45"/>
      <c r="G35" s="45"/>
      <c r="H35" s="45"/>
      <c r="I35" s="45"/>
      <c r="J35" s="46"/>
      <c r="K35" s="68"/>
      <c r="L35" s="10"/>
      <c r="M35" s="10"/>
      <c r="N35" s="10"/>
      <c r="O35" s="10"/>
      <c r="P35" s="65"/>
      <c r="Q35" s="38" t="s">
        <v>66</v>
      </c>
      <c r="R35" s="14" t="s">
        <v>13</v>
      </c>
      <c r="S35" s="92"/>
      <c r="T35" s="92"/>
      <c r="U35" s="92"/>
      <c r="V35" s="93"/>
      <c r="W35" s="94" t="s">
        <v>40</v>
      </c>
      <c r="X35" s="94"/>
      <c r="Y35" s="12" t="s">
        <v>15</v>
      </c>
      <c r="Z35" s="95"/>
      <c r="AA35" s="95"/>
      <c r="AB35" s="15" t="s">
        <v>14</v>
      </c>
      <c r="AC35" s="12" t="s">
        <v>15</v>
      </c>
      <c r="AD35" s="64"/>
      <c r="AE35" s="64"/>
      <c r="AF35" s="12" t="s">
        <v>16</v>
      </c>
      <c r="AG35" s="91">
        <f>S35*Z35*AD35</f>
        <v>0</v>
      </c>
      <c r="AH35" s="91"/>
      <c r="AI35" s="91"/>
      <c r="AJ35" s="91"/>
      <c r="AK35" s="10" t="s">
        <v>17</v>
      </c>
      <c r="AL35" s="13"/>
    </row>
    <row r="36" spans="1:38" ht="18" customHeight="1" thickBot="1" thickTop="1">
      <c r="A36" s="47"/>
      <c r="B36" s="48"/>
      <c r="C36" s="48"/>
      <c r="D36" s="48"/>
      <c r="E36" s="48"/>
      <c r="F36" s="48"/>
      <c r="G36" s="48"/>
      <c r="H36" s="48"/>
      <c r="I36" s="48"/>
      <c r="J36" s="49"/>
      <c r="K36" s="69"/>
      <c r="L36" s="17"/>
      <c r="M36" s="17"/>
      <c r="N36" s="17"/>
      <c r="O36" s="17"/>
      <c r="P36" s="70"/>
      <c r="Q36" s="41"/>
      <c r="R36" s="146" t="s">
        <v>69</v>
      </c>
      <c r="S36" s="18"/>
      <c r="T36" s="18"/>
      <c r="U36" s="18"/>
      <c r="V36" s="18"/>
      <c r="W36" s="18"/>
      <c r="X36" s="18"/>
      <c r="Y36" s="18"/>
      <c r="Z36" s="104">
        <v>12</v>
      </c>
      <c r="AA36" s="104"/>
      <c r="AB36" s="19" t="s">
        <v>23</v>
      </c>
      <c r="AC36" s="18" t="s">
        <v>5</v>
      </c>
      <c r="AD36" s="52"/>
      <c r="AE36" s="52"/>
      <c r="AF36" s="52" t="s">
        <v>16</v>
      </c>
      <c r="AG36" s="90">
        <f>(AG31+AG33+AG35)*Z36</f>
        <v>0</v>
      </c>
      <c r="AH36" s="90"/>
      <c r="AI36" s="90"/>
      <c r="AJ36" s="90"/>
      <c r="AK36" s="17" t="s">
        <v>39</v>
      </c>
      <c r="AL36" s="20"/>
    </row>
    <row r="37" spans="1:38" ht="18" customHeight="1">
      <c r="A37" s="118" t="s">
        <v>18</v>
      </c>
      <c r="B37" s="119"/>
      <c r="C37" s="119"/>
      <c r="D37" s="119"/>
      <c r="E37" s="119"/>
      <c r="F37" s="119"/>
      <c r="G37" s="119"/>
      <c r="H37" s="119"/>
      <c r="I37" s="119"/>
      <c r="J37" s="119"/>
      <c r="K37" s="97">
        <f>K11+K30</f>
        <v>16241400</v>
      </c>
      <c r="L37" s="128"/>
      <c r="M37" s="128"/>
      <c r="N37" s="128"/>
      <c r="O37" s="128"/>
      <c r="P37" s="129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0"/>
      <c r="AI37" s="10"/>
      <c r="AJ37" s="10"/>
      <c r="AK37" s="10"/>
      <c r="AL37" s="13"/>
    </row>
    <row r="38" spans="1:38" ht="18" customHeight="1" thickBot="1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30"/>
      <c r="L38" s="128"/>
      <c r="M38" s="128"/>
      <c r="N38" s="128"/>
      <c r="O38" s="128"/>
      <c r="P38" s="129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0"/>
      <c r="AI38" s="10"/>
      <c r="AJ38" s="10"/>
      <c r="AK38" s="10"/>
      <c r="AL38" s="13"/>
    </row>
    <row r="39" spans="1:38" ht="18" customHeight="1">
      <c r="A39" s="116" t="s">
        <v>19</v>
      </c>
      <c r="B39" s="117"/>
      <c r="C39" s="117"/>
      <c r="D39" s="117"/>
      <c r="E39" s="117"/>
      <c r="F39" s="117"/>
      <c r="G39" s="117"/>
      <c r="H39" s="117"/>
      <c r="I39" s="117"/>
      <c r="J39" s="117"/>
      <c r="K39" s="58"/>
      <c r="L39" s="59"/>
      <c r="M39" s="59"/>
      <c r="N39" s="59"/>
      <c r="O39" s="59"/>
      <c r="P39" s="60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62"/>
      <c r="AC39" s="21"/>
      <c r="AD39" s="21"/>
      <c r="AE39" s="21"/>
      <c r="AF39" s="21"/>
      <c r="AG39" s="21"/>
      <c r="AH39" s="22"/>
      <c r="AI39" s="22"/>
      <c r="AJ39" s="22"/>
      <c r="AK39" s="22"/>
      <c r="AL39" s="23"/>
    </row>
    <row r="40" spans="1:38" ht="18" customHeight="1">
      <c r="A40" s="24"/>
      <c r="B40" s="101" t="s">
        <v>49</v>
      </c>
      <c r="C40" s="101"/>
      <c r="D40" s="101"/>
      <c r="E40" s="101"/>
      <c r="F40" s="101"/>
      <c r="G40" s="101"/>
      <c r="H40" s="101"/>
      <c r="I40" s="101"/>
      <c r="J40" s="101"/>
      <c r="K40" s="97">
        <f>+AF40</f>
        <v>9876000</v>
      </c>
      <c r="L40" s="98"/>
      <c r="M40" s="98"/>
      <c r="N40" s="98"/>
      <c r="O40" s="98"/>
      <c r="P40" s="99"/>
      <c r="Q40" s="12"/>
      <c r="R40" s="12" t="s">
        <v>50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0"/>
      <c r="AD40" s="10"/>
      <c r="AE40" s="61"/>
      <c r="AF40" s="100">
        <f>AC48*12</f>
        <v>9876000</v>
      </c>
      <c r="AG40" s="100"/>
      <c r="AH40" s="100"/>
      <c r="AI40" s="100"/>
      <c r="AJ40" s="100"/>
      <c r="AK40" s="10" t="s">
        <v>17</v>
      </c>
      <c r="AL40" s="13"/>
    </row>
    <row r="41" spans="1:38" ht="18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3"/>
      <c r="L41" s="54"/>
      <c r="M41" s="54"/>
      <c r="N41" s="54"/>
      <c r="O41" s="54"/>
      <c r="P41" s="55"/>
      <c r="Q41" s="12"/>
      <c r="S41" s="12" t="s">
        <v>48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0"/>
      <c r="AI41" s="10"/>
      <c r="AJ41" s="10"/>
      <c r="AK41" s="10"/>
      <c r="AL41" s="13"/>
    </row>
    <row r="42" spans="1:38" ht="18" customHeight="1">
      <c r="A42" s="24"/>
      <c r="B42" s="101"/>
      <c r="C42" s="101"/>
      <c r="D42" s="101"/>
      <c r="E42" s="101"/>
      <c r="F42" s="101"/>
      <c r="G42" s="101"/>
      <c r="H42" s="101"/>
      <c r="I42" s="101"/>
      <c r="J42" s="101"/>
      <c r="K42" s="53"/>
      <c r="L42" s="54"/>
      <c r="M42" s="54"/>
      <c r="N42" s="54"/>
      <c r="O42" s="54"/>
      <c r="P42" s="55"/>
      <c r="Q42" s="12"/>
      <c r="R42" s="12"/>
      <c r="T42" s="12" t="s">
        <v>20</v>
      </c>
      <c r="U42" s="12"/>
      <c r="V42" s="12"/>
      <c r="W42" s="12"/>
      <c r="X42" s="12"/>
      <c r="Y42" s="12"/>
      <c r="Z42" s="12"/>
      <c r="AA42" s="12"/>
      <c r="AB42" s="12"/>
      <c r="AC42" s="91">
        <v>210000</v>
      </c>
      <c r="AD42" s="91"/>
      <c r="AE42" s="91"/>
      <c r="AF42" s="91"/>
      <c r="AG42" s="10" t="s">
        <v>17</v>
      </c>
      <c r="AH42" s="15"/>
      <c r="AI42" s="15"/>
      <c r="AJ42" s="10"/>
      <c r="AK42" s="10"/>
      <c r="AL42" s="13"/>
    </row>
    <row r="43" spans="1:38" ht="18" customHeight="1">
      <c r="A43" s="24"/>
      <c r="B43" s="101"/>
      <c r="C43" s="101"/>
      <c r="D43" s="101"/>
      <c r="E43" s="101"/>
      <c r="F43" s="101"/>
      <c r="G43" s="101"/>
      <c r="H43" s="101"/>
      <c r="I43" s="101"/>
      <c r="J43" s="101"/>
      <c r="K43" s="25"/>
      <c r="L43" s="11"/>
      <c r="M43" s="11"/>
      <c r="N43" s="11"/>
      <c r="O43" s="11"/>
      <c r="P43" s="26"/>
      <c r="Q43" s="12"/>
      <c r="R43" s="12"/>
      <c r="T43" s="10" t="s">
        <v>35</v>
      </c>
      <c r="U43" s="12"/>
      <c r="V43" s="12"/>
      <c r="W43" s="12"/>
      <c r="X43" s="12"/>
      <c r="Y43" s="12"/>
      <c r="Z43" s="12"/>
      <c r="AA43" s="12"/>
      <c r="AB43" s="12"/>
      <c r="AC43" s="91">
        <v>240000</v>
      </c>
      <c r="AD43" s="91"/>
      <c r="AE43" s="91"/>
      <c r="AF43" s="91"/>
      <c r="AG43" s="10" t="s">
        <v>17</v>
      </c>
      <c r="AH43" s="15"/>
      <c r="AI43" s="15"/>
      <c r="AJ43" s="10"/>
      <c r="AK43" s="10"/>
      <c r="AL43" s="13"/>
    </row>
    <row r="44" spans="1:38" ht="18" customHeight="1">
      <c r="A44" s="24"/>
      <c r="B44" s="101"/>
      <c r="C44" s="101"/>
      <c r="D44" s="101"/>
      <c r="E44" s="101"/>
      <c r="F44" s="101"/>
      <c r="G44" s="101"/>
      <c r="H44" s="101"/>
      <c r="I44" s="101"/>
      <c r="J44" s="101"/>
      <c r="K44" s="25"/>
      <c r="L44" s="11"/>
      <c r="M44" s="11"/>
      <c r="N44" s="11"/>
      <c r="O44" s="11"/>
      <c r="P44" s="26"/>
      <c r="Q44" s="12"/>
      <c r="R44" s="12"/>
      <c r="T44" s="12" t="s">
        <v>61</v>
      </c>
      <c r="U44" s="12"/>
      <c r="V44" s="12"/>
      <c r="W44" s="12"/>
      <c r="X44" s="12"/>
      <c r="Y44" s="12"/>
      <c r="Z44" s="12"/>
      <c r="AA44" s="12"/>
      <c r="AB44" s="12"/>
      <c r="AC44" s="91">
        <v>220000</v>
      </c>
      <c r="AD44" s="91"/>
      <c r="AE44" s="91"/>
      <c r="AF44" s="91"/>
      <c r="AG44" s="10" t="s">
        <v>17</v>
      </c>
      <c r="AH44" s="15"/>
      <c r="AI44" s="15"/>
      <c r="AJ44" s="10"/>
      <c r="AK44" s="10"/>
      <c r="AL44" s="13"/>
    </row>
    <row r="45" spans="1:38" ht="18" customHeight="1">
      <c r="A45" s="24"/>
      <c r="B45" s="35"/>
      <c r="C45" s="35"/>
      <c r="D45" s="35"/>
      <c r="E45" s="35"/>
      <c r="F45" s="35"/>
      <c r="G45" s="35"/>
      <c r="H45" s="35"/>
      <c r="I45" s="35"/>
      <c r="J45" s="35"/>
      <c r="K45" s="25"/>
      <c r="L45" s="11"/>
      <c r="M45" s="11"/>
      <c r="N45" s="11"/>
      <c r="O45" s="11"/>
      <c r="P45" s="26"/>
      <c r="Q45" s="12"/>
      <c r="R45" s="12"/>
      <c r="T45" s="12" t="s">
        <v>60</v>
      </c>
      <c r="U45" s="12"/>
      <c r="V45" s="12"/>
      <c r="W45" s="12"/>
      <c r="X45" s="12"/>
      <c r="Y45" s="12"/>
      <c r="Z45" s="12"/>
      <c r="AA45" s="12"/>
      <c r="AB45" s="12"/>
      <c r="AC45" s="91">
        <v>88000</v>
      </c>
      <c r="AD45" s="91"/>
      <c r="AE45" s="91"/>
      <c r="AF45" s="91"/>
      <c r="AG45" s="10" t="s">
        <v>17</v>
      </c>
      <c r="AH45" s="15"/>
      <c r="AI45" s="15"/>
      <c r="AJ45" s="10"/>
      <c r="AK45" s="10"/>
      <c r="AL45" s="13"/>
    </row>
    <row r="46" spans="1:38" ht="18" customHeight="1">
      <c r="A46" s="24"/>
      <c r="B46" s="35"/>
      <c r="C46" s="35"/>
      <c r="D46" s="35"/>
      <c r="E46" s="35"/>
      <c r="F46" s="35"/>
      <c r="G46" s="35"/>
      <c r="H46" s="35"/>
      <c r="I46" s="35"/>
      <c r="J46" s="35"/>
      <c r="K46" s="25"/>
      <c r="L46" s="11"/>
      <c r="M46" s="11"/>
      <c r="N46" s="11"/>
      <c r="O46" s="11"/>
      <c r="P46" s="26"/>
      <c r="Q46" s="12"/>
      <c r="R46" s="12"/>
      <c r="T46" s="12" t="s">
        <v>60</v>
      </c>
      <c r="U46" s="12"/>
      <c r="V46" s="12"/>
      <c r="W46" s="12"/>
      <c r="X46" s="12"/>
      <c r="Y46" s="12"/>
      <c r="Z46" s="12"/>
      <c r="AA46" s="12"/>
      <c r="AB46" s="12"/>
      <c r="AC46" s="91">
        <v>65000</v>
      </c>
      <c r="AD46" s="91"/>
      <c r="AE46" s="91"/>
      <c r="AF46" s="91"/>
      <c r="AG46" s="10" t="s">
        <v>17</v>
      </c>
      <c r="AH46" s="15"/>
      <c r="AI46" s="15"/>
      <c r="AJ46" s="10"/>
      <c r="AK46" s="10"/>
      <c r="AL46" s="13"/>
    </row>
    <row r="47" spans="1:38" ht="18" customHeight="1">
      <c r="A47" s="24"/>
      <c r="B47" s="101"/>
      <c r="C47" s="101"/>
      <c r="D47" s="101"/>
      <c r="E47" s="101"/>
      <c r="F47" s="101"/>
      <c r="G47" s="101"/>
      <c r="H47" s="101"/>
      <c r="I47" s="101"/>
      <c r="J47" s="101"/>
      <c r="K47" s="25"/>
      <c r="L47" s="11"/>
      <c r="M47" s="11"/>
      <c r="N47" s="11"/>
      <c r="O47" s="11"/>
      <c r="P47" s="26"/>
      <c r="Q47" s="12"/>
      <c r="R47" s="12"/>
      <c r="T47" s="12" t="s">
        <v>21</v>
      </c>
      <c r="U47" s="12"/>
      <c r="V47" s="12"/>
      <c r="W47" s="12"/>
      <c r="X47" s="12"/>
      <c r="Y47" s="12"/>
      <c r="Z47" s="12"/>
      <c r="AA47" s="12"/>
      <c r="AB47" s="12"/>
      <c r="AC47" s="91"/>
      <c r="AD47" s="91"/>
      <c r="AE47" s="91"/>
      <c r="AF47" s="91"/>
      <c r="AG47" s="10" t="s">
        <v>17</v>
      </c>
      <c r="AH47" s="42" t="s">
        <v>42</v>
      </c>
      <c r="AI47" s="15"/>
      <c r="AK47" s="10"/>
      <c r="AL47" s="13"/>
    </row>
    <row r="48" spans="1:38" ht="18" customHeight="1">
      <c r="A48" s="24"/>
      <c r="B48" s="35"/>
      <c r="C48" s="35"/>
      <c r="D48" s="35"/>
      <c r="E48" s="35"/>
      <c r="F48" s="35"/>
      <c r="G48" s="35"/>
      <c r="H48" s="35"/>
      <c r="I48" s="35"/>
      <c r="J48" s="35"/>
      <c r="K48" s="25"/>
      <c r="L48" s="11"/>
      <c r="M48" s="11"/>
      <c r="N48" s="11"/>
      <c r="O48" s="11"/>
      <c r="P48" s="26"/>
      <c r="Q48" s="12"/>
      <c r="R48" s="12"/>
      <c r="S48" s="12"/>
      <c r="T48" s="12"/>
      <c r="U48" s="12"/>
      <c r="V48" s="12"/>
      <c r="W48" s="12"/>
      <c r="X48" s="12"/>
      <c r="Y48" s="12"/>
      <c r="Z48" s="12" t="s">
        <v>47</v>
      </c>
      <c r="AA48" s="12"/>
      <c r="AB48" s="12"/>
      <c r="AC48" s="91">
        <f>SUM(AC42:AF47)</f>
        <v>823000</v>
      </c>
      <c r="AD48" s="91"/>
      <c r="AE48" s="91"/>
      <c r="AF48" s="91"/>
      <c r="AG48" s="61" t="s">
        <v>39</v>
      </c>
      <c r="AH48" s="61"/>
      <c r="AI48" s="61"/>
      <c r="AJ48" s="61"/>
      <c r="AK48" s="61"/>
      <c r="AL48" s="13"/>
    </row>
    <row r="49" spans="1:38" ht="18" customHeight="1">
      <c r="A49" s="24"/>
      <c r="B49" s="101"/>
      <c r="C49" s="101"/>
      <c r="D49" s="101"/>
      <c r="E49" s="101"/>
      <c r="F49" s="101"/>
      <c r="G49" s="101"/>
      <c r="H49" s="101"/>
      <c r="I49" s="101"/>
      <c r="J49" s="101"/>
      <c r="K49" s="97">
        <f>+AF49</f>
        <v>2100000</v>
      </c>
      <c r="L49" s="98"/>
      <c r="M49" s="98"/>
      <c r="N49" s="98"/>
      <c r="O49" s="98"/>
      <c r="P49" s="99"/>
      <c r="Q49" s="12"/>
      <c r="R49" s="12" t="s">
        <v>52</v>
      </c>
      <c r="S49" s="12"/>
      <c r="T49" s="12"/>
      <c r="U49" s="12"/>
      <c r="V49" s="12"/>
      <c r="W49" s="12"/>
      <c r="X49" s="12"/>
      <c r="Y49" s="12"/>
      <c r="Z49" s="12"/>
      <c r="AA49" s="12"/>
      <c r="AB49" s="27"/>
      <c r="AC49" s="27"/>
      <c r="AD49" s="27"/>
      <c r="AE49" s="61"/>
      <c r="AF49" s="100">
        <v>2100000</v>
      </c>
      <c r="AG49" s="100"/>
      <c r="AH49" s="100"/>
      <c r="AI49" s="100"/>
      <c r="AJ49" s="100"/>
      <c r="AK49" s="10" t="s">
        <v>17</v>
      </c>
      <c r="AL49" s="13"/>
    </row>
    <row r="50" spans="1:38" ht="18" customHeight="1">
      <c r="A50" s="24"/>
      <c r="B50" s="35"/>
      <c r="C50" s="35"/>
      <c r="D50" s="35"/>
      <c r="E50" s="35"/>
      <c r="F50" s="35"/>
      <c r="G50" s="35"/>
      <c r="H50" s="35"/>
      <c r="I50" s="35"/>
      <c r="J50" s="35"/>
      <c r="K50" s="97">
        <f>+AF50</f>
        <v>1190000</v>
      </c>
      <c r="L50" s="98"/>
      <c r="M50" s="98"/>
      <c r="N50" s="98"/>
      <c r="O50" s="98"/>
      <c r="P50" s="99"/>
      <c r="Q50" s="12"/>
      <c r="R50" s="12" t="s">
        <v>53</v>
      </c>
      <c r="T50" s="12"/>
      <c r="U50" s="12"/>
      <c r="V50" s="12"/>
      <c r="W50" s="12"/>
      <c r="X50" s="12"/>
      <c r="Y50" s="12"/>
      <c r="Z50" s="12"/>
      <c r="AA50" s="12"/>
      <c r="AB50" s="12"/>
      <c r="AC50" s="64"/>
      <c r="AD50" s="64"/>
      <c r="AE50" s="64"/>
      <c r="AF50" s="100">
        <v>1190000</v>
      </c>
      <c r="AG50" s="100"/>
      <c r="AH50" s="100"/>
      <c r="AI50" s="100"/>
      <c r="AJ50" s="100"/>
      <c r="AK50" s="10" t="s">
        <v>39</v>
      </c>
      <c r="AL50" s="13"/>
    </row>
    <row r="51" spans="1:38" ht="18" customHeight="1">
      <c r="A51" s="24"/>
      <c r="B51" s="35"/>
      <c r="C51" s="35"/>
      <c r="D51" s="35"/>
      <c r="E51" s="35"/>
      <c r="F51" s="35"/>
      <c r="G51" s="35"/>
      <c r="H51" s="35"/>
      <c r="I51" s="35"/>
      <c r="J51" s="35"/>
      <c r="K51" s="25"/>
      <c r="L51" s="11"/>
      <c r="M51" s="11"/>
      <c r="N51" s="11"/>
      <c r="O51" s="11"/>
      <c r="P51" s="26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27"/>
      <c r="AC51" s="27"/>
      <c r="AD51" s="27"/>
      <c r="AE51" s="27"/>
      <c r="AF51" s="10"/>
      <c r="AG51" s="12"/>
      <c r="AH51" s="10"/>
      <c r="AI51" s="10"/>
      <c r="AJ51" s="10"/>
      <c r="AK51" s="10"/>
      <c r="AL51" s="13"/>
    </row>
    <row r="52" spans="1:38" ht="18" customHeight="1">
      <c r="A52" s="24"/>
      <c r="B52" s="101" t="s">
        <v>22</v>
      </c>
      <c r="C52" s="101"/>
      <c r="D52" s="101"/>
      <c r="E52" s="101"/>
      <c r="F52" s="101"/>
      <c r="G52" s="101"/>
      <c r="H52" s="101"/>
      <c r="I52" s="101"/>
      <c r="J52" s="101"/>
      <c r="K52" s="97">
        <f>+AF52</f>
        <v>1200000</v>
      </c>
      <c r="L52" s="98"/>
      <c r="M52" s="98"/>
      <c r="N52" s="98"/>
      <c r="O52" s="98"/>
      <c r="P52" s="99"/>
      <c r="Q52" s="12"/>
      <c r="R52" s="12"/>
      <c r="S52" s="91">
        <v>100000</v>
      </c>
      <c r="T52" s="91"/>
      <c r="U52" s="91"/>
      <c r="V52" s="91"/>
      <c r="W52" s="94" t="s">
        <v>17</v>
      </c>
      <c r="X52" s="94"/>
      <c r="Y52" s="12" t="s">
        <v>15</v>
      </c>
      <c r="Z52" s="95">
        <v>12</v>
      </c>
      <c r="AA52" s="95"/>
      <c r="AB52" s="15" t="s">
        <v>23</v>
      </c>
      <c r="AC52" s="12" t="s">
        <v>5</v>
      </c>
      <c r="AD52" s="95" t="s">
        <v>16</v>
      </c>
      <c r="AE52" s="95"/>
      <c r="AF52" s="102">
        <f>+S52*Z52</f>
        <v>1200000</v>
      </c>
      <c r="AG52" s="102"/>
      <c r="AH52" s="102"/>
      <c r="AI52" s="102"/>
      <c r="AJ52" s="102"/>
      <c r="AK52" s="15" t="s">
        <v>17</v>
      </c>
      <c r="AL52" s="13"/>
    </row>
    <row r="53" spans="1:38" ht="18" customHeight="1">
      <c r="A53" s="24"/>
      <c r="B53" s="101" t="s">
        <v>24</v>
      </c>
      <c r="C53" s="101"/>
      <c r="D53" s="101"/>
      <c r="E53" s="101"/>
      <c r="F53" s="101"/>
      <c r="G53" s="101"/>
      <c r="H53" s="101"/>
      <c r="I53" s="101"/>
      <c r="J53" s="101"/>
      <c r="K53" s="97">
        <f aca="true" t="shared" si="0" ref="K52:K61">+AF53</f>
        <v>360000</v>
      </c>
      <c r="L53" s="98"/>
      <c r="M53" s="98"/>
      <c r="N53" s="98"/>
      <c r="O53" s="98"/>
      <c r="P53" s="99"/>
      <c r="Q53" s="12"/>
      <c r="R53" s="12"/>
      <c r="S53" s="91">
        <v>30000</v>
      </c>
      <c r="T53" s="91"/>
      <c r="U53" s="91"/>
      <c r="V53" s="91"/>
      <c r="W53" s="94" t="s">
        <v>17</v>
      </c>
      <c r="X53" s="94"/>
      <c r="Y53" s="12" t="s">
        <v>15</v>
      </c>
      <c r="Z53" s="95">
        <v>12</v>
      </c>
      <c r="AA53" s="95"/>
      <c r="AB53" s="15" t="s">
        <v>23</v>
      </c>
      <c r="AC53" s="12" t="s">
        <v>5</v>
      </c>
      <c r="AD53" s="95" t="s">
        <v>16</v>
      </c>
      <c r="AE53" s="95"/>
      <c r="AF53" s="102">
        <f aca="true" t="shared" si="1" ref="AF52:AF62">+S53*Z53</f>
        <v>360000</v>
      </c>
      <c r="AG53" s="102"/>
      <c r="AH53" s="102"/>
      <c r="AI53" s="102"/>
      <c r="AJ53" s="102"/>
      <c r="AK53" s="15" t="s">
        <v>17</v>
      </c>
      <c r="AL53" s="13"/>
    </row>
    <row r="54" spans="1:38" ht="18" customHeight="1">
      <c r="A54" s="24"/>
      <c r="B54" s="101" t="s">
        <v>25</v>
      </c>
      <c r="C54" s="101"/>
      <c r="D54" s="101"/>
      <c r="E54" s="101"/>
      <c r="F54" s="101"/>
      <c r="G54" s="101"/>
      <c r="H54" s="101"/>
      <c r="I54" s="101"/>
      <c r="J54" s="101"/>
      <c r="K54" s="97">
        <f t="shared" si="0"/>
        <v>180000</v>
      </c>
      <c r="L54" s="98"/>
      <c r="M54" s="98"/>
      <c r="N54" s="98"/>
      <c r="O54" s="98"/>
      <c r="P54" s="99"/>
      <c r="Q54" s="12"/>
      <c r="R54" s="12"/>
      <c r="S54" s="91">
        <v>15000</v>
      </c>
      <c r="T54" s="91"/>
      <c r="U54" s="91"/>
      <c r="V54" s="91"/>
      <c r="W54" s="94" t="s">
        <v>17</v>
      </c>
      <c r="X54" s="94"/>
      <c r="Y54" s="12" t="s">
        <v>15</v>
      </c>
      <c r="Z54" s="95">
        <v>12</v>
      </c>
      <c r="AA54" s="95"/>
      <c r="AB54" s="15" t="s">
        <v>23</v>
      </c>
      <c r="AC54" s="12" t="s">
        <v>5</v>
      </c>
      <c r="AD54" s="95" t="s">
        <v>16</v>
      </c>
      <c r="AE54" s="95"/>
      <c r="AF54" s="102">
        <f t="shared" si="1"/>
        <v>180000</v>
      </c>
      <c r="AG54" s="102"/>
      <c r="AH54" s="102"/>
      <c r="AI54" s="102"/>
      <c r="AJ54" s="102"/>
      <c r="AK54" s="15" t="s">
        <v>17</v>
      </c>
      <c r="AL54" s="13"/>
    </row>
    <row r="55" spans="1:38" ht="18" customHeight="1">
      <c r="A55" s="24"/>
      <c r="B55" s="101" t="s">
        <v>46</v>
      </c>
      <c r="C55" s="101"/>
      <c r="D55" s="101"/>
      <c r="E55" s="101"/>
      <c r="F55" s="101"/>
      <c r="G55" s="101"/>
      <c r="H55" s="101"/>
      <c r="I55" s="101"/>
      <c r="J55" s="101"/>
      <c r="K55" s="97">
        <f>+AF55</f>
        <v>420000</v>
      </c>
      <c r="L55" s="98"/>
      <c r="M55" s="98"/>
      <c r="N55" s="98"/>
      <c r="O55" s="98"/>
      <c r="P55" s="99"/>
      <c r="Q55" s="12"/>
      <c r="R55" s="12"/>
      <c r="S55" s="91">
        <v>35000</v>
      </c>
      <c r="T55" s="91"/>
      <c r="U55" s="91"/>
      <c r="V55" s="91"/>
      <c r="W55" s="94" t="s">
        <v>17</v>
      </c>
      <c r="X55" s="94"/>
      <c r="Y55" s="12" t="s">
        <v>15</v>
      </c>
      <c r="Z55" s="95">
        <v>12</v>
      </c>
      <c r="AA55" s="95"/>
      <c r="AB55" s="15" t="s">
        <v>23</v>
      </c>
      <c r="AC55" s="12" t="s">
        <v>5</v>
      </c>
      <c r="AD55" s="95" t="s">
        <v>16</v>
      </c>
      <c r="AE55" s="95"/>
      <c r="AF55" s="102">
        <f>+S55*Z55</f>
        <v>420000</v>
      </c>
      <c r="AG55" s="102"/>
      <c r="AH55" s="102"/>
      <c r="AI55" s="102"/>
      <c r="AJ55" s="102"/>
      <c r="AK55" s="15" t="s">
        <v>17</v>
      </c>
      <c r="AL55" s="13"/>
    </row>
    <row r="56" spans="1:38" ht="18" customHeight="1">
      <c r="A56" s="24"/>
      <c r="B56" s="101" t="s">
        <v>44</v>
      </c>
      <c r="C56" s="101"/>
      <c r="D56" s="101"/>
      <c r="E56" s="101"/>
      <c r="F56" s="101"/>
      <c r="G56" s="101"/>
      <c r="H56" s="101"/>
      <c r="I56" s="101"/>
      <c r="J56" s="101"/>
      <c r="K56" s="97">
        <f>+AF56</f>
        <v>600000</v>
      </c>
      <c r="L56" s="98"/>
      <c r="M56" s="98"/>
      <c r="N56" s="98"/>
      <c r="O56" s="98"/>
      <c r="P56" s="99"/>
      <c r="Q56" s="12"/>
      <c r="R56" s="12"/>
      <c r="S56" s="91">
        <v>50000</v>
      </c>
      <c r="T56" s="91"/>
      <c r="U56" s="91"/>
      <c r="V56" s="91"/>
      <c r="W56" s="94" t="s">
        <v>17</v>
      </c>
      <c r="X56" s="94"/>
      <c r="Y56" s="12" t="s">
        <v>15</v>
      </c>
      <c r="Z56" s="95">
        <v>12</v>
      </c>
      <c r="AA56" s="95"/>
      <c r="AB56" s="15" t="s">
        <v>23</v>
      </c>
      <c r="AC56" s="12" t="s">
        <v>5</v>
      </c>
      <c r="AD56" s="95" t="s">
        <v>16</v>
      </c>
      <c r="AE56" s="95"/>
      <c r="AF56" s="102">
        <f>+S56*Z56</f>
        <v>600000</v>
      </c>
      <c r="AG56" s="102"/>
      <c r="AH56" s="102"/>
      <c r="AI56" s="102"/>
      <c r="AJ56" s="102"/>
      <c r="AK56" s="15" t="s">
        <v>17</v>
      </c>
      <c r="AL56" s="13"/>
    </row>
    <row r="57" spans="1:38" ht="18" customHeight="1">
      <c r="A57" s="24"/>
      <c r="B57" s="101" t="s">
        <v>45</v>
      </c>
      <c r="C57" s="101"/>
      <c r="D57" s="101"/>
      <c r="E57" s="101"/>
      <c r="F57" s="101"/>
      <c r="G57" s="101"/>
      <c r="H57" s="101"/>
      <c r="I57" s="101"/>
      <c r="J57" s="101"/>
      <c r="K57" s="97">
        <f>+AF57</f>
        <v>210000</v>
      </c>
      <c r="L57" s="98"/>
      <c r="M57" s="98"/>
      <c r="N57" s="98"/>
      <c r="O57" s="98"/>
      <c r="P57" s="99"/>
      <c r="Q57" s="12"/>
      <c r="R57" s="12"/>
      <c r="S57" s="91">
        <v>210000</v>
      </c>
      <c r="T57" s="91"/>
      <c r="U57" s="91"/>
      <c r="V57" s="91"/>
      <c r="W57" s="94" t="s">
        <v>17</v>
      </c>
      <c r="X57" s="94"/>
      <c r="Y57" s="12" t="s">
        <v>15</v>
      </c>
      <c r="Z57" s="95">
        <v>1</v>
      </c>
      <c r="AA57" s="95"/>
      <c r="AB57" s="15"/>
      <c r="AC57" s="12"/>
      <c r="AD57" s="95" t="s">
        <v>16</v>
      </c>
      <c r="AE57" s="95"/>
      <c r="AF57" s="102">
        <f>+S57*Z57</f>
        <v>210000</v>
      </c>
      <c r="AG57" s="102"/>
      <c r="AH57" s="102"/>
      <c r="AI57" s="102"/>
      <c r="AJ57" s="102"/>
      <c r="AK57" s="15" t="s">
        <v>17</v>
      </c>
      <c r="AL57" s="13"/>
    </row>
    <row r="58" spans="1:38" ht="18" customHeight="1">
      <c r="A58" s="24"/>
      <c r="B58" s="101" t="s">
        <v>26</v>
      </c>
      <c r="C58" s="101"/>
      <c r="D58" s="101"/>
      <c r="E58" s="101"/>
      <c r="F58" s="101"/>
      <c r="G58" s="101"/>
      <c r="H58" s="101"/>
      <c r="I58" s="101"/>
      <c r="J58" s="101"/>
      <c r="K58" s="97">
        <f>+AF58</f>
        <v>480000</v>
      </c>
      <c r="L58" s="98"/>
      <c r="M58" s="98"/>
      <c r="N58" s="98"/>
      <c r="O58" s="98"/>
      <c r="P58" s="99"/>
      <c r="Q58" s="12"/>
      <c r="R58" s="12"/>
      <c r="S58" s="91">
        <v>40000</v>
      </c>
      <c r="T58" s="91"/>
      <c r="U58" s="91"/>
      <c r="V58" s="91"/>
      <c r="W58" s="94" t="s">
        <v>17</v>
      </c>
      <c r="X58" s="94"/>
      <c r="Y58" s="12" t="s">
        <v>15</v>
      </c>
      <c r="Z58" s="95">
        <v>12</v>
      </c>
      <c r="AA58" s="95"/>
      <c r="AB58" s="15" t="s">
        <v>23</v>
      </c>
      <c r="AC58" s="12" t="s">
        <v>5</v>
      </c>
      <c r="AD58" s="95" t="s">
        <v>16</v>
      </c>
      <c r="AE58" s="95"/>
      <c r="AF58" s="102">
        <f>+S58*Z58</f>
        <v>480000</v>
      </c>
      <c r="AG58" s="102"/>
      <c r="AH58" s="102"/>
      <c r="AI58" s="102"/>
      <c r="AJ58" s="102"/>
      <c r="AK58" s="15" t="s">
        <v>17</v>
      </c>
      <c r="AL58" s="13"/>
    </row>
    <row r="59" spans="1:38" ht="18" customHeight="1">
      <c r="A59" s="24"/>
      <c r="B59" s="101" t="s">
        <v>27</v>
      </c>
      <c r="C59" s="101"/>
      <c r="D59" s="101"/>
      <c r="E59" s="101"/>
      <c r="F59" s="101"/>
      <c r="G59" s="101"/>
      <c r="H59" s="101"/>
      <c r="I59" s="101"/>
      <c r="J59" s="101"/>
      <c r="K59" s="97">
        <f t="shared" si="0"/>
        <v>0</v>
      </c>
      <c r="L59" s="98"/>
      <c r="M59" s="98"/>
      <c r="N59" s="98"/>
      <c r="O59" s="98"/>
      <c r="P59" s="99"/>
      <c r="Q59" s="12"/>
      <c r="R59" s="12"/>
      <c r="S59" s="91"/>
      <c r="T59" s="91"/>
      <c r="U59" s="91"/>
      <c r="V59" s="91"/>
      <c r="W59" s="94" t="s">
        <v>17</v>
      </c>
      <c r="X59" s="94"/>
      <c r="Y59" s="12" t="s">
        <v>15</v>
      </c>
      <c r="Z59" s="95"/>
      <c r="AA59" s="95"/>
      <c r="AB59" s="15"/>
      <c r="AC59" s="12"/>
      <c r="AD59" s="95" t="s">
        <v>16</v>
      </c>
      <c r="AE59" s="95"/>
      <c r="AF59" s="102">
        <f t="shared" si="1"/>
        <v>0</v>
      </c>
      <c r="AG59" s="102"/>
      <c r="AH59" s="102"/>
      <c r="AI59" s="102"/>
      <c r="AJ59" s="102"/>
      <c r="AK59" s="15" t="s">
        <v>17</v>
      </c>
      <c r="AL59" s="13"/>
    </row>
    <row r="60" spans="1:38" ht="18" customHeight="1">
      <c r="A60" s="24"/>
      <c r="B60" s="101" t="s">
        <v>43</v>
      </c>
      <c r="C60" s="101"/>
      <c r="D60" s="101"/>
      <c r="E60" s="101"/>
      <c r="F60" s="101"/>
      <c r="G60" s="101"/>
      <c r="H60" s="101"/>
      <c r="I60" s="101"/>
      <c r="J60" s="101"/>
      <c r="K60" s="97">
        <f t="shared" si="0"/>
        <v>0</v>
      </c>
      <c r="L60" s="98"/>
      <c r="M60" s="98"/>
      <c r="N60" s="98"/>
      <c r="O60" s="98"/>
      <c r="P60" s="99"/>
      <c r="Q60" s="12"/>
      <c r="R60" s="12"/>
      <c r="S60" s="91"/>
      <c r="T60" s="91"/>
      <c r="U60" s="91"/>
      <c r="V60" s="91"/>
      <c r="W60" s="94" t="s">
        <v>17</v>
      </c>
      <c r="X60" s="94"/>
      <c r="Y60" s="12" t="s">
        <v>15</v>
      </c>
      <c r="Z60" s="95"/>
      <c r="AA60" s="95"/>
      <c r="AB60" s="15"/>
      <c r="AC60" s="12"/>
      <c r="AD60" s="95" t="s">
        <v>16</v>
      </c>
      <c r="AE60" s="95"/>
      <c r="AF60" s="102">
        <f t="shared" si="1"/>
        <v>0</v>
      </c>
      <c r="AG60" s="102"/>
      <c r="AH60" s="102"/>
      <c r="AI60" s="102"/>
      <c r="AJ60" s="102"/>
      <c r="AK60" s="15" t="s">
        <v>17</v>
      </c>
      <c r="AL60" s="13"/>
    </row>
    <row r="61" spans="1:38" ht="18" customHeight="1">
      <c r="A61" s="24"/>
      <c r="B61" s="101" t="s">
        <v>43</v>
      </c>
      <c r="C61" s="101"/>
      <c r="D61" s="101"/>
      <c r="E61" s="101"/>
      <c r="F61" s="101"/>
      <c r="G61" s="101"/>
      <c r="H61" s="101"/>
      <c r="I61" s="101"/>
      <c r="J61" s="101"/>
      <c r="K61" s="97">
        <f t="shared" si="0"/>
        <v>0</v>
      </c>
      <c r="L61" s="98"/>
      <c r="M61" s="98"/>
      <c r="N61" s="98"/>
      <c r="O61" s="98"/>
      <c r="P61" s="99"/>
      <c r="Q61" s="12"/>
      <c r="R61" s="12"/>
      <c r="S61" s="91"/>
      <c r="T61" s="91"/>
      <c r="U61" s="91"/>
      <c r="V61" s="91"/>
      <c r="W61" s="94" t="s">
        <v>17</v>
      </c>
      <c r="X61" s="94"/>
      <c r="Y61" s="12" t="s">
        <v>15</v>
      </c>
      <c r="Z61" s="95"/>
      <c r="AA61" s="95"/>
      <c r="AB61" s="15"/>
      <c r="AC61" s="12"/>
      <c r="AD61" s="95" t="s">
        <v>16</v>
      </c>
      <c r="AE61" s="95"/>
      <c r="AF61" s="102">
        <f t="shared" si="1"/>
        <v>0</v>
      </c>
      <c r="AG61" s="102"/>
      <c r="AH61" s="102"/>
      <c r="AI61" s="102"/>
      <c r="AJ61" s="102"/>
      <c r="AK61" s="15" t="s">
        <v>17</v>
      </c>
      <c r="AL61" s="13"/>
    </row>
    <row r="62" spans="1:38" ht="18" customHeight="1" thickBot="1">
      <c r="A62" s="24"/>
      <c r="B62" s="101" t="s">
        <v>43</v>
      </c>
      <c r="C62" s="101"/>
      <c r="D62" s="101"/>
      <c r="E62" s="101"/>
      <c r="F62" s="101"/>
      <c r="G62" s="101"/>
      <c r="H62" s="101"/>
      <c r="I62" s="101"/>
      <c r="J62" s="101"/>
      <c r="K62" s="97">
        <f>+AF62</f>
        <v>0</v>
      </c>
      <c r="L62" s="98"/>
      <c r="M62" s="98"/>
      <c r="N62" s="98"/>
      <c r="O62" s="98"/>
      <c r="P62" s="99"/>
      <c r="Q62" s="18"/>
      <c r="R62" s="18"/>
      <c r="S62" s="126"/>
      <c r="T62" s="126"/>
      <c r="U62" s="126"/>
      <c r="V62" s="126"/>
      <c r="W62" s="127" t="s">
        <v>17</v>
      </c>
      <c r="X62" s="127"/>
      <c r="Y62" s="18" t="s">
        <v>15</v>
      </c>
      <c r="Z62" s="104"/>
      <c r="AA62" s="104"/>
      <c r="AB62" s="19"/>
      <c r="AC62" s="18"/>
      <c r="AD62" s="104" t="s">
        <v>16</v>
      </c>
      <c r="AE62" s="104"/>
      <c r="AF62" s="115">
        <f t="shared" si="1"/>
        <v>0</v>
      </c>
      <c r="AG62" s="115"/>
      <c r="AH62" s="115"/>
      <c r="AI62" s="115"/>
      <c r="AJ62" s="115"/>
      <c r="AK62" s="19" t="s">
        <v>17</v>
      </c>
      <c r="AL62" s="20"/>
    </row>
    <row r="63" spans="1:38" ht="18" customHeight="1">
      <c r="A63" s="116" t="s">
        <v>28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20">
        <f>SUM(K39:P62)</f>
        <v>16616000</v>
      </c>
      <c r="L63" s="121"/>
      <c r="M63" s="121"/>
      <c r="N63" s="121"/>
      <c r="O63" s="121"/>
      <c r="P63" s="12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0"/>
      <c r="AI63" s="10"/>
      <c r="AJ63" s="10"/>
      <c r="AK63" s="10"/>
      <c r="AL63" s="13"/>
    </row>
    <row r="64" spans="1:38" ht="18" customHeigh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23"/>
      <c r="L64" s="124"/>
      <c r="M64" s="124"/>
      <c r="N64" s="124"/>
      <c r="O64" s="124"/>
      <c r="P64" s="125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0"/>
      <c r="AI64" s="10"/>
      <c r="AJ64" s="10"/>
      <c r="AK64" s="10"/>
      <c r="AL64" s="13"/>
    </row>
    <row r="65" spans="1:38" ht="18" customHeight="1">
      <c r="A65" s="105" t="s">
        <v>37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9">
        <f>K37-K63</f>
        <v>-374600</v>
      </c>
      <c r="L65" s="110"/>
      <c r="M65" s="110"/>
      <c r="N65" s="110"/>
      <c r="O65" s="110"/>
      <c r="P65" s="111"/>
      <c r="Q65" s="43"/>
      <c r="R65" s="28"/>
      <c r="S65" s="28"/>
      <c r="T65" s="28"/>
      <c r="U65" s="28"/>
      <c r="V65" s="28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0"/>
      <c r="AI65" s="10"/>
      <c r="AJ65" s="10"/>
      <c r="AK65" s="10"/>
      <c r="AL65" s="13"/>
    </row>
    <row r="66" spans="1:38" ht="18" customHeight="1" thickBot="1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12"/>
      <c r="L66" s="113"/>
      <c r="M66" s="113"/>
      <c r="N66" s="113"/>
      <c r="O66" s="113"/>
      <c r="P66" s="114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29"/>
      <c r="AI66" s="29"/>
      <c r="AJ66" s="29"/>
      <c r="AK66" s="29"/>
      <c r="AL66" s="31"/>
    </row>
    <row r="67" spans="1:38" ht="10.5" customHeight="1" thickTop="1">
      <c r="A67" s="2"/>
      <c r="B67" s="2"/>
      <c r="C67" s="2"/>
      <c r="D67" s="2"/>
      <c r="E67" s="2"/>
      <c r="F67" s="2"/>
      <c r="G67" s="2"/>
      <c r="H67" s="2"/>
      <c r="I67" s="2"/>
      <c r="J67" s="2"/>
      <c r="K67" s="32"/>
      <c r="L67" s="32"/>
      <c r="M67" s="32"/>
      <c r="N67" s="32"/>
      <c r="O67" s="32"/>
      <c r="P67" s="32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18" customHeight="1">
      <c r="A68" s="33" t="s">
        <v>29</v>
      </c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18" customHeight="1">
      <c r="A69" s="33" t="s">
        <v>30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18" customHeight="1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1:38" ht="18" customHeight="1">
      <c r="A71" s="3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</row>
    <row r="72" spans="1:38" ht="18" customHeight="1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</sheetData>
  <sheetProtection/>
  <mergeCells count="172">
    <mergeCell ref="S26:V26"/>
    <mergeCell ref="W26:X26"/>
    <mergeCell ref="Z26:AA26"/>
    <mergeCell ref="AG26:AJ26"/>
    <mergeCell ref="S14:V14"/>
    <mergeCell ref="AF50:AJ50"/>
    <mergeCell ref="W14:X14"/>
    <mergeCell ref="Z14:AA14"/>
    <mergeCell ref="AD14:AE14"/>
    <mergeCell ref="AG14:AJ14"/>
    <mergeCell ref="S22:V22"/>
    <mergeCell ref="W22:X22"/>
    <mergeCell ref="Z22:AA22"/>
    <mergeCell ref="AD22:AE22"/>
    <mergeCell ref="AG22:AJ22"/>
    <mergeCell ref="S24:V24"/>
    <mergeCell ref="W24:X24"/>
    <mergeCell ref="X5:Y5"/>
    <mergeCell ref="A6:K6"/>
    <mergeCell ref="G5:I5"/>
    <mergeCell ref="J5:K5"/>
    <mergeCell ref="M5:N5"/>
    <mergeCell ref="R5:T5"/>
    <mergeCell ref="U5:V5"/>
    <mergeCell ref="A7:J7"/>
    <mergeCell ref="K7:P7"/>
    <mergeCell ref="Q7:AL7"/>
    <mergeCell ref="A8:J8"/>
    <mergeCell ref="S12:V12"/>
    <mergeCell ref="W12:X12"/>
    <mergeCell ref="Z12:AA12"/>
    <mergeCell ref="K11:P11"/>
    <mergeCell ref="A11:J11"/>
    <mergeCell ref="W18:X18"/>
    <mergeCell ref="Z18:AA18"/>
    <mergeCell ref="Z24:AA24"/>
    <mergeCell ref="AD12:AE12"/>
    <mergeCell ref="AG12:AJ12"/>
    <mergeCell ref="AC6:AG6"/>
    <mergeCell ref="A37:J38"/>
    <mergeCell ref="K37:P38"/>
    <mergeCell ref="A39:J39"/>
    <mergeCell ref="B42:J42"/>
    <mergeCell ref="AC42:AF42"/>
    <mergeCell ref="S18:V18"/>
    <mergeCell ref="Z19:AA19"/>
    <mergeCell ref="A30:J30"/>
    <mergeCell ref="B40:J40"/>
    <mergeCell ref="K30:P30"/>
    <mergeCell ref="B49:J49"/>
    <mergeCell ref="B52:J52"/>
    <mergeCell ref="K52:P52"/>
    <mergeCell ref="S52:V52"/>
    <mergeCell ref="W52:X52"/>
    <mergeCell ref="B43:J43"/>
    <mergeCell ref="B44:J44"/>
    <mergeCell ref="B47:J47"/>
    <mergeCell ref="K50:P50"/>
    <mergeCell ref="AF52:AJ52"/>
    <mergeCell ref="B53:J53"/>
    <mergeCell ref="K53:P53"/>
    <mergeCell ref="S53:V53"/>
    <mergeCell ref="W53:X53"/>
    <mergeCell ref="Z53:AA53"/>
    <mergeCell ref="AD53:AE53"/>
    <mergeCell ref="AF53:AJ53"/>
    <mergeCell ref="Z52:AA52"/>
    <mergeCell ref="AD52:AE52"/>
    <mergeCell ref="B54:J54"/>
    <mergeCell ref="K54:P54"/>
    <mergeCell ref="S54:V54"/>
    <mergeCell ref="W54:X54"/>
    <mergeCell ref="Z54:AA54"/>
    <mergeCell ref="AD54:AE54"/>
    <mergeCell ref="Z62:AA62"/>
    <mergeCell ref="AD62:AE62"/>
    <mergeCell ref="AF54:AJ54"/>
    <mergeCell ref="B58:J58"/>
    <mergeCell ref="K58:P58"/>
    <mergeCell ref="S58:V58"/>
    <mergeCell ref="W58:X58"/>
    <mergeCell ref="Z58:AA58"/>
    <mergeCell ref="AD58:AE58"/>
    <mergeCell ref="AF58:AJ58"/>
    <mergeCell ref="A65:J66"/>
    <mergeCell ref="K65:P66"/>
    <mergeCell ref="AF62:AJ62"/>
    <mergeCell ref="A63:J64"/>
    <mergeCell ref="K63:P64"/>
    <mergeCell ref="AC45:AF45"/>
    <mergeCell ref="B62:J62"/>
    <mergeCell ref="K62:P62"/>
    <mergeCell ref="S62:V62"/>
    <mergeCell ref="W62:X62"/>
    <mergeCell ref="S31:V31"/>
    <mergeCell ref="W31:X31"/>
    <mergeCell ref="AG31:AJ31"/>
    <mergeCell ref="S33:V33"/>
    <mergeCell ref="W33:X33"/>
    <mergeCell ref="Z33:AA33"/>
    <mergeCell ref="AG33:AJ33"/>
    <mergeCell ref="Z31:AA31"/>
    <mergeCell ref="AD31:AE31"/>
    <mergeCell ref="B60:J60"/>
    <mergeCell ref="K60:P60"/>
    <mergeCell ref="S60:V60"/>
    <mergeCell ref="AG19:AJ19"/>
    <mergeCell ref="Z36:AA36"/>
    <mergeCell ref="AG36:AJ36"/>
    <mergeCell ref="S35:V35"/>
    <mergeCell ref="W35:X35"/>
    <mergeCell ref="Z35:AA35"/>
    <mergeCell ref="AG35:AJ35"/>
    <mergeCell ref="AF61:AJ61"/>
    <mergeCell ref="A4:AL4"/>
    <mergeCell ref="B61:J61"/>
    <mergeCell ref="K61:P61"/>
    <mergeCell ref="S61:V61"/>
    <mergeCell ref="W61:X61"/>
    <mergeCell ref="AF60:AJ60"/>
    <mergeCell ref="B59:J59"/>
    <mergeCell ref="K59:P59"/>
    <mergeCell ref="AD59:AE59"/>
    <mergeCell ref="AF59:AJ59"/>
    <mergeCell ref="W55:X55"/>
    <mergeCell ref="Z55:AA55"/>
    <mergeCell ref="AD55:AE55"/>
    <mergeCell ref="AF55:AJ55"/>
    <mergeCell ref="AF57:AJ57"/>
    <mergeCell ref="AD56:AE56"/>
    <mergeCell ref="AF56:AJ56"/>
    <mergeCell ref="W59:X59"/>
    <mergeCell ref="Z59:AA59"/>
    <mergeCell ref="Z61:AA61"/>
    <mergeCell ref="AD61:AE61"/>
    <mergeCell ref="W60:X60"/>
    <mergeCell ref="Z60:AA60"/>
    <mergeCell ref="AD60:AE60"/>
    <mergeCell ref="S59:V59"/>
    <mergeCell ref="B55:J55"/>
    <mergeCell ref="B56:J56"/>
    <mergeCell ref="K56:P56"/>
    <mergeCell ref="S56:V56"/>
    <mergeCell ref="W56:X56"/>
    <mergeCell ref="Z56:AA56"/>
    <mergeCell ref="S55:V55"/>
    <mergeCell ref="K55:P55"/>
    <mergeCell ref="B57:J57"/>
    <mergeCell ref="K57:P57"/>
    <mergeCell ref="S57:V57"/>
    <mergeCell ref="W57:X57"/>
    <mergeCell ref="Z57:AA57"/>
    <mergeCell ref="AD57:AE57"/>
    <mergeCell ref="AC46:AF46"/>
    <mergeCell ref="K40:P40"/>
    <mergeCell ref="K49:P49"/>
    <mergeCell ref="AF49:AJ49"/>
    <mergeCell ref="AC48:AF48"/>
    <mergeCell ref="AF40:AJ40"/>
    <mergeCell ref="AC43:AF43"/>
    <mergeCell ref="AC44:AF44"/>
    <mergeCell ref="AC47:AF47"/>
    <mergeCell ref="R28:AE28"/>
    <mergeCell ref="AG28:AJ28"/>
    <mergeCell ref="AG24:AJ24"/>
    <mergeCell ref="S16:V16"/>
    <mergeCell ref="W16:X16"/>
    <mergeCell ref="Z16:AA16"/>
    <mergeCell ref="AG16:AJ16"/>
    <mergeCell ref="Z27:AA27"/>
    <mergeCell ref="AG27:AJ27"/>
    <mergeCell ref="AG18:AJ18"/>
  </mergeCells>
  <printOptions/>
  <pageMargins left="0.7086614173228347" right="0.4724409448818898" top="0.4724409448818898" bottom="0.5118110236220472" header="0.5118110236220472" footer="0.5118110236220472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2012-08-08T06:40:22Z</dcterms:created>
  <dcterms:modified xsi:type="dcterms:W3CDTF">2020-03-06T01:30:37Z</dcterms:modified>
  <cp:category/>
  <cp:version/>
  <cp:contentType/>
  <cp:contentStatus/>
</cp:coreProperties>
</file>