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2004\Desktop\"/>
    </mc:Choice>
  </mc:AlternateContent>
  <bookViews>
    <workbookView xWindow="-45" yWindow="15" windowWidth="7950" windowHeight="8850" tabRatio="595" activeTab="5"/>
  </bookViews>
  <sheets>
    <sheet name="01" sheetId="24" r:id="rId1"/>
    <sheet name="02" sheetId="25" r:id="rId2"/>
    <sheet name="03" sheetId="13" r:id="rId3"/>
    <sheet name="04" sheetId="5" r:id="rId4"/>
    <sheet name="05" sheetId="47" r:id="rId5"/>
    <sheet name="06" sheetId="46" r:id="rId6"/>
    <sheet name="07" sheetId="1" r:id="rId7"/>
    <sheet name="08" sheetId="4" r:id="rId8"/>
    <sheet name="09" sheetId="26" r:id="rId9"/>
    <sheet name="10" sheetId="2" r:id="rId10"/>
    <sheet name="11" sheetId="45" r:id="rId11"/>
    <sheet name="12" sheetId="38" r:id="rId12"/>
    <sheet name="13" sheetId="12" r:id="rId13"/>
    <sheet name="14" sheetId="11" r:id="rId14"/>
    <sheet name="15" sheetId="9" r:id="rId15"/>
    <sheet name="15(続）" sheetId="44" r:id="rId16"/>
    <sheet name="16" sheetId="10" r:id="rId17"/>
    <sheet name="17" sheetId="8" r:id="rId18"/>
    <sheet name="18" sheetId="7" r:id="rId19"/>
  </sheets>
  <definedNames>
    <definedName name="_xlnm.Print_Area" localSheetId="0">'01'!$A$1:$G$44</definedName>
    <definedName name="_xlnm.Print_Area" localSheetId="1">'02'!$A$1:$H$49</definedName>
    <definedName name="_xlnm.Print_Area" localSheetId="14">'15'!$A$1:$O$36</definedName>
  </definedNames>
  <calcPr calcId="162913"/>
</workbook>
</file>

<file path=xl/calcChain.xml><?xml version="1.0" encoding="utf-8"?>
<calcChain xmlns="http://schemas.openxmlformats.org/spreadsheetml/2006/main">
  <c r="G6" i="47" l="1"/>
  <c r="F6" i="47"/>
  <c r="E6" i="47"/>
  <c r="D6" i="47"/>
  <c r="C6" i="47"/>
  <c r="G10" i="46"/>
  <c r="F10" i="46"/>
  <c r="E10" i="46"/>
  <c r="D10" i="46"/>
  <c r="C10" i="46"/>
  <c r="C7" i="45"/>
  <c r="J21" i="44" l="1"/>
  <c r="D21" i="44"/>
  <c r="J20" i="44"/>
  <c r="D20" i="44"/>
  <c r="J19" i="44"/>
  <c r="D19" i="44"/>
  <c r="J18" i="44"/>
  <c r="D18" i="44"/>
  <c r="J12" i="44"/>
  <c r="D12" i="44"/>
  <c r="E21" i="2" l="1"/>
  <c r="D11" i="9" l="1"/>
  <c r="B11" i="11"/>
  <c r="B10" i="11"/>
  <c r="B9" i="11"/>
  <c r="B8" i="11"/>
  <c r="B7" i="11"/>
  <c r="J11" i="9" l="1"/>
  <c r="J12" i="9"/>
  <c r="J13" i="9"/>
  <c r="J14" i="9"/>
  <c r="J15" i="9"/>
  <c r="J28" i="9"/>
  <c r="D28" i="9"/>
  <c r="J27" i="9"/>
  <c r="D27" i="9"/>
  <c r="J26" i="9"/>
  <c r="D26" i="9"/>
  <c r="J25" i="9"/>
  <c r="D25" i="9"/>
  <c r="J16" i="9"/>
  <c r="D16" i="9"/>
  <c r="D15" i="9"/>
  <c r="D14" i="9"/>
  <c r="D13" i="9"/>
  <c r="D12" i="9"/>
  <c r="J9" i="9"/>
  <c r="D9" i="9"/>
  <c r="J8" i="9"/>
  <c r="D8" i="9"/>
  <c r="J7" i="9"/>
  <c r="D7" i="9"/>
  <c r="J6" i="9"/>
  <c r="D6" i="9"/>
  <c r="G27" i="5"/>
  <c r="F27" i="5"/>
  <c r="E27" i="5"/>
  <c r="H44" i="25"/>
  <c r="H47" i="25"/>
  <c r="G44" i="25"/>
  <c r="G47" i="25" s="1"/>
  <c r="F44" i="25"/>
  <c r="F47" i="25" s="1"/>
  <c r="H40" i="25"/>
  <c r="H43" i="25" s="1"/>
  <c r="G40" i="25"/>
  <c r="G43" i="25" s="1"/>
  <c r="F40" i="25"/>
  <c r="F43" i="25"/>
  <c r="H36" i="25"/>
  <c r="H39" i="25"/>
  <c r="G36" i="25"/>
  <c r="G39" i="25" s="1"/>
  <c r="F36" i="25"/>
  <c r="F39" i="25" s="1"/>
  <c r="H32" i="25"/>
  <c r="H4" i="25" s="1"/>
  <c r="H7" i="25" s="1"/>
  <c r="G32" i="25"/>
  <c r="G35" i="25" s="1"/>
  <c r="F32" i="25"/>
  <c r="F35" i="25"/>
  <c r="H28" i="25"/>
  <c r="H31" i="25"/>
  <c r="G28" i="25"/>
  <c r="G31" i="25" s="1"/>
  <c r="F28" i="25"/>
  <c r="F31" i="25" s="1"/>
  <c r="H24" i="25"/>
  <c r="G24" i="25"/>
  <c r="G27" i="25" s="1"/>
  <c r="F24" i="25"/>
  <c r="F27" i="25"/>
  <c r="H20" i="25"/>
  <c r="H23" i="25"/>
  <c r="G20" i="25"/>
  <c r="G23" i="25" s="1"/>
  <c r="F20" i="25"/>
  <c r="F23" i="25" s="1"/>
  <c r="H16" i="25"/>
  <c r="H19" i="25" s="1"/>
  <c r="G16" i="25"/>
  <c r="G19" i="25" s="1"/>
  <c r="F16" i="25"/>
  <c r="F19" i="25"/>
  <c r="H12" i="25"/>
  <c r="H15" i="25"/>
  <c r="G12" i="25"/>
  <c r="G15" i="25" s="1"/>
  <c r="F12" i="25"/>
  <c r="F15" i="25" s="1"/>
  <c r="H8" i="25"/>
  <c r="H11" i="25" s="1"/>
  <c r="G8" i="25"/>
  <c r="G4" i="25" s="1"/>
  <c r="G7" i="25" s="1"/>
  <c r="F8" i="25"/>
  <c r="F11" i="25"/>
  <c r="H6" i="25"/>
  <c r="G6" i="25"/>
  <c r="F6" i="25"/>
  <c r="E6" i="25"/>
  <c r="H5" i="25"/>
  <c r="G5" i="25"/>
  <c r="F5" i="25"/>
  <c r="E5" i="25"/>
  <c r="E4" i="25"/>
  <c r="D8" i="24"/>
  <c r="E7" i="24"/>
  <c r="D7" i="24"/>
  <c r="C7" i="24"/>
  <c r="E6" i="24"/>
  <c r="D6" i="24"/>
  <c r="D4" i="24"/>
  <c r="C6" i="24"/>
  <c r="C4" i="24"/>
  <c r="E4" i="24"/>
  <c r="H21" i="2"/>
  <c r="G21" i="2"/>
  <c r="F21" i="2"/>
  <c r="D21" i="2"/>
  <c r="F4" i="25"/>
  <c r="F7" i="25" s="1"/>
  <c r="H35" i="25" l="1"/>
  <c r="G11" i="25"/>
</calcChain>
</file>

<file path=xl/sharedStrings.xml><?xml version="1.0" encoding="utf-8"?>
<sst xmlns="http://schemas.openxmlformats.org/spreadsheetml/2006/main" count="616" uniqueCount="347">
  <si>
    <t>(単位:人)</t>
  </si>
  <si>
    <t>路線名</t>
  </si>
  <si>
    <t>総                      数</t>
    <phoneticPr fontId="2"/>
  </si>
  <si>
    <t>１日平均</t>
    <phoneticPr fontId="2"/>
  </si>
  <si>
    <t>高崎駅 ～ 伊香保</t>
    <rPh sb="0" eb="3">
      <t>タカサキエキ</t>
    </rPh>
    <phoneticPr fontId="2"/>
  </si>
  <si>
    <t xml:space="preserve"> </t>
  </si>
  <si>
    <t>中央前橋駅 ～ 京目 ～ 高崎駅</t>
    <phoneticPr fontId="2"/>
  </si>
  <si>
    <t>資料:上信電鉄(株)</t>
  </si>
  <si>
    <t>路線名</t>
    <phoneticPr fontId="2"/>
  </si>
  <si>
    <t>高崎駅 ～金古～ 渋川駅</t>
    <rPh sb="5" eb="6">
      <t>カネコ</t>
    </rPh>
    <rPh sb="6" eb="7">
      <t>コ</t>
    </rPh>
    <rPh sb="11" eb="12">
      <t>エキ</t>
    </rPh>
    <phoneticPr fontId="2"/>
  </si>
  <si>
    <t>高崎駅　～　群馬温泉　～　渋川駅</t>
    <rPh sb="15" eb="16">
      <t>エキ</t>
    </rPh>
    <phoneticPr fontId="2"/>
  </si>
  <si>
    <t>高崎駅　～ 金　 古 ～ 群馬温泉</t>
    <phoneticPr fontId="2"/>
  </si>
  <si>
    <t>総                      数</t>
    <phoneticPr fontId="2"/>
  </si>
  <si>
    <t>１日平均</t>
    <phoneticPr fontId="2"/>
  </si>
  <si>
    <t>総数</t>
    <rPh sb="0" eb="2">
      <t>ソウスウ</t>
    </rPh>
    <phoneticPr fontId="2"/>
  </si>
  <si>
    <t>（単位：件）</t>
    <rPh sb="1" eb="3">
      <t>タンイ</t>
    </rPh>
    <rPh sb="4" eb="5">
      <t>ケン</t>
    </rPh>
    <phoneticPr fontId="0"/>
  </si>
  <si>
    <t>年   次</t>
  </si>
  <si>
    <t>普  通  通  常</t>
  </si>
  <si>
    <t>書  留  通  常</t>
  </si>
  <si>
    <t>小       包</t>
  </si>
  <si>
    <t>郵        便        局</t>
  </si>
  <si>
    <t>郵便切手・収入</t>
  </si>
  <si>
    <t>郵    便</t>
  </si>
  <si>
    <t>私書箱</t>
  </si>
  <si>
    <t>簡    易</t>
  </si>
  <si>
    <t>総数</t>
  </si>
  <si>
    <t>普通局</t>
  </si>
  <si>
    <t>特定局</t>
  </si>
  <si>
    <t>印紙類売りさばき所</t>
  </si>
  <si>
    <t>ポ  ス  ト</t>
  </si>
  <si>
    <t>郵  便  局</t>
  </si>
  <si>
    <t>資料：高崎郵便局</t>
  </si>
  <si>
    <t>入                                         車</t>
  </si>
  <si>
    <t xml:space="preserve">出                                        車 </t>
  </si>
  <si>
    <t>普通車</t>
  </si>
  <si>
    <t>中型車</t>
  </si>
  <si>
    <t>大型車</t>
  </si>
  <si>
    <t>特大車</t>
  </si>
  <si>
    <t>高</t>
  </si>
  <si>
    <t>崎</t>
  </si>
  <si>
    <t>6月</t>
  </si>
  <si>
    <t>7月</t>
  </si>
  <si>
    <t>Ｉ</t>
  </si>
  <si>
    <t>8月</t>
  </si>
  <si>
    <t>9月</t>
  </si>
  <si>
    <t>10月</t>
  </si>
  <si>
    <t>Ｃ</t>
  </si>
  <si>
    <t>11月</t>
  </si>
  <si>
    <t>12月</t>
  </si>
  <si>
    <t>3月</t>
  </si>
  <si>
    <t>前</t>
  </si>
  <si>
    <t>橋</t>
  </si>
  <si>
    <t>藤</t>
  </si>
  <si>
    <t>岡</t>
  </si>
  <si>
    <t>2月</t>
    <phoneticPr fontId="2"/>
  </si>
  <si>
    <t>会 社 数</t>
  </si>
  <si>
    <t>台                                     数</t>
  </si>
  <si>
    <t>特定大型</t>
  </si>
  <si>
    <t>大型</t>
  </si>
  <si>
    <t>小型</t>
  </si>
  <si>
    <t>原　　動　　機　　付　　自　　転　　車</t>
  </si>
  <si>
    <t>軽　　　　　　自　　　　　　動　　　　　　車</t>
  </si>
  <si>
    <t>二輪の</t>
  </si>
  <si>
    <t>年   度</t>
  </si>
  <si>
    <t>合計</t>
  </si>
  <si>
    <t>50ｃｃ以下</t>
  </si>
  <si>
    <t>51～90cc</t>
  </si>
  <si>
    <t>91～125cc</t>
  </si>
  <si>
    <t>二  輪</t>
  </si>
  <si>
    <t>三     輪</t>
  </si>
  <si>
    <t>四　　輪　　貨　　物</t>
  </si>
  <si>
    <t>小型自動車</t>
  </si>
  <si>
    <t>ﾌｫｰｸﾘﾌﾄ等</t>
  </si>
  <si>
    <t>126～250cc</t>
  </si>
  <si>
    <t>自家用</t>
  </si>
  <si>
    <t>営業用</t>
  </si>
  <si>
    <t>251cc以上</t>
  </si>
  <si>
    <t>年     次</t>
  </si>
  <si>
    <t>貨          物          用</t>
  </si>
  <si>
    <t>乗                 用</t>
  </si>
  <si>
    <t>特種（殊）</t>
  </si>
  <si>
    <t>登録</t>
  </si>
  <si>
    <t>計</t>
  </si>
  <si>
    <t>小型車</t>
  </si>
  <si>
    <t>被けん引車</t>
  </si>
  <si>
    <t>用途用</t>
  </si>
  <si>
    <t>自動車計</t>
  </si>
  <si>
    <t>二輪車</t>
  </si>
  <si>
    <t>事業用</t>
  </si>
  <si>
    <t>（単位：ｔ）</t>
  </si>
  <si>
    <t>車　　　扱</t>
    <phoneticPr fontId="2"/>
  </si>
  <si>
    <t>コンテナ扱</t>
    <phoneticPr fontId="2"/>
  </si>
  <si>
    <t>計</t>
    <phoneticPr fontId="2"/>
  </si>
  <si>
    <t>［　発　　　送　］</t>
    <phoneticPr fontId="2"/>
  </si>
  <si>
    <t>資料：ＪＲ東日本高崎支社</t>
  </si>
  <si>
    <t>J-4 ぐるりん路線別乗客人員状況</t>
    <rPh sb="8" eb="10">
      <t>ロセン</t>
    </rPh>
    <rPh sb="10" eb="11">
      <t>ベツ</t>
    </rPh>
    <rPh sb="11" eb="13">
      <t>ジョウキャク</t>
    </rPh>
    <rPh sb="13" eb="15">
      <t>ジンイン</t>
    </rPh>
    <rPh sb="15" eb="17">
      <t>ジョウキョウ</t>
    </rPh>
    <phoneticPr fontId="2"/>
  </si>
  <si>
    <t>少林山線</t>
    <rPh sb="0" eb="1">
      <t>ショウ</t>
    </rPh>
    <rPh sb="1" eb="2">
      <t>バヤシ</t>
    </rPh>
    <rPh sb="2" eb="3">
      <t>ザン</t>
    </rPh>
    <rPh sb="3" eb="4">
      <t>セン</t>
    </rPh>
    <phoneticPr fontId="2"/>
  </si>
  <si>
    <t>高経大線</t>
    <rPh sb="0" eb="1">
      <t>タカ</t>
    </rPh>
    <rPh sb="1" eb="3">
      <t>ツネヒロ</t>
    </rPh>
    <rPh sb="3" eb="4">
      <t>セン</t>
    </rPh>
    <phoneticPr fontId="2"/>
  </si>
  <si>
    <t>大八木線</t>
    <rPh sb="0" eb="3">
      <t>オオヤギ</t>
    </rPh>
    <rPh sb="3" eb="4">
      <t>セン</t>
    </rPh>
    <phoneticPr fontId="2"/>
  </si>
  <si>
    <t>京ヶ島線</t>
    <rPh sb="0" eb="1">
      <t>キョウ</t>
    </rPh>
    <rPh sb="2" eb="3">
      <t>シマ</t>
    </rPh>
    <rPh sb="3" eb="4">
      <t>セン</t>
    </rPh>
    <phoneticPr fontId="2"/>
  </si>
  <si>
    <t>群馬の森線</t>
    <rPh sb="0" eb="2">
      <t>グンマ</t>
    </rPh>
    <rPh sb="3" eb="4">
      <t>モリ</t>
    </rPh>
    <rPh sb="4" eb="5">
      <t>セン</t>
    </rPh>
    <phoneticPr fontId="2"/>
  </si>
  <si>
    <t>倉賀野線</t>
    <rPh sb="0" eb="3">
      <t>クラガノ</t>
    </rPh>
    <rPh sb="3" eb="4">
      <t>セン</t>
    </rPh>
    <phoneticPr fontId="2"/>
  </si>
  <si>
    <t>観音山線</t>
    <rPh sb="0" eb="2">
      <t>カンノン</t>
    </rPh>
    <rPh sb="2" eb="3">
      <t>ヤマ</t>
    </rPh>
    <rPh sb="3" eb="4">
      <t>セン</t>
    </rPh>
    <phoneticPr fontId="2"/>
  </si>
  <si>
    <t>新町線</t>
    <rPh sb="0" eb="2">
      <t>シンマチ</t>
    </rPh>
    <rPh sb="2" eb="3">
      <t>セン</t>
    </rPh>
    <phoneticPr fontId="2"/>
  </si>
  <si>
    <t>倉渕線</t>
    <rPh sb="0" eb="2">
      <t>クラブチ</t>
    </rPh>
    <rPh sb="2" eb="3">
      <t>セン</t>
    </rPh>
    <phoneticPr fontId="2"/>
  </si>
  <si>
    <t>-</t>
    <phoneticPr fontId="2"/>
  </si>
  <si>
    <t>〃～南陽台</t>
    <rPh sb="2" eb="5">
      <t>ナンヨウダイ</t>
    </rPh>
    <phoneticPr fontId="2"/>
  </si>
  <si>
    <t>資料:（株）群馬バス</t>
    <rPh sb="4" eb="5">
      <t>カブ</t>
    </rPh>
    <phoneticPr fontId="2"/>
  </si>
  <si>
    <t>〃 ～ 本郷 ～ 室田</t>
    <phoneticPr fontId="2"/>
  </si>
  <si>
    <t>〃 ～ 権　　      田</t>
    <phoneticPr fontId="2"/>
  </si>
  <si>
    <t>〃 ～ 里見 ～ 室田</t>
    <phoneticPr fontId="2"/>
  </si>
  <si>
    <t>〃 ～ 安          中</t>
    <phoneticPr fontId="2"/>
  </si>
  <si>
    <t>総                      数</t>
    <phoneticPr fontId="2"/>
  </si>
  <si>
    <t>１日平均</t>
    <phoneticPr fontId="2"/>
  </si>
  <si>
    <t>〃 ～イオン高崎</t>
    <rPh sb="6" eb="8">
      <t>タカサキ</t>
    </rPh>
    <phoneticPr fontId="2"/>
  </si>
  <si>
    <t>資料：高崎郵便局　</t>
    <phoneticPr fontId="0"/>
  </si>
  <si>
    <t>（各年３月３１日現在）</t>
    <rPh sb="1" eb="2">
      <t>カク</t>
    </rPh>
    <rPh sb="2" eb="3">
      <t>トシ</t>
    </rPh>
    <rPh sb="4" eb="5">
      <t>ガツ</t>
    </rPh>
    <rPh sb="7" eb="8">
      <t>ニチ</t>
    </rPh>
    <rPh sb="8" eb="10">
      <t>ゲンザイ</t>
    </rPh>
    <phoneticPr fontId="0"/>
  </si>
  <si>
    <t>乗     合      用</t>
    <phoneticPr fontId="0"/>
  </si>
  <si>
    <t>（各年12月31日現在）</t>
    <phoneticPr fontId="0"/>
  </si>
  <si>
    <t>(単位:台)</t>
    <rPh sb="4" eb="5">
      <t>ダイ</t>
    </rPh>
    <phoneticPr fontId="0"/>
  </si>
  <si>
    <t>J-1 Ｊ Ｒ 各 駅 乗 客 人 員</t>
    <phoneticPr fontId="0"/>
  </si>
  <si>
    <t>J-2 上 信 電 鉄 各 駅 乗 客 人 員</t>
    <phoneticPr fontId="0"/>
  </si>
  <si>
    <t>J-3 ＪＲ貨物輸送状況</t>
    <phoneticPr fontId="0"/>
  </si>
  <si>
    <t>総　   数</t>
    <phoneticPr fontId="2"/>
  </si>
  <si>
    <t>一　   般</t>
    <phoneticPr fontId="2"/>
  </si>
  <si>
    <t>定　   期</t>
    <phoneticPr fontId="2"/>
  </si>
  <si>
    <t>1日平均</t>
    <phoneticPr fontId="2"/>
  </si>
  <si>
    <t>総　   数</t>
    <phoneticPr fontId="2"/>
  </si>
  <si>
    <t>一　   般</t>
    <phoneticPr fontId="2"/>
  </si>
  <si>
    <t>定　   期</t>
    <phoneticPr fontId="2"/>
  </si>
  <si>
    <t>1日平均</t>
    <phoneticPr fontId="2"/>
  </si>
  <si>
    <t>北高崎駅</t>
    <rPh sb="0" eb="1">
      <t>キタ</t>
    </rPh>
    <rPh sb="1" eb="3">
      <t>タカサキ</t>
    </rPh>
    <rPh sb="3" eb="4">
      <t>エキ</t>
    </rPh>
    <phoneticPr fontId="2"/>
  </si>
  <si>
    <t>総　   数</t>
    <phoneticPr fontId="2"/>
  </si>
  <si>
    <t>一　   般</t>
    <phoneticPr fontId="2"/>
  </si>
  <si>
    <t>定　   期</t>
    <phoneticPr fontId="2"/>
  </si>
  <si>
    <t>1日平均</t>
    <phoneticPr fontId="2"/>
  </si>
  <si>
    <t>群馬八幡駅</t>
    <rPh sb="0" eb="2">
      <t>グンマ</t>
    </rPh>
    <rPh sb="2" eb="4">
      <t>ヤハタ</t>
    </rPh>
    <rPh sb="4" eb="5">
      <t>エキ</t>
    </rPh>
    <phoneticPr fontId="2"/>
  </si>
  <si>
    <t>井野駅</t>
    <rPh sb="0" eb="3">
      <t>イノエキ</t>
    </rPh>
    <phoneticPr fontId="2"/>
  </si>
  <si>
    <t>総　   数</t>
    <phoneticPr fontId="2"/>
  </si>
  <si>
    <t>一　   般</t>
    <phoneticPr fontId="2"/>
  </si>
  <si>
    <t>定　   期</t>
    <phoneticPr fontId="2"/>
  </si>
  <si>
    <t>1日平均</t>
    <phoneticPr fontId="2"/>
  </si>
  <si>
    <t>高崎問屋町駅</t>
    <rPh sb="0" eb="2">
      <t>タカサキ</t>
    </rPh>
    <rPh sb="2" eb="4">
      <t>トンヤ</t>
    </rPh>
    <rPh sb="4" eb="5">
      <t>マチ</t>
    </rPh>
    <rPh sb="5" eb="6">
      <t>エキ</t>
    </rPh>
    <phoneticPr fontId="2"/>
  </si>
  <si>
    <t>総　   数</t>
    <phoneticPr fontId="2"/>
  </si>
  <si>
    <t>一　   般</t>
    <phoneticPr fontId="2"/>
  </si>
  <si>
    <t>定　   期</t>
    <phoneticPr fontId="2"/>
  </si>
  <si>
    <t>1日平均</t>
    <phoneticPr fontId="2"/>
  </si>
  <si>
    <t>倉賀野駅</t>
    <rPh sb="0" eb="4">
      <t>クラガノエキ</t>
    </rPh>
    <phoneticPr fontId="2"/>
  </si>
  <si>
    <t>新町駅</t>
    <rPh sb="0" eb="3">
      <t>シンマチエキ</t>
    </rPh>
    <phoneticPr fontId="2"/>
  </si>
  <si>
    <t>総数</t>
    <phoneticPr fontId="2"/>
  </si>
  <si>
    <t>定期</t>
    <phoneticPr fontId="2"/>
  </si>
  <si>
    <t>1日平均</t>
    <rPh sb="1" eb="2">
      <t>ニチ</t>
    </rPh>
    <rPh sb="2" eb="4">
      <t>ヘイキン</t>
    </rPh>
    <phoneticPr fontId="2"/>
  </si>
  <si>
    <t>総数</t>
    <rPh sb="0" eb="2">
      <t>ソウスウ</t>
    </rPh>
    <phoneticPr fontId="0"/>
  </si>
  <si>
    <t>高　崎　駅</t>
    <rPh sb="0" eb="1">
      <t>タカ</t>
    </rPh>
    <rPh sb="2" eb="3">
      <t>サキ</t>
    </rPh>
    <rPh sb="4" eb="5">
      <t>エキ</t>
    </rPh>
    <phoneticPr fontId="2"/>
  </si>
  <si>
    <t>岩鼻線</t>
    <rPh sb="0" eb="2">
      <t>イワハナ</t>
    </rPh>
    <rPh sb="2" eb="3">
      <t>セン</t>
    </rPh>
    <phoneticPr fontId="2"/>
  </si>
  <si>
    <t>都心循環線</t>
    <rPh sb="0" eb="2">
      <t>トシン</t>
    </rPh>
    <rPh sb="2" eb="4">
      <t>ジュンカン</t>
    </rPh>
    <rPh sb="4" eb="5">
      <t>セン</t>
    </rPh>
    <phoneticPr fontId="2"/>
  </si>
  <si>
    <t>榛名線</t>
    <rPh sb="0" eb="2">
      <t>ハルナ</t>
    </rPh>
    <rPh sb="2" eb="3">
      <t>セン</t>
    </rPh>
    <phoneticPr fontId="2"/>
  </si>
  <si>
    <t>かみつけ線</t>
    <rPh sb="4" eb="5">
      <t>セン</t>
    </rPh>
    <phoneticPr fontId="2"/>
  </si>
  <si>
    <t>箕輪城線</t>
    <rPh sb="0" eb="2">
      <t>ミノワ</t>
    </rPh>
    <rPh sb="2" eb="3">
      <t>シロ</t>
    </rPh>
    <rPh sb="3" eb="4">
      <t>セン</t>
    </rPh>
    <phoneticPr fontId="2"/>
  </si>
  <si>
    <r>
      <t xml:space="preserve">   〃 </t>
    </r>
    <r>
      <rPr>
        <sz val="8"/>
        <rFont val="ＭＳ Ｐ明朝"/>
        <family val="1"/>
        <charset val="128"/>
      </rPr>
      <t>～</t>
    </r>
    <r>
      <rPr>
        <sz val="9.5"/>
        <rFont val="ＭＳ Ｐ明朝"/>
        <family val="1"/>
        <charset val="128"/>
      </rPr>
      <t>県立女子大学</t>
    </r>
    <r>
      <rPr>
        <sz val="8"/>
        <rFont val="ＭＳ Ｐ明朝"/>
        <family val="1"/>
        <charset val="128"/>
      </rPr>
      <t>～</t>
    </r>
    <r>
      <rPr>
        <sz val="9.5"/>
        <rFont val="ＭＳ Ｐ明朝"/>
        <family val="1"/>
        <charset val="128"/>
      </rPr>
      <t>伊勢崎</t>
    </r>
    <rPh sb="6" eb="8">
      <t>ケンリツ</t>
    </rPh>
    <rPh sb="8" eb="10">
      <t>ジョシ</t>
    </rPh>
    <rPh sb="10" eb="12">
      <t>ダイガク</t>
    </rPh>
    <phoneticPr fontId="2"/>
  </si>
  <si>
    <t xml:space="preserve">  〃　～ イオンモール高崎前 ～  渋川駅</t>
    <phoneticPr fontId="2"/>
  </si>
  <si>
    <t>〃　～ イオンモール高崎前 ～　群馬温泉</t>
    <phoneticPr fontId="2"/>
  </si>
  <si>
    <t>飯塚車庫～高崎駅～鶴辺団地</t>
    <rPh sb="0" eb="2">
      <t>イイヅカ</t>
    </rPh>
    <rPh sb="2" eb="4">
      <t>シャコ</t>
    </rPh>
    <rPh sb="5" eb="8">
      <t>タカサキエキ</t>
    </rPh>
    <rPh sb="9" eb="10">
      <t>ツル</t>
    </rPh>
    <rPh sb="10" eb="11">
      <t>ヘン</t>
    </rPh>
    <rPh sb="11" eb="13">
      <t>ダンチ</t>
    </rPh>
    <phoneticPr fontId="2"/>
  </si>
  <si>
    <t>前橋駅 ～ 京目 ～ 高崎駅</t>
    <rPh sb="6" eb="7">
      <t>キョウ</t>
    </rPh>
    <rPh sb="7" eb="8">
      <t>メ</t>
    </rPh>
    <phoneticPr fontId="2"/>
  </si>
  <si>
    <t>飯塚車庫～高崎駅～ファミリーパーク</t>
    <rPh sb="0" eb="2">
      <t>イイヅカ</t>
    </rPh>
    <rPh sb="2" eb="4">
      <t>シャコ</t>
    </rPh>
    <rPh sb="5" eb="7">
      <t>タカサキ</t>
    </rPh>
    <rPh sb="7" eb="8">
      <t>エキ</t>
    </rPh>
    <phoneticPr fontId="2"/>
  </si>
  <si>
    <t>資料:地域交通課</t>
    <rPh sb="3" eb="5">
      <t>チイキ</t>
    </rPh>
    <rPh sb="5" eb="8">
      <t>コウツウカ</t>
    </rPh>
    <phoneticPr fontId="2"/>
  </si>
  <si>
    <t>軽二輪車</t>
    <rPh sb="0" eb="1">
      <t>ケイ</t>
    </rPh>
    <rPh sb="1" eb="3">
      <t>ニリン</t>
    </rPh>
    <rPh sb="3" eb="4">
      <t>シャ</t>
    </rPh>
    <phoneticPr fontId="2"/>
  </si>
  <si>
    <t>-</t>
  </si>
  <si>
    <t>小型特殊自動車</t>
    <rPh sb="4" eb="7">
      <t>ジドウシャ</t>
    </rPh>
    <phoneticPr fontId="2"/>
  </si>
  <si>
    <t>ミニカー</t>
    <phoneticPr fontId="2"/>
  </si>
  <si>
    <t>四　輪　乗　用</t>
    <phoneticPr fontId="2"/>
  </si>
  <si>
    <t>資料：資産税課</t>
    <rPh sb="3" eb="6">
      <t>シサンゼイ</t>
    </rPh>
    <phoneticPr fontId="1"/>
  </si>
  <si>
    <t>総　   数</t>
    <phoneticPr fontId="2"/>
  </si>
  <si>
    <t>(単位：人)</t>
    <rPh sb="1" eb="3">
      <t>タンイ</t>
    </rPh>
    <rPh sb="4" eb="5">
      <t>ニン</t>
    </rPh>
    <phoneticPr fontId="0"/>
  </si>
  <si>
    <t>Ｉ</t>
    <phoneticPr fontId="0"/>
  </si>
  <si>
    <t>Ｃ</t>
    <phoneticPr fontId="0"/>
  </si>
  <si>
    <t>関　　越　　自　　動　　車　　道</t>
    <rPh sb="0" eb="1">
      <t>カン</t>
    </rPh>
    <rPh sb="3" eb="4">
      <t>エツ</t>
    </rPh>
    <rPh sb="6" eb="7">
      <t>ジ</t>
    </rPh>
    <rPh sb="9" eb="10">
      <t>ドウ</t>
    </rPh>
    <rPh sb="12" eb="13">
      <t>クルマ</t>
    </rPh>
    <rPh sb="15" eb="16">
      <t>ドウ</t>
    </rPh>
    <phoneticPr fontId="0"/>
  </si>
  <si>
    <t>年         度</t>
    <phoneticPr fontId="0"/>
  </si>
  <si>
    <t xml:space="preserve"> 引  受</t>
    <phoneticPr fontId="0"/>
  </si>
  <si>
    <t xml:space="preserve"> 配  達</t>
    <phoneticPr fontId="0"/>
  </si>
  <si>
    <t>農耕用
ﾄﾗｸﾀ等</t>
    <phoneticPr fontId="0"/>
  </si>
  <si>
    <t>倉　　　　　　　賀　　　　　　　野　　　　　　　駅</t>
    <phoneticPr fontId="2"/>
  </si>
  <si>
    <t>年　　　月</t>
    <phoneticPr fontId="2"/>
  </si>
  <si>
    <t>年      次</t>
    <phoneticPr fontId="0"/>
  </si>
  <si>
    <t>駅       　　  　      名</t>
    <rPh sb="0" eb="1">
      <t>エキ</t>
    </rPh>
    <rPh sb="19" eb="20">
      <t>メイ</t>
    </rPh>
    <phoneticPr fontId="2"/>
  </si>
  <si>
    <t>24年度</t>
    <rPh sb="2" eb="3">
      <t>ネン</t>
    </rPh>
    <rPh sb="3" eb="4">
      <t>ド</t>
    </rPh>
    <phoneticPr fontId="2"/>
  </si>
  <si>
    <t>25年度</t>
    <rPh sb="2" eb="3">
      <t>ネン</t>
    </rPh>
    <rPh sb="3" eb="4">
      <t>ド</t>
    </rPh>
    <phoneticPr fontId="2"/>
  </si>
  <si>
    <t>26年度</t>
    <rPh sb="2" eb="3">
      <t>ネン</t>
    </rPh>
    <rPh sb="3" eb="4">
      <t>ド</t>
    </rPh>
    <phoneticPr fontId="2"/>
  </si>
  <si>
    <t>27年度</t>
    <rPh sb="2" eb="3">
      <t>ネン</t>
    </rPh>
    <rPh sb="3" eb="4">
      <t>ド</t>
    </rPh>
    <phoneticPr fontId="2"/>
  </si>
  <si>
    <t>28年度</t>
    <rPh sb="2" eb="3">
      <t>ネン</t>
    </rPh>
    <rPh sb="3" eb="4">
      <t>ド</t>
    </rPh>
    <phoneticPr fontId="2"/>
  </si>
  <si>
    <t>平成2４年度</t>
    <rPh sb="5" eb="6">
      <t>ド</t>
    </rPh>
    <phoneticPr fontId="2"/>
  </si>
  <si>
    <t>平成25年度</t>
    <rPh sb="5" eb="6">
      <t>ド</t>
    </rPh>
    <phoneticPr fontId="2"/>
  </si>
  <si>
    <t>平成26年度</t>
    <rPh sb="5" eb="6">
      <t>ド</t>
    </rPh>
    <phoneticPr fontId="2"/>
  </si>
  <si>
    <t>平成27年度</t>
    <rPh sb="5" eb="6">
      <t>ド</t>
    </rPh>
    <phoneticPr fontId="2"/>
  </si>
  <si>
    <t>平成28年度</t>
    <rPh sb="5" eb="6">
      <t>ド</t>
    </rPh>
    <phoneticPr fontId="2"/>
  </si>
  <si>
    <t>総数</t>
    <phoneticPr fontId="2"/>
  </si>
  <si>
    <t>一般</t>
    <phoneticPr fontId="2"/>
  </si>
  <si>
    <t>総数</t>
    <phoneticPr fontId="2"/>
  </si>
  <si>
    <t>一般</t>
    <phoneticPr fontId="2"/>
  </si>
  <si>
    <t>資料：上信電鉄(株)</t>
    <rPh sb="0" eb="2">
      <t>シリョウ</t>
    </rPh>
    <rPh sb="3" eb="5">
      <t>ジョウシン</t>
    </rPh>
    <rPh sb="5" eb="7">
      <t>デンテツ</t>
    </rPh>
    <rPh sb="8" eb="9">
      <t>カブ</t>
    </rPh>
    <phoneticPr fontId="0"/>
  </si>
  <si>
    <t>駅              名</t>
    <phoneticPr fontId="2"/>
  </si>
  <si>
    <t>一般</t>
    <phoneticPr fontId="2"/>
  </si>
  <si>
    <t>定期</t>
    <phoneticPr fontId="2"/>
  </si>
  <si>
    <t>総数</t>
    <phoneticPr fontId="2"/>
  </si>
  <si>
    <t>定期</t>
    <phoneticPr fontId="2"/>
  </si>
  <si>
    <t>定期</t>
    <phoneticPr fontId="2"/>
  </si>
  <si>
    <t>平成24年度</t>
    <phoneticPr fontId="0"/>
  </si>
  <si>
    <t>平成25年度</t>
  </si>
  <si>
    <t>平成26年度</t>
  </si>
  <si>
    <t>平成27年度</t>
  </si>
  <si>
    <t>平成28年度</t>
  </si>
  <si>
    <t>［　到　　　着　］</t>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</si>
  <si>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</si>
  <si>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</si>
  <si>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</si>
  <si>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</si>
  <si>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</si>
  <si>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こうづけ国分寺線</t>
    <rPh sb="4" eb="7">
      <t>コクブンジ</t>
    </rPh>
    <rPh sb="7" eb="8">
      <t>セン</t>
    </rPh>
    <phoneticPr fontId="2"/>
  </si>
  <si>
    <t>かみつけの里線</t>
    <rPh sb="5" eb="6">
      <t>サト</t>
    </rPh>
    <rPh sb="6" eb="7">
      <t>セン</t>
    </rPh>
    <phoneticPr fontId="2"/>
  </si>
  <si>
    <t>白川線</t>
    <rPh sb="0" eb="2">
      <t>シラカワ</t>
    </rPh>
    <rPh sb="2" eb="3">
      <t>セン</t>
    </rPh>
    <phoneticPr fontId="2"/>
  </si>
  <si>
    <t>生原線</t>
    <rPh sb="0" eb="1">
      <t>ナマ</t>
    </rPh>
    <rPh sb="1" eb="2">
      <t>ハラ</t>
    </rPh>
    <rPh sb="2" eb="3">
      <t>セン</t>
    </rPh>
    <phoneticPr fontId="2"/>
  </si>
  <si>
    <t>松原線</t>
    <rPh sb="0" eb="2">
      <t>マツバラ</t>
    </rPh>
    <rPh sb="2" eb="3">
      <t>セン</t>
    </rPh>
    <phoneticPr fontId="2"/>
  </si>
  <si>
    <t>柏木沢線</t>
    <rPh sb="0" eb="2">
      <t>カシワギ</t>
    </rPh>
    <rPh sb="2" eb="3">
      <t>サワ</t>
    </rPh>
    <rPh sb="3" eb="4">
      <t>セン</t>
    </rPh>
    <phoneticPr fontId="2"/>
  </si>
  <si>
    <t>旧・新町線</t>
    <rPh sb="0" eb="1">
      <t>キュウ</t>
    </rPh>
    <rPh sb="2" eb="4">
      <t>シンマチ</t>
    </rPh>
    <rPh sb="4" eb="5">
      <t>セン</t>
    </rPh>
    <phoneticPr fontId="2"/>
  </si>
  <si>
    <t>外来センター線</t>
    <rPh sb="0" eb="2">
      <t>ガイライ</t>
    </rPh>
    <rPh sb="6" eb="7">
      <t>セン</t>
    </rPh>
    <phoneticPr fontId="2"/>
  </si>
  <si>
    <t>新町循環線</t>
    <rPh sb="0" eb="2">
      <t>シンマチ</t>
    </rPh>
    <rPh sb="2" eb="4">
      <t>ジュンカン</t>
    </rPh>
    <rPh sb="4" eb="5">
      <t>セン</t>
    </rPh>
    <phoneticPr fontId="2"/>
  </si>
  <si>
    <t>-</t>
    <phoneticPr fontId="2"/>
  </si>
  <si>
    <t>(単位:人)</t>
    <rPh sb="4" eb="5">
      <t>ニン</t>
    </rPh>
    <phoneticPr fontId="2"/>
  </si>
  <si>
    <t>斉渡中北線</t>
    <rPh sb="0" eb="1">
      <t>サイ</t>
    </rPh>
    <rPh sb="1" eb="2">
      <t>ト</t>
    </rPh>
    <rPh sb="2" eb="4">
      <t>ナカキタ</t>
    </rPh>
    <rPh sb="4" eb="5">
      <t>セン</t>
    </rPh>
    <phoneticPr fontId="2"/>
  </si>
  <si>
    <t>宮沢白岩線</t>
    <rPh sb="0" eb="2">
      <t>ミヤザワ</t>
    </rPh>
    <rPh sb="2" eb="4">
      <t>シライワ</t>
    </rPh>
    <rPh sb="4" eb="5">
      <t>セン</t>
    </rPh>
    <phoneticPr fontId="2"/>
  </si>
  <si>
    <t>坂口・奥平線</t>
    <rPh sb="0" eb="2">
      <t>サカグチ</t>
    </rPh>
    <rPh sb="3" eb="5">
      <t>オクダイラ</t>
    </rPh>
    <rPh sb="5" eb="6">
      <t>セン</t>
    </rPh>
    <phoneticPr fontId="2"/>
  </si>
  <si>
    <t>東谷・西吉井線</t>
    <rPh sb="0" eb="1">
      <t>ヒガシ</t>
    </rPh>
    <rPh sb="1" eb="2">
      <t>タニ</t>
    </rPh>
    <rPh sb="3" eb="4">
      <t>ニシ</t>
    </rPh>
    <rPh sb="4" eb="6">
      <t>ヨシイ</t>
    </rPh>
    <rPh sb="6" eb="7">
      <t>セン</t>
    </rPh>
    <phoneticPr fontId="2"/>
  </si>
  <si>
    <t>多比良・小串線</t>
    <rPh sb="0" eb="1">
      <t>タ</t>
    </rPh>
    <rPh sb="1" eb="2">
      <t>ヒ</t>
    </rPh>
    <rPh sb="2" eb="3">
      <t>ヨ</t>
    </rPh>
    <rPh sb="4" eb="6">
      <t>オグシ</t>
    </rPh>
    <rPh sb="6" eb="7">
      <t>セン</t>
    </rPh>
    <phoneticPr fontId="2"/>
  </si>
  <si>
    <t>南陽台・馬庭線</t>
    <rPh sb="0" eb="3">
      <t>ナンヨウダイ</t>
    </rPh>
    <rPh sb="4" eb="6">
      <t>マニワ</t>
    </rPh>
    <rPh sb="6" eb="7">
      <t>セン</t>
    </rPh>
    <phoneticPr fontId="2"/>
  </si>
  <si>
    <t>吉井・藤岡線</t>
    <rPh sb="0" eb="2">
      <t>ヨシイ</t>
    </rPh>
    <rPh sb="3" eb="5">
      <t>フジオカ</t>
    </rPh>
    <rPh sb="5" eb="6">
      <t>セン</t>
    </rPh>
    <phoneticPr fontId="2"/>
  </si>
  <si>
    <t>高崎駅 ～ 芝塚・バイパス ～ 前橋</t>
    <phoneticPr fontId="2"/>
  </si>
  <si>
    <t>資料:群馬中央バス(株)</t>
    <phoneticPr fontId="2"/>
  </si>
  <si>
    <t>平成24年度</t>
    <phoneticPr fontId="2"/>
  </si>
  <si>
    <t>新町駅～上野村</t>
    <rPh sb="0" eb="2">
      <t>シンマチ</t>
    </rPh>
    <rPh sb="4" eb="6">
      <t>ウエノ</t>
    </rPh>
    <rPh sb="6" eb="7">
      <t>ムラ</t>
    </rPh>
    <phoneticPr fontId="2"/>
  </si>
  <si>
    <t>高崎駅～大胡駅</t>
    <rPh sb="0" eb="2">
      <t>タカサキ</t>
    </rPh>
    <rPh sb="2" eb="3">
      <t>エキ</t>
    </rPh>
    <rPh sb="4" eb="5">
      <t>オオ</t>
    </rPh>
    <rPh sb="5" eb="6">
      <t>ゴ</t>
    </rPh>
    <rPh sb="6" eb="7">
      <t>エキ</t>
    </rPh>
    <phoneticPr fontId="2"/>
  </si>
  <si>
    <t>資料:日本中央バス(株)</t>
    <rPh sb="3" eb="5">
      <t>ニホン</t>
    </rPh>
    <phoneticPr fontId="2"/>
  </si>
  <si>
    <t>平成28年4月</t>
    <phoneticPr fontId="2"/>
  </si>
  <si>
    <t>5月</t>
    <phoneticPr fontId="2"/>
  </si>
  <si>
    <t>関越自動車道</t>
    <rPh sb="0" eb="2">
      <t>カンエツ</t>
    </rPh>
    <rPh sb="2" eb="5">
      <t>ジドウシャ</t>
    </rPh>
    <rPh sb="5" eb="6">
      <t>ドウ</t>
    </rPh>
    <phoneticPr fontId="2"/>
  </si>
  <si>
    <t>高</t>
    <rPh sb="0" eb="1">
      <t>タカ</t>
    </rPh>
    <phoneticPr fontId="2"/>
  </si>
  <si>
    <t>玉</t>
    <rPh sb="0" eb="1">
      <t>タマ</t>
    </rPh>
    <phoneticPr fontId="2"/>
  </si>
  <si>
    <t>村</t>
    <rPh sb="0" eb="1">
      <t>ムラ</t>
    </rPh>
    <phoneticPr fontId="2"/>
  </si>
  <si>
    <t>吉</t>
    <rPh sb="0" eb="1">
      <t>ヨシ</t>
    </rPh>
    <phoneticPr fontId="2"/>
  </si>
  <si>
    <t>井</t>
    <rPh sb="0" eb="1">
      <t>イ</t>
    </rPh>
    <phoneticPr fontId="2"/>
  </si>
  <si>
    <t>資料:東日本高速道路（株）</t>
    <rPh sb="3" eb="6">
      <t>ヒガシニホン</t>
    </rPh>
    <rPh sb="6" eb="8">
      <t>コウソク</t>
    </rPh>
    <rPh sb="11" eb="12">
      <t>カブ</t>
    </rPh>
    <phoneticPr fontId="1"/>
  </si>
  <si>
    <t>平成24年度</t>
    <rPh sb="0" eb="2">
      <t>ヘイセイ</t>
    </rPh>
    <rPh sb="4" eb="5">
      <t>ネン</t>
    </rPh>
    <rPh sb="5" eb="6">
      <t>ド</t>
    </rPh>
    <phoneticPr fontId="2"/>
  </si>
  <si>
    <t>平成25年度</t>
    <rPh sb="0" eb="2">
      <t>ヘイセイ</t>
    </rPh>
    <rPh sb="4" eb="5">
      <t>ネン</t>
    </rPh>
    <rPh sb="5" eb="6">
      <t>ド</t>
    </rPh>
    <phoneticPr fontId="2"/>
  </si>
  <si>
    <t>平成26年度</t>
    <rPh sb="0" eb="2">
      <t>ヘイセイ</t>
    </rPh>
    <rPh sb="4" eb="5">
      <t>ネン</t>
    </rPh>
    <rPh sb="5" eb="6">
      <t>ド</t>
    </rPh>
    <phoneticPr fontId="2"/>
  </si>
  <si>
    <t>平成27年度</t>
    <rPh sb="0" eb="2">
      <t>ヘイセイ</t>
    </rPh>
    <rPh sb="4" eb="5">
      <t>ネン</t>
    </rPh>
    <rPh sb="5" eb="6">
      <t>ド</t>
    </rPh>
    <phoneticPr fontId="2"/>
  </si>
  <si>
    <t>平成28年度</t>
    <rPh sb="0" eb="2">
      <t>ヘイセイ</t>
    </rPh>
    <rPh sb="4" eb="5">
      <t>ネン</t>
    </rPh>
    <rPh sb="5" eb="6">
      <t>ド</t>
    </rPh>
    <phoneticPr fontId="2"/>
  </si>
  <si>
    <t>資料:関越交通(株)</t>
    <phoneticPr fontId="2"/>
  </si>
  <si>
    <t>高崎駅～鶴辺団地</t>
    <rPh sb="0" eb="3">
      <t>タカサキエキ</t>
    </rPh>
    <rPh sb="4" eb="5">
      <t>ツル</t>
    </rPh>
    <rPh sb="5" eb="6">
      <t>ヘン</t>
    </rPh>
    <rPh sb="6" eb="8">
      <t>ダンチ</t>
    </rPh>
    <phoneticPr fontId="2"/>
  </si>
  <si>
    <t>高崎問屋町～高崎駅～ファミリーパーク</t>
    <rPh sb="0" eb="2">
      <t>タカサキ</t>
    </rPh>
    <rPh sb="2" eb="5">
      <t>トンヤマチ</t>
    </rPh>
    <rPh sb="6" eb="8">
      <t>タカサキ</t>
    </rPh>
    <rPh sb="8" eb="9">
      <t>エキ</t>
    </rPh>
    <phoneticPr fontId="2"/>
  </si>
  <si>
    <t>高崎問屋町～(飯塚町）～高崎駅</t>
    <rPh sb="0" eb="2">
      <t>タカサキ</t>
    </rPh>
    <rPh sb="2" eb="5">
      <t>トンヤマチ</t>
    </rPh>
    <rPh sb="7" eb="9">
      <t>イイヅカ</t>
    </rPh>
    <rPh sb="9" eb="10">
      <t>マチ</t>
    </rPh>
    <rPh sb="12" eb="15">
      <t>タカサキエキ</t>
    </rPh>
    <phoneticPr fontId="2"/>
  </si>
  <si>
    <t>平成24年度</t>
    <phoneticPr fontId="2"/>
  </si>
  <si>
    <t>資料:永井運輸(株)</t>
    <rPh sb="3" eb="5">
      <t>ナガイ</t>
    </rPh>
    <rPh sb="5" eb="7">
      <t>ウンユ</t>
    </rPh>
    <phoneticPr fontId="2"/>
  </si>
  <si>
    <t>新町駅～玉村町役場</t>
    <rPh sb="0" eb="2">
      <t>シンマチ</t>
    </rPh>
    <rPh sb="2" eb="3">
      <t>エキ</t>
    </rPh>
    <rPh sb="4" eb="7">
      <t>タマムラマチ</t>
    </rPh>
    <rPh sb="7" eb="9">
      <t>ヤクバ</t>
    </rPh>
    <phoneticPr fontId="2"/>
  </si>
  <si>
    <t>業態</t>
  </si>
  <si>
    <t>合   計</t>
  </si>
  <si>
    <t>平成24年</t>
    <phoneticPr fontId="0"/>
  </si>
  <si>
    <t>平成25年</t>
    <phoneticPr fontId="2"/>
  </si>
  <si>
    <t>平成26年</t>
    <phoneticPr fontId="2"/>
  </si>
  <si>
    <t>平成28年</t>
    <phoneticPr fontId="2"/>
  </si>
  <si>
    <t>平成27年</t>
    <phoneticPr fontId="2"/>
  </si>
  <si>
    <t>（各年４月１日現在）</t>
    <rPh sb="1" eb="3">
      <t>カクトシ</t>
    </rPh>
    <rPh sb="4" eb="5">
      <t>ガツ</t>
    </rPh>
    <rPh sb="6" eb="7">
      <t>ニチ</t>
    </rPh>
    <rPh sb="7" eb="9">
      <t>ゲンザイ</t>
    </rPh>
    <phoneticPr fontId="1"/>
  </si>
  <si>
    <t>平成24年度</t>
    <phoneticPr fontId="0"/>
  </si>
  <si>
    <t>福祉</t>
    <phoneticPr fontId="0"/>
  </si>
  <si>
    <t>平成24年度</t>
    <phoneticPr fontId="0"/>
  </si>
  <si>
    <t xml:space="preserve">  速  達   通  常</t>
    <rPh sb="9" eb="10">
      <t>ツウ</t>
    </rPh>
    <rPh sb="12" eb="13">
      <t>ツネ</t>
    </rPh>
    <phoneticPr fontId="0"/>
  </si>
  <si>
    <t>上信高崎駅</t>
    <rPh sb="4" eb="5">
      <t>エキ</t>
    </rPh>
    <phoneticPr fontId="2"/>
  </si>
  <si>
    <t>南高崎駅</t>
    <rPh sb="3" eb="4">
      <t>エキ</t>
    </rPh>
    <phoneticPr fontId="2"/>
  </si>
  <si>
    <t>佐野のわたし駅</t>
    <rPh sb="0" eb="2">
      <t>サノ</t>
    </rPh>
    <rPh sb="6" eb="7">
      <t>エキ</t>
    </rPh>
    <phoneticPr fontId="2"/>
  </si>
  <si>
    <t>根小屋駅</t>
    <rPh sb="3" eb="4">
      <t>エキ</t>
    </rPh>
    <phoneticPr fontId="2"/>
  </si>
  <si>
    <t>高崎商科大学前駅</t>
    <rPh sb="0" eb="2">
      <t>タカサキ</t>
    </rPh>
    <rPh sb="2" eb="4">
      <t>ショウカ</t>
    </rPh>
    <rPh sb="4" eb="6">
      <t>ダイガク</t>
    </rPh>
    <rPh sb="6" eb="7">
      <t>マエ</t>
    </rPh>
    <rPh sb="7" eb="8">
      <t>エキ</t>
    </rPh>
    <phoneticPr fontId="2"/>
  </si>
  <si>
    <t>山名駅</t>
    <rPh sb="2" eb="3">
      <t>エキ</t>
    </rPh>
    <phoneticPr fontId="2"/>
  </si>
  <si>
    <t>西山名駅</t>
    <rPh sb="3" eb="4">
      <t>エキ</t>
    </rPh>
    <phoneticPr fontId="2"/>
  </si>
  <si>
    <t>馬庭駅</t>
    <rPh sb="2" eb="3">
      <t>エキ</t>
    </rPh>
    <phoneticPr fontId="2"/>
  </si>
  <si>
    <t>吉井駅</t>
    <rPh sb="2" eb="3">
      <t>エキ</t>
    </rPh>
    <phoneticPr fontId="2"/>
  </si>
  <si>
    <t>西吉井駅</t>
    <rPh sb="3" eb="4">
      <t>エキ</t>
    </rPh>
    <phoneticPr fontId="2"/>
  </si>
  <si>
    <t>資料：地域交通課</t>
    <rPh sb="0" eb="2">
      <t>シリョウ</t>
    </rPh>
    <rPh sb="3" eb="5">
      <t>チイキ</t>
    </rPh>
    <rPh sb="5" eb="7">
      <t>コウツウ</t>
    </rPh>
    <rPh sb="7" eb="8">
      <t>カ</t>
    </rPh>
    <phoneticPr fontId="2"/>
  </si>
  <si>
    <t>中型</t>
    <rPh sb="0" eb="2">
      <t>チュウガタ</t>
    </rPh>
    <phoneticPr fontId="0"/>
  </si>
  <si>
    <t>資料：一般社団法人群馬県タクシー協会</t>
    <rPh sb="3" eb="5">
      <t>イッパン</t>
    </rPh>
    <rPh sb="5" eb="7">
      <t>シャダン</t>
    </rPh>
    <rPh sb="7" eb="9">
      <t>ホウジン</t>
    </rPh>
    <phoneticPr fontId="0"/>
  </si>
  <si>
    <t>高崎問屋町駅 ～ 高崎駅 ～ 鶴辺団地</t>
    <rPh sb="0" eb="2">
      <t>タカサキ</t>
    </rPh>
    <rPh sb="2" eb="5">
      <t>トンヤマチ</t>
    </rPh>
    <rPh sb="9" eb="12">
      <t>タカサキエキ</t>
    </rPh>
    <rPh sb="15" eb="16">
      <t>ツル</t>
    </rPh>
    <rPh sb="16" eb="17">
      <t>ヘン</t>
    </rPh>
    <rPh sb="17" eb="19">
      <t>ダンチ</t>
    </rPh>
    <phoneticPr fontId="2"/>
  </si>
  <si>
    <t>　「飯塚車庫～高崎駅～鶴瓶団地線｣は「高崎問屋町～高崎駅～鶴瓶団地線」へ。</t>
    <rPh sb="2" eb="4">
      <t>イイヅカ</t>
    </rPh>
    <rPh sb="4" eb="6">
      <t>シャコ</t>
    </rPh>
    <rPh sb="7" eb="9">
      <t>タカサキ</t>
    </rPh>
    <rPh sb="9" eb="10">
      <t>エキ</t>
    </rPh>
    <rPh sb="11" eb="13">
      <t>ツルベ</t>
    </rPh>
    <rPh sb="13" eb="15">
      <t>ダンチ</t>
    </rPh>
    <rPh sb="15" eb="16">
      <t>セン</t>
    </rPh>
    <rPh sb="19" eb="21">
      <t>タカサキ</t>
    </rPh>
    <rPh sb="21" eb="24">
      <t>トンヤマチ</t>
    </rPh>
    <rPh sb="25" eb="28">
      <t>タカサキエキ</t>
    </rPh>
    <rPh sb="29" eb="31">
      <t>ツルベ</t>
    </rPh>
    <rPh sb="31" eb="33">
      <t>ダンチ</t>
    </rPh>
    <rPh sb="33" eb="34">
      <t>セン</t>
    </rPh>
    <phoneticPr fontId="2"/>
  </si>
  <si>
    <t>　「飯塚車庫～高崎駅～ファミリーパーク線｣は「高崎問屋町駅～高崎駅～ファミリーパーク線｣へ。</t>
    <rPh sb="19" eb="20">
      <t>セン</t>
    </rPh>
    <rPh sb="23" eb="25">
      <t>タカサキ</t>
    </rPh>
    <rPh sb="25" eb="28">
      <t>トンヤマチ</t>
    </rPh>
    <rPh sb="28" eb="29">
      <t>エキ</t>
    </rPh>
    <rPh sb="42" eb="43">
      <t>セン</t>
    </rPh>
    <phoneticPr fontId="2"/>
  </si>
  <si>
    <t>資料：国土交通省関東運輸局群馬運輸支局</t>
    <rPh sb="3" eb="5">
      <t>コクド</t>
    </rPh>
    <rPh sb="5" eb="8">
      <t>コウツウショウ</t>
    </rPh>
    <rPh sb="15" eb="17">
      <t>ウンユ</t>
    </rPh>
    <phoneticPr fontId="0"/>
  </si>
  <si>
    <t>-</t>
    <phoneticPr fontId="0"/>
  </si>
  <si>
    <t>※二輪の台数の中にボートトレーラーの台数を含む。</t>
    <rPh sb="1" eb="3">
      <t>ニリン</t>
    </rPh>
    <rPh sb="4" eb="6">
      <t>ダイスウ</t>
    </rPh>
    <rPh sb="7" eb="8">
      <t>ナカ</t>
    </rPh>
    <rPh sb="18" eb="20">
      <t>ダイスウ</t>
    </rPh>
    <rPh sb="21" eb="22">
      <t>フク</t>
    </rPh>
    <phoneticPr fontId="2"/>
  </si>
  <si>
    <t>　　記載している。</t>
    <rPh sb="2" eb="4">
      <t>キサイ</t>
    </rPh>
    <phoneticPr fontId="2"/>
  </si>
  <si>
    <t>-</t>
    <phoneticPr fontId="0"/>
  </si>
  <si>
    <t>-</t>
    <phoneticPr fontId="0"/>
  </si>
  <si>
    <t>J-18 郵 便 物 取 扱 状 況</t>
    <phoneticPr fontId="0"/>
  </si>
  <si>
    <t>J-17 市 内 郵 便 施 設 数</t>
    <phoneticPr fontId="0"/>
  </si>
  <si>
    <t>J-16 タ ク シ ー 台 数</t>
    <phoneticPr fontId="0"/>
  </si>
  <si>
    <t>J-14 軽 自 動 車 保 有 台 数</t>
    <phoneticPr fontId="0"/>
  </si>
  <si>
    <t>J-13 自 動 車 保 有 台 数</t>
    <phoneticPr fontId="0"/>
  </si>
  <si>
    <t>J-15 高速道路インターチェンジ利用状況</t>
    <rPh sb="5" eb="7">
      <t>コウソク</t>
    </rPh>
    <rPh sb="7" eb="9">
      <t>ドウロ</t>
    </rPh>
    <phoneticPr fontId="0"/>
  </si>
  <si>
    <t>J-15 高速道路インターチェンジ利用状況(続）</t>
    <rPh sb="5" eb="7">
      <t>コウソク</t>
    </rPh>
    <rPh sb="7" eb="9">
      <t>ドウロ</t>
    </rPh>
    <phoneticPr fontId="0"/>
  </si>
  <si>
    <t>〃 ～ 亀          里</t>
    <rPh sb="4" eb="5">
      <t>カメ</t>
    </rPh>
    <rPh sb="15" eb="16">
      <t>サト</t>
    </rPh>
    <phoneticPr fontId="2"/>
  </si>
  <si>
    <t>〃 ～中央中等</t>
    <rPh sb="3" eb="5">
      <t>チュウオウ</t>
    </rPh>
    <rPh sb="5" eb="7">
      <t>チュウトウ</t>
    </rPh>
    <phoneticPr fontId="2"/>
  </si>
  <si>
    <t>箕郷 ～ 渋川</t>
    <rPh sb="0" eb="2">
      <t>ミサト</t>
    </rPh>
    <rPh sb="5" eb="7">
      <t>シブカワ</t>
    </rPh>
    <phoneticPr fontId="2"/>
  </si>
  <si>
    <t>〃 ～ 駒          寄</t>
    <rPh sb="4" eb="5">
      <t>コマ</t>
    </rPh>
    <rPh sb="15" eb="16">
      <t>ヤドリキ</t>
    </rPh>
    <phoneticPr fontId="2"/>
  </si>
  <si>
    <t>平成24年度</t>
    <phoneticPr fontId="2"/>
  </si>
  <si>
    <t>〃 ～ 浜川・沖 ～ 箕郷</t>
    <phoneticPr fontId="2"/>
  </si>
  <si>
    <t>〃 ～ 榛名湖</t>
    <phoneticPr fontId="2"/>
  </si>
  <si>
    <t>〃～はるな郷</t>
    <rPh sb="5" eb="6">
      <t>ゴウ</t>
    </rPh>
    <phoneticPr fontId="2"/>
  </si>
  <si>
    <t>〃 　～   　しんとう温泉
　　　　　　　　　　　　   榛東村役場</t>
    <rPh sb="12" eb="14">
      <t>オンセン</t>
    </rPh>
    <rPh sb="30" eb="31">
      <t>ハリ</t>
    </rPh>
    <rPh sb="31" eb="32">
      <t>ヒガシ</t>
    </rPh>
    <rPh sb="32" eb="33">
      <t>ムラ</t>
    </rPh>
    <rPh sb="33" eb="34">
      <t>ヤク</t>
    </rPh>
    <rPh sb="34" eb="35">
      <t>バ</t>
    </rPh>
    <phoneticPr fontId="2"/>
  </si>
  <si>
    <t>〃 ～ イオン・金古 ～ 三愛クリニック
　　　　　　　　　　　　   榛東村役場</t>
    <rPh sb="8" eb="10">
      <t>カネコ</t>
    </rPh>
    <rPh sb="13" eb="15">
      <t>サンアイ</t>
    </rPh>
    <rPh sb="36" eb="41">
      <t>シントウムラヤクバ</t>
    </rPh>
    <phoneticPr fontId="2"/>
  </si>
  <si>
    <t>※高崎玉村スマートインター　平成26年2月22日運用開始</t>
    <rPh sb="1" eb="3">
      <t>タカサキ</t>
    </rPh>
    <rPh sb="3" eb="5">
      <t>タマムラ</t>
    </rPh>
    <rPh sb="14" eb="16">
      <t>ヘイセイ</t>
    </rPh>
    <rPh sb="18" eb="19">
      <t>ネン</t>
    </rPh>
    <rPh sb="20" eb="21">
      <t>ガツ</t>
    </rPh>
    <rPh sb="23" eb="24">
      <t>ニチ</t>
    </rPh>
    <rPh sb="24" eb="26">
      <t>ウンヨウ</t>
    </rPh>
    <rPh sb="26" eb="28">
      <t>カイシ</t>
    </rPh>
    <phoneticPr fontId="0"/>
  </si>
  <si>
    <t>崎</t>
    <rPh sb="0" eb="1">
      <t>サキ</t>
    </rPh>
    <phoneticPr fontId="2"/>
  </si>
  <si>
    <t>※１日平均については、路線の新設・廃止があることや路線毎に年間運行日数が異なることから参考値として</t>
    <rPh sb="1" eb="3">
      <t>イチニチ</t>
    </rPh>
    <rPh sb="3" eb="5">
      <t>ヘイキン</t>
    </rPh>
    <rPh sb="27" eb="28">
      <t>ゴト</t>
    </rPh>
    <rPh sb="43" eb="45">
      <t>サンコウ</t>
    </rPh>
    <rPh sb="45" eb="46">
      <t>チ</t>
    </rPh>
    <phoneticPr fontId="2"/>
  </si>
  <si>
    <t>※小型二輪車とは、排気量が250ｃｃを超える大型バイクのことである。</t>
    <phoneticPr fontId="0"/>
  </si>
  <si>
    <t>平成25年度</t>
    <phoneticPr fontId="2"/>
  </si>
  <si>
    <t>平成26年度</t>
    <phoneticPr fontId="2"/>
  </si>
  <si>
    <t>平成27年度</t>
    <phoneticPr fontId="2"/>
  </si>
  <si>
    <t>平成28年度</t>
    <phoneticPr fontId="2"/>
  </si>
  <si>
    <t>平成25年度</t>
    <phoneticPr fontId="0"/>
  </si>
  <si>
    <t>平成26年度</t>
    <phoneticPr fontId="0"/>
  </si>
  <si>
    <t>平成27年度</t>
    <phoneticPr fontId="0"/>
  </si>
  <si>
    <t>平成28年度</t>
    <phoneticPr fontId="0"/>
  </si>
  <si>
    <t>平成29年1月</t>
    <phoneticPr fontId="2"/>
  </si>
  <si>
    <t>J-5 はるバス路線別乗客人員状況</t>
    <rPh sb="8" eb="10">
      <t>ロセン</t>
    </rPh>
    <rPh sb="10" eb="11">
      <t>ベツ</t>
    </rPh>
    <rPh sb="11" eb="13">
      <t>ジョウキャク</t>
    </rPh>
    <rPh sb="13" eb="15">
      <t>ジンイン</t>
    </rPh>
    <rPh sb="15" eb="17">
      <t>ジョウキョウ</t>
    </rPh>
    <phoneticPr fontId="2"/>
  </si>
  <si>
    <t>J-6 よしいバス路線別乗客人員状況</t>
    <rPh sb="9" eb="11">
      <t>ロセン</t>
    </rPh>
    <rPh sb="11" eb="12">
      <t>ベツ</t>
    </rPh>
    <rPh sb="12" eb="14">
      <t>ジョウキャク</t>
    </rPh>
    <rPh sb="14" eb="16">
      <t>ジンイン</t>
    </rPh>
    <rPh sb="16" eb="18">
      <t>ジョウキョウ</t>
    </rPh>
    <phoneticPr fontId="2"/>
  </si>
  <si>
    <t xml:space="preserve">J-11 日本中央バス(株)バス路線別乗客人員状況 </t>
    <rPh sb="5" eb="7">
      <t>ニホン</t>
    </rPh>
    <phoneticPr fontId="2"/>
  </si>
  <si>
    <t xml:space="preserve">J-12 永井運輸(株)バス路線別乗客人員状況 </t>
    <rPh sb="5" eb="7">
      <t>ナガイ</t>
    </rPh>
    <rPh sb="7" eb="9">
      <t>ウンユ</t>
    </rPh>
    <phoneticPr fontId="2"/>
  </si>
  <si>
    <t xml:space="preserve">J-7 群馬中央バス(株)バス路線別乗客人員状況 </t>
    <phoneticPr fontId="2"/>
  </si>
  <si>
    <t>J-8 関越交通（株)バス路線別乗客人員状況</t>
    <phoneticPr fontId="2"/>
  </si>
  <si>
    <t xml:space="preserve">J-9 上信電鉄(株)バス路線別乗客人員状況 </t>
    <phoneticPr fontId="2"/>
  </si>
  <si>
    <t xml:space="preserve">J-10 ㈱群馬バス 路線別乗客人員状況 </t>
    <phoneticPr fontId="2"/>
  </si>
  <si>
    <t>-</t>
    <phoneticPr fontId="2"/>
  </si>
  <si>
    <t>-</t>
    <phoneticPr fontId="2"/>
  </si>
  <si>
    <t>平成24年度</t>
    <phoneticPr fontId="2"/>
  </si>
  <si>
    <t>SIC</t>
    <phoneticPr fontId="2"/>
  </si>
  <si>
    <t>平成24年度</t>
    <phoneticPr fontId="2"/>
  </si>
  <si>
    <t>年         度</t>
    <phoneticPr fontId="0"/>
  </si>
  <si>
    <t>-</t>
    <phoneticPr fontId="2"/>
  </si>
  <si>
    <t>平成24年度</t>
    <phoneticPr fontId="2"/>
  </si>
  <si>
    <t>※佐野のわたし駅　平成26年12月22日開業</t>
    <rPh sb="1" eb="3">
      <t>サノ</t>
    </rPh>
    <rPh sb="7" eb="8">
      <t>エキ</t>
    </rPh>
    <rPh sb="9" eb="11">
      <t>ヘイセイ</t>
    </rPh>
    <rPh sb="13" eb="14">
      <t>ネン</t>
    </rPh>
    <rPh sb="16" eb="17">
      <t>ガツ</t>
    </rPh>
    <rPh sb="19" eb="20">
      <t>ニチ</t>
    </rPh>
    <rPh sb="20" eb="22">
      <t>カイギョウ</t>
    </rPh>
    <phoneticPr fontId="0"/>
  </si>
  <si>
    <t>資料:日本貨物鉄道（株）高崎営業所</t>
    <rPh sb="3" eb="5">
      <t>ニホン</t>
    </rPh>
    <rPh sb="5" eb="7">
      <t>カモツ</t>
    </rPh>
    <rPh sb="7" eb="9">
      <t>テツドウ</t>
    </rPh>
    <rPh sb="10" eb="11">
      <t>カブ</t>
    </rPh>
    <rPh sb="14" eb="16">
      <t>エイギョウ</t>
    </rPh>
    <rPh sb="16" eb="17">
      <t>ショ</t>
    </rPh>
    <phoneticPr fontId="2"/>
  </si>
  <si>
    <t>　「高崎問屋町駅～(飯塚町)～高崎駅線｣は、新系統</t>
    <rPh sb="2" eb="4">
      <t>タカサキ</t>
    </rPh>
    <rPh sb="4" eb="7">
      <t>トンヤマチ</t>
    </rPh>
    <rPh sb="7" eb="8">
      <t>エキ</t>
    </rPh>
    <rPh sb="10" eb="12">
      <t>イイヅカ</t>
    </rPh>
    <rPh sb="12" eb="13">
      <t>マチ</t>
    </rPh>
    <rPh sb="15" eb="18">
      <t>タカサキエキ</t>
    </rPh>
    <rPh sb="18" eb="19">
      <t>セン</t>
    </rPh>
    <rPh sb="22" eb="23">
      <t>シン</t>
    </rPh>
    <rPh sb="23" eb="25">
      <t>ケイトウ</t>
    </rPh>
    <phoneticPr fontId="2"/>
  </si>
  <si>
    <t>※「高崎駅～鶴辺団地線｣は「飯塚車庫～高崎駅～鶴辺団線｣を分割して新系統</t>
  </si>
  <si>
    <t>※平成28年度は、平成28年4月～9月までの合計 10月からは非公開</t>
    <rPh sb="1" eb="3">
      <t>ヘイセイ</t>
    </rPh>
    <rPh sb="5" eb="7">
      <t>ネンド</t>
    </rPh>
    <rPh sb="9" eb="11">
      <t>ヘイセイ</t>
    </rPh>
    <rPh sb="13" eb="14">
      <t>ネン</t>
    </rPh>
    <rPh sb="15" eb="16">
      <t>ガツ</t>
    </rPh>
    <rPh sb="18" eb="19">
      <t>ガツ</t>
    </rPh>
    <rPh sb="22" eb="24">
      <t>ゴウケイ</t>
    </rPh>
    <rPh sb="27" eb="28">
      <t>ガツ</t>
    </rPh>
    <rPh sb="31" eb="34">
      <t>ヒコウカイ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</si>
</sst>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Red]#,##0"/>
  </numFmts>
  <fonts count="2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9.5"/>
      <name val="ＭＳ Ｐ明朝"/>
      <family val="1"/>
      <charset val="128"/>
    </font>
    <font>
      <sz val="11"/>
      <name val="ＭＳ Ｐ明朝"/>
      <family val="1"/>
      <charset val="128"/>
    </font>
    <font>
      <sz val="9.5"/>
      <name val="ＭＳ Ｐゴシック"/>
      <family val="3"/>
      <charset val="128"/>
    </font>
    <font>
      <sz val="8"/>
      <name val="ＭＳ Ｐ明朝"/>
      <family val="1"/>
      <charset val="128"/>
    </font>
    <font>
      <b/>
      <sz val="14"/>
      <color theme="1"/>
      <name val="ＭＳ Ｐゴシック"/>
      <family val="3"/>
      <charset val="128"/>
    </font>
    <font>
      <sz val="11"/>
      <color theme="1"/>
      <name val="ＭＳ Ｐ明朝"/>
      <family val="1"/>
      <charset val="128"/>
    </font>
    <font>
      <sz val="9.5"/>
      <color theme="1"/>
      <name val="ＭＳ Ｐ明朝"/>
      <family val="1"/>
      <charset val="128"/>
    </font>
    <font>
      <sz val="9"/>
      <color theme="1"/>
      <name val="ＭＳ Ｐ明朝"/>
      <family val="1"/>
      <charset val="128"/>
    </font>
    <font>
      <sz val="11"/>
      <color theme="1"/>
      <name val="ＭＳ Ｐゴシック"/>
      <family val="3"/>
      <charset val="128"/>
    </font>
    <font>
      <b/>
      <sz val="14"/>
      <color theme="1"/>
      <name val="ＭＳ ゴシック"/>
      <family val="3"/>
      <charset val="128"/>
    </font>
    <font>
      <sz val="9.5"/>
      <color theme="1"/>
      <name val="ＭＳ Ｐゴシック"/>
      <family val="3"/>
      <charset val="128"/>
    </font>
    <font>
      <b/>
      <sz val="14"/>
      <color theme="1"/>
      <name val="ＭＳ Ｐ明朝"/>
      <family val="1"/>
      <charset val="128"/>
    </font>
    <font>
      <sz val="10"/>
      <color theme="1"/>
      <name val="ＭＳ Ｐ明朝"/>
      <family val="1"/>
      <charset val="128"/>
    </font>
    <font>
      <sz val="15"/>
      <color theme="1"/>
      <name val="ＭＳ Ｐ明朝"/>
      <family val="1"/>
      <charset val="128"/>
    </font>
    <font>
      <b/>
      <sz val="15"/>
      <color theme="1"/>
      <name val="ＭＳ Ｐゴシック"/>
      <family val="3"/>
      <charset val="128"/>
    </font>
    <font>
      <sz val="12"/>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6">
    <border>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dashed">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alignment vertical="center"/>
    </xf>
  </cellStyleXfs>
  <cellXfs count="428">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3" fontId="5" fillId="0" borderId="0" xfId="0" applyNumberFormat="1" applyFont="1" applyAlignment="1">
      <alignment vertical="center"/>
    </xf>
    <xf numFmtId="0" fontId="5" fillId="0" borderId="2" xfId="0" applyFont="1" applyBorder="1" applyAlignment="1">
      <alignment vertical="center"/>
    </xf>
    <xf numFmtId="0" fontId="4" fillId="0" borderId="0" xfId="0" applyFont="1" applyBorder="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3" fontId="5" fillId="0" borderId="0" xfId="0" applyNumberFormat="1" applyFont="1" applyFill="1" applyBorder="1" applyAlignment="1">
      <alignment vertical="center"/>
    </xf>
    <xf numFmtId="38" fontId="5" fillId="0" borderId="0" xfId="1" applyFont="1" applyFill="1" applyBorder="1" applyAlignment="1">
      <alignment vertical="center"/>
    </xf>
    <xf numFmtId="0" fontId="5" fillId="0" borderId="0" xfId="0" applyFont="1" applyFill="1" applyBorder="1" applyAlignment="1">
      <alignment horizontal="right" vertical="center"/>
    </xf>
    <xf numFmtId="0" fontId="3" fillId="0" borderId="0" xfId="4" applyFont="1" applyFill="1" applyAlignment="1">
      <alignment vertical="center"/>
    </xf>
    <xf numFmtId="0" fontId="1" fillId="0" borderId="0" xfId="4" applyFill="1" applyAlignment="1">
      <alignment vertical="center"/>
    </xf>
    <xf numFmtId="0" fontId="5" fillId="0" borderId="0" xfId="4" applyFont="1" applyFill="1" applyAlignment="1">
      <alignment vertical="center"/>
    </xf>
    <xf numFmtId="0" fontId="4" fillId="0" borderId="0" xfId="0" applyFont="1" applyFill="1" applyAlignment="1">
      <alignment vertical="center"/>
    </xf>
    <xf numFmtId="0" fontId="3" fillId="0" borderId="0" xfId="0" applyFont="1" applyBorder="1" applyAlignment="1">
      <alignment vertical="center"/>
    </xf>
    <xf numFmtId="0" fontId="5" fillId="0" borderId="10" xfId="0" applyFont="1" applyBorder="1" applyAlignment="1">
      <alignment vertical="center"/>
    </xf>
    <xf numFmtId="0" fontId="5" fillId="0" borderId="10" xfId="0" applyFont="1" applyFill="1" applyBorder="1" applyAlignment="1">
      <alignment horizontal="center" vertical="center" shrinkToFit="1"/>
    </xf>
    <xf numFmtId="0" fontId="4" fillId="2" borderId="5" xfId="0" applyFont="1" applyFill="1" applyBorder="1" applyAlignment="1">
      <alignment horizontal="distributed" vertical="center"/>
    </xf>
    <xf numFmtId="38" fontId="4" fillId="0" borderId="3" xfId="1" applyFont="1" applyBorder="1"/>
    <xf numFmtId="38" fontId="4" fillId="0" borderId="0" xfId="1" applyFont="1"/>
    <xf numFmtId="38" fontId="4" fillId="0" borderId="0" xfId="1" applyFont="1" applyBorder="1"/>
    <xf numFmtId="38" fontId="4" fillId="0" borderId="0" xfId="1" applyFont="1" applyBorder="1" applyAlignment="1">
      <alignment horizontal="right"/>
    </xf>
    <xf numFmtId="38" fontId="4" fillId="0" borderId="5" xfId="1" applyFont="1" applyBorder="1"/>
    <xf numFmtId="38" fontId="4" fillId="0" borderId="8" xfId="1" applyFont="1" applyBorder="1"/>
    <xf numFmtId="3" fontId="4" fillId="0" borderId="3" xfId="0" applyNumberFormat="1" applyFont="1" applyBorder="1" applyAlignment="1">
      <alignment vertical="center"/>
    </xf>
    <xf numFmtId="38" fontId="5" fillId="0" borderId="9" xfId="1" applyFont="1" applyFill="1" applyBorder="1" applyAlignment="1">
      <alignment vertical="center"/>
    </xf>
    <xf numFmtId="0" fontId="4" fillId="0" borderId="0" xfId="0" applyFont="1" applyBorder="1" applyAlignment="1">
      <alignment horizontal="distributed" vertical="center"/>
    </xf>
    <xf numFmtId="0" fontId="4" fillId="2" borderId="3" xfId="0" applyFont="1" applyFill="1" applyBorder="1" applyAlignment="1">
      <alignment horizontal="distributed" vertical="center"/>
    </xf>
    <xf numFmtId="0" fontId="4" fillId="2" borderId="0" xfId="0" applyFont="1" applyFill="1" applyBorder="1" applyAlignment="1">
      <alignment horizontal="distributed" vertical="center"/>
    </xf>
    <xf numFmtId="0" fontId="0" fillId="0" borderId="7" xfId="0" applyBorder="1" applyAlignment="1"/>
    <xf numFmtId="0" fontId="0" fillId="0" borderId="1" xfId="0" applyBorder="1" applyAlignment="1"/>
    <xf numFmtId="0" fontId="0" fillId="0" borderId="2" xfId="0" applyBorder="1" applyAlignment="1"/>
    <xf numFmtId="49" fontId="4" fillId="0" borderId="8" xfId="0" applyNumberFormat="1" applyFont="1" applyBorder="1" applyAlignment="1">
      <alignment horizontal="center" vertical="center"/>
    </xf>
    <xf numFmtId="0" fontId="3" fillId="0" borderId="4" xfId="4" applyFont="1" applyFill="1" applyBorder="1" applyAlignment="1">
      <alignment vertical="center"/>
    </xf>
    <xf numFmtId="0" fontId="1" fillId="0" borderId="4" xfId="4" applyFill="1" applyBorder="1" applyAlignment="1">
      <alignment vertical="center"/>
    </xf>
    <xf numFmtId="38" fontId="4" fillId="3" borderId="5" xfId="1" applyFont="1" applyFill="1" applyBorder="1"/>
    <xf numFmtId="0" fontId="4" fillId="0" borderId="3" xfId="0" applyFont="1" applyFill="1" applyBorder="1" applyAlignment="1">
      <alignment vertical="center"/>
    </xf>
    <xf numFmtId="0" fontId="6" fillId="0" borderId="0" xfId="4" applyFont="1" applyFill="1" applyAlignment="1">
      <alignment vertical="center"/>
    </xf>
    <xf numFmtId="0" fontId="4" fillId="0" borderId="0" xfId="4" applyFont="1" applyFill="1" applyAlignment="1">
      <alignment vertical="center"/>
    </xf>
    <xf numFmtId="3" fontId="4" fillId="0" borderId="0" xfId="0" applyNumberFormat="1" applyFont="1" applyAlignment="1">
      <alignment vertical="center"/>
    </xf>
    <xf numFmtId="0" fontId="5" fillId="0" borderId="0" xfId="0" applyFont="1" applyFill="1" applyBorder="1" applyAlignment="1">
      <alignment horizontal="center" vertical="center" shrinkToFit="1"/>
    </xf>
    <xf numFmtId="3" fontId="4" fillId="0" borderId="22" xfId="0" applyNumberFormat="1" applyFont="1" applyBorder="1" applyAlignment="1">
      <alignment vertical="center"/>
    </xf>
    <xf numFmtId="3" fontId="4" fillId="0" borderId="9" xfId="0" applyNumberFormat="1" applyFont="1" applyBorder="1" applyAlignment="1">
      <alignment vertical="center"/>
    </xf>
    <xf numFmtId="3" fontId="4" fillId="0" borderId="8" xfId="0" applyNumberFormat="1" applyFont="1" applyBorder="1" applyAlignment="1">
      <alignment vertical="center"/>
    </xf>
    <xf numFmtId="0" fontId="8" fillId="0" borderId="0" xfId="0" applyFont="1" applyFill="1" applyAlignment="1">
      <alignment vertical="center"/>
    </xf>
    <xf numFmtId="0" fontId="9" fillId="0" borderId="0" xfId="0" applyFont="1" applyFill="1" applyAlignment="1">
      <alignment horizontal="distributed" vertical="center"/>
    </xf>
    <xf numFmtId="38" fontId="9" fillId="0" borderId="0" xfId="1" applyFont="1" applyFill="1" applyAlignment="1">
      <alignment vertical="center"/>
    </xf>
    <xf numFmtId="0" fontId="9" fillId="0" borderId="0" xfId="0" applyFont="1" applyFill="1" applyAlignment="1">
      <alignment vertical="center"/>
    </xf>
    <xf numFmtId="0" fontId="9" fillId="0" borderId="4" xfId="0" applyFont="1" applyFill="1" applyBorder="1" applyAlignment="1">
      <alignment vertical="center"/>
    </xf>
    <xf numFmtId="0" fontId="9" fillId="0" borderId="4" xfId="0" applyFont="1" applyFill="1" applyBorder="1" applyAlignment="1">
      <alignment horizontal="distributed" vertical="center"/>
    </xf>
    <xf numFmtId="38" fontId="9" fillId="0" borderId="4" xfId="1" applyFont="1" applyFill="1" applyBorder="1" applyAlignment="1">
      <alignment vertical="center"/>
    </xf>
    <xf numFmtId="0" fontId="10" fillId="2" borderId="2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8" xfId="0" applyFont="1" applyFill="1" applyBorder="1" applyAlignment="1">
      <alignment horizontal="center" vertical="center"/>
    </xf>
    <xf numFmtId="38" fontId="10" fillId="2" borderId="3" xfId="0" applyNumberFormat="1" applyFont="1" applyFill="1" applyBorder="1" applyAlignment="1">
      <alignment vertical="center"/>
    </xf>
    <xf numFmtId="38" fontId="10" fillId="2" borderId="0" xfId="0" applyNumberFormat="1" applyFont="1" applyFill="1" applyBorder="1" applyAlignment="1">
      <alignment vertical="center"/>
    </xf>
    <xf numFmtId="0" fontId="10" fillId="2" borderId="15" xfId="0" applyFont="1" applyFill="1" applyBorder="1" applyAlignment="1">
      <alignment horizontal="center" vertical="center"/>
    </xf>
    <xf numFmtId="38" fontId="10" fillId="2" borderId="5" xfId="0" applyNumberFormat="1" applyFont="1" applyFill="1" applyBorder="1" applyAlignment="1">
      <alignment vertical="center"/>
    </xf>
    <xf numFmtId="38" fontId="10" fillId="2" borderId="0" xfId="0" applyNumberFormat="1" applyFont="1" applyFill="1" applyAlignment="1">
      <alignment vertical="center"/>
    </xf>
    <xf numFmtId="38" fontId="10" fillId="2" borderId="0" xfId="1" applyFont="1" applyFill="1" applyAlignment="1">
      <alignment vertical="center"/>
    </xf>
    <xf numFmtId="38" fontId="10" fillId="0" borderId="3" xfId="1" applyNumberFormat="1" applyFont="1" applyFill="1" applyBorder="1" applyAlignment="1">
      <alignment vertical="center"/>
    </xf>
    <xf numFmtId="38" fontId="10" fillId="2" borderId="0" xfId="1" applyFont="1" applyFill="1" applyBorder="1" applyAlignment="1">
      <alignment vertical="center"/>
    </xf>
    <xf numFmtId="38" fontId="10" fillId="0" borderId="0" xfId="1" applyNumberFormat="1" applyFont="1" applyFill="1" applyBorder="1" applyAlignment="1">
      <alignment vertical="center"/>
    </xf>
    <xf numFmtId="38" fontId="10" fillId="0" borderId="5" xfId="1" applyNumberFormat="1" applyFont="1" applyFill="1" applyBorder="1" applyAlignment="1">
      <alignment vertical="center"/>
    </xf>
    <xf numFmtId="38" fontId="10" fillId="2" borderId="13" xfId="1" applyFont="1" applyFill="1" applyBorder="1" applyAlignment="1">
      <alignment vertical="center"/>
    </xf>
    <xf numFmtId="38" fontId="10" fillId="0" borderId="23" xfId="1" applyFont="1" applyFill="1" applyBorder="1" applyAlignment="1">
      <alignment vertical="center"/>
    </xf>
    <xf numFmtId="38" fontId="10" fillId="2" borderId="13" xfId="1" applyNumberFormat="1" applyFont="1" applyFill="1" applyBorder="1" applyAlignment="1">
      <alignment vertical="center"/>
    </xf>
    <xf numFmtId="38" fontId="10" fillId="0" borderId="13" xfId="1" applyFont="1" applyFill="1" applyBorder="1" applyAlignment="1">
      <alignment vertical="center"/>
    </xf>
    <xf numFmtId="38" fontId="10" fillId="2" borderId="13" xfId="0" applyNumberFormat="1" applyFont="1" applyFill="1" applyBorder="1" applyAlignment="1">
      <alignment vertical="center"/>
    </xf>
    <xf numFmtId="38" fontId="9" fillId="2" borderId="0" xfId="1" applyFont="1" applyFill="1" applyAlignment="1">
      <alignment vertical="center"/>
    </xf>
    <xf numFmtId="0" fontId="9" fillId="2" borderId="0" xfId="0" applyFont="1" applyFill="1" applyAlignment="1">
      <alignment vertical="center"/>
    </xf>
    <xf numFmtId="0" fontId="12" fillId="2"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distributed" vertical="center"/>
    </xf>
    <xf numFmtId="0" fontId="9" fillId="0" borderId="0" xfId="0" quotePrefix="1" applyFont="1" applyFill="1" applyBorder="1" applyAlignment="1">
      <alignment horizontal="left" vertical="center"/>
    </xf>
    <xf numFmtId="0" fontId="9" fillId="0" borderId="0" xfId="0" applyFont="1" applyFill="1" applyBorder="1" applyAlignment="1">
      <alignment horizontal="right" vertical="center"/>
    </xf>
    <xf numFmtId="3" fontId="9" fillId="0" borderId="0" xfId="0" applyNumberFormat="1" applyFont="1" applyFill="1" applyBorder="1" applyAlignment="1">
      <alignment vertical="center"/>
    </xf>
    <xf numFmtId="38" fontId="9" fillId="0" borderId="0" xfId="1" applyFont="1" applyFill="1" applyBorder="1" applyAlignment="1">
      <alignment vertical="center"/>
    </xf>
    <xf numFmtId="0" fontId="10" fillId="2" borderId="19" xfId="0" applyFont="1" applyFill="1" applyBorder="1" applyAlignment="1">
      <alignment horizontal="center" vertical="center"/>
    </xf>
    <xf numFmtId="0" fontId="10" fillId="0" borderId="19" xfId="0" applyFont="1" applyFill="1" applyBorder="1" applyAlignment="1">
      <alignment horizontal="center" vertical="center"/>
    </xf>
    <xf numFmtId="0" fontId="10" fillId="2" borderId="3" xfId="0" applyFont="1" applyFill="1" applyBorder="1" applyAlignment="1">
      <alignment horizontal="distributed" vertical="center"/>
    </xf>
    <xf numFmtId="0" fontId="10" fillId="2" borderId="7" xfId="0" applyFont="1" applyFill="1" applyBorder="1" applyAlignment="1">
      <alignment vertical="center"/>
    </xf>
    <xf numFmtId="0" fontId="10" fillId="2" borderId="7" xfId="0" applyFont="1" applyFill="1" applyBorder="1" applyAlignment="1">
      <alignment horizontal="center" vertical="center"/>
    </xf>
    <xf numFmtId="3" fontId="10" fillId="2" borderId="0" xfId="0" applyNumberFormat="1" applyFont="1" applyFill="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10" fillId="2" borderId="5" xfId="0" applyFont="1" applyFill="1" applyBorder="1" applyAlignment="1">
      <alignment horizontal="distributed" vertical="center"/>
    </xf>
    <xf numFmtId="0" fontId="10" fillId="2" borderId="2" xfId="0" applyFont="1" applyFill="1" applyBorder="1" applyAlignment="1">
      <alignment vertical="center"/>
    </xf>
    <xf numFmtId="3" fontId="10" fillId="2" borderId="13" xfId="0" applyNumberFormat="1" applyFont="1" applyFill="1" applyBorder="1" applyAlignment="1">
      <alignment vertical="center"/>
    </xf>
    <xf numFmtId="0" fontId="10" fillId="2" borderId="0" xfId="0" applyFont="1" applyFill="1" applyBorder="1" applyAlignment="1">
      <alignment horizontal="distributed" vertical="center"/>
    </xf>
    <xf numFmtId="38" fontId="10" fillId="2" borderId="0" xfId="0" applyNumberFormat="1" applyFont="1" applyFill="1" applyBorder="1" applyAlignment="1">
      <alignment horizontal="right" vertical="center"/>
    </xf>
    <xf numFmtId="3" fontId="10" fillId="2" borderId="0" xfId="0" applyNumberFormat="1" applyFont="1" applyFill="1" applyBorder="1" applyAlignment="1">
      <alignment vertical="center"/>
    </xf>
    <xf numFmtId="38" fontId="10" fillId="2" borderId="13" xfId="0" applyNumberFormat="1" applyFont="1" applyFill="1" applyBorder="1" applyAlignment="1">
      <alignment horizontal="right" vertical="center"/>
    </xf>
    <xf numFmtId="0" fontId="10" fillId="2" borderId="0" xfId="0" applyFont="1" applyFill="1" applyAlignment="1">
      <alignment vertical="center"/>
    </xf>
    <xf numFmtId="0" fontId="9" fillId="2" borderId="5" xfId="0" applyFont="1" applyFill="1" applyBorder="1" applyAlignment="1">
      <alignment horizontal="distributed" vertical="center" wrapText="1"/>
    </xf>
    <xf numFmtId="0" fontId="10" fillId="2" borderId="5" xfId="0" applyFont="1" applyFill="1" applyBorder="1" applyAlignment="1">
      <alignment vertical="center"/>
    </xf>
    <xf numFmtId="0" fontId="10" fillId="2" borderId="13" xfId="0" applyFont="1" applyFill="1" applyBorder="1" applyAlignment="1">
      <alignment vertical="center"/>
    </xf>
    <xf numFmtId="176" fontId="10" fillId="2" borderId="13" xfId="0" applyNumberFormat="1"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176" fontId="10" fillId="2" borderId="0" xfId="0" applyNumberFormat="1" applyFont="1" applyFill="1" applyBorder="1" applyAlignment="1">
      <alignment vertical="center"/>
    </xf>
    <xf numFmtId="0" fontId="10" fillId="0" borderId="16" xfId="0" applyFont="1" applyFill="1" applyBorder="1" applyAlignment="1">
      <alignment horizontal="center" vertical="center"/>
    </xf>
    <xf numFmtId="0" fontId="8" fillId="0" borderId="0" xfId="0" applyFont="1" applyFill="1" applyAlignment="1">
      <alignment horizontal="left" vertical="center"/>
    </xf>
    <xf numFmtId="38" fontId="9" fillId="0" borderId="0" xfId="1" applyFont="1" applyFill="1" applyAlignment="1">
      <alignment horizontal="right" vertical="center"/>
    </xf>
    <xf numFmtId="3" fontId="10" fillId="0" borderId="0" xfId="0" applyNumberFormat="1" applyFont="1" applyFill="1" applyBorder="1" applyAlignment="1">
      <alignment vertical="center"/>
    </xf>
    <xf numFmtId="3" fontId="10" fillId="0" borderId="0" xfId="0" applyNumberFormat="1" applyFont="1" applyFill="1" applyAlignment="1">
      <alignment vertical="center"/>
    </xf>
    <xf numFmtId="3" fontId="10" fillId="0" borderId="9" xfId="0" applyNumberFormat="1" applyFont="1" applyFill="1" applyBorder="1" applyAlignment="1">
      <alignment vertical="center"/>
    </xf>
    <xf numFmtId="3" fontId="10" fillId="0" borderId="8" xfId="0" applyNumberFormat="1" applyFont="1" applyFill="1" applyBorder="1" applyAlignment="1">
      <alignment vertical="center"/>
    </xf>
    <xf numFmtId="3" fontId="10" fillId="0" borderId="5" xfId="0" applyNumberFormat="1" applyFont="1" applyFill="1" applyBorder="1" applyAlignment="1">
      <alignment vertical="center"/>
    </xf>
    <xf numFmtId="3" fontId="4" fillId="0" borderId="0" xfId="0" applyNumberFormat="1" applyFont="1" applyFill="1" applyAlignment="1">
      <alignment vertical="center"/>
    </xf>
    <xf numFmtId="3" fontId="4" fillId="0" borderId="0" xfId="0" applyNumberFormat="1" applyFont="1" applyFill="1" applyBorder="1" applyAlignment="1">
      <alignment vertical="center"/>
    </xf>
    <xf numFmtId="3" fontId="4" fillId="0" borderId="5" xfId="0" applyNumberFormat="1" applyFont="1" applyFill="1" applyBorder="1" applyAlignment="1">
      <alignment vertical="center"/>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8" fillId="0" borderId="0" xfId="0" applyFont="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Alignment="1">
      <alignment vertical="center"/>
    </xf>
    <xf numFmtId="0" fontId="10" fillId="0" borderId="10" xfId="0" applyFont="1" applyBorder="1" applyAlignment="1">
      <alignment horizontal="distributed" vertical="center"/>
    </xf>
    <xf numFmtId="0" fontId="10" fillId="0" borderId="10" xfId="0" applyFont="1" applyFill="1" applyBorder="1" applyAlignment="1">
      <alignment horizontal="center" vertical="center" shrinkToFit="1"/>
    </xf>
    <xf numFmtId="0" fontId="9" fillId="0" borderId="0" xfId="0" applyFont="1" applyAlignment="1">
      <alignment vertical="center"/>
    </xf>
    <xf numFmtId="0" fontId="10" fillId="0" borderId="1" xfId="0" applyFont="1" applyBorder="1" applyAlignment="1">
      <alignment horizontal="distributed" vertical="center"/>
    </xf>
    <xf numFmtId="3" fontId="10" fillId="0" borderId="0" xfId="0" applyNumberFormat="1" applyFont="1" applyAlignment="1">
      <alignment vertical="center"/>
    </xf>
    <xf numFmtId="3" fontId="10" fillId="0" borderId="0" xfId="0" applyNumberFormat="1" applyFont="1" applyFill="1" applyBorder="1" applyAlignment="1">
      <alignment horizontal="right" vertical="center"/>
    </xf>
    <xf numFmtId="3" fontId="10" fillId="0" borderId="0" xfId="0" applyNumberFormat="1" applyFont="1" applyAlignment="1">
      <alignment horizontal="right" vertical="center"/>
    </xf>
    <xf numFmtId="0" fontId="10" fillId="0" borderId="1" xfId="0" applyFont="1" applyBorder="1" applyAlignment="1"/>
    <xf numFmtId="0" fontId="10" fillId="0" borderId="2" xfId="0" applyFont="1" applyBorder="1" applyAlignment="1"/>
    <xf numFmtId="3" fontId="10" fillId="0" borderId="8" xfId="0" applyNumberFormat="1" applyFont="1" applyFill="1" applyBorder="1" applyAlignment="1">
      <alignment horizontal="right" vertical="center"/>
    </xf>
    <xf numFmtId="3" fontId="10" fillId="0" borderId="5" xfId="0" applyNumberFormat="1" applyFont="1" applyFill="1" applyBorder="1" applyAlignment="1">
      <alignment horizontal="righ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3" fontId="9" fillId="0" borderId="0" xfId="0" applyNumberFormat="1" applyFont="1" applyBorder="1" applyAlignment="1">
      <alignment horizontal="left" vertical="center"/>
    </xf>
    <xf numFmtId="3" fontId="9" fillId="0" borderId="0" xfId="0" applyNumberFormat="1" applyFont="1" applyBorder="1" applyAlignment="1">
      <alignment vertical="center"/>
    </xf>
    <xf numFmtId="0" fontId="8" fillId="0" borderId="0" xfId="0" applyFont="1" applyAlignment="1">
      <alignment vertical="center"/>
    </xf>
    <xf numFmtId="0" fontId="12" fillId="0" borderId="0" xfId="0" applyFont="1" applyAlignment="1">
      <alignment vertical="center"/>
    </xf>
    <xf numFmtId="0" fontId="9" fillId="0" borderId="4" xfId="0" applyFont="1" applyBorder="1" applyAlignment="1">
      <alignment vertical="center"/>
    </xf>
    <xf numFmtId="0" fontId="10" fillId="0" borderId="2" xfId="0" applyFont="1" applyBorder="1" applyAlignment="1">
      <alignment horizontal="centerContinuous" vertical="center"/>
    </xf>
    <xf numFmtId="0" fontId="10" fillId="0" borderId="5" xfId="0" applyFont="1" applyBorder="1" applyAlignment="1">
      <alignment horizontal="centerContinuous" vertical="center"/>
    </xf>
    <xf numFmtId="0" fontId="10" fillId="0" borderId="2" xfId="0" applyFont="1" applyBorder="1" applyAlignment="1">
      <alignment horizontal="distributed" vertical="center"/>
    </xf>
    <xf numFmtId="0" fontId="10" fillId="0" borderId="5" xfId="0" applyFont="1" applyBorder="1" applyAlignment="1">
      <alignment horizontal="distributed" vertical="center"/>
    </xf>
    <xf numFmtId="0" fontId="10" fillId="0" borderId="1" xfId="0" applyFont="1" applyBorder="1" applyAlignment="1">
      <alignment vertical="center"/>
    </xf>
    <xf numFmtId="0" fontId="10" fillId="0" borderId="1" xfId="0" quotePrefix="1" applyFont="1" applyFill="1" applyBorder="1" applyAlignment="1">
      <alignment horizontal="left" vertical="center"/>
    </xf>
    <xf numFmtId="0" fontId="10" fillId="0" borderId="0" xfId="0" applyFont="1" applyFill="1" applyAlignment="1">
      <alignment vertical="center"/>
    </xf>
    <xf numFmtId="0" fontId="10" fillId="0" borderId="0" xfId="0" quotePrefix="1" applyFont="1" applyFill="1" applyAlignment="1">
      <alignment horizontal="right" vertical="center"/>
    </xf>
    <xf numFmtId="0" fontId="10" fillId="0" borderId="0" xfId="0" applyFont="1" applyFill="1" applyAlignment="1">
      <alignment horizontal="right" vertical="center"/>
    </xf>
    <xf numFmtId="0" fontId="10" fillId="0" borderId="2" xfId="0" quotePrefix="1" applyFont="1" applyFill="1" applyBorder="1" applyAlignment="1">
      <alignment horizontal="left" vertical="center"/>
    </xf>
    <xf numFmtId="0" fontId="10" fillId="0" borderId="5" xfId="0" applyFont="1" applyFill="1" applyBorder="1" applyAlignment="1">
      <alignment vertical="center"/>
    </xf>
    <xf numFmtId="0" fontId="10" fillId="0" borderId="5" xfId="0" applyFont="1" applyFill="1" applyBorder="1" applyAlignment="1">
      <alignment horizontal="right" vertical="center"/>
    </xf>
    <xf numFmtId="0" fontId="9" fillId="0" borderId="0" xfId="0" applyFont="1" applyAlignment="1">
      <alignment horizontal="right" vertical="center"/>
    </xf>
    <xf numFmtId="0" fontId="10" fillId="0" borderId="2" xfId="0" applyFont="1" applyFill="1" applyBorder="1" applyAlignment="1">
      <alignment horizontal="centerContinuous" vertical="center"/>
    </xf>
    <xf numFmtId="0" fontId="10" fillId="0" borderId="1" xfId="0" applyFont="1" applyFill="1" applyBorder="1" applyAlignment="1">
      <alignment horizontal="distributed" vertical="center"/>
    </xf>
    <xf numFmtId="0" fontId="10" fillId="0" borderId="1" xfId="0" quotePrefix="1" applyFont="1" applyFill="1" applyBorder="1" applyAlignment="1">
      <alignment horizontal="center" vertical="center"/>
    </xf>
    <xf numFmtId="0" fontId="10" fillId="0" borderId="0" xfId="0" quotePrefix="1" applyFont="1" applyFill="1" applyAlignment="1">
      <alignment horizontal="center" vertical="center"/>
    </xf>
    <xf numFmtId="0" fontId="10" fillId="0" borderId="2" xfId="0" applyFont="1" applyFill="1" applyBorder="1" applyAlignment="1">
      <alignment horizontal="distributed" vertical="center"/>
    </xf>
    <xf numFmtId="0" fontId="10" fillId="0" borderId="2" xfId="0" quotePrefix="1" applyFont="1" applyFill="1" applyBorder="1" applyAlignment="1">
      <alignment horizontal="center" vertical="center"/>
    </xf>
    <xf numFmtId="0" fontId="10" fillId="0" borderId="2" xfId="0" applyFont="1" applyFill="1" applyBorder="1" applyAlignment="1">
      <alignment vertical="center"/>
    </xf>
    <xf numFmtId="0" fontId="10" fillId="0" borderId="5" xfId="0" quotePrefix="1" applyFont="1" applyFill="1" applyBorder="1" applyAlignment="1">
      <alignment horizontal="center" vertical="center"/>
    </xf>
    <xf numFmtId="0" fontId="10" fillId="0" borderId="1" xfId="0" applyFont="1" applyFill="1" applyBorder="1" applyAlignment="1">
      <alignment vertical="center"/>
    </xf>
    <xf numFmtId="0" fontId="10" fillId="0" borderId="16" xfId="0" applyFont="1" applyFill="1" applyBorder="1" applyAlignment="1">
      <alignment horizontal="centerContinuous" vertical="center"/>
    </xf>
    <xf numFmtId="0" fontId="10" fillId="0" borderId="2" xfId="0" applyFont="1" applyFill="1" applyBorder="1" applyAlignment="1">
      <alignment horizontal="center" vertical="center"/>
    </xf>
    <xf numFmtId="177" fontId="10" fillId="0" borderId="0" xfId="0" applyNumberFormat="1" applyFont="1" applyFill="1" applyAlignment="1">
      <alignment vertical="center"/>
    </xf>
    <xf numFmtId="177" fontId="10" fillId="0" borderId="8" xfId="0" applyNumberFormat="1" applyFont="1" applyFill="1" applyBorder="1" applyAlignment="1">
      <alignment vertical="center"/>
    </xf>
    <xf numFmtId="177" fontId="10" fillId="0" borderId="5" xfId="0" applyNumberFormat="1" applyFont="1" applyFill="1" applyBorder="1" applyAlignment="1">
      <alignment vertical="center"/>
    </xf>
    <xf numFmtId="0" fontId="10" fillId="0" borderId="10" xfId="0" applyFont="1" applyFill="1" applyBorder="1" applyAlignment="1">
      <alignment horizontal="centerContinuous" vertical="center"/>
    </xf>
    <xf numFmtId="0" fontId="10" fillId="0" borderId="17" xfId="0" applyFont="1" applyFill="1" applyBorder="1" applyAlignment="1">
      <alignment horizontal="centerContinuous" vertical="center"/>
    </xf>
    <xf numFmtId="0" fontId="10" fillId="0" borderId="0" xfId="3" applyFont="1" applyFill="1" applyBorder="1" applyAlignment="1">
      <alignment vertical="center"/>
    </xf>
    <xf numFmtId="0" fontId="10"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vertical="center"/>
    </xf>
    <xf numFmtId="0" fontId="10" fillId="0" borderId="1" xfId="0" applyFont="1" applyFill="1" applyBorder="1" applyAlignment="1">
      <alignment horizontal="left" vertical="center"/>
    </xf>
    <xf numFmtId="0" fontId="10" fillId="0" borderId="3" xfId="0" applyFont="1" applyFill="1" applyBorder="1" applyAlignment="1">
      <alignment vertical="center"/>
    </xf>
    <xf numFmtId="0" fontId="10" fillId="0" borderId="10" xfId="0" applyFont="1" applyBorder="1" applyAlignment="1">
      <alignment vertical="center"/>
    </xf>
    <xf numFmtId="0" fontId="9" fillId="0" borderId="0" xfId="0" applyFont="1" applyBorder="1" applyAlignment="1">
      <alignment vertical="center"/>
    </xf>
    <xf numFmtId="3" fontId="10" fillId="0" borderId="0" xfId="0" applyNumberFormat="1" applyFont="1" applyFill="1" applyAlignment="1">
      <alignment horizontal="right" vertical="center"/>
    </xf>
    <xf numFmtId="0" fontId="10" fillId="0" borderId="0" xfId="0" applyFont="1" applyBorder="1" applyAlignment="1">
      <alignment horizontal="distributed" vertical="center"/>
    </xf>
    <xf numFmtId="3" fontId="10" fillId="0" borderId="9" xfId="0" applyNumberFormat="1" applyFont="1" applyFill="1" applyBorder="1" applyAlignment="1">
      <alignment horizontal="right" vertical="center"/>
    </xf>
    <xf numFmtId="0" fontId="10" fillId="0" borderId="0" xfId="0" applyFont="1" applyAlignment="1">
      <alignment horizontal="right" vertical="center"/>
    </xf>
    <xf numFmtId="0" fontId="10" fillId="0" borderId="0" xfId="0" applyFont="1" applyBorder="1" applyAlignment="1">
      <alignment horizontal="right" vertical="center"/>
    </xf>
    <xf numFmtId="0" fontId="10" fillId="0" borderId="0" xfId="0" applyFont="1" applyFill="1"/>
    <xf numFmtId="38" fontId="8" fillId="0" borderId="0" xfId="1" applyFont="1" applyFill="1" applyAlignment="1">
      <alignment vertical="center"/>
    </xf>
    <xf numFmtId="38" fontId="9" fillId="0" borderId="0" xfId="1" applyFont="1" applyFill="1" applyAlignment="1">
      <alignment horizontal="distributed" vertical="center"/>
    </xf>
    <xf numFmtId="38" fontId="9" fillId="0" borderId="4" xfId="1" applyFont="1" applyFill="1" applyBorder="1" applyAlignment="1">
      <alignment horizontal="distributed" vertical="center"/>
    </xf>
    <xf numFmtId="38" fontId="9" fillId="0" borderId="4" xfId="1" applyFont="1" applyFill="1" applyBorder="1" applyAlignment="1">
      <alignment horizontal="right" vertical="center"/>
    </xf>
    <xf numFmtId="0" fontId="8" fillId="0" borderId="0" xfId="3" applyFont="1" applyFill="1" applyAlignment="1">
      <alignment vertical="center"/>
    </xf>
    <xf numFmtId="38" fontId="13" fillId="0" borderId="0" xfId="2" applyFont="1" applyFill="1" applyAlignment="1">
      <alignment vertical="center"/>
    </xf>
    <xf numFmtId="0" fontId="12" fillId="0" borderId="0" xfId="3" applyFont="1"/>
    <xf numFmtId="38" fontId="9" fillId="0" borderId="0" xfId="2" applyFont="1" applyFill="1" applyAlignment="1">
      <alignment horizontal="right" vertical="center"/>
    </xf>
    <xf numFmtId="0" fontId="12" fillId="0" borderId="0" xfId="0" applyFont="1"/>
    <xf numFmtId="0" fontId="9" fillId="0" borderId="4" xfId="3" applyFont="1" applyFill="1" applyBorder="1" applyAlignment="1">
      <alignment vertical="center"/>
    </xf>
    <xf numFmtId="38" fontId="9" fillId="0" borderId="4" xfId="2" applyFont="1" applyFill="1" applyBorder="1" applyAlignment="1">
      <alignment vertical="center"/>
    </xf>
    <xf numFmtId="38" fontId="9" fillId="0" borderId="0" xfId="2" applyFont="1" applyFill="1" applyBorder="1" applyAlignment="1">
      <alignment vertical="center"/>
    </xf>
    <xf numFmtId="0" fontId="9" fillId="0" borderId="0" xfId="0" applyFont="1"/>
    <xf numFmtId="38" fontId="9" fillId="0" borderId="0" xfId="0" applyNumberFormat="1" applyFont="1"/>
    <xf numFmtId="0" fontId="10" fillId="0" borderId="1" xfId="3" applyFont="1" applyFill="1" applyBorder="1" applyAlignment="1">
      <alignment horizontal="distributed" vertical="center"/>
    </xf>
    <xf numFmtId="38" fontId="10" fillId="0" borderId="0" xfId="2" applyFont="1" applyFill="1" applyAlignment="1">
      <alignment horizontal="right" vertical="center"/>
    </xf>
    <xf numFmtId="0" fontId="10" fillId="0" borderId="2" xfId="3" applyFont="1" applyFill="1" applyBorder="1" applyAlignment="1">
      <alignment horizontal="distributed" vertical="center"/>
    </xf>
    <xf numFmtId="38" fontId="10" fillId="0" borderId="8" xfId="2" applyFont="1" applyFill="1" applyBorder="1" applyAlignment="1">
      <alignment horizontal="right" vertical="center"/>
    </xf>
    <xf numFmtId="38" fontId="10" fillId="0" borderId="5" xfId="2" applyFont="1" applyFill="1" applyBorder="1" applyAlignment="1">
      <alignment horizontal="right" vertical="center"/>
    </xf>
    <xf numFmtId="0" fontId="10" fillId="0" borderId="0" xfId="3" quotePrefix="1" applyFont="1" applyFill="1" applyBorder="1" applyAlignment="1">
      <alignment horizontal="left" vertical="center"/>
    </xf>
    <xf numFmtId="38" fontId="10" fillId="0" borderId="0" xfId="2" applyFont="1" applyFill="1" applyBorder="1" applyAlignment="1">
      <alignment vertical="center"/>
    </xf>
    <xf numFmtId="0" fontId="10" fillId="0" borderId="0" xfId="3" applyFont="1" applyFill="1" applyAlignment="1">
      <alignment vertical="center"/>
    </xf>
    <xf numFmtId="0" fontId="10" fillId="0" borderId="0" xfId="0" applyFont="1" applyAlignment="1"/>
    <xf numFmtId="38" fontId="10" fillId="0" borderId="1" xfId="2" applyFont="1" applyFill="1" applyBorder="1" applyAlignment="1">
      <alignment vertical="center"/>
    </xf>
    <xf numFmtId="38" fontId="10" fillId="0" borderId="8" xfId="2" applyFont="1" applyFill="1" applyBorder="1" applyAlignment="1">
      <alignment horizontal="centerContinuous" vertical="center"/>
    </xf>
    <xf numFmtId="38" fontId="10" fillId="0" borderId="16" xfId="2" applyFont="1" applyFill="1" applyBorder="1" applyAlignment="1">
      <alignment horizontal="centerContinuous" vertical="center"/>
    </xf>
    <xf numFmtId="38" fontId="10" fillId="0" borderId="20" xfId="2" applyFont="1" applyFill="1" applyBorder="1" applyAlignment="1">
      <alignment horizontal="distributed" vertical="center"/>
    </xf>
    <xf numFmtId="0" fontId="10" fillId="0" borderId="1" xfId="3" quotePrefix="1" applyFont="1" applyFill="1" applyBorder="1" applyAlignment="1">
      <alignment horizontal="center" vertical="center"/>
    </xf>
    <xf numFmtId="38" fontId="10" fillId="0" borderId="1" xfId="2" applyFont="1" applyFill="1" applyBorder="1" applyAlignment="1">
      <alignment horizontal="distributed" vertical="center"/>
    </xf>
    <xf numFmtId="38" fontId="10" fillId="0" borderId="9" xfId="2" applyFont="1" applyFill="1" applyBorder="1" applyAlignment="1">
      <alignment horizontal="center" vertical="center"/>
    </xf>
    <xf numFmtId="38" fontId="10" fillId="0" borderId="9" xfId="2" quotePrefix="1" applyFont="1" applyFill="1" applyBorder="1" applyAlignment="1">
      <alignment horizontal="center" vertical="center"/>
    </xf>
    <xf numFmtId="38" fontId="10" fillId="0" borderId="9" xfId="2" applyFont="1" applyFill="1" applyBorder="1" applyAlignment="1">
      <alignment horizontal="distributed" vertical="center"/>
    </xf>
    <xf numFmtId="0" fontId="10" fillId="0" borderId="2" xfId="3" applyFont="1" applyFill="1" applyBorder="1" applyAlignment="1">
      <alignment vertical="center"/>
    </xf>
    <xf numFmtId="38" fontId="10" fillId="0" borderId="2" xfId="2" applyFont="1" applyFill="1" applyBorder="1" applyAlignment="1">
      <alignment vertical="center"/>
    </xf>
    <xf numFmtId="0" fontId="10" fillId="0" borderId="8" xfId="3" applyFont="1" applyFill="1" applyBorder="1" applyAlignment="1">
      <alignment vertical="center"/>
    </xf>
    <xf numFmtId="38" fontId="10" fillId="0" borderId="8" xfId="2" applyFont="1" applyFill="1" applyBorder="1" applyAlignment="1">
      <alignment horizontal="center" vertical="center"/>
    </xf>
    <xf numFmtId="0" fontId="10" fillId="0" borderId="8" xfId="3" applyFont="1" applyFill="1" applyBorder="1" applyAlignment="1">
      <alignment horizontal="center" vertical="center"/>
    </xf>
    <xf numFmtId="0" fontId="10" fillId="0" borderId="7" xfId="3" applyFont="1" applyFill="1" applyBorder="1" applyAlignment="1">
      <alignment vertical="center"/>
    </xf>
    <xf numFmtId="0" fontId="10" fillId="0" borderId="0" xfId="3" applyFont="1"/>
    <xf numFmtId="38" fontId="10" fillId="0" borderId="1" xfId="1" quotePrefix="1" applyFont="1" applyFill="1" applyBorder="1" applyAlignment="1">
      <alignment horizontal="center" vertical="center"/>
    </xf>
    <xf numFmtId="38" fontId="10" fillId="0" borderId="1" xfId="1" applyFont="1" applyFill="1" applyBorder="1" applyAlignment="1">
      <alignment horizontal="distributed" vertical="center"/>
    </xf>
    <xf numFmtId="38" fontId="10" fillId="0" borderId="2" xfId="1" applyFont="1" applyFill="1" applyBorder="1" applyAlignment="1">
      <alignment horizontal="centerContinuous" vertical="center"/>
    </xf>
    <xf numFmtId="38" fontId="10" fillId="0" borderId="10" xfId="1" applyFont="1" applyFill="1" applyBorder="1" applyAlignment="1">
      <alignment horizontal="centerContinuous" vertical="center"/>
    </xf>
    <xf numFmtId="38" fontId="10" fillId="0" borderId="11" xfId="1" applyFont="1" applyFill="1" applyBorder="1" applyAlignment="1">
      <alignment horizontal="distributed" vertical="center"/>
    </xf>
    <xf numFmtId="38" fontId="10" fillId="0" borderId="12" xfId="1" applyFont="1" applyFill="1" applyBorder="1" applyAlignment="1">
      <alignment horizontal="distributed" vertical="center"/>
    </xf>
    <xf numFmtId="38" fontId="10" fillId="0" borderId="2" xfId="1" applyFont="1" applyFill="1" applyBorder="1" applyAlignment="1">
      <alignment vertical="center"/>
    </xf>
    <xf numFmtId="38" fontId="10" fillId="0" borderId="2" xfId="1" applyFont="1" applyFill="1" applyBorder="1" applyAlignment="1">
      <alignment horizontal="distributed" vertical="center"/>
    </xf>
    <xf numFmtId="38" fontId="10" fillId="0" borderId="2" xfId="1" applyFont="1" applyFill="1" applyBorder="1" applyAlignment="1">
      <alignment horizontal="right" vertical="center"/>
    </xf>
    <xf numFmtId="38" fontId="10" fillId="0" borderId="2" xfId="1" applyFont="1" applyFill="1" applyBorder="1" applyAlignment="1">
      <alignment vertical="center" shrinkToFit="1"/>
    </xf>
    <xf numFmtId="38" fontId="10" fillId="0" borderId="13" xfId="1" applyFont="1" applyFill="1" applyBorder="1" applyAlignment="1">
      <alignment horizontal="distributed" vertical="center"/>
    </xf>
    <xf numFmtId="38" fontId="10" fillId="0" borderId="14" xfId="1" applyFont="1" applyFill="1" applyBorder="1" applyAlignment="1">
      <alignment horizontal="distributed" vertical="center"/>
    </xf>
    <xf numFmtId="38" fontId="10" fillId="0" borderId="8" xfId="1" applyFont="1" applyFill="1" applyBorder="1" applyAlignment="1">
      <alignment horizontal="distributed" vertical="center"/>
    </xf>
    <xf numFmtId="38" fontId="10" fillId="0" borderId="5" xfId="1" applyFont="1" applyFill="1" applyBorder="1" applyAlignment="1">
      <alignment horizontal="distributed" vertical="center"/>
    </xf>
    <xf numFmtId="38" fontId="14" fillId="0" borderId="0" xfId="1" applyFont="1" applyFill="1" applyBorder="1" applyAlignment="1">
      <alignment vertical="center"/>
    </xf>
    <xf numFmtId="38" fontId="10" fillId="0" borderId="0" xfId="1" applyFont="1" applyFill="1" applyAlignment="1">
      <alignment vertical="center"/>
    </xf>
    <xf numFmtId="38" fontId="10" fillId="0" borderId="9" xfId="1" applyFont="1" applyFill="1" applyBorder="1" applyAlignment="1">
      <alignment vertical="center"/>
    </xf>
    <xf numFmtId="38" fontId="10" fillId="0" borderId="0" xfId="1" applyFont="1" applyFill="1" applyBorder="1" applyAlignment="1">
      <alignment vertical="center"/>
    </xf>
    <xf numFmtId="38" fontId="10" fillId="0" borderId="0" xfId="1" applyFont="1" applyFill="1" applyBorder="1" applyAlignment="1">
      <alignment horizontal="right" vertical="center"/>
    </xf>
    <xf numFmtId="38" fontId="14" fillId="0" borderId="5" xfId="1" applyFont="1" applyFill="1" applyBorder="1" applyAlignment="1">
      <alignment vertical="center"/>
    </xf>
    <xf numFmtId="38" fontId="10" fillId="0" borderId="8" xfId="1" applyFont="1" applyFill="1" applyBorder="1" applyAlignment="1">
      <alignment vertical="center"/>
    </xf>
    <xf numFmtId="38" fontId="10" fillId="0" borderId="5" xfId="1" applyFont="1" applyFill="1" applyBorder="1" applyAlignment="1">
      <alignment vertical="center"/>
    </xf>
    <xf numFmtId="38" fontId="10" fillId="0" borderId="5" xfId="1" applyFont="1" applyFill="1" applyBorder="1" applyAlignment="1">
      <alignment horizontal="right" vertical="center"/>
    </xf>
    <xf numFmtId="38" fontId="10" fillId="0" borderId="0" xfId="1" quotePrefix="1" applyFont="1" applyFill="1" applyAlignment="1">
      <alignment horizontal="left" vertical="center"/>
    </xf>
    <xf numFmtId="38" fontId="10" fillId="0" borderId="0" xfId="1" applyFont="1" applyFill="1" applyAlignment="1">
      <alignment horizontal="distributed" vertical="center"/>
    </xf>
    <xf numFmtId="38" fontId="14" fillId="0" borderId="0" xfId="1" applyFont="1" applyFill="1" applyAlignment="1">
      <alignment horizontal="right" vertical="center"/>
    </xf>
    <xf numFmtId="38" fontId="10" fillId="0" borderId="0" xfId="1" applyFont="1" applyFill="1" applyAlignment="1">
      <alignment horizontal="right" vertical="center"/>
    </xf>
    <xf numFmtId="38" fontId="10" fillId="0" borderId="0" xfId="1" quotePrefix="1" applyFont="1" applyFill="1" applyBorder="1" applyAlignment="1">
      <alignment horizontal="right" vertical="center"/>
    </xf>
    <xf numFmtId="0" fontId="15" fillId="0" borderId="0" xfId="0" applyFont="1" applyFill="1" applyAlignment="1">
      <alignment vertical="center"/>
    </xf>
    <xf numFmtId="0" fontId="9" fillId="0" borderId="4" xfId="0" applyFont="1" applyFill="1" applyBorder="1" applyAlignment="1">
      <alignment horizontal="center" vertical="center"/>
    </xf>
    <xf numFmtId="0" fontId="10" fillId="2" borderId="19" xfId="0" applyFont="1" applyFill="1" applyBorder="1" applyAlignment="1">
      <alignment horizontal="distributed" vertical="center"/>
    </xf>
    <xf numFmtId="0" fontId="9" fillId="0" borderId="0" xfId="0" applyFont="1" applyFill="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shrinkToFit="1"/>
    </xf>
    <xf numFmtId="38" fontId="9" fillId="0" borderId="0" xfId="1" applyFont="1" applyFill="1" applyBorder="1"/>
    <xf numFmtId="0" fontId="16" fillId="0" borderId="1" xfId="0" applyFont="1" applyFill="1" applyBorder="1" applyAlignment="1">
      <alignment vertical="center" shrinkToFit="1"/>
    </xf>
    <xf numFmtId="0" fontId="16" fillId="0" borderId="1" xfId="0" applyFont="1" applyFill="1" applyBorder="1" applyAlignment="1">
      <alignment horizontal="distributed" vertical="center" shrinkToFit="1"/>
    </xf>
    <xf numFmtId="0" fontId="16" fillId="0" borderId="1" xfId="0" applyFont="1" applyFill="1" applyBorder="1" applyAlignment="1">
      <alignment horizontal="right" vertical="center" shrinkToFit="1"/>
    </xf>
    <xf numFmtId="0" fontId="16" fillId="0" borderId="2" xfId="0" applyFont="1" applyFill="1" applyBorder="1" applyAlignment="1">
      <alignment horizontal="right" vertical="center" shrinkToFit="1"/>
    </xf>
    <xf numFmtId="0" fontId="16" fillId="0" borderId="2" xfId="0" applyFont="1" applyFill="1" applyBorder="1" applyAlignment="1">
      <alignment vertical="center" shrinkToFit="1"/>
    </xf>
    <xf numFmtId="38" fontId="9" fillId="0" borderId="2" xfId="1" applyFont="1" applyFill="1" applyBorder="1" applyAlignment="1">
      <alignment horizontal="centerContinuous" vertical="center"/>
    </xf>
    <xf numFmtId="38" fontId="9" fillId="0" borderId="5" xfId="1" applyFont="1" applyFill="1" applyBorder="1" applyAlignment="1">
      <alignment horizontal="centerContinuous" vertical="center"/>
    </xf>
    <xf numFmtId="38" fontId="9" fillId="0" borderId="2" xfId="1" applyFont="1" applyFill="1" applyBorder="1" applyAlignment="1">
      <alignment horizontal="distributed" vertical="center"/>
    </xf>
    <xf numFmtId="0" fontId="9" fillId="0" borderId="19" xfId="0" applyFont="1" applyFill="1" applyBorder="1" applyAlignment="1">
      <alignment horizontal="distributed" vertical="center"/>
    </xf>
    <xf numFmtId="38" fontId="9" fillId="0" borderId="5" xfId="1" applyFont="1" applyFill="1" applyBorder="1" applyAlignment="1">
      <alignment horizontal="distributed" vertical="center"/>
    </xf>
    <xf numFmtId="38" fontId="9" fillId="0" borderId="8" xfId="1" applyFont="1" applyFill="1" applyBorder="1" applyAlignment="1">
      <alignment horizontal="distributed"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38" fontId="9" fillId="0" borderId="3" xfId="1" applyFont="1" applyFill="1" applyBorder="1" applyAlignment="1">
      <alignment vertical="center"/>
    </xf>
    <xf numFmtId="178" fontId="9" fillId="0" borderId="3" xfId="0" applyNumberFormat="1" applyFont="1" applyFill="1" applyBorder="1" applyAlignment="1">
      <alignment horizontal="right"/>
    </xf>
    <xf numFmtId="178" fontId="9" fillId="0" borderId="0" xfId="0" applyNumberFormat="1" applyFont="1" applyFill="1" applyBorder="1" applyAlignment="1">
      <alignment horizontal="right"/>
    </xf>
    <xf numFmtId="0" fontId="9" fillId="0" borderId="1" xfId="0" applyFont="1" applyFill="1" applyBorder="1" applyAlignment="1">
      <alignment vertical="center" shrinkToFit="1"/>
    </xf>
    <xf numFmtId="38" fontId="9" fillId="0" borderId="9" xfId="1" applyFont="1" applyFill="1" applyBorder="1" applyAlignment="1">
      <alignment vertical="center"/>
    </xf>
    <xf numFmtId="178" fontId="9" fillId="0" borderId="0" xfId="0" applyNumberFormat="1" applyFont="1" applyFill="1" applyBorder="1" applyAlignment="1">
      <alignment horizontal="right" vertical="center"/>
    </xf>
    <xf numFmtId="38" fontId="9" fillId="0" borderId="9" xfId="1" applyFont="1" applyFill="1" applyBorder="1" applyAlignment="1"/>
    <xf numFmtId="38" fontId="9" fillId="0" borderId="0" xfId="1" applyFont="1" applyFill="1" applyBorder="1" applyAlignment="1"/>
    <xf numFmtId="0" fontId="9" fillId="0" borderId="18" xfId="0" applyFont="1" applyFill="1" applyBorder="1" applyAlignment="1">
      <alignment horizontal="center" vertical="center"/>
    </xf>
    <xf numFmtId="0" fontId="9" fillId="0" borderId="2" xfId="0" applyFont="1" applyFill="1" applyBorder="1" applyAlignment="1">
      <alignment horizontal="center" vertical="center"/>
    </xf>
    <xf numFmtId="38" fontId="9" fillId="0" borderId="5" xfId="1" applyFont="1" applyFill="1" applyBorder="1" applyAlignment="1">
      <alignment vertical="center"/>
    </xf>
    <xf numFmtId="0" fontId="9" fillId="0" borderId="2" xfId="0" applyFont="1" applyFill="1" applyBorder="1" applyAlignment="1">
      <alignment vertical="center" shrinkToFit="1"/>
    </xf>
    <xf numFmtId="0" fontId="9" fillId="0" borderId="0" xfId="0" applyFont="1" applyFill="1" applyAlignment="1">
      <alignment horizontal="left" vertical="center"/>
    </xf>
    <xf numFmtId="38" fontId="5" fillId="2" borderId="0" xfId="1" applyFont="1" applyFill="1" applyBorder="1" applyAlignment="1">
      <alignment vertical="center"/>
    </xf>
    <xf numFmtId="0" fontId="12" fillId="0" borderId="21" xfId="0" applyFont="1" applyBorder="1"/>
    <xf numFmtId="0" fontId="12" fillId="0" borderId="22" xfId="0" applyFont="1" applyBorder="1"/>
    <xf numFmtId="38" fontId="9" fillId="0" borderId="8" xfId="1" applyFont="1" applyFill="1" applyBorder="1" applyAlignment="1">
      <alignment vertical="center"/>
    </xf>
    <xf numFmtId="0" fontId="9" fillId="0" borderId="15" xfId="0" applyFont="1" applyFill="1" applyBorder="1" applyAlignment="1">
      <alignment vertical="center" shrinkToFit="1"/>
    </xf>
    <xf numFmtId="0" fontId="12" fillId="0" borderId="0" xfId="0" applyFont="1" applyFill="1"/>
    <xf numFmtId="38" fontId="9" fillId="0" borderId="17" xfId="1" applyFont="1" applyFill="1" applyBorder="1" applyAlignment="1">
      <alignment horizontal="centerContinuous" vertical="center"/>
    </xf>
    <xf numFmtId="38" fontId="5" fillId="2" borderId="9" xfId="1" applyFont="1" applyFill="1" applyBorder="1" applyAlignment="1">
      <alignment vertical="center"/>
    </xf>
    <xf numFmtId="0" fontId="3"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horizontal="right" vertical="center"/>
    </xf>
    <xf numFmtId="0" fontId="5" fillId="3" borderId="10" xfId="0" applyFont="1" applyFill="1" applyBorder="1" applyAlignment="1">
      <alignment vertical="center"/>
    </xf>
    <xf numFmtId="0" fontId="5" fillId="3" borderId="10"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 xfId="0" applyFont="1" applyFill="1" applyBorder="1" applyAlignment="1">
      <alignment horizontal="distributed" vertical="center" wrapText="1"/>
    </xf>
    <xf numFmtId="177" fontId="5" fillId="3" borderId="0" xfId="1" applyNumberFormat="1" applyFont="1" applyFill="1" applyAlignment="1">
      <alignment vertical="center"/>
    </xf>
    <xf numFmtId="0" fontId="5" fillId="3" borderId="0" xfId="0" applyFont="1" applyFill="1" applyBorder="1" applyAlignment="1">
      <alignment vertical="center"/>
    </xf>
    <xf numFmtId="0" fontId="5" fillId="3" borderId="0" xfId="0" applyFont="1" applyFill="1" applyBorder="1" applyAlignment="1">
      <alignment horizontal="distributed" vertical="center" wrapText="1"/>
    </xf>
    <xf numFmtId="0" fontId="5" fillId="3" borderId="1" xfId="0" applyFont="1" applyFill="1" applyBorder="1" applyAlignment="1">
      <alignment horizontal="distributed" vertical="center"/>
    </xf>
    <xf numFmtId="177" fontId="5" fillId="3" borderId="0" xfId="1" applyNumberFormat="1" applyFont="1" applyFill="1" applyAlignment="1">
      <alignment horizontal="right" vertical="center"/>
    </xf>
    <xf numFmtId="177" fontId="5" fillId="3" borderId="9" xfId="0" applyNumberFormat="1" applyFont="1" applyFill="1" applyBorder="1" applyAlignment="1">
      <alignment vertical="center"/>
    </xf>
    <xf numFmtId="0" fontId="5" fillId="3" borderId="1" xfId="0" applyFont="1" applyFill="1" applyBorder="1" applyAlignment="1">
      <alignment vertical="center"/>
    </xf>
    <xf numFmtId="0" fontId="5" fillId="3" borderId="2" xfId="0" applyFont="1" applyFill="1" applyBorder="1" applyAlignment="1">
      <alignment vertical="center"/>
    </xf>
    <xf numFmtId="3" fontId="5" fillId="3" borderId="8" xfId="0" applyNumberFormat="1" applyFont="1" applyFill="1" applyBorder="1" applyAlignment="1">
      <alignment horizontal="right" vertical="center"/>
    </xf>
    <xf numFmtId="177" fontId="5" fillId="3" borderId="5" xfId="1" applyNumberFormat="1" applyFont="1" applyFill="1" applyBorder="1" applyAlignment="1">
      <alignment vertical="center"/>
    </xf>
    <xf numFmtId="3" fontId="5" fillId="3" borderId="5" xfId="0" applyNumberFormat="1" applyFont="1" applyFill="1" applyBorder="1" applyAlignment="1">
      <alignment horizontal="right" vertical="center"/>
    </xf>
    <xf numFmtId="0" fontId="5" fillId="3" borderId="3" xfId="0" applyFont="1" applyFill="1" applyBorder="1" applyAlignment="1">
      <alignment vertical="center"/>
    </xf>
    <xf numFmtId="0" fontId="5" fillId="3" borderId="0" xfId="0" applyFont="1" applyFill="1" applyAlignment="1">
      <alignment vertical="center"/>
    </xf>
    <xf numFmtId="0" fontId="4" fillId="3" borderId="0" xfId="0" applyFont="1" applyFill="1" applyAlignment="1">
      <alignment vertical="center"/>
    </xf>
    <xf numFmtId="177" fontId="5" fillId="3" borderId="0" xfId="1" applyNumberFormat="1" applyFont="1" applyFill="1" applyAlignment="1">
      <alignment horizontal="right" vertical="center" wrapText="1"/>
    </xf>
    <xf numFmtId="177" fontId="5" fillId="3" borderId="0" xfId="0" applyNumberFormat="1" applyFont="1" applyFill="1" applyBorder="1" applyAlignment="1">
      <alignment vertical="center" wrapText="1"/>
    </xf>
    <xf numFmtId="177" fontId="5" fillId="3" borderId="0" xfId="0" applyNumberFormat="1" applyFont="1" applyFill="1" applyAlignment="1">
      <alignment vertical="center" wrapText="1"/>
    </xf>
    <xf numFmtId="177" fontId="5" fillId="3" borderId="0" xfId="1" applyNumberFormat="1" applyFont="1" applyFill="1" applyAlignment="1">
      <alignment vertical="center" wrapText="1"/>
    </xf>
    <xf numFmtId="177" fontId="5" fillId="3" borderId="0" xfId="0" applyNumberFormat="1" applyFont="1" applyFill="1" applyAlignment="1">
      <alignment horizontal="right" vertical="center" wrapText="1"/>
    </xf>
    <xf numFmtId="0" fontId="9" fillId="0" borderId="18" xfId="0" applyFont="1" applyFill="1" applyBorder="1" applyAlignment="1">
      <alignment vertical="center" shrinkToFit="1"/>
    </xf>
    <xf numFmtId="38" fontId="5" fillId="3" borderId="0" xfId="1" applyFont="1" applyFill="1" applyBorder="1" applyAlignment="1">
      <alignment horizontal="right" vertical="center"/>
    </xf>
    <xf numFmtId="38" fontId="10" fillId="0" borderId="17" xfId="1" applyFont="1" applyFill="1" applyBorder="1" applyAlignment="1">
      <alignment horizontal="centerContinuous" vertical="center"/>
    </xf>
    <xf numFmtId="38" fontId="10" fillId="0" borderId="17" xfId="2" applyFont="1" applyFill="1" applyBorder="1" applyAlignment="1">
      <alignment horizontal="centerContinuous" vertical="center"/>
    </xf>
    <xf numFmtId="38" fontId="10" fillId="0" borderId="25" xfId="2" applyFont="1" applyFill="1" applyBorder="1" applyAlignment="1">
      <alignment horizontal="centerContinuous" vertical="center"/>
    </xf>
    <xf numFmtId="0" fontId="10" fillId="0" borderId="16"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9" fillId="0" borderId="2" xfId="0" applyFont="1" applyFill="1" applyBorder="1" applyAlignment="1">
      <alignment horizontal="center" vertical="center"/>
    </xf>
    <xf numFmtId="0" fontId="12" fillId="0" borderId="22" xfId="0" applyFont="1" applyBorder="1" applyAlignment="1">
      <alignment vertical="center"/>
    </xf>
    <xf numFmtId="0" fontId="12" fillId="0" borderId="3" xfId="0" applyFont="1" applyBorder="1" applyAlignment="1">
      <alignment vertical="center"/>
    </xf>
    <xf numFmtId="0" fontId="12" fillId="0" borderId="3" xfId="0" applyFont="1" applyFill="1" applyBorder="1" applyAlignment="1">
      <alignment vertical="center"/>
    </xf>
    <xf numFmtId="0" fontId="12" fillId="0" borderId="0" xfId="0" applyFont="1" applyFill="1" applyAlignment="1">
      <alignment vertical="center"/>
    </xf>
    <xf numFmtId="178" fontId="5" fillId="0" borderId="0" xfId="0" applyNumberFormat="1" applyFont="1" applyFill="1" applyBorder="1" applyAlignment="1">
      <alignment vertical="center"/>
    </xf>
    <xf numFmtId="0" fontId="10" fillId="0" borderId="14" xfId="0" applyFont="1" applyFill="1" applyBorder="1" applyAlignment="1">
      <alignment horizontal="center" vertical="center"/>
    </xf>
    <xf numFmtId="38" fontId="10" fillId="0" borderId="15" xfId="2" applyFont="1" applyFill="1" applyBorder="1" applyAlignment="1">
      <alignment horizontal="center" vertical="center"/>
    </xf>
    <xf numFmtId="38" fontId="10" fillId="0" borderId="21" xfId="2" applyFont="1" applyFill="1" applyBorder="1" applyAlignment="1">
      <alignment horizontal="center" vertical="center"/>
    </xf>
    <xf numFmtId="0" fontId="17" fillId="0" borderId="0" xfId="0" applyFont="1" applyFill="1" applyAlignment="1">
      <alignment vertical="center"/>
    </xf>
    <xf numFmtId="0" fontId="18" fillId="0" borderId="0" xfId="0" applyFont="1" applyFill="1" applyAlignment="1">
      <alignment vertical="center"/>
    </xf>
    <xf numFmtId="0" fontId="9" fillId="2" borderId="0" xfId="0" applyFont="1" applyFill="1" applyBorder="1" applyAlignment="1">
      <alignment horizontal="right" vertical="center"/>
    </xf>
    <xf numFmtId="0" fontId="19" fillId="2" borderId="0" xfId="0" applyFont="1" applyFill="1" applyBorder="1" applyAlignment="1">
      <alignment horizontal="right" vertical="center"/>
    </xf>
    <xf numFmtId="0" fontId="5" fillId="2" borderId="0" xfId="0" applyFont="1" applyFill="1" applyBorder="1" applyAlignment="1">
      <alignment horizontal="right" vertical="center"/>
    </xf>
    <xf numFmtId="0" fontId="10" fillId="2" borderId="17"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distributed" vertical="center" wrapText="1"/>
    </xf>
    <xf numFmtId="0" fontId="10" fillId="2" borderId="1" xfId="0" applyFont="1" applyFill="1" applyBorder="1" applyAlignment="1">
      <alignment horizontal="distributed" vertical="center" wrapText="1"/>
    </xf>
    <xf numFmtId="0" fontId="10" fillId="2" borderId="2" xfId="0" applyFont="1" applyFill="1" applyBorder="1" applyAlignment="1">
      <alignment horizontal="distributed" vertical="center" wrapText="1"/>
    </xf>
    <xf numFmtId="0" fontId="10" fillId="2" borderId="7" xfId="0" applyFont="1" applyFill="1" applyBorder="1" applyAlignment="1">
      <alignment horizontal="distributed" vertical="center"/>
    </xf>
    <xf numFmtId="0" fontId="10" fillId="2" borderId="1" xfId="0" applyFont="1" applyFill="1" applyBorder="1" applyAlignment="1">
      <alignment horizontal="distributed" vertical="center"/>
    </xf>
    <xf numFmtId="0" fontId="10" fillId="2" borderId="2" xfId="0" applyFont="1" applyFill="1" applyBorder="1" applyAlignment="1">
      <alignment horizontal="distributed" vertical="center"/>
    </xf>
    <xf numFmtId="0" fontId="11" fillId="2" borderId="7" xfId="0" applyFont="1" applyFill="1" applyBorder="1" applyAlignment="1">
      <alignment horizontal="distributed" vertical="center"/>
    </xf>
    <xf numFmtId="0" fontId="11" fillId="2" borderId="1" xfId="0" applyFont="1" applyFill="1" applyBorder="1" applyAlignment="1">
      <alignment horizontal="distributed" vertical="center"/>
    </xf>
    <xf numFmtId="0" fontId="11" fillId="2" borderId="2" xfId="0" applyFont="1" applyFill="1" applyBorder="1" applyAlignment="1">
      <alignment horizontal="distributed" vertical="center"/>
    </xf>
    <xf numFmtId="0" fontId="10" fillId="2" borderId="0" xfId="0" applyFont="1" applyFill="1" applyBorder="1" applyAlignment="1">
      <alignment horizontal="distributed" vertical="center" wrapText="1"/>
    </xf>
    <xf numFmtId="0" fontId="10" fillId="2" borderId="0" xfId="0" applyFont="1" applyFill="1" applyBorder="1" applyAlignment="1">
      <alignment horizontal="distributed" vertical="center"/>
    </xf>
    <xf numFmtId="0" fontId="10" fillId="2" borderId="13" xfId="0" applyFont="1" applyFill="1" applyBorder="1" applyAlignment="1">
      <alignment horizontal="center" vertical="center"/>
    </xf>
    <xf numFmtId="0" fontId="10" fillId="2" borderId="6" xfId="0" applyFont="1" applyFill="1" applyBorder="1" applyAlignment="1">
      <alignment horizontal="center" vertical="center"/>
    </xf>
    <xf numFmtId="0" fontId="11" fillId="2" borderId="0" xfId="0" applyFont="1" applyFill="1" applyBorder="1" applyAlignment="1">
      <alignment horizontal="distributed" vertical="center"/>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2" xfId="0" applyFont="1" applyFill="1" applyBorder="1" applyAlignment="1">
      <alignment horizontal="distributed" vertical="center" wrapText="1"/>
    </xf>
    <xf numFmtId="0" fontId="10" fillId="0" borderId="3" xfId="0" applyFont="1" applyFill="1" applyBorder="1" applyAlignment="1">
      <alignment horizontal="distributed" vertical="center" wrapText="1"/>
    </xf>
    <xf numFmtId="0" fontId="10" fillId="0" borderId="9" xfId="0" applyFont="1" applyFill="1" applyBorder="1" applyAlignment="1">
      <alignment horizontal="distributed" vertical="center" wrapText="1"/>
    </xf>
    <xf numFmtId="0" fontId="10" fillId="0" borderId="0" xfId="0" applyFont="1" applyFill="1" applyAlignment="1">
      <alignment horizontal="distributed" vertical="center" wrapText="1"/>
    </xf>
    <xf numFmtId="0" fontId="4" fillId="2" borderId="5" xfId="0" applyFont="1" applyFill="1" applyBorder="1" applyAlignment="1">
      <alignment horizontal="distributed" vertical="center"/>
    </xf>
    <xf numFmtId="0" fontId="6" fillId="2" borderId="2" xfId="0" applyFont="1" applyFill="1" applyBorder="1" applyAlignment="1">
      <alignment vertical="center"/>
    </xf>
    <xf numFmtId="0" fontId="4" fillId="2" borderId="0" xfId="0" applyFont="1" applyFill="1" applyBorder="1" applyAlignment="1">
      <alignment horizontal="distributed" vertical="center"/>
    </xf>
    <xf numFmtId="0" fontId="4" fillId="2" borderId="1"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0" borderId="5" xfId="0" applyFont="1" applyBorder="1" applyAlignment="1">
      <alignment horizontal="distributed" vertical="center"/>
    </xf>
    <xf numFmtId="0" fontId="4" fillId="0" borderId="17" xfId="0" applyFont="1" applyBorder="1" applyAlignment="1">
      <alignment horizontal="distributed" vertical="center"/>
    </xf>
    <xf numFmtId="0" fontId="4" fillId="0" borderId="0" xfId="0" applyFont="1" applyBorder="1" applyAlignment="1">
      <alignment horizontal="distributed" vertical="center"/>
    </xf>
    <xf numFmtId="0" fontId="4" fillId="2" borderId="17"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2" borderId="3" xfId="0" applyFont="1" applyFill="1" applyBorder="1" applyAlignment="1">
      <alignment horizontal="distributed" vertical="center"/>
    </xf>
    <xf numFmtId="0" fontId="4" fillId="2" borderId="7" xfId="0" applyFont="1" applyFill="1" applyBorder="1" applyAlignment="1">
      <alignment horizontal="distributed" vertical="center"/>
    </xf>
    <xf numFmtId="0" fontId="5" fillId="0" borderId="17" xfId="0" applyFont="1" applyBorder="1" applyAlignment="1">
      <alignment horizontal="distributed" vertical="center"/>
    </xf>
    <xf numFmtId="0" fontId="5" fillId="0" borderId="0" xfId="0" applyFont="1" applyAlignment="1">
      <alignment horizontal="distributed"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4" fillId="0" borderId="0" xfId="0" applyFont="1" applyFill="1" applyBorder="1" applyAlignment="1">
      <alignment horizontal="distributed" vertical="center"/>
    </xf>
    <xf numFmtId="0" fontId="10" fillId="0" borderId="0" xfId="0" applyFont="1" applyBorder="1" applyAlignment="1">
      <alignment horizontal="distributed" vertical="center"/>
    </xf>
    <xf numFmtId="0" fontId="10" fillId="0" borderId="0" xfId="0" applyFont="1" applyBorder="1" applyAlignment="1"/>
    <xf numFmtId="0" fontId="10" fillId="0" borderId="5" xfId="0" applyFont="1" applyBorder="1" applyAlignment="1">
      <alignment horizontal="distributed" vertical="center"/>
    </xf>
    <xf numFmtId="0" fontId="10" fillId="0" borderId="5" xfId="0" applyFont="1" applyBorder="1" applyAlignment="1"/>
    <xf numFmtId="0" fontId="10" fillId="0" borderId="17" xfId="0" applyFont="1" applyBorder="1" applyAlignment="1">
      <alignment horizontal="distributed" vertical="center"/>
    </xf>
    <xf numFmtId="0" fontId="10" fillId="0" borderId="3" xfId="0" applyFont="1" applyBorder="1" applyAlignment="1">
      <alignment horizontal="distributed" vertical="center"/>
    </xf>
    <xf numFmtId="0" fontId="10" fillId="0" borderId="17" xfId="0" applyFont="1" applyBorder="1" applyAlignment="1">
      <alignment vertical="center"/>
    </xf>
    <xf numFmtId="0" fontId="10" fillId="3" borderId="0" xfId="0" applyFont="1" applyFill="1" applyBorder="1" applyAlignment="1">
      <alignment horizontal="distributed" vertical="center"/>
    </xf>
    <xf numFmtId="0" fontId="10" fillId="3" borderId="0" xfId="0" applyFont="1" applyFill="1" applyBorder="1" applyAlignment="1">
      <alignment vertical="center"/>
    </xf>
    <xf numFmtId="0" fontId="5" fillId="3" borderId="0"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3" borderId="17" xfId="0" applyFont="1" applyFill="1" applyBorder="1" applyAlignment="1">
      <alignment horizontal="distributed" vertical="center"/>
    </xf>
    <xf numFmtId="0" fontId="5" fillId="3" borderId="17" xfId="0" applyFont="1" applyFill="1" applyBorder="1" applyAlignment="1">
      <alignment vertical="center"/>
    </xf>
    <xf numFmtId="0" fontId="5" fillId="3" borderId="3" xfId="0" applyFont="1" applyFill="1" applyBorder="1" applyAlignment="1">
      <alignment horizontal="distributed" vertical="center" wrapText="1"/>
    </xf>
    <xf numFmtId="0" fontId="5" fillId="3" borderId="0" xfId="0" applyFont="1" applyFill="1" applyBorder="1" applyAlignment="1">
      <alignment horizontal="distributed" vertical="center" wrapText="1"/>
    </xf>
    <xf numFmtId="38" fontId="10" fillId="0" borderId="0" xfId="1" quotePrefix="1" applyFont="1" applyFill="1" applyBorder="1" applyAlignment="1">
      <alignment horizontal="left" vertical="center"/>
    </xf>
    <xf numFmtId="0" fontId="14" fillId="0" borderId="0" xfId="0" applyFont="1" applyBorder="1" applyAlignment="1">
      <alignment vertical="center"/>
    </xf>
    <xf numFmtId="38" fontId="10" fillId="0" borderId="16" xfId="1" applyFont="1" applyFill="1" applyBorder="1" applyAlignment="1">
      <alignment horizontal="center" vertical="center"/>
    </xf>
    <xf numFmtId="0" fontId="14" fillId="0" borderId="17" xfId="0" applyFont="1" applyFill="1" applyBorder="1" applyAlignment="1">
      <alignment horizontal="center" vertical="center"/>
    </xf>
    <xf numFmtId="38" fontId="10" fillId="0" borderId="16" xfId="2" applyFont="1" applyFill="1" applyBorder="1" applyAlignment="1">
      <alignment horizontal="center" vertical="center"/>
    </xf>
    <xf numFmtId="38" fontId="10" fillId="0" borderId="10" xfId="2" applyFont="1" applyFill="1" applyBorder="1" applyAlignment="1">
      <alignment horizontal="center" vertical="center"/>
    </xf>
    <xf numFmtId="38" fontId="10" fillId="0" borderId="13" xfId="2" applyFont="1" applyFill="1" applyBorder="1" applyAlignment="1">
      <alignment horizontal="center" vertical="center"/>
    </xf>
    <xf numFmtId="38" fontId="10" fillId="0" borderId="6" xfId="2" applyFont="1" applyFill="1" applyBorder="1" applyAlignment="1">
      <alignment horizontal="center" vertical="center"/>
    </xf>
    <xf numFmtId="38" fontId="10" fillId="0" borderId="14" xfId="2" applyFont="1" applyFill="1" applyBorder="1" applyAlignment="1">
      <alignment horizontal="center" vertical="center"/>
    </xf>
    <xf numFmtId="0" fontId="10" fillId="0" borderId="14" xfId="3" applyFont="1" applyFill="1" applyBorder="1" applyAlignment="1">
      <alignment horizontal="center" vertical="center"/>
    </xf>
    <xf numFmtId="0" fontId="10" fillId="0" borderId="6" xfId="3" applyFont="1" applyFill="1" applyBorder="1" applyAlignment="1">
      <alignment horizontal="center" vertical="center"/>
    </xf>
    <xf numFmtId="38" fontId="10" fillId="0" borderId="21" xfId="2" applyFont="1" applyFill="1" applyBorder="1" applyAlignment="1">
      <alignment horizontal="center" vertical="center" wrapText="1"/>
    </xf>
    <xf numFmtId="38" fontId="10" fillId="0" borderId="15" xfId="2" applyFont="1" applyFill="1" applyBorder="1" applyAlignment="1">
      <alignment horizontal="center" vertical="center"/>
    </xf>
    <xf numFmtId="38" fontId="10" fillId="0" borderId="13" xfId="2" quotePrefix="1" applyFont="1" applyFill="1" applyBorder="1" applyAlignment="1">
      <alignment horizontal="center" vertical="center"/>
    </xf>
    <xf numFmtId="0" fontId="14" fillId="0" borderId="6" xfId="0" applyFont="1" applyBorder="1" applyAlignment="1">
      <alignment horizontal="center" vertical="center"/>
    </xf>
    <xf numFmtId="0" fontId="9" fillId="0" borderId="7" xfId="0" applyFont="1" applyFill="1" applyBorder="1" applyAlignment="1">
      <alignment horizontal="center" vertical="center" textRotation="255"/>
    </xf>
    <xf numFmtId="0" fontId="9" fillId="0" borderId="1" xfId="0" applyFont="1" applyFill="1" applyBorder="1" applyAlignment="1">
      <alignment horizontal="center" vertical="center" textRotation="255"/>
    </xf>
    <xf numFmtId="0" fontId="9" fillId="0" borderId="2" xfId="0" applyFont="1" applyFill="1" applyBorder="1" applyAlignment="1">
      <alignment horizontal="center" vertical="center" textRotation="255"/>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24" xfId="0" quotePrefix="1" applyFont="1" applyBorder="1" applyAlignment="1">
      <alignment horizontal="center" vertical="center"/>
    </xf>
    <xf numFmtId="0" fontId="10" fillId="0" borderId="15" xfId="0" quotePrefix="1" applyFont="1" applyBorder="1" applyAlignment="1">
      <alignment horizontal="center" vertical="center"/>
    </xf>
    <xf numFmtId="0" fontId="10" fillId="0" borderId="11" xfId="0" quotePrefix="1" applyFont="1" applyFill="1" applyBorder="1" applyAlignment="1">
      <alignment horizontal="center" vertical="center"/>
    </xf>
    <xf numFmtId="0" fontId="10" fillId="0" borderId="2" xfId="0" quotePrefix="1" applyFont="1" applyFill="1" applyBorder="1" applyAlignment="1">
      <alignment horizontal="center" vertical="center"/>
    </xf>
    <xf numFmtId="0" fontId="0" fillId="0" borderId="0" xfId="0" applyBorder="1"/>
    <xf numFmtId="3" fontId="4" fillId="0" borderId="0" xfId="0" applyNumberFormat="1" applyFont="1" applyBorder="1" applyAlignment="1">
      <alignment vertical="center"/>
    </xf>
    <xf numFmtId="0" fontId="5" fillId="0" borderId="0" xfId="0" applyFont="1" applyBorder="1" applyAlignment="1">
      <alignment vertical="center"/>
    </xf>
    <xf numFmtId="3" fontId="5" fillId="0" borderId="0" xfId="0" applyNumberFormat="1" applyFont="1" applyBorder="1" applyAlignment="1">
      <alignment vertical="center"/>
    </xf>
  </cellXfs>
  <cellStyles count="5">
    <cellStyle name="桁区切り" xfId="1" builtinId="6"/>
    <cellStyle name="桁区切り 2" xfId="2"/>
    <cellStyle name="標準" xfId="0" builtinId="0"/>
    <cellStyle name="標準 2" xfId="3"/>
    <cellStyle name="標準_j_新規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2"/>
  <sheetViews>
    <sheetView showGridLines="0" zoomScale="106" zoomScaleNormal="106" zoomScaleSheetLayoutView="100" workbookViewId="0"/>
  </sheetViews>
  <sheetFormatPr defaultRowHeight="16.5" customHeight="1" x14ac:dyDescent="0.15"/>
  <cols>
    <col min="1" max="1" width="14.875" style="49" customWidth="1"/>
    <col min="2" max="2" width="10.25" style="47" customWidth="1"/>
    <col min="3" max="6" width="12.375" style="48" customWidth="1"/>
    <col min="7" max="7" width="12.375" style="49" customWidth="1"/>
    <col min="8" max="16384" width="9" style="49"/>
  </cols>
  <sheetData>
    <row r="1" spans="1:7" ht="16.5" customHeight="1" x14ac:dyDescent="0.15">
      <c r="A1" s="46" t="s">
        <v>120</v>
      </c>
      <c r="G1" s="335" t="s">
        <v>173</v>
      </c>
    </row>
    <row r="2" spans="1:7" ht="3.95" customHeight="1" thickBot="1" x14ac:dyDescent="0.2">
      <c r="A2" s="50"/>
      <c r="B2" s="51"/>
      <c r="C2" s="52"/>
      <c r="D2" s="52"/>
      <c r="E2" s="52"/>
      <c r="F2" s="52"/>
      <c r="G2" s="50"/>
    </row>
    <row r="3" spans="1:7" ht="21" customHeight="1" x14ac:dyDescent="0.15">
      <c r="A3" s="338" t="s">
        <v>184</v>
      </c>
      <c r="B3" s="339"/>
      <c r="C3" s="53" t="s">
        <v>185</v>
      </c>
      <c r="D3" s="54" t="s">
        <v>186</v>
      </c>
      <c r="E3" s="54" t="s">
        <v>187</v>
      </c>
      <c r="F3" s="54" t="s">
        <v>188</v>
      </c>
      <c r="G3" s="54" t="s">
        <v>189</v>
      </c>
    </row>
    <row r="4" spans="1:7" ht="18.95" customHeight="1" x14ac:dyDescent="0.15">
      <c r="A4" s="340" t="s">
        <v>152</v>
      </c>
      <c r="B4" s="55" t="s">
        <v>123</v>
      </c>
      <c r="C4" s="56">
        <f>C6+C7</f>
        <v>15114341</v>
      </c>
      <c r="D4" s="56">
        <f>D6+D7</f>
        <v>15545328</v>
      </c>
      <c r="E4" s="56">
        <f>E6+E7</f>
        <v>15423995</v>
      </c>
      <c r="F4" s="56">
        <v>15857651</v>
      </c>
      <c r="G4" s="56">
        <v>15969829</v>
      </c>
    </row>
    <row r="5" spans="1:7" ht="13.7" customHeight="1" x14ac:dyDescent="0.15">
      <c r="A5" s="341"/>
      <c r="B5" s="55"/>
      <c r="C5" s="57"/>
      <c r="D5" s="57"/>
      <c r="E5" s="57"/>
      <c r="F5" s="57"/>
      <c r="G5" s="57"/>
    </row>
    <row r="6" spans="1:7" ht="18.95" customHeight="1" x14ac:dyDescent="0.15">
      <c r="A6" s="341"/>
      <c r="B6" s="55" t="s">
        <v>124</v>
      </c>
      <c r="C6" s="57">
        <f t="shared" ref="C6:E7" si="0">C11+C16+C21+C26+C31+C36+C41</f>
        <v>6443210</v>
      </c>
      <c r="D6" s="57">
        <f t="shared" si="0"/>
        <v>6595228</v>
      </c>
      <c r="E6" s="57">
        <f t="shared" si="0"/>
        <v>6631328</v>
      </c>
      <c r="F6" s="57">
        <v>6879759</v>
      </c>
      <c r="G6" s="57">
        <v>6969057</v>
      </c>
    </row>
    <row r="7" spans="1:7" ht="18.95" customHeight="1" x14ac:dyDescent="0.15">
      <c r="A7" s="341"/>
      <c r="B7" s="58" t="s">
        <v>125</v>
      </c>
      <c r="C7" s="59">
        <f t="shared" si="0"/>
        <v>8671131</v>
      </c>
      <c r="D7" s="59">
        <f t="shared" si="0"/>
        <v>8950100</v>
      </c>
      <c r="E7" s="59">
        <f t="shared" si="0"/>
        <v>8792667</v>
      </c>
      <c r="F7" s="59">
        <v>8977892</v>
      </c>
      <c r="G7" s="59">
        <v>9000772</v>
      </c>
    </row>
    <row r="8" spans="1:7" ht="18.95" customHeight="1" x14ac:dyDescent="0.15">
      <c r="A8" s="342"/>
      <c r="B8" s="58" t="s">
        <v>126</v>
      </c>
      <c r="C8" s="60">
        <v>41409</v>
      </c>
      <c r="D8" s="59">
        <f>D13+D18+D23+D28+D33+D38+D43</f>
        <v>42586</v>
      </c>
      <c r="E8" s="59">
        <v>42257</v>
      </c>
      <c r="F8" s="59">
        <v>43323</v>
      </c>
      <c r="G8" s="59">
        <v>43749</v>
      </c>
    </row>
    <row r="9" spans="1:7" ht="18.95" customHeight="1" x14ac:dyDescent="0.15">
      <c r="A9" s="343" t="s">
        <v>153</v>
      </c>
      <c r="B9" s="55" t="s">
        <v>127</v>
      </c>
      <c r="C9" s="56">
        <v>10487652</v>
      </c>
      <c r="D9" s="61">
        <v>10756051</v>
      </c>
      <c r="E9" s="62">
        <v>10625871</v>
      </c>
      <c r="F9" s="62">
        <v>10888116</v>
      </c>
      <c r="G9" s="62">
        <v>10935501</v>
      </c>
    </row>
    <row r="10" spans="1:7" ht="13.7" customHeight="1" x14ac:dyDescent="0.15">
      <c r="A10" s="344"/>
      <c r="B10" s="55"/>
      <c r="C10" s="57"/>
      <c r="D10" s="61"/>
      <c r="E10" s="63"/>
      <c r="F10" s="63"/>
      <c r="G10" s="63"/>
    </row>
    <row r="11" spans="1:7" ht="18.95" customHeight="1" x14ac:dyDescent="0.15">
      <c r="A11" s="344"/>
      <c r="B11" s="55" t="s">
        <v>128</v>
      </c>
      <c r="C11" s="57">
        <v>5001396</v>
      </c>
      <c r="D11" s="61">
        <v>5108872</v>
      </c>
      <c r="E11" s="64">
        <v>5150412</v>
      </c>
      <c r="F11" s="64">
        <v>5326404</v>
      </c>
      <c r="G11" s="64">
        <v>5382438</v>
      </c>
    </row>
    <row r="12" spans="1:7" ht="18.95" customHeight="1" x14ac:dyDescent="0.15">
      <c r="A12" s="344"/>
      <c r="B12" s="58" t="s">
        <v>129</v>
      </c>
      <c r="C12" s="59">
        <v>5486256</v>
      </c>
      <c r="D12" s="61">
        <v>5647179</v>
      </c>
      <c r="E12" s="65">
        <v>5475459</v>
      </c>
      <c r="F12" s="65">
        <v>5561712</v>
      </c>
      <c r="G12" s="65">
        <v>5553063</v>
      </c>
    </row>
    <row r="13" spans="1:7" ht="18.95" customHeight="1" x14ac:dyDescent="0.15">
      <c r="A13" s="345"/>
      <c r="B13" s="58" t="s">
        <v>130</v>
      </c>
      <c r="C13" s="60">
        <v>28733</v>
      </c>
      <c r="D13" s="66">
        <v>29468</v>
      </c>
      <c r="E13" s="67">
        <v>29111</v>
      </c>
      <c r="F13" s="67">
        <v>29748</v>
      </c>
      <c r="G13" s="67">
        <v>29960</v>
      </c>
    </row>
    <row r="14" spans="1:7" ht="18.95" customHeight="1" x14ac:dyDescent="0.15">
      <c r="A14" s="343" t="s">
        <v>131</v>
      </c>
      <c r="B14" s="55" t="s">
        <v>132</v>
      </c>
      <c r="C14" s="56">
        <v>564434</v>
      </c>
      <c r="D14" s="61">
        <v>565821</v>
      </c>
      <c r="E14" s="62">
        <v>574549</v>
      </c>
      <c r="F14" s="62">
        <v>597396</v>
      </c>
      <c r="G14" s="62">
        <v>576888</v>
      </c>
    </row>
    <row r="15" spans="1:7" ht="13.7" customHeight="1" x14ac:dyDescent="0.15">
      <c r="A15" s="344"/>
      <c r="B15" s="55"/>
      <c r="C15" s="57"/>
      <c r="D15" s="61"/>
      <c r="E15" s="63"/>
      <c r="F15" s="63"/>
      <c r="G15" s="63"/>
    </row>
    <row r="16" spans="1:7" ht="18.95" customHeight="1" x14ac:dyDescent="0.15">
      <c r="A16" s="344"/>
      <c r="B16" s="55" t="s">
        <v>133</v>
      </c>
      <c r="C16" s="57">
        <v>150108</v>
      </c>
      <c r="D16" s="61">
        <v>153150</v>
      </c>
      <c r="E16" s="64">
        <v>143164</v>
      </c>
      <c r="F16" s="64">
        <v>154650</v>
      </c>
      <c r="G16" s="64">
        <v>154913</v>
      </c>
    </row>
    <row r="17" spans="1:7" ht="18.95" customHeight="1" x14ac:dyDescent="0.15">
      <c r="A17" s="344"/>
      <c r="B17" s="58" t="s">
        <v>134</v>
      </c>
      <c r="C17" s="59">
        <v>414326</v>
      </c>
      <c r="D17" s="61">
        <v>412671</v>
      </c>
      <c r="E17" s="65">
        <v>431385</v>
      </c>
      <c r="F17" s="65">
        <v>442746</v>
      </c>
      <c r="G17" s="65">
        <v>421975</v>
      </c>
    </row>
    <row r="18" spans="1:7" ht="18.95" customHeight="1" x14ac:dyDescent="0.15">
      <c r="A18" s="345"/>
      <c r="B18" s="58" t="s">
        <v>135</v>
      </c>
      <c r="C18" s="68">
        <v>1546</v>
      </c>
      <c r="D18" s="66">
        <v>1550</v>
      </c>
      <c r="E18" s="69">
        <v>1574</v>
      </c>
      <c r="F18" s="69">
        <v>1632</v>
      </c>
      <c r="G18" s="69">
        <v>1580</v>
      </c>
    </row>
    <row r="19" spans="1:7" ht="18.95" customHeight="1" x14ac:dyDescent="0.15">
      <c r="A19" s="343" t="s">
        <v>136</v>
      </c>
      <c r="B19" s="55" t="s">
        <v>132</v>
      </c>
      <c r="C19" s="60">
        <v>361570</v>
      </c>
      <c r="D19" s="61">
        <v>377174</v>
      </c>
      <c r="E19" s="61">
        <v>381744</v>
      </c>
      <c r="F19" s="61">
        <v>392504</v>
      </c>
      <c r="G19" s="61">
        <v>400382</v>
      </c>
    </row>
    <row r="20" spans="1:7" ht="13.7" customHeight="1" x14ac:dyDescent="0.15">
      <c r="A20" s="344"/>
      <c r="B20" s="55"/>
      <c r="C20" s="60"/>
      <c r="D20" s="61"/>
      <c r="E20" s="61"/>
      <c r="F20" s="61"/>
      <c r="G20" s="61"/>
    </row>
    <row r="21" spans="1:7" ht="18.95" customHeight="1" x14ac:dyDescent="0.15">
      <c r="A21" s="344"/>
      <c r="B21" s="55" t="s">
        <v>133</v>
      </c>
      <c r="C21" s="60">
        <v>105746</v>
      </c>
      <c r="D21" s="61">
        <v>114168</v>
      </c>
      <c r="E21" s="61">
        <v>112493</v>
      </c>
      <c r="F21" s="61">
        <v>121288</v>
      </c>
      <c r="G21" s="61">
        <v>124729</v>
      </c>
    </row>
    <row r="22" spans="1:7" ht="18.95" customHeight="1" x14ac:dyDescent="0.15">
      <c r="A22" s="344"/>
      <c r="B22" s="58" t="s">
        <v>134</v>
      </c>
      <c r="C22" s="60">
        <v>255824</v>
      </c>
      <c r="D22" s="61">
        <v>263006</v>
      </c>
      <c r="E22" s="61">
        <v>269251</v>
      </c>
      <c r="F22" s="61">
        <v>271216</v>
      </c>
      <c r="G22" s="61">
        <v>275653</v>
      </c>
    </row>
    <row r="23" spans="1:7" ht="18.95" customHeight="1" x14ac:dyDescent="0.15">
      <c r="A23" s="345"/>
      <c r="B23" s="58" t="s">
        <v>135</v>
      </c>
      <c r="C23" s="70">
        <v>990</v>
      </c>
      <c r="D23" s="66">
        <v>1033</v>
      </c>
      <c r="E23" s="66">
        <v>1045</v>
      </c>
      <c r="F23" s="66">
        <v>1072</v>
      </c>
      <c r="G23" s="66">
        <v>1096</v>
      </c>
    </row>
    <row r="24" spans="1:7" ht="18.95" customHeight="1" x14ac:dyDescent="0.15">
      <c r="A24" s="343" t="s">
        <v>137</v>
      </c>
      <c r="B24" s="55" t="s">
        <v>138</v>
      </c>
      <c r="C24" s="60">
        <v>738882</v>
      </c>
      <c r="D24" s="61">
        <v>773379</v>
      </c>
      <c r="E24" s="61">
        <v>751844</v>
      </c>
      <c r="F24" s="61">
        <v>765301</v>
      </c>
      <c r="G24" s="61">
        <v>767399</v>
      </c>
    </row>
    <row r="25" spans="1:7" ht="13.7" customHeight="1" x14ac:dyDescent="0.15">
      <c r="A25" s="344"/>
      <c r="B25" s="55"/>
      <c r="C25" s="60"/>
      <c r="D25" s="61"/>
      <c r="E25" s="71"/>
      <c r="F25" s="71"/>
      <c r="G25" s="71"/>
    </row>
    <row r="26" spans="1:7" ht="18.95" customHeight="1" x14ac:dyDescent="0.15">
      <c r="A26" s="344"/>
      <c r="B26" s="55" t="s">
        <v>139</v>
      </c>
      <c r="C26" s="60">
        <v>187484</v>
      </c>
      <c r="D26" s="61">
        <v>190886</v>
      </c>
      <c r="E26" s="61">
        <v>185316</v>
      </c>
      <c r="F26" s="61">
        <v>189801</v>
      </c>
      <c r="G26" s="61">
        <v>194620</v>
      </c>
    </row>
    <row r="27" spans="1:7" ht="18.95" customHeight="1" x14ac:dyDescent="0.15">
      <c r="A27" s="344"/>
      <c r="B27" s="58" t="s">
        <v>140</v>
      </c>
      <c r="C27" s="60">
        <v>551398</v>
      </c>
      <c r="D27" s="61">
        <v>582493</v>
      </c>
      <c r="E27" s="61">
        <v>566528</v>
      </c>
      <c r="F27" s="61">
        <v>575500</v>
      </c>
      <c r="G27" s="61">
        <v>572779</v>
      </c>
    </row>
    <row r="28" spans="1:7" ht="18.95" customHeight="1" x14ac:dyDescent="0.15">
      <c r="A28" s="345"/>
      <c r="B28" s="58" t="s">
        <v>141</v>
      </c>
      <c r="C28" s="70">
        <v>2024</v>
      </c>
      <c r="D28" s="66">
        <v>2118</v>
      </c>
      <c r="E28" s="66">
        <v>2059</v>
      </c>
      <c r="F28" s="66">
        <v>2090</v>
      </c>
      <c r="G28" s="66">
        <v>2102</v>
      </c>
    </row>
    <row r="29" spans="1:7" ht="18.95" customHeight="1" x14ac:dyDescent="0.15">
      <c r="A29" s="346" t="s">
        <v>142</v>
      </c>
      <c r="B29" s="55" t="s">
        <v>143</v>
      </c>
      <c r="C29" s="60">
        <v>1028905</v>
      </c>
      <c r="D29" s="61">
        <v>1117598</v>
      </c>
      <c r="E29" s="61">
        <v>1169934</v>
      </c>
      <c r="F29" s="61">
        <v>1233709</v>
      </c>
      <c r="G29" s="61">
        <v>1282714</v>
      </c>
    </row>
    <row r="30" spans="1:7" ht="13.7" customHeight="1" x14ac:dyDescent="0.15">
      <c r="A30" s="347"/>
      <c r="B30" s="55"/>
      <c r="C30" s="60"/>
      <c r="D30" s="61"/>
      <c r="E30" s="61"/>
      <c r="F30" s="61"/>
      <c r="G30" s="61"/>
    </row>
    <row r="31" spans="1:7" ht="18.95" customHeight="1" x14ac:dyDescent="0.15">
      <c r="A31" s="347"/>
      <c r="B31" s="55" t="s">
        <v>144</v>
      </c>
      <c r="C31" s="60">
        <v>280034</v>
      </c>
      <c r="D31" s="61">
        <v>298488</v>
      </c>
      <c r="E31" s="61">
        <v>312282</v>
      </c>
      <c r="F31" s="61">
        <v>342819</v>
      </c>
      <c r="G31" s="61">
        <v>357174</v>
      </c>
    </row>
    <row r="32" spans="1:7" ht="18.95" customHeight="1" x14ac:dyDescent="0.15">
      <c r="A32" s="347"/>
      <c r="B32" s="58" t="s">
        <v>145</v>
      </c>
      <c r="C32" s="60">
        <v>748871</v>
      </c>
      <c r="D32" s="61">
        <v>819110</v>
      </c>
      <c r="E32" s="61">
        <v>857652</v>
      </c>
      <c r="F32" s="61">
        <v>890890</v>
      </c>
      <c r="G32" s="61">
        <v>925540</v>
      </c>
    </row>
    <row r="33" spans="1:7" ht="18.95" customHeight="1" x14ac:dyDescent="0.15">
      <c r="A33" s="348"/>
      <c r="B33" s="58" t="s">
        <v>146</v>
      </c>
      <c r="C33" s="70">
        <v>2818</v>
      </c>
      <c r="D33" s="66">
        <v>3061</v>
      </c>
      <c r="E33" s="66">
        <v>3205</v>
      </c>
      <c r="F33" s="66">
        <v>3370</v>
      </c>
      <c r="G33" s="66">
        <v>3514</v>
      </c>
    </row>
    <row r="34" spans="1:7" ht="18.95" customHeight="1" x14ac:dyDescent="0.15">
      <c r="A34" s="343" t="s">
        <v>147</v>
      </c>
      <c r="B34" s="55" t="s">
        <v>143</v>
      </c>
      <c r="C34" s="60">
        <v>578713</v>
      </c>
      <c r="D34" s="61">
        <v>598772</v>
      </c>
      <c r="E34" s="61">
        <v>598106</v>
      </c>
      <c r="F34" s="61">
        <v>638822</v>
      </c>
      <c r="G34" s="61">
        <v>660100</v>
      </c>
    </row>
    <row r="35" spans="1:7" ht="13.7" customHeight="1" x14ac:dyDescent="0.15">
      <c r="A35" s="344"/>
      <c r="B35" s="55"/>
      <c r="C35" s="60"/>
      <c r="D35" s="61"/>
      <c r="E35" s="71"/>
      <c r="F35" s="71"/>
      <c r="G35" s="71"/>
    </row>
    <row r="36" spans="1:7" ht="18.95" customHeight="1" x14ac:dyDescent="0.15">
      <c r="A36" s="344"/>
      <c r="B36" s="55" t="s">
        <v>144</v>
      </c>
      <c r="C36" s="60">
        <v>192026</v>
      </c>
      <c r="D36" s="61">
        <v>200820</v>
      </c>
      <c r="E36" s="61">
        <v>200017</v>
      </c>
      <c r="F36" s="61">
        <v>210227</v>
      </c>
      <c r="G36" s="61">
        <v>214768</v>
      </c>
    </row>
    <row r="37" spans="1:7" ht="18.95" customHeight="1" x14ac:dyDescent="0.15">
      <c r="A37" s="344"/>
      <c r="B37" s="58" t="s">
        <v>145</v>
      </c>
      <c r="C37" s="60">
        <v>386687</v>
      </c>
      <c r="D37" s="61">
        <v>397952</v>
      </c>
      <c r="E37" s="61">
        <v>398089</v>
      </c>
      <c r="F37" s="61">
        <v>428595</v>
      </c>
      <c r="G37" s="61">
        <v>445332</v>
      </c>
    </row>
    <row r="38" spans="1:7" ht="18.95" customHeight="1" x14ac:dyDescent="0.15">
      <c r="A38" s="345"/>
      <c r="B38" s="58" t="s">
        <v>146</v>
      </c>
      <c r="C38" s="70">
        <v>1585</v>
      </c>
      <c r="D38" s="66">
        <v>1640</v>
      </c>
      <c r="E38" s="66">
        <v>1638</v>
      </c>
      <c r="F38" s="66">
        <v>1745</v>
      </c>
      <c r="G38" s="66">
        <v>1808</v>
      </c>
    </row>
    <row r="39" spans="1:7" ht="18.95" customHeight="1" x14ac:dyDescent="0.15">
      <c r="A39" s="343" t="s">
        <v>148</v>
      </c>
      <c r="B39" s="55" t="s">
        <v>172</v>
      </c>
      <c r="C39" s="60">
        <v>1354185</v>
      </c>
      <c r="D39" s="61">
        <v>1356533</v>
      </c>
      <c r="E39" s="61">
        <v>1321947</v>
      </c>
      <c r="F39" s="61">
        <v>1341803</v>
      </c>
      <c r="G39" s="61">
        <v>1346845</v>
      </c>
    </row>
    <row r="40" spans="1:7" ht="13.7" customHeight="1" x14ac:dyDescent="0.15">
      <c r="A40" s="344"/>
      <c r="B40" s="55"/>
      <c r="C40" s="60"/>
      <c r="D40" s="61"/>
      <c r="E40" s="61"/>
      <c r="F40" s="61"/>
      <c r="G40" s="61"/>
    </row>
    <row r="41" spans="1:7" ht="18.95" customHeight="1" x14ac:dyDescent="0.15">
      <c r="A41" s="344"/>
      <c r="B41" s="55" t="s">
        <v>144</v>
      </c>
      <c r="C41" s="60">
        <v>526416</v>
      </c>
      <c r="D41" s="61">
        <v>528844</v>
      </c>
      <c r="E41" s="61">
        <v>527644</v>
      </c>
      <c r="F41" s="61">
        <v>534570</v>
      </c>
      <c r="G41" s="61">
        <v>540415</v>
      </c>
    </row>
    <row r="42" spans="1:7" ht="18.95" customHeight="1" x14ac:dyDescent="0.15">
      <c r="A42" s="344"/>
      <c r="B42" s="58" t="s">
        <v>145</v>
      </c>
      <c r="C42" s="60">
        <v>827769</v>
      </c>
      <c r="D42" s="61">
        <v>827689</v>
      </c>
      <c r="E42" s="61">
        <v>794303</v>
      </c>
      <c r="F42" s="61">
        <v>807233</v>
      </c>
      <c r="G42" s="61">
        <v>806430</v>
      </c>
    </row>
    <row r="43" spans="1:7" ht="18.95" customHeight="1" x14ac:dyDescent="0.15">
      <c r="A43" s="345"/>
      <c r="B43" s="58" t="s">
        <v>146</v>
      </c>
      <c r="C43" s="70">
        <v>3710</v>
      </c>
      <c r="D43" s="66">
        <v>3716</v>
      </c>
      <c r="E43" s="66">
        <v>3621</v>
      </c>
      <c r="F43" s="66">
        <v>3666</v>
      </c>
      <c r="G43" s="66">
        <v>3689</v>
      </c>
    </row>
    <row r="44" spans="1:7" ht="15" customHeight="1" x14ac:dyDescent="0.15">
      <c r="A44" s="72" t="s">
        <v>94</v>
      </c>
      <c r="B44" s="73"/>
      <c r="C44" s="73"/>
      <c r="D44" s="73"/>
      <c r="E44" s="73"/>
      <c r="F44" s="73"/>
    </row>
    <row r="45" spans="1:7" ht="8.25" customHeight="1" x14ac:dyDescent="0.15">
      <c r="A45" s="74"/>
      <c r="B45" s="74"/>
      <c r="C45" s="74"/>
      <c r="D45" s="74"/>
      <c r="E45" s="74"/>
      <c r="F45" s="74"/>
    </row>
    <row r="46" spans="1:7" ht="15" customHeight="1" x14ac:dyDescent="0.15">
      <c r="A46" s="75"/>
      <c r="B46" s="76"/>
      <c r="C46" s="77"/>
      <c r="D46" s="77"/>
      <c r="E46" s="77"/>
      <c r="F46" s="77"/>
    </row>
    <row r="47" spans="1:7" ht="15" customHeight="1" x14ac:dyDescent="0.15">
      <c r="A47" s="74"/>
      <c r="B47" s="76"/>
      <c r="C47" s="77"/>
      <c r="D47" s="77"/>
      <c r="E47" s="77"/>
      <c r="F47" s="77"/>
    </row>
    <row r="48" spans="1:7" ht="15" customHeight="1" x14ac:dyDescent="0.15">
      <c r="A48" s="74"/>
      <c r="B48" s="76"/>
      <c r="C48" s="78"/>
      <c r="D48" s="78"/>
      <c r="E48" s="78"/>
      <c r="F48" s="78"/>
    </row>
    <row r="49" spans="1:6" ht="15" customHeight="1" x14ac:dyDescent="0.15">
      <c r="A49" s="74"/>
      <c r="B49" s="76"/>
      <c r="C49" s="78"/>
      <c r="D49" s="78"/>
      <c r="E49" s="78"/>
      <c r="F49" s="78"/>
    </row>
    <row r="50" spans="1:6" ht="15" customHeight="1" x14ac:dyDescent="0.15">
      <c r="A50" s="74"/>
      <c r="B50" s="76"/>
      <c r="C50" s="78"/>
      <c r="D50" s="78"/>
      <c r="E50" s="78"/>
      <c r="F50" s="78"/>
    </row>
    <row r="51" spans="1:6" ht="16.5" customHeight="1" x14ac:dyDescent="0.15">
      <c r="A51" s="74"/>
      <c r="B51" s="75"/>
      <c r="C51" s="79"/>
      <c r="D51" s="79"/>
      <c r="E51" s="79"/>
      <c r="F51" s="79"/>
    </row>
    <row r="52" spans="1:6" ht="16.5" customHeight="1" x14ac:dyDescent="0.15">
      <c r="A52" s="74"/>
      <c r="B52" s="75"/>
      <c r="C52" s="79"/>
      <c r="D52" s="79"/>
      <c r="E52" s="79"/>
      <c r="F52" s="79"/>
    </row>
  </sheetData>
  <mergeCells count="9">
    <mergeCell ref="A3:B3"/>
    <mergeCell ref="A4:A8"/>
    <mergeCell ref="A9:A13"/>
    <mergeCell ref="A14:A18"/>
    <mergeCell ref="A39:A43"/>
    <mergeCell ref="A19:A23"/>
    <mergeCell ref="A24:A28"/>
    <mergeCell ref="A29:A33"/>
    <mergeCell ref="A34:A38"/>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29"/>
  <sheetViews>
    <sheetView showGridLines="0" zoomScale="90" zoomScaleNormal="90" zoomScaleSheetLayoutView="100" workbookViewId="0">
      <selection activeCell="D1" sqref="D1"/>
    </sheetView>
  </sheetViews>
  <sheetFormatPr defaultRowHeight="12" x14ac:dyDescent="0.15"/>
  <cols>
    <col min="1" max="1" width="2.875" style="15" customWidth="1"/>
    <col min="2" max="2" width="33.125" style="15" customWidth="1"/>
    <col min="3" max="3" width="1" style="15" customWidth="1"/>
    <col min="4" max="8" width="10" style="15" customWidth="1"/>
    <col min="9" max="16384" width="9" style="15"/>
  </cols>
  <sheetData>
    <row r="1" spans="1:8" ht="16.5" customHeight="1" x14ac:dyDescent="0.15">
      <c r="A1" s="291" t="s">
        <v>333</v>
      </c>
      <c r="B1" s="292"/>
      <c r="C1" s="292"/>
      <c r="D1" s="292"/>
      <c r="E1" s="292"/>
      <c r="F1" s="292"/>
      <c r="G1" s="292"/>
      <c r="H1" s="293" t="s">
        <v>0</v>
      </c>
    </row>
    <row r="2" spans="1:8" ht="3.95" customHeight="1" thickBot="1" x14ac:dyDescent="0.2">
      <c r="A2" s="291"/>
      <c r="B2" s="292"/>
      <c r="C2" s="292"/>
      <c r="D2" s="292"/>
      <c r="E2" s="292"/>
      <c r="F2" s="292"/>
      <c r="G2" s="292"/>
      <c r="H2" s="293"/>
    </row>
    <row r="3" spans="1:8" s="7" customFormat="1" ht="15" customHeight="1" x14ac:dyDescent="0.15">
      <c r="A3" s="392" t="s">
        <v>1</v>
      </c>
      <c r="B3" s="393"/>
      <c r="C3" s="294"/>
      <c r="D3" s="295" t="s">
        <v>307</v>
      </c>
      <c r="E3" s="295" t="s">
        <v>207</v>
      </c>
      <c r="F3" s="295" t="s">
        <v>208</v>
      </c>
      <c r="G3" s="295" t="s">
        <v>209</v>
      </c>
      <c r="H3" s="296" t="s">
        <v>210</v>
      </c>
    </row>
    <row r="4" spans="1:8" s="7" customFormat="1" ht="15" customHeight="1" x14ac:dyDescent="0.15">
      <c r="A4" s="394" t="s">
        <v>4</v>
      </c>
      <c r="B4" s="394"/>
      <c r="C4" s="297"/>
      <c r="D4" s="298">
        <v>51580</v>
      </c>
      <c r="E4" s="298">
        <v>50330</v>
      </c>
      <c r="F4" s="315">
        <v>49535</v>
      </c>
      <c r="G4" s="315">
        <v>51338</v>
      </c>
      <c r="H4" s="314">
        <v>50878</v>
      </c>
    </row>
    <row r="5" spans="1:8" s="7" customFormat="1" ht="15" customHeight="1" x14ac:dyDescent="0.15">
      <c r="A5" s="299"/>
      <c r="B5" s="300" t="s">
        <v>308</v>
      </c>
      <c r="C5" s="297"/>
      <c r="D5" s="298">
        <v>232727</v>
      </c>
      <c r="E5" s="298">
        <v>224638</v>
      </c>
      <c r="F5" s="315">
        <v>213804</v>
      </c>
      <c r="G5" s="315">
        <v>210712</v>
      </c>
      <c r="H5" s="314">
        <v>218249</v>
      </c>
    </row>
    <row r="6" spans="1:8" s="7" customFormat="1" ht="30" customHeight="1" x14ac:dyDescent="0.15">
      <c r="A6" s="299"/>
      <c r="B6" s="300" t="s">
        <v>311</v>
      </c>
      <c r="C6" s="297"/>
      <c r="D6" s="298">
        <v>36061</v>
      </c>
      <c r="E6" s="298">
        <v>34000</v>
      </c>
      <c r="F6" s="315">
        <v>30925</v>
      </c>
      <c r="G6" s="315">
        <v>34602</v>
      </c>
      <c r="H6" s="314">
        <v>38323</v>
      </c>
    </row>
    <row r="7" spans="1:8" s="7" customFormat="1" ht="15" customHeight="1" x14ac:dyDescent="0.15">
      <c r="A7" s="299"/>
      <c r="B7" s="300" t="s">
        <v>309</v>
      </c>
      <c r="C7" s="297"/>
      <c r="D7" s="298">
        <v>89425</v>
      </c>
      <c r="E7" s="298">
        <v>97463</v>
      </c>
      <c r="F7" s="315">
        <v>99130</v>
      </c>
      <c r="G7" s="315">
        <v>101861</v>
      </c>
      <c r="H7" s="314">
        <v>103133</v>
      </c>
    </row>
    <row r="8" spans="1:8" s="7" customFormat="1" ht="15" customHeight="1" x14ac:dyDescent="0.15">
      <c r="A8" s="299"/>
      <c r="B8" s="300" t="s">
        <v>108</v>
      </c>
      <c r="C8" s="297"/>
      <c r="D8" s="298">
        <v>82306</v>
      </c>
      <c r="E8" s="298">
        <v>86915</v>
      </c>
      <c r="F8" s="315">
        <v>83713</v>
      </c>
      <c r="G8" s="315">
        <v>87776</v>
      </c>
      <c r="H8" s="314">
        <v>92029</v>
      </c>
    </row>
    <row r="9" spans="1:8" s="7" customFormat="1" ht="15" customHeight="1" x14ac:dyDescent="0.15">
      <c r="A9" s="299"/>
      <c r="B9" s="300" t="s">
        <v>109</v>
      </c>
      <c r="C9" s="297"/>
      <c r="D9" s="298">
        <v>66787</v>
      </c>
      <c r="E9" s="298">
        <v>65238</v>
      </c>
      <c r="F9" s="315">
        <v>64929</v>
      </c>
      <c r="G9" s="315">
        <v>66969</v>
      </c>
      <c r="H9" s="314">
        <v>62833</v>
      </c>
    </row>
    <row r="10" spans="1:8" s="7" customFormat="1" ht="15" customHeight="1" x14ac:dyDescent="0.15">
      <c r="A10" s="299"/>
      <c r="B10" s="300" t="s">
        <v>110</v>
      </c>
      <c r="C10" s="297"/>
      <c r="D10" s="298">
        <v>110319</v>
      </c>
      <c r="E10" s="298">
        <v>110835</v>
      </c>
      <c r="F10" s="315">
        <v>113341</v>
      </c>
      <c r="G10" s="315">
        <v>114957</v>
      </c>
      <c r="H10" s="314">
        <v>117617</v>
      </c>
    </row>
    <row r="11" spans="1:8" s="7" customFormat="1" ht="15" customHeight="1" x14ac:dyDescent="0.15">
      <c r="A11" s="299"/>
      <c r="B11" s="300" t="s">
        <v>111</v>
      </c>
      <c r="C11" s="297"/>
      <c r="D11" s="298">
        <v>14671</v>
      </c>
      <c r="E11" s="298">
        <v>12320</v>
      </c>
      <c r="F11" s="315">
        <v>13005</v>
      </c>
      <c r="G11" s="315">
        <v>12576</v>
      </c>
      <c r="H11" s="314">
        <v>11353</v>
      </c>
    </row>
    <row r="12" spans="1:8" s="7" customFormat="1" ht="30" customHeight="1" x14ac:dyDescent="0.15">
      <c r="A12" s="299"/>
      <c r="B12" s="300" t="s">
        <v>312</v>
      </c>
      <c r="C12" s="301"/>
      <c r="D12" s="302">
        <v>48827</v>
      </c>
      <c r="E12" s="298">
        <v>47181</v>
      </c>
      <c r="F12" s="312">
        <v>64450</v>
      </c>
      <c r="G12" s="312">
        <v>67993</v>
      </c>
      <c r="H12" s="314">
        <v>56558</v>
      </c>
    </row>
    <row r="13" spans="1:8" s="7" customFormat="1" ht="15" customHeight="1" x14ac:dyDescent="0.15">
      <c r="A13" s="299"/>
      <c r="B13" s="300" t="s">
        <v>114</v>
      </c>
      <c r="C13" s="301"/>
      <c r="D13" s="302">
        <v>128647</v>
      </c>
      <c r="E13" s="298">
        <v>154125</v>
      </c>
      <c r="F13" s="312">
        <v>176458</v>
      </c>
      <c r="G13" s="312">
        <v>175184</v>
      </c>
      <c r="H13" s="313">
        <v>164247</v>
      </c>
    </row>
    <row r="14" spans="1:8" s="7" customFormat="1" ht="15" customHeight="1" x14ac:dyDescent="0.15">
      <c r="A14" s="299"/>
      <c r="B14" s="300" t="s">
        <v>106</v>
      </c>
      <c r="C14" s="299"/>
      <c r="D14" s="303">
        <v>58750</v>
      </c>
      <c r="E14" s="298">
        <v>60098</v>
      </c>
      <c r="F14" s="313">
        <v>58494</v>
      </c>
      <c r="G14" s="313">
        <v>65107</v>
      </c>
      <c r="H14" s="313">
        <v>63136</v>
      </c>
    </row>
    <row r="15" spans="1:8" s="7" customFormat="1" ht="15" customHeight="1" x14ac:dyDescent="0.15">
      <c r="A15" s="299"/>
      <c r="B15" s="300" t="s">
        <v>303</v>
      </c>
      <c r="C15" s="301"/>
      <c r="D15" s="302">
        <v>5463</v>
      </c>
      <c r="E15" s="302">
        <v>11764</v>
      </c>
      <c r="F15" s="316">
        <v>12715</v>
      </c>
      <c r="G15" s="316">
        <v>12950</v>
      </c>
      <c r="H15" s="316">
        <v>7288</v>
      </c>
    </row>
    <row r="16" spans="1:8" s="7" customFormat="1" ht="15" customHeight="1" x14ac:dyDescent="0.15">
      <c r="A16" s="299"/>
      <c r="B16" s="300" t="s">
        <v>304</v>
      </c>
      <c r="C16" s="301"/>
      <c r="D16" s="302">
        <v>2242</v>
      </c>
      <c r="E16" s="302">
        <v>3907</v>
      </c>
      <c r="F16" s="316">
        <v>4534</v>
      </c>
      <c r="G16" s="316">
        <v>5538</v>
      </c>
      <c r="H16" s="316">
        <v>3428</v>
      </c>
    </row>
    <row r="17" spans="1:8" s="7" customFormat="1" ht="15" customHeight="1" x14ac:dyDescent="0.15">
      <c r="A17" s="395" t="s">
        <v>305</v>
      </c>
      <c r="B17" s="395"/>
      <c r="C17" s="301"/>
      <c r="D17" s="302">
        <v>15592</v>
      </c>
      <c r="E17" s="302">
        <v>14864</v>
      </c>
      <c r="F17" s="316">
        <v>15161</v>
      </c>
      <c r="G17" s="316">
        <v>15714</v>
      </c>
      <c r="H17" s="316">
        <v>15244</v>
      </c>
    </row>
    <row r="18" spans="1:8" s="7" customFormat="1" ht="15" customHeight="1" x14ac:dyDescent="0.15">
      <c r="A18" s="299"/>
      <c r="B18" s="300" t="s">
        <v>310</v>
      </c>
      <c r="C18" s="301"/>
      <c r="D18" s="302">
        <v>6145</v>
      </c>
      <c r="E18" s="302">
        <v>7698</v>
      </c>
      <c r="F18" s="316">
        <v>7848</v>
      </c>
      <c r="G18" s="316">
        <v>7156</v>
      </c>
      <c r="H18" s="316">
        <v>4095</v>
      </c>
    </row>
    <row r="19" spans="1:8" s="7" customFormat="1" ht="15" customHeight="1" x14ac:dyDescent="0.15">
      <c r="A19" s="299"/>
      <c r="B19" s="300" t="s">
        <v>306</v>
      </c>
      <c r="C19" s="301"/>
      <c r="D19" s="302">
        <v>1065</v>
      </c>
      <c r="E19" s="302">
        <v>1093</v>
      </c>
      <c r="F19" s="316">
        <v>998</v>
      </c>
      <c r="G19" s="316">
        <v>807</v>
      </c>
      <c r="H19" s="316">
        <v>904</v>
      </c>
    </row>
    <row r="20" spans="1:8" s="7" customFormat="1" ht="15" customHeight="1" x14ac:dyDescent="0.15">
      <c r="A20" s="390" t="s">
        <v>112</v>
      </c>
      <c r="B20" s="390"/>
      <c r="C20" s="304"/>
      <c r="D20" s="303">
        <v>950607</v>
      </c>
      <c r="E20" s="298">
        <v>982469</v>
      </c>
      <c r="F20" s="312">
        <v>1009040</v>
      </c>
      <c r="G20" s="316">
        <v>1031240</v>
      </c>
      <c r="H20" s="316">
        <v>1009315</v>
      </c>
    </row>
    <row r="21" spans="1:8" s="7" customFormat="1" ht="15" customHeight="1" x14ac:dyDescent="0.15">
      <c r="A21" s="391" t="s">
        <v>113</v>
      </c>
      <c r="B21" s="391"/>
      <c r="C21" s="305"/>
      <c r="D21" s="306">
        <f>D20/365</f>
        <v>2604.4027397260274</v>
      </c>
      <c r="E21" s="307">
        <f>E20/365</f>
        <v>2691.6958904109588</v>
      </c>
      <c r="F21" s="308">
        <f>F20/365</f>
        <v>2764.4931506849316</v>
      </c>
      <c r="G21" s="308">
        <f>G20/365</f>
        <v>2825.3150684931506</v>
      </c>
      <c r="H21" s="308">
        <f>H20/365</f>
        <v>2765.2465753424658</v>
      </c>
    </row>
    <row r="22" spans="1:8" s="7" customFormat="1" ht="15" customHeight="1" x14ac:dyDescent="0.15">
      <c r="A22" s="309" t="s">
        <v>107</v>
      </c>
      <c r="B22" s="309"/>
      <c r="C22" s="310"/>
      <c r="D22" s="310"/>
      <c r="E22" s="310"/>
      <c r="F22" s="310"/>
      <c r="G22" s="310"/>
      <c r="H22" s="310"/>
    </row>
    <row r="23" spans="1:8" s="7" customFormat="1" ht="15" customHeight="1" x14ac:dyDescent="0.15">
      <c r="A23" s="310"/>
      <c r="B23" s="310"/>
      <c r="C23" s="310"/>
      <c r="D23" s="310"/>
      <c r="E23" s="310"/>
      <c r="F23" s="310"/>
      <c r="G23" s="310"/>
      <c r="H23" s="310"/>
    </row>
    <row r="24" spans="1:8" ht="15" customHeight="1" x14ac:dyDescent="0.15">
      <c r="A24" s="311"/>
      <c r="B24" s="311"/>
      <c r="C24" s="311"/>
      <c r="D24" s="311"/>
      <c r="E24" s="311"/>
      <c r="F24" s="311"/>
      <c r="G24" s="311"/>
      <c r="H24" s="311"/>
    </row>
    <row r="25" spans="1:8" ht="15" customHeight="1" x14ac:dyDescent="0.15">
      <c r="A25" s="311"/>
      <c r="B25" s="311"/>
      <c r="C25" s="311"/>
      <c r="D25" s="311"/>
      <c r="E25" s="311"/>
      <c r="F25" s="311"/>
      <c r="G25" s="311"/>
      <c r="H25" s="311"/>
    </row>
    <row r="26" spans="1:8" ht="15" customHeight="1" x14ac:dyDescent="0.15">
      <c r="A26" s="311"/>
      <c r="B26" s="311"/>
      <c r="C26" s="311"/>
      <c r="D26" s="311"/>
      <c r="E26" s="311"/>
      <c r="F26" s="311"/>
      <c r="G26" s="311"/>
      <c r="H26" s="311"/>
    </row>
    <row r="27" spans="1:8" ht="15" customHeight="1" x14ac:dyDescent="0.15">
      <c r="E27" s="8"/>
    </row>
    <row r="28" spans="1:8" ht="15" customHeight="1" x14ac:dyDescent="0.15">
      <c r="B28" s="8"/>
    </row>
    <row r="29" spans="1:8" ht="15" customHeight="1" x14ac:dyDescent="0.15"/>
    <row r="30" spans="1:8" ht="15" customHeight="1" x14ac:dyDescent="0.15"/>
    <row r="31" spans="1:8" ht="15" customHeight="1" x14ac:dyDescent="0.15"/>
    <row r="32" spans="1: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sheetData>
  <mergeCells count="5">
    <mergeCell ref="A20:B20"/>
    <mergeCell ref="A21:B21"/>
    <mergeCell ref="A3:B3"/>
    <mergeCell ref="A4:B4"/>
    <mergeCell ref="A17:B17"/>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H9"/>
  <sheetViews>
    <sheetView workbookViewId="0">
      <selection activeCell="E19" sqref="E19"/>
    </sheetView>
  </sheetViews>
  <sheetFormatPr defaultRowHeight="13.5" x14ac:dyDescent="0.15"/>
  <cols>
    <col min="2" max="2" width="10.5" customWidth="1"/>
    <col min="3" max="3" width="13" customWidth="1"/>
    <col min="4" max="4" width="12.625" customWidth="1"/>
    <col min="5" max="5" width="11.125" customWidth="1"/>
    <col min="6" max="6" width="10.625" customWidth="1"/>
    <col min="7" max="7" width="12.125" customWidth="1"/>
  </cols>
  <sheetData>
    <row r="2" spans="1:8" ht="17.25" x14ac:dyDescent="0.15">
      <c r="A2" s="16" t="s">
        <v>328</v>
      </c>
      <c r="B2" s="6"/>
      <c r="C2" s="6"/>
      <c r="D2" s="8"/>
      <c r="E2" s="8"/>
      <c r="F2" s="8"/>
      <c r="G2" s="337" t="s">
        <v>227</v>
      </c>
      <c r="H2" s="11"/>
    </row>
    <row r="3" spans="1:8" ht="5.25" customHeight="1" thickBot="1" x14ac:dyDescent="0.2">
      <c r="A3" s="16"/>
      <c r="B3" s="6"/>
      <c r="C3" s="6"/>
      <c r="D3" s="8"/>
      <c r="E3" s="8"/>
      <c r="F3" s="8"/>
      <c r="G3" s="8"/>
      <c r="H3" s="11"/>
    </row>
    <row r="4" spans="1:8" x14ac:dyDescent="0.15">
      <c r="A4" s="368" t="s">
        <v>1</v>
      </c>
      <c r="B4" s="372"/>
      <c r="C4" s="114" t="s">
        <v>237</v>
      </c>
      <c r="D4" s="114" t="s">
        <v>207</v>
      </c>
      <c r="E4" s="114" t="s">
        <v>208</v>
      </c>
      <c r="F4" s="114" t="s">
        <v>209</v>
      </c>
      <c r="G4" s="115" t="s">
        <v>210</v>
      </c>
      <c r="H4" s="42"/>
    </row>
    <row r="5" spans="1:8" x14ac:dyDescent="0.15">
      <c r="A5" s="373" t="s">
        <v>238</v>
      </c>
      <c r="B5" s="373"/>
      <c r="C5" s="43">
        <v>69410</v>
      </c>
      <c r="D5" s="111">
        <v>74206</v>
      </c>
      <c r="E5" s="111">
        <v>76695</v>
      </c>
      <c r="F5" s="111">
        <v>78164</v>
      </c>
      <c r="G5" s="112">
        <v>63787</v>
      </c>
      <c r="H5" s="9"/>
    </row>
    <row r="6" spans="1:8" x14ac:dyDescent="0.15">
      <c r="A6" s="373" t="s">
        <v>239</v>
      </c>
      <c r="B6" s="373"/>
      <c r="C6" s="44">
        <v>14944</v>
      </c>
      <c r="D6" s="111">
        <v>23445</v>
      </c>
      <c r="E6" s="111">
        <v>26808</v>
      </c>
      <c r="F6" s="111">
        <v>25487</v>
      </c>
      <c r="G6" s="112">
        <v>26438</v>
      </c>
      <c r="H6" s="9"/>
    </row>
    <row r="7" spans="1:8" x14ac:dyDescent="0.15">
      <c r="A7" s="369" t="s">
        <v>2</v>
      </c>
      <c r="B7" s="369"/>
      <c r="C7" s="44">
        <f>SUM(C5:C6)</f>
        <v>84354</v>
      </c>
      <c r="D7" s="111">
        <v>97651</v>
      </c>
      <c r="E7" s="111">
        <v>103503</v>
      </c>
      <c r="F7" s="111">
        <v>103651</v>
      </c>
      <c r="G7" s="112">
        <v>90225</v>
      </c>
      <c r="H7" s="9"/>
    </row>
    <row r="8" spans="1:8" x14ac:dyDescent="0.15">
      <c r="A8" s="367" t="s">
        <v>3</v>
      </c>
      <c r="B8" s="367"/>
      <c r="C8" s="45">
        <v>231</v>
      </c>
      <c r="D8" s="113">
        <v>268</v>
      </c>
      <c r="E8" s="113">
        <v>284</v>
      </c>
      <c r="F8" s="113">
        <v>284</v>
      </c>
      <c r="G8" s="113">
        <v>247</v>
      </c>
      <c r="H8" s="9"/>
    </row>
    <row r="9" spans="1:8" x14ac:dyDescent="0.15">
      <c r="A9" s="1" t="s">
        <v>240</v>
      </c>
      <c r="B9" s="2"/>
      <c r="C9" s="2"/>
      <c r="D9" s="26"/>
      <c r="E9" s="2"/>
      <c r="F9" s="4"/>
      <c r="G9" s="4"/>
      <c r="H9" s="4"/>
    </row>
  </sheetData>
  <mergeCells count="5">
    <mergeCell ref="A4:B4"/>
    <mergeCell ref="A5:B5"/>
    <mergeCell ref="A6:B6"/>
    <mergeCell ref="A7:B7"/>
    <mergeCell ref="A8:B8"/>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G7"/>
  <sheetViews>
    <sheetView workbookViewId="0">
      <selection activeCell="F19" sqref="F19"/>
    </sheetView>
  </sheetViews>
  <sheetFormatPr defaultRowHeight="13.5" x14ac:dyDescent="0.15"/>
  <cols>
    <col min="2" max="2" width="10.5" customWidth="1"/>
    <col min="3" max="3" width="13" customWidth="1"/>
    <col min="4" max="4" width="12.625" customWidth="1"/>
    <col min="5" max="5" width="11.125" customWidth="1"/>
    <col min="6" max="6" width="10.625" customWidth="1"/>
    <col min="7" max="7" width="12.125" customWidth="1"/>
  </cols>
  <sheetData>
    <row r="2" spans="1:7" ht="17.25" x14ac:dyDescent="0.15">
      <c r="A2" s="16" t="s">
        <v>329</v>
      </c>
      <c r="B2" s="6"/>
      <c r="C2" s="6"/>
      <c r="D2" s="8"/>
      <c r="E2" s="8"/>
      <c r="F2" s="8"/>
      <c r="G2" s="337" t="s">
        <v>227</v>
      </c>
    </row>
    <row r="3" spans="1:7" ht="6" customHeight="1" thickBot="1" x14ac:dyDescent="0.2">
      <c r="A3" s="16"/>
      <c r="B3" s="6"/>
      <c r="C3" s="6"/>
      <c r="D3" s="8"/>
      <c r="E3" s="8"/>
      <c r="F3" s="8"/>
      <c r="G3" s="8"/>
    </row>
    <row r="4" spans="1:7" x14ac:dyDescent="0.15">
      <c r="A4" s="368" t="s">
        <v>1</v>
      </c>
      <c r="B4" s="368"/>
      <c r="C4" s="116" t="s">
        <v>237</v>
      </c>
      <c r="D4" s="116" t="s">
        <v>317</v>
      </c>
      <c r="E4" s="116" t="s">
        <v>318</v>
      </c>
      <c r="F4" s="114" t="s">
        <v>319</v>
      </c>
      <c r="G4" s="115" t="s">
        <v>320</v>
      </c>
    </row>
    <row r="5" spans="1:7" x14ac:dyDescent="0.15">
      <c r="A5" s="369" t="s">
        <v>261</v>
      </c>
      <c r="B5" s="369"/>
      <c r="C5" s="43">
        <v>40546</v>
      </c>
      <c r="D5" s="111">
        <v>40587</v>
      </c>
      <c r="E5" s="111">
        <v>40675</v>
      </c>
      <c r="F5" s="111">
        <v>44625</v>
      </c>
      <c r="G5" s="112">
        <v>44607</v>
      </c>
    </row>
    <row r="6" spans="1:7" x14ac:dyDescent="0.15">
      <c r="A6" s="367" t="s">
        <v>3</v>
      </c>
      <c r="B6" s="367"/>
      <c r="C6" s="45">
        <v>111</v>
      </c>
      <c r="D6" s="113">
        <v>111</v>
      </c>
      <c r="E6" s="113">
        <v>111</v>
      </c>
      <c r="F6" s="113">
        <v>122</v>
      </c>
      <c r="G6" s="113">
        <v>122</v>
      </c>
    </row>
    <row r="7" spans="1:7" x14ac:dyDescent="0.15">
      <c r="A7" s="1" t="s">
        <v>260</v>
      </c>
      <c r="B7" s="2"/>
      <c r="C7" s="2"/>
      <c r="D7" s="26"/>
      <c r="E7" s="2"/>
      <c r="F7" s="4"/>
      <c r="G7" s="4"/>
    </row>
  </sheetData>
  <mergeCells count="3">
    <mergeCell ref="A4:B4"/>
    <mergeCell ref="A5:B5"/>
    <mergeCell ref="A6:B6"/>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29"/>
  <sheetViews>
    <sheetView showGridLines="0" zoomScale="75" zoomScaleNormal="75" zoomScaleSheetLayoutView="100" workbookViewId="0">
      <selection activeCell="P26" sqref="P26"/>
    </sheetView>
  </sheetViews>
  <sheetFormatPr defaultRowHeight="16.5" customHeight="1" x14ac:dyDescent="0.15"/>
  <cols>
    <col min="1" max="1" width="8.5" style="48" customWidth="1"/>
    <col min="2" max="2" width="8.75" style="184" customWidth="1"/>
    <col min="3" max="3" width="8.625" style="105" customWidth="1"/>
    <col min="4" max="6" width="8" style="48" customWidth="1"/>
    <col min="7" max="10" width="7.625" style="48" customWidth="1"/>
    <col min="11" max="14" width="13.5" style="48" customWidth="1"/>
    <col min="15" max="16" width="13.375" style="48" customWidth="1"/>
    <col min="17" max="16384" width="9" style="48"/>
  </cols>
  <sheetData>
    <row r="1" spans="1:16" ht="16.5" customHeight="1" x14ac:dyDescent="0.15">
      <c r="A1" s="183" t="s">
        <v>300</v>
      </c>
      <c r="N1" s="105"/>
      <c r="P1" s="105" t="s">
        <v>116</v>
      </c>
    </row>
    <row r="2" spans="1:16" ht="3.95" customHeight="1" thickBot="1" x14ac:dyDescent="0.2">
      <c r="A2" s="52"/>
      <c r="B2" s="185"/>
      <c r="C2" s="186"/>
      <c r="D2" s="52"/>
      <c r="E2" s="52"/>
      <c r="F2" s="52"/>
      <c r="G2" s="52"/>
      <c r="H2" s="52"/>
      <c r="I2" s="52"/>
      <c r="J2" s="52"/>
      <c r="K2" s="79"/>
      <c r="L2" s="79"/>
      <c r="M2" s="79"/>
      <c r="N2" s="79"/>
      <c r="O2" s="79"/>
    </row>
    <row r="3" spans="1:16" ht="18" customHeight="1" x14ac:dyDescent="0.15">
      <c r="A3" s="222" t="s">
        <v>77</v>
      </c>
      <c r="B3" s="223" t="s">
        <v>262</v>
      </c>
      <c r="C3" s="222" t="s">
        <v>263</v>
      </c>
      <c r="D3" s="224" t="s">
        <v>78</v>
      </c>
      <c r="E3" s="224"/>
      <c r="F3" s="224"/>
      <c r="G3" s="224"/>
      <c r="H3" s="398" t="s">
        <v>117</v>
      </c>
      <c r="I3" s="399"/>
      <c r="J3" s="399"/>
      <c r="K3" s="319" t="s">
        <v>79</v>
      </c>
      <c r="L3" s="225"/>
      <c r="M3" s="225"/>
      <c r="N3" s="226" t="s">
        <v>80</v>
      </c>
      <c r="O3" s="226" t="s">
        <v>81</v>
      </c>
      <c r="P3" s="227" t="s">
        <v>59</v>
      </c>
    </row>
    <row r="4" spans="1:16" ht="18" customHeight="1" x14ac:dyDescent="0.15">
      <c r="A4" s="228"/>
      <c r="B4" s="229"/>
      <c r="C4" s="230"/>
      <c r="D4" s="229" t="s">
        <v>82</v>
      </c>
      <c r="E4" s="229" t="s">
        <v>34</v>
      </c>
      <c r="F4" s="229" t="s">
        <v>83</v>
      </c>
      <c r="G4" s="231" t="s">
        <v>84</v>
      </c>
      <c r="H4" s="232" t="s">
        <v>82</v>
      </c>
      <c r="I4" s="233" t="s">
        <v>34</v>
      </c>
      <c r="J4" s="234" t="s">
        <v>83</v>
      </c>
      <c r="K4" s="229" t="s">
        <v>82</v>
      </c>
      <c r="L4" s="229" t="s">
        <v>34</v>
      </c>
      <c r="M4" s="229" t="s">
        <v>83</v>
      </c>
      <c r="N4" s="229" t="s">
        <v>85</v>
      </c>
      <c r="O4" s="229" t="s">
        <v>86</v>
      </c>
      <c r="P4" s="235" t="s">
        <v>87</v>
      </c>
    </row>
    <row r="5" spans="1:16" ht="9" customHeight="1" x14ac:dyDescent="0.15">
      <c r="A5" s="236"/>
      <c r="B5" s="223"/>
      <c r="C5" s="237"/>
      <c r="D5" s="237"/>
      <c r="E5" s="237"/>
      <c r="F5" s="237"/>
      <c r="G5" s="237"/>
      <c r="H5" s="237"/>
      <c r="I5" s="237"/>
      <c r="J5" s="237"/>
      <c r="K5" s="237"/>
      <c r="L5" s="237"/>
      <c r="M5" s="237"/>
      <c r="N5" s="237"/>
      <c r="O5" s="237"/>
      <c r="P5" s="237"/>
    </row>
    <row r="6" spans="1:16" ht="18" customHeight="1" x14ac:dyDescent="0.15">
      <c r="A6" s="396" t="s">
        <v>264</v>
      </c>
      <c r="B6" s="223" t="s">
        <v>82</v>
      </c>
      <c r="C6" s="238">
        <v>198450</v>
      </c>
      <c r="D6" s="239">
        <v>22435</v>
      </c>
      <c r="E6" s="239">
        <v>7669</v>
      </c>
      <c r="F6" s="239">
        <v>14515</v>
      </c>
      <c r="G6" s="239">
        <v>251</v>
      </c>
      <c r="H6" s="239">
        <v>688</v>
      </c>
      <c r="I6" s="239">
        <v>286</v>
      </c>
      <c r="J6" s="239">
        <v>402</v>
      </c>
      <c r="K6" s="239">
        <v>164488</v>
      </c>
      <c r="L6" s="239">
        <v>69319</v>
      </c>
      <c r="M6" s="239">
        <v>95778</v>
      </c>
      <c r="N6" s="239">
        <v>4369</v>
      </c>
      <c r="O6" s="239">
        <v>192589</v>
      </c>
      <c r="P6" s="239">
        <v>5861</v>
      </c>
    </row>
    <row r="7" spans="1:16" ht="18" customHeight="1" x14ac:dyDescent="0.15">
      <c r="A7" s="397"/>
      <c r="B7" s="223" t="s">
        <v>74</v>
      </c>
      <c r="C7" s="238">
        <v>194011</v>
      </c>
      <c r="D7" s="239">
        <v>19693</v>
      </c>
      <c r="E7" s="239">
        <v>5291</v>
      </c>
      <c r="F7" s="239">
        <v>14358</v>
      </c>
      <c r="G7" s="239">
        <v>44</v>
      </c>
      <c r="H7" s="239">
        <v>407</v>
      </c>
      <c r="I7" s="239">
        <v>89</v>
      </c>
      <c r="J7" s="239">
        <v>318</v>
      </c>
      <c r="K7" s="239">
        <v>609</v>
      </c>
      <c r="L7" s="239">
        <v>69263</v>
      </c>
      <c r="M7" s="239">
        <v>95225</v>
      </c>
      <c r="N7" s="239">
        <v>3562</v>
      </c>
      <c r="O7" s="239">
        <v>188150</v>
      </c>
      <c r="P7" s="239">
        <v>5861</v>
      </c>
    </row>
    <row r="8" spans="1:16" ht="18" customHeight="1" x14ac:dyDescent="0.15">
      <c r="A8" s="397"/>
      <c r="B8" s="223" t="s">
        <v>88</v>
      </c>
      <c r="C8" s="238">
        <v>4439</v>
      </c>
      <c r="D8" s="239">
        <v>2742</v>
      </c>
      <c r="E8" s="239">
        <v>2378</v>
      </c>
      <c r="F8" s="239">
        <v>157</v>
      </c>
      <c r="G8" s="239">
        <v>207</v>
      </c>
      <c r="H8" s="239">
        <v>281</v>
      </c>
      <c r="I8" s="239">
        <v>197</v>
      </c>
      <c r="J8" s="239">
        <v>84</v>
      </c>
      <c r="K8" s="239">
        <v>165097</v>
      </c>
      <c r="L8" s="239">
        <v>56</v>
      </c>
      <c r="M8" s="239">
        <v>553</v>
      </c>
      <c r="N8" s="239">
        <v>807</v>
      </c>
      <c r="O8" s="239">
        <v>4439</v>
      </c>
      <c r="P8" s="240" t="s">
        <v>294</v>
      </c>
    </row>
    <row r="9" spans="1:16" ht="16.5" customHeight="1" x14ac:dyDescent="0.15">
      <c r="A9" s="239"/>
      <c r="B9" s="223"/>
      <c r="C9" s="238"/>
      <c r="D9" s="239"/>
      <c r="E9" s="239"/>
      <c r="F9" s="239"/>
      <c r="G9" s="239"/>
      <c r="H9" s="239"/>
      <c r="I9" s="239"/>
      <c r="J9" s="239"/>
      <c r="K9" s="239"/>
      <c r="L9" s="239"/>
      <c r="M9" s="239"/>
      <c r="N9" s="239"/>
      <c r="O9" s="239"/>
      <c r="P9" s="239"/>
    </row>
    <row r="10" spans="1:16" ht="18" customHeight="1" x14ac:dyDescent="0.15">
      <c r="A10" s="396" t="s">
        <v>265</v>
      </c>
      <c r="B10" s="223" t="s">
        <v>82</v>
      </c>
      <c r="C10" s="238">
        <v>198345</v>
      </c>
      <c r="D10" s="239">
        <v>22151</v>
      </c>
      <c r="E10" s="239">
        <v>7671</v>
      </c>
      <c r="F10" s="239">
        <v>14235</v>
      </c>
      <c r="G10" s="239">
        <v>245</v>
      </c>
      <c r="H10" s="239">
        <v>670</v>
      </c>
      <c r="I10" s="239">
        <v>278</v>
      </c>
      <c r="J10" s="239">
        <v>392</v>
      </c>
      <c r="K10" s="239">
        <v>165209</v>
      </c>
      <c r="L10" s="239">
        <v>70790</v>
      </c>
      <c r="M10" s="239">
        <v>94419</v>
      </c>
      <c r="N10" s="239">
        <v>4365</v>
      </c>
      <c r="O10" s="239">
        <v>192395</v>
      </c>
      <c r="P10" s="239">
        <v>5950</v>
      </c>
    </row>
    <row r="11" spans="1:16" ht="18" customHeight="1" x14ac:dyDescent="0.15">
      <c r="A11" s="397"/>
      <c r="B11" s="223" t="s">
        <v>74</v>
      </c>
      <c r="C11" s="238">
        <v>193975</v>
      </c>
      <c r="D11" s="239">
        <v>19453</v>
      </c>
      <c r="E11" s="239">
        <v>5316</v>
      </c>
      <c r="F11" s="239">
        <v>14085</v>
      </c>
      <c r="G11" s="239">
        <v>52</v>
      </c>
      <c r="H11" s="239">
        <v>397</v>
      </c>
      <c r="I11" s="239">
        <v>79</v>
      </c>
      <c r="J11" s="239">
        <v>318</v>
      </c>
      <c r="K11" s="239">
        <v>164597</v>
      </c>
      <c r="L11" s="239">
        <v>70725</v>
      </c>
      <c r="M11" s="239">
        <v>93872</v>
      </c>
      <c r="N11" s="239">
        <v>3578</v>
      </c>
      <c r="O11" s="239">
        <v>188025</v>
      </c>
      <c r="P11" s="239">
        <v>5950</v>
      </c>
    </row>
    <row r="12" spans="1:16" ht="18" customHeight="1" x14ac:dyDescent="0.15">
      <c r="A12" s="397"/>
      <c r="B12" s="223" t="s">
        <v>88</v>
      </c>
      <c r="C12" s="238">
        <v>4370</v>
      </c>
      <c r="D12" s="239">
        <v>2698</v>
      </c>
      <c r="E12" s="239">
        <v>2355</v>
      </c>
      <c r="F12" s="239">
        <v>150</v>
      </c>
      <c r="G12" s="239">
        <v>193</v>
      </c>
      <c r="H12" s="239">
        <v>273</v>
      </c>
      <c r="I12" s="239">
        <v>199</v>
      </c>
      <c r="J12" s="239">
        <v>74</v>
      </c>
      <c r="K12" s="239">
        <v>612</v>
      </c>
      <c r="L12" s="239">
        <v>65</v>
      </c>
      <c r="M12" s="239">
        <v>547</v>
      </c>
      <c r="N12" s="239">
        <v>787</v>
      </c>
      <c r="O12" s="239">
        <v>4370</v>
      </c>
      <c r="P12" s="240" t="s">
        <v>294</v>
      </c>
    </row>
    <row r="13" spans="1:16" ht="16.5" customHeight="1" x14ac:dyDescent="0.15">
      <c r="A13" s="239"/>
      <c r="B13" s="223"/>
      <c r="C13" s="238"/>
      <c r="D13" s="239"/>
      <c r="E13" s="239"/>
      <c r="F13" s="239"/>
      <c r="G13" s="239"/>
      <c r="H13" s="239"/>
      <c r="I13" s="239"/>
      <c r="J13" s="239"/>
      <c r="K13" s="239"/>
      <c r="L13" s="239"/>
      <c r="M13" s="239"/>
      <c r="N13" s="239"/>
      <c r="O13" s="239"/>
      <c r="P13" s="239"/>
    </row>
    <row r="14" spans="1:16" ht="18" customHeight="1" x14ac:dyDescent="0.15">
      <c r="A14" s="396" t="s">
        <v>266</v>
      </c>
      <c r="B14" s="223" t="s">
        <v>82</v>
      </c>
      <c r="C14" s="238">
        <v>197948</v>
      </c>
      <c r="D14" s="239">
        <v>22269</v>
      </c>
      <c r="E14" s="239">
        <v>7820</v>
      </c>
      <c r="F14" s="239">
        <v>14184</v>
      </c>
      <c r="G14" s="239">
        <v>265</v>
      </c>
      <c r="H14" s="239">
        <v>678</v>
      </c>
      <c r="I14" s="239">
        <v>275</v>
      </c>
      <c r="J14" s="239">
        <v>403</v>
      </c>
      <c r="K14" s="239">
        <v>164537</v>
      </c>
      <c r="L14" s="239">
        <v>71790</v>
      </c>
      <c r="M14" s="239">
        <v>92747</v>
      </c>
      <c r="N14" s="239">
        <v>4402</v>
      </c>
      <c r="O14" s="239">
        <v>191886</v>
      </c>
      <c r="P14" s="239">
        <v>6062</v>
      </c>
    </row>
    <row r="15" spans="1:16" ht="18" customHeight="1" x14ac:dyDescent="0.15">
      <c r="A15" s="397"/>
      <c r="B15" s="223" t="s">
        <v>74</v>
      </c>
      <c r="C15" s="238">
        <v>193579</v>
      </c>
      <c r="D15" s="239">
        <v>19602</v>
      </c>
      <c r="E15" s="239">
        <v>5508</v>
      </c>
      <c r="F15" s="239">
        <v>14035</v>
      </c>
      <c r="G15" s="239">
        <v>59</v>
      </c>
      <c r="H15" s="239">
        <v>396</v>
      </c>
      <c r="I15" s="239">
        <v>78</v>
      </c>
      <c r="J15" s="239">
        <v>318</v>
      </c>
      <c r="K15" s="239">
        <v>163931</v>
      </c>
      <c r="L15" s="239">
        <v>71716</v>
      </c>
      <c r="M15" s="239">
        <v>92215</v>
      </c>
      <c r="N15" s="239">
        <v>3588</v>
      </c>
      <c r="O15" s="239">
        <v>187517</v>
      </c>
      <c r="P15" s="239">
        <v>6062</v>
      </c>
    </row>
    <row r="16" spans="1:16" ht="18" customHeight="1" x14ac:dyDescent="0.15">
      <c r="A16" s="397"/>
      <c r="B16" s="223" t="s">
        <v>88</v>
      </c>
      <c r="C16" s="238">
        <v>4369</v>
      </c>
      <c r="D16" s="239">
        <v>2667</v>
      </c>
      <c r="E16" s="239">
        <v>2312</v>
      </c>
      <c r="F16" s="239">
        <v>149</v>
      </c>
      <c r="G16" s="239">
        <v>206</v>
      </c>
      <c r="H16" s="239">
        <v>282</v>
      </c>
      <c r="I16" s="239">
        <v>197</v>
      </c>
      <c r="J16" s="239">
        <v>85</v>
      </c>
      <c r="K16" s="239">
        <v>606</v>
      </c>
      <c r="L16" s="239">
        <v>74</v>
      </c>
      <c r="M16" s="239">
        <v>532</v>
      </c>
      <c r="N16" s="239">
        <v>814</v>
      </c>
      <c r="O16" s="239">
        <v>4369</v>
      </c>
      <c r="P16" s="249" t="s">
        <v>291</v>
      </c>
    </row>
    <row r="17" spans="1:24" ht="16.5" customHeight="1" x14ac:dyDescent="0.15">
      <c r="A17" s="236"/>
      <c r="B17" s="223"/>
      <c r="C17" s="238"/>
      <c r="D17" s="239"/>
      <c r="E17" s="239"/>
      <c r="F17" s="239"/>
      <c r="G17" s="239"/>
      <c r="H17" s="239"/>
      <c r="I17" s="239"/>
      <c r="J17" s="239"/>
      <c r="K17" s="239"/>
      <c r="L17" s="239"/>
      <c r="M17" s="239"/>
      <c r="N17" s="239"/>
      <c r="O17" s="239"/>
      <c r="P17" s="239"/>
    </row>
    <row r="18" spans="1:24" ht="18" customHeight="1" x14ac:dyDescent="0.15">
      <c r="A18" s="396" t="s">
        <v>268</v>
      </c>
      <c r="B18" s="223" t="s">
        <v>82</v>
      </c>
      <c r="C18" s="238">
        <v>197949</v>
      </c>
      <c r="D18" s="239">
        <v>22177</v>
      </c>
      <c r="E18" s="239">
        <v>7864</v>
      </c>
      <c r="F18" s="239">
        <v>14044</v>
      </c>
      <c r="G18" s="239">
        <v>269</v>
      </c>
      <c r="H18" s="239">
        <v>688</v>
      </c>
      <c r="I18" s="239">
        <v>290</v>
      </c>
      <c r="J18" s="239">
        <v>398</v>
      </c>
      <c r="K18" s="239">
        <v>164558</v>
      </c>
      <c r="L18" s="239">
        <v>73238</v>
      </c>
      <c r="M18" s="239">
        <v>91320</v>
      </c>
      <c r="N18" s="239">
        <v>4443</v>
      </c>
      <c r="O18" s="239">
        <v>191866</v>
      </c>
      <c r="P18" s="239">
        <v>6083</v>
      </c>
    </row>
    <row r="19" spans="1:24" ht="18" customHeight="1" x14ac:dyDescent="0.15">
      <c r="A19" s="397"/>
      <c r="B19" s="223" t="s">
        <v>74</v>
      </c>
      <c r="C19" s="238">
        <v>193551</v>
      </c>
      <c r="D19" s="239">
        <v>19485</v>
      </c>
      <c r="E19" s="239">
        <v>5516</v>
      </c>
      <c r="F19" s="239">
        <v>13898</v>
      </c>
      <c r="G19" s="239">
        <v>71</v>
      </c>
      <c r="H19" s="239">
        <v>394</v>
      </c>
      <c r="I19" s="239">
        <v>77</v>
      </c>
      <c r="J19" s="239">
        <v>317</v>
      </c>
      <c r="K19" s="239">
        <v>163955</v>
      </c>
      <c r="L19" s="239">
        <v>73163</v>
      </c>
      <c r="M19" s="239">
        <v>90792</v>
      </c>
      <c r="N19" s="239">
        <v>3634</v>
      </c>
      <c r="O19" s="239">
        <v>187468</v>
      </c>
      <c r="P19" s="239">
        <v>6083</v>
      </c>
    </row>
    <row r="20" spans="1:24" ht="18" customHeight="1" x14ac:dyDescent="0.15">
      <c r="A20" s="397"/>
      <c r="B20" s="223" t="s">
        <v>88</v>
      </c>
      <c r="C20" s="238">
        <v>4398</v>
      </c>
      <c r="D20" s="239">
        <v>2692</v>
      </c>
      <c r="E20" s="239">
        <v>2348</v>
      </c>
      <c r="F20" s="239">
        <v>146</v>
      </c>
      <c r="G20" s="239">
        <v>198</v>
      </c>
      <c r="H20" s="239">
        <v>294</v>
      </c>
      <c r="I20" s="239">
        <v>213</v>
      </c>
      <c r="J20" s="239">
        <v>81</v>
      </c>
      <c r="K20" s="239">
        <v>603</v>
      </c>
      <c r="L20" s="239">
        <v>75</v>
      </c>
      <c r="M20" s="239">
        <v>528</v>
      </c>
      <c r="N20" s="239">
        <v>809</v>
      </c>
      <c r="O20" s="239">
        <v>4398</v>
      </c>
      <c r="P20" s="240" t="s">
        <v>167</v>
      </c>
    </row>
    <row r="21" spans="1:24" ht="16.5" customHeight="1" x14ac:dyDescent="0.15">
      <c r="A21" s="236"/>
      <c r="B21" s="223"/>
      <c r="C21" s="238"/>
      <c r="D21" s="239"/>
      <c r="E21" s="239"/>
      <c r="F21" s="239"/>
      <c r="G21" s="239"/>
      <c r="H21" s="239"/>
      <c r="I21" s="239"/>
      <c r="J21" s="239"/>
      <c r="K21" s="239"/>
      <c r="L21" s="239"/>
      <c r="M21" s="239"/>
      <c r="N21" s="239"/>
      <c r="O21" s="239"/>
      <c r="P21" s="239"/>
    </row>
    <row r="22" spans="1:24" ht="18" customHeight="1" x14ac:dyDescent="0.15">
      <c r="A22" s="396" t="s">
        <v>267</v>
      </c>
      <c r="B22" s="223" t="s">
        <v>82</v>
      </c>
      <c r="C22" s="238">
        <v>198495</v>
      </c>
      <c r="D22" s="239">
        <v>22063</v>
      </c>
      <c r="E22" s="239">
        <v>7890</v>
      </c>
      <c r="F22" s="239">
        <v>13921</v>
      </c>
      <c r="G22" s="239">
        <v>252</v>
      </c>
      <c r="H22" s="239">
        <v>680</v>
      </c>
      <c r="I22" s="239">
        <v>285</v>
      </c>
      <c r="J22" s="239">
        <v>395</v>
      </c>
      <c r="K22" s="239">
        <v>165155</v>
      </c>
      <c r="L22" s="239">
        <v>75281</v>
      </c>
      <c r="M22" s="239">
        <v>89874</v>
      </c>
      <c r="N22" s="239">
        <v>4488</v>
      </c>
      <c r="O22" s="239">
        <v>192386</v>
      </c>
      <c r="P22" s="239">
        <v>6109</v>
      </c>
    </row>
    <row r="23" spans="1:24" ht="18" customHeight="1" x14ac:dyDescent="0.15">
      <c r="A23" s="397"/>
      <c r="B23" s="223" t="s">
        <v>74</v>
      </c>
      <c r="C23" s="238">
        <v>194118</v>
      </c>
      <c r="D23" s="239">
        <v>19382</v>
      </c>
      <c r="E23" s="239">
        <v>5554</v>
      </c>
      <c r="F23" s="239">
        <v>13758</v>
      </c>
      <c r="G23" s="239">
        <v>70</v>
      </c>
      <c r="H23" s="239">
        <v>386</v>
      </c>
      <c r="I23" s="239">
        <v>76</v>
      </c>
      <c r="J23" s="239">
        <v>310</v>
      </c>
      <c r="K23" s="239">
        <v>164555</v>
      </c>
      <c r="L23" s="239">
        <v>75197</v>
      </c>
      <c r="M23" s="239">
        <v>89358</v>
      </c>
      <c r="N23" s="239">
        <v>3686</v>
      </c>
      <c r="O23" s="239">
        <v>188009</v>
      </c>
      <c r="P23" s="239">
        <v>6109</v>
      </c>
    </row>
    <row r="24" spans="1:24" ht="18" customHeight="1" x14ac:dyDescent="0.15">
      <c r="A24" s="397"/>
      <c r="B24" s="223" t="s">
        <v>88</v>
      </c>
      <c r="C24" s="238">
        <v>4377</v>
      </c>
      <c r="D24" s="239">
        <v>2681</v>
      </c>
      <c r="E24" s="239">
        <v>2336</v>
      </c>
      <c r="F24" s="239">
        <v>163</v>
      </c>
      <c r="G24" s="239">
        <v>182</v>
      </c>
      <c r="H24" s="239">
        <v>294</v>
      </c>
      <c r="I24" s="239">
        <v>209</v>
      </c>
      <c r="J24" s="239">
        <v>85</v>
      </c>
      <c r="K24" s="239">
        <v>600</v>
      </c>
      <c r="L24" s="239">
        <v>84</v>
      </c>
      <c r="M24" s="239">
        <v>516</v>
      </c>
      <c r="N24" s="239">
        <v>802</v>
      </c>
      <c r="O24" s="239">
        <v>4377</v>
      </c>
      <c r="P24" s="240" t="s">
        <v>295</v>
      </c>
      <c r="Q24" s="79"/>
      <c r="R24" s="79"/>
      <c r="S24" s="79"/>
      <c r="T24" s="79"/>
      <c r="U24" s="79"/>
      <c r="V24" s="79"/>
      <c r="W24" s="79"/>
      <c r="X24" s="79"/>
    </row>
    <row r="25" spans="1:24" ht="16.5" customHeight="1" x14ac:dyDescent="0.15">
      <c r="A25" s="241"/>
      <c r="B25" s="235"/>
      <c r="C25" s="242"/>
      <c r="D25" s="243"/>
      <c r="E25" s="243"/>
      <c r="F25" s="243"/>
      <c r="G25" s="243"/>
      <c r="H25" s="243"/>
      <c r="I25" s="243"/>
      <c r="J25" s="243"/>
      <c r="K25" s="243"/>
      <c r="L25" s="243"/>
      <c r="M25" s="243"/>
      <c r="N25" s="243"/>
      <c r="O25" s="243"/>
      <c r="P25" s="244"/>
      <c r="Q25" s="79"/>
      <c r="R25" s="79"/>
      <c r="S25" s="79"/>
      <c r="T25" s="79"/>
      <c r="U25" s="79"/>
      <c r="V25" s="79"/>
      <c r="W25" s="79"/>
      <c r="X25" s="79"/>
    </row>
    <row r="26" spans="1:24" ht="16.5" customHeight="1" x14ac:dyDescent="0.15">
      <c r="A26" s="245" t="s">
        <v>290</v>
      </c>
      <c r="B26" s="246"/>
      <c r="C26" s="247"/>
      <c r="D26" s="237"/>
      <c r="E26" s="237"/>
      <c r="F26" s="237"/>
      <c r="G26" s="237"/>
      <c r="H26" s="237"/>
      <c r="I26" s="237"/>
      <c r="J26" s="237"/>
      <c r="K26" s="245"/>
      <c r="L26" s="246"/>
      <c r="M26" s="247"/>
      <c r="N26" s="237"/>
      <c r="O26" s="237"/>
      <c r="P26" s="237"/>
    </row>
    <row r="27" spans="1:24" ht="16.5" customHeight="1" x14ac:dyDescent="0.15">
      <c r="A27" s="237" t="s">
        <v>316</v>
      </c>
      <c r="B27" s="246"/>
      <c r="C27" s="248"/>
      <c r="D27" s="237"/>
      <c r="E27" s="237"/>
      <c r="F27" s="237"/>
      <c r="G27" s="237"/>
      <c r="H27" s="237"/>
      <c r="I27" s="237"/>
      <c r="J27" s="237"/>
      <c r="K27" s="237"/>
      <c r="L27" s="246"/>
      <c r="M27" s="248"/>
      <c r="N27" s="237"/>
      <c r="O27" s="237"/>
      <c r="P27" s="237"/>
    </row>
    <row r="28" spans="1:24" ht="16.5" customHeight="1" x14ac:dyDescent="0.15">
      <c r="A28" s="237"/>
      <c r="B28" s="246"/>
      <c r="C28" s="248"/>
      <c r="D28" s="237"/>
      <c r="E28" s="237"/>
      <c r="F28" s="237"/>
      <c r="G28" s="237"/>
      <c r="H28" s="237"/>
      <c r="I28" s="237"/>
      <c r="J28" s="237"/>
      <c r="K28" s="237"/>
      <c r="L28" s="237"/>
      <c r="M28" s="237"/>
      <c r="N28" s="237"/>
      <c r="O28" s="237"/>
      <c r="P28" s="237"/>
    </row>
    <row r="29" spans="1:24" ht="16.5" customHeight="1" x14ac:dyDescent="0.15">
      <c r="A29" s="237"/>
      <c r="B29" s="246"/>
      <c r="C29" s="248"/>
      <c r="D29" s="237"/>
      <c r="E29" s="237"/>
      <c r="F29" s="237"/>
      <c r="G29" s="237"/>
      <c r="H29" s="237"/>
      <c r="I29" s="237"/>
      <c r="J29" s="237"/>
      <c r="K29" s="237"/>
      <c r="L29" s="237"/>
      <c r="M29" s="237"/>
      <c r="N29" s="237"/>
      <c r="O29" s="237"/>
      <c r="P29" s="237"/>
    </row>
  </sheetData>
  <mergeCells count="6">
    <mergeCell ref="A14:A16"/>
    <mergeCell ref="A18:A20"/>
    <mergeCell ref="A22:A24"/>
    <mergeCell ref="H3:J3"/>
    <mergeCell ref="A6:A8"/>
    <mergeCell ref="A10:A12"/>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13"/>
  <sheetViews>
    <sheetView showGridLines="0" zoomScale="98" zoomScaleNormal="98" zoomScaleSheetLayoutView="100" workbookViewId="0">
      <selection activeCell="P26" sqref="P26"/>
    </sheetView>
  </sheetViews>
  <sheetFormatPr defaultRowHeight="13.5" x14ac:dyDescent="0.15"/>
  <cols>
    <col min="1" max="1" width="12.5" style="191" customWidth="1"/>
    <col min="2" max="2" width="9.625" style="191" customWidth="1"/>
    <col min="3" max="8" width="9.75" style="191" customWidth="1"/>
    <col min="9" max="9" width="7.125" style="191" customWidth="1"/>
    <col min="10" max="10" width="6.875" style="191" customWidth="1"/>
    <col min="11" max="11" width="9.875" style="191" customWidth="1"/>
    <col min="12" max="13" width="10" style="191" customWidth="1"/>
    <col min="14" max="14" width="9.875" style="191" customWidth="1"/>
    <col min="15" max="15" width="10" style="191" customWidth="1"/>
    <col min="16" max="16" width="10.875" style="191" customWidth="1"/>
    <col min="17" max="16384" width="9" style="191"/>
  </cols>
  <sheetData>
    <row r="1" spans="1:17" ht="17.25" x14ac:dyDescent="0.15">
      <c r="A1" s="187" t="s">
        <v>299</v>
      </c>
      <c r="B1" s="188"/>
      <c r="C1" s="189"/>
      <c r="D1" s="189"/>
      <c r="E1" s="189"/>
      <c r="F1" s="189"/>
      <c r="G1" s="189"/>
      <c r="H1" s="189"/>
      <c r="I1" s="189"/>
      <c r="J1" s="189"/>
      <c r="K1" s="189"/>
      <c r="L1" s="189"/>
      <c r="M1" s="190"/>
      <c r="N1" s="190"/>
      <c r="O1" s="189"/>
      <c r="P1" s="190" t="s">
        <v>269</v>
      </c>
    </row>
    <row r="2" spans="1:17" ht="3.95" customHeight="1" thickBot="1" x14ac:dyDescent="0.2">
      <c r="A2" s="192"/>
      <c r="B2" s="193"/>
      <c r="C2" s="193"/>
      <c r="D2" s="193"/>
      <c r="E2" s="193"/>
      <c r="F2" s="193"/>
      <c r="G2" s="194"/>
      <c r="H2" s="193"/>
      <c r="I2" s="194"/>
      <c r="J2" s="194"/>
      <c r="K2" s="194"/>
      <c r="L2" s="194"/>
      <c r="M2" s="194"/>
      <c r="N2" s="194"/>
      <c r="O2" s="194"/>
      <c r="P2" s="189"/>
    </row>
    <row r="3" spans="1:17" s="195" customFormat="1" ht="20.100000000000001" customHeight="1" x14ac:dyDescent="0.15">
      <c r="A3" s="197" t="s">
        <v>5</v>
      </c>
      <c r="B3" s="206"/>
      <c r="C3" s="207" t="s">
        <v>60</v>
      </c>
      <c r="D3" s="207"/>
      <c r="E3" s="207"/>
      <c r="F3" s="207"/>
      <c r="G3" s="400" t="s">
        <v>168</v>
      </c>
      <c r="H3" s="401"/>
      <c r="I3" s="320" t="s">
        <v>61</v>
      </c>
      <c r="J3" s="321"/>
      <c r="K3" s="208"/>
      <c r="L3" s="208"/>
      <c r="M3" s="208"/>
      <c r="N3" s="208"/>
      <c r="O3" s="208"/>
      <c r="P3" s="209" t="s">
        <v>62</v>
      </c>
    </row>
    <row r="4" spans="1:17" s="195" customFormat="1" ht="20.100000000000001" customHeight="1" x14ac:dyDescent="0.15">
      <c r="A4" s="210" t="s">
        <v>63</v>
      </c>
      <c r="B4" s="211" t="s">
        <v>64</v>
      </c>
      <c r="C4" s="212" t="s">
        <v>65</v>
      </c>
      <c r="D4" s="213" t="s">
        <v>66</v>
      </c>
      <c r="E4" s="213" t="s">
        <v>67</v>
      </c>
      <c r="F4" s="213" t="s">
        <v>169</v>
      </c>
      <c r="G4" s="407" t="s">
        <v>180</v>
      </c>
      <c r="H4" s="332" t="s">
        <v>72</v>
      </c>
      <c r="I4" s="402" t="s">
        <v>68</v>
      </c>
      <c r="J4" s="403"/>
      <c r="K4" s="212" t="s">
        <v>69</v>
      </c>
      <c r="L4" s="404" t="s">
        <v>70</v>
      </c>
      <c r="M4" s="403"/>
      <c r="N4" s="405" t="s">
        <v>170</v>
      </c>
      <c r="O4" s="406"/>
      <c r="P4" s="214" t="s">
        <v>71</v>
      </c>
    </row>
    <row r="5" spans="1:17" s="195" customFormat="1" ht="20.100000000000001" customHeight="1" x14ac:dyDescent="0.15">
      <c r="A5" s="215"/>
      <c r="B5" s="216"/>
      <c r="C5" s="217"/>
      <c r="D5" s="217"/>
      <c r="E5" s="217"/>
      <c r="F5" s="217"/>
      <c r="G5" s="408"/>
      <c r="H5" s="331"/>
      <c r="I5" s="409" t="s">
        <v>73</v>
      </c>
      <c r="J5" s="410"/>
      <c r="K5" s="217"/>
      <c r="L5" s="218" t="s">
        <v>75</v>
      </c>
      <c r="M5" s="219" t="s">
        <v>74</v>
      </c>
      <c r="N5" s="218" t="s">
        <v>75</v>
      </c>
      <c r="O5" s="219" t="s">
        <v>74</v>
      </c>
      <c r="P5" s="218" t="s">
        <v>76</v>
      </c>
    </row>
    <row r="6" spans="1:17" s="195" customFormat="1" ht="6.75" customHeight="1" x14ac:dyDescent="0.15">
      <c r="A6" s="220"/>
      <c r="B6" s="221"/>
      <c r="C6" s="203"/>
      <c r="D6" s="203"/>
      <c r="E6" s="203"/>
      <c r="F6" s="203"/>
      <c r="G6" s="203"/>
      <c r="H6" s="203"/>
      <c r="I6" s="203"/>
      <c r="J6" s="203"/>
      <c r="K6" s="203"/>
      <c r="L6" s="203"/>
      <c r="M6" s="203"/>
      <c r="N6" s="203"/>
      <c r="O6" s="203"/>
      <c r="P6" s="221"/>
      <c r="Q6" s="196"/>
    </row>
    <row r="7" spans="1:17" s="195" customFormat="1" ht="20.100000000000001" customHeight="1" x14ac:dyDescent="0.15">
      <c r="A7" s="197" t="s">
        <v>237</v>
      </c>
      <c r="B7" s="198">
        <f>SUM(C7:P7)</f>
        <v>127246</v>
      </c>
      <c r="C7" s="198">
        <v>14179</v>
      </c>
      <c r="D7" s="198">
        <v>1632</v>
      </c>
      <c r="E7" s="198">
        <v>1684</v>
      </c>
      <c r="F7" s="198">
        <v>352</v>
      </c>
      <c r="G7" s="198">
        <v>6291</v>
      </c>
      <c r="H7" s="198">
        <v>696</v>
      </c>
      <c r="I7" s="198"/>
      <c r="J7" s="198">
        <v>4897</v>
      </c>
      <c r="K7" s="198">
        <v>7</v>
      </c>
      <c r="L7" s="198">
        <v>487</v>
      </c>
      <c r="M7" s="198">
        <v>27705</v>
      </c>
      <c r="N7" s="198">
        <v>6</v>
      </c>
      <c r="O7" s="198">
        <v>63654</v>
      </c>
      <c r="P7" s="198">
        <v>5656</v>
      </c>
      <c r="Q7" s="196"/>
    </row>
    <row r="8" spans="1:17" s="195" customFormat="1" ht="20.100000000000001" customHeight="1" x14ac:dyDescent="0.15">
      <c r="A8" s="197" t="s">
        <v>207</v>
      </c>
      <c r="B8" s="198">
        <f>SUM(C8:P8)</f>
        <v>129766</v>
      </c>
      <c r="C8" s="198">
        <v>13553</v>
      </c>
      <c r="D8" s="198">
        <v>1627</v>
      </c>
      <c r="E8" s="198">
        <v>1814</v>
      </c>
      <c r="F8" s="198">
        <v>357</v>
      </c>
      <c r="G8" s="198">
        <v>6276</v>
      </c>
      <c r="H8" s="198">
        <v>682</v>
      </c>
      <c r="I8" s="198"/>
      <c r="J8" s="198">
        <v>4937</v>
      </c>
      <c r="K8" s="198">
        <v>7</v>
      </c>
      <c r="L8" s="198">
        <v>470</v>
      </c>
      <c r="M8" s="198">
        <v>27446</v>
      </c>
      <c r="N8" s="198">
        <v>5</v>
      </c>
      <c r="O8" s="198">
        <v>66879</v>
      </c>
      <c r="P8" s="198">
        <v>5713</v>
      </c>
      <c r="Q8" s="196"/>
    </row>
    <row r="9" spans="1:17" s="195" customFormat="1" ht="20.100000000000001" customHeight="1" x14ac:dyDescent="0.15">
      <c r="A9" s="197" t="s">
        <v>208</v>
      </c>
      <c r="B9" s="198">
        <f>SUM(C9:P9)</f>
        <v>132769</v>
      </c>
      <c r="C9" s="198">
        <v>13016</v>
      </c>
      <c r="D9" s="198">
        <v>1599</v>
      </c>
      <c r="E9" s="198">
        <v>1969</v>
      </c>
      <c r="F9" s="198">
        <v>359</v>
      </c>
      <c r="G9" s="198">
        <v>6253</v>
      </c>
      <c r="H9" s="198">
        <v>641</v>
      </c>
      <c r="I9" s="198"/>
      <c r="J9" s="198">
        <v>4992</v>
      </c>
      <c r="K9" s="198">
        <v>6</v>
      </c>
      <c r="L9" s="198">
        <v>471</v>
      </c>
      <c r="M9" s="198">
        <v>27163</v>
      </c>
      <c r="N9" s="198">
        <v>4</v>
      </c>
      <c r="O9" s="198">
        <v>70500</v>
      </c>
      <c r="P9" s="198">
        <v>5796</v>
      </c>
      <c r="Q9" s="196"/>
    </row>
    <row r="10" spans="1:17" s="195" customFormat="1" ht="20.100000000000001" customHeight="1" x14ac:dyDescent="0.15">
      <c r="A10" s="197" t="s">
        <v>209</v>
      </c>
      <c r="B10" s="198">
        <f>SUM(C10:P10)</f>
        <v>135832</v>
      </c>
      <c r="C10" s="198">
        <v>12485</v>
      </c>
      <c r="D10" s="198">
        <v>1585</v>
      </c>
      <c r="E10" s="198">
        <v>2075</v>
      </c>
      <c r="F10" s="198">
        <v>353</v>
      </c>
      <c r="G10" s="198">
        <v>6227</v>
      </c>
      <c r="H10" s="198">
        <v>640</v>
      </c>
      <c r="I10" s="198"/>
      <c r="J10" s="198">
        <v>4954</v>
      </c>
      <c r="K10" s="198">
        <v>6</v>
      </c>
      <c r="L10" s="198">
        <v>487</v>
      </c>
      <c r="M10" s="198">
        <v>26810</v>
      </c>
      <c r="N10" s="198">
        <v>3</v>
      </c>
      <c r="O10" s="198">
        <v>74281</v>
      </c>
      <c r="P10" s="198">
        <v>5926</v>
      </c>
      <c r="Q10" s="196"/>
    </row>
    <row r="11" spans="1:17" s="195" customFormat="1" ht="20.100000000000001" customHeight="1" x14ac:dyDescent="0.15">
      <c r="A11" s="199" t="s">
        <v>210</v>
      </c>
      <c r="B11" s="200">
        <f>SUM(C11:P11)</f>
        <v>137100</v>
      </c>
      <c r="C11" s="201">
        <v>11759</v>
      </c>
      <c r="D11" s="201">
        <v>1506</v>
      </c>
      <c r="E11" s="201">
        <v>2136</v>
      </c>
      <c r="F11" s="201">
        <v>358</v>
      </c>
      <c r="G11" s="201">
        <v>6169</v>
      </c>
      <c r="H11" s="201">
        <v>646</v>
      </c>
      <c r="I11" s="201"/>
      <c r="J11" s="201">
        <v>4950</v>
      </c>
      <c r="K11" s="201">
        <v>7</v>
      </c>
      <c r="L11" s="201">
        <v>493</v>
      </c>
      <c r="M11" s="201">
        <v>26474</v>
      </c>
      <c r="N11" s="201">
        <v>6</v>
      </c>
      <c r="O11" s="201">
        <v>76650</v>
      </c>
      <c r="P11" s="201">
        <v>5946</v>
      </c>
      <c r="Q11" s="196"/>
    </row>
    <row r="12" spans="1:17" s="195" customFormat="1" ht="16.5" customHeight="1" x14ac:dyDescent="0.15">
      <c r="A12" s="202" t="s">
        <v>171</v>
      </c>
      <c r="B12" s="203"/>
      <c r="C12" s="203"/>
      <c r="D12" s="203"/>
      <c r="E12" s="203"/>
      <c r="F12" s="203"/>
      <c r="G12" s="204"/>
      <c r="H12" s="203"/>
      <c r="I12" s="204"/>
      <c r="J12" s="204"/>
      <c r="K12" s="204"/>
      <c r="L12" s="204"/>
      <c r="M12" s="204"/>
      <c r="N12" s="204"/>
      <c r="O12" s="204"/>
      <c r="P12" s="204"/>
    </row>
    <row r="13" spans="1:17" s="195" customFormat="1" ht="16.5" customHeight="1" x14ac:dyDescent="0.15">
      <c r="A13" s="169" t="s">
        <v>292</v>
      </c>
      <c r="B13" s="205"/>
      <c r="C13" s="205"/>
      <c r="D13" s="205"/>
      <c r="E13" s="205"/>
      <c r="F13" s="205"/>
      <c r="G13" s="205"/>
      <c r="H13" s="205"/>
      <c r="I13" s="205"/>
      <c r="J13" s="205"/>
      <c r="K13" s="205"/>
      <c r="L13" s="205"/>
      <c r="M13" s="205"/>
      <c r="N13" s="205"/>
      <c r="O13" s="205"/>
      <c r="P13" s="205"/>
    </row>
  </sheetData>
  <mergeCells count="6">
    <mergeCell ref="G3:H3"/>
    <mergeCell ref="I4:J4"/>
    <mergeCell ref="L4:M4"/>
    <mergeCell ref="N4:O4"/>
    <mergeCell ref="G4:G5"/>
    <mergeCell ref="I5:J5"/>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46"/>
  <sheetViews>
    <sheetView showGridLines="0" zoomScaleNormal="100" zoomScaleSheetLayoutView="100" workbookViewId="0">
      <selection activeCell="P26" sqref="P26"/>
    </sheetView>
  </sheetViews>
  <sheetFormatPr defaultRowHeight="16.5" customHeight="1" x14ac:dyDescent="0.15"/>
  <cols>
    <col min="1" max="2" width="4.25" style="253" customWidth="1"/>
    <col min="3" max="3" width="10.75" style="49" customWidth="1"/>
    <col min="4" max="9" width="11" style="48" customWidth="1"/>
    <col min="10" max="10" width="11.875" style="48" customWidth="1"/>
    <col min="11" max="15" width="14.5" style="48" customWidth="1"/>
    <col min="16" max="16384" width="9" style="49"/>
  </cols>
  <sheetData>
    <row r="1" spans="1:15" ht="16.5" customHeight="1" x14ac:dyDescent="0.15">
      <c r="A1" s="46" t="s">
        <v>301</v>
      </c>
      <c r="B1" s="46"/>
      <c r="C1" s="250"/>
      <c r="J1" s="79"/>
      <c r="O1" s="77" t="s">
        <v>119</v>
      </c>
    </row>
    <row r="2" spans="1:15" ht="3.95" customHeight="1" thickBot="1" x14ac:dyDescent="0.2">
      <c r="A2" s="251"/>
      <c r="B2" s="251"/>
      <c r="C2" s="50"/>
      <c r="D2" s="52"/>
      <c r="E2" s="52"/>
      <c r="F2" s="52"/>
      <c r="G2" s="52"/>
      <c r="H2" s="52"/>
      <c r="I2" s="52"/>
      <c r="J2" s="52"/>
      <c r="K2" s="52"/>
      <c r="L2" s="52"/>
      <c r="M2" s="52"/>
      <c r="N2" s="52"/>
      <c r="O2" s="52"/>
    </row>
    <row r="3" spans="1:15" ht="30" customHeight="1" x14ac:dyDescent="0.15">
      <c r="A3" s="414" t="s">
        <v>177</v>
      </c>
      <c r="B3" s="414"/>
      <c r="C3" s="415"/>
      <c r="D3" s="262" t="s">
        <v>32</v>
      </c>
      <c r="E3" s="262"/>
      <c r="F3" s="262"/>
      <c r="G3" s="263"/>
      <c r="H3" s="263"/>
      <c r="I3" s="263"/>
      <c r="J3" s="262" t="s">
        <v>33</v>
      </c>
      <c r="K3" s="262"/>
      <c r="L3" s="262"/>
      <c r="M3" s="262"/>
      <c r="N3" s="262"/>
      <c r="O3" s="263"/>
    </row>
    <row r="4" spans="1:15" ht="30.75" customHeight="1" x14ac:dyDescent="0.15">
      <c r="A4" s="416"/>
      <c r="B4" s="416"/>
      <c r="C4" s="417"/>
      <c r="D4" s="264" t="s">
        <v>25</v>
      </c>
      <c r="E4" s="264" t="s">
        <v>34</v>
      </c>
      <c r="F4" s="264" t="s">
        <v>35</v>
      </c>
      <c r="G4" s="265" t="s">
        <v>166</v>
      </c>
      <c r="H4" s="266" t="s">
        <v>36</v>
      </c>
      <c r="I4" s="267" t="s">
        <v>37</v>
      </c>
      <c r="J4" s="264" t="s">
        <v>25</v>
      </c>
      <c r="K4" s="264" t="s">
        <v>34</v>
      </c>
      <c r="L4" s="264" t="s">
        <v>35</v>
      </c>
      <c r="M4" s="265" t="s">
        <v>166</v>
      </c>
      <c r="N4" s="264" t="s">
        <v>36</v>
      </c>
      <c r="O4" s="266" t="s">
        <v>37</v>
      </c>
    </row>
    <row r="5" spans="1:15" ht="10.5" customHeight="1" x14ac:dyDescent="0.15">
      <c r="A5" s="411" t="s">
        <v>176</v>
      </c>
      <c r="B5" s="268"/>
      <c r="C5" s="269"/>
      <c r="I5" s="270"/>
      <c r="J5" s="271"/>
      <c r="K5" s="272"/>
      <c r="L5" s="272"/>
      <c r="M5" s="272"/>
      <c r="N5" s="272"/>
      <c r="O5" s="272"/>
    </row>
    <row r="6" spans="1:15" ht="22.5" customHeight="1" x14ac:dyDescent="0.15">
      <c r="A6" s="412"/>
      <c r="B6" s="269"/>
      <c r="C6" s="257" t="s">
        <v>237</v>
      </c>
      <c r="D6" s="274">
        <f>SUM(E6:I6)</f>
        <v>3458139</v>
      </c>
      <c r="E6" s="48">
        <v>2659162</v>
      </c>
      <c r="F6" s="48">
        <v>215404</v>
      </c>
      <c r="G6" s="48">
        <v>384840</v>
      </c>
      <c r="H6" s="48">
        <v>180037</v>
      </c>
      <c r="I6" s="79">
        <v>18696</v>
      </c>
      <c r="J6" s="275">
        <f>SUM(K6:O6)</f>
        <v>3574192</v>
      </c>
      <c r="K6" s="275">
        <v>2741194</v>
      </c>
      <c r="L6" s="275">
        <v>217367</v>
      </c>
      <c r="M6" s="275">
        <v>406178</v>
      </c>
      <c r="N6" s="275">
        <v>187181</v>
      </c>
      <c r="O6" s="275">
        <v>22272</v>
      </c>
    </row>
    <row r="7" spans="1:15" ht="23.25" customHeight="1" x14ac:dyDescent="0.15">
      <c r="A7" s="412"/>
      <c r="B7" s="269"/>
      <c r="C7" s="257" t="s">
        <v>207</v>
      </c>
      <c r="D7" s="274">
        <f>SUM(E7:I7)</f>
        <v>3493343</v>
      </c>
      <c r="E7" s="48">
        <v>2635335</v>
      </c>
      <c r="F7" s="48">
        <v>227766</v>
      </c>
      <c r="G7" s="48">
        <v>416871</v>
      </c>
      <c r="H7" s="48">
        <v>193100</v>
      </c>
      <c r="I7" s="79">
        <v>20271</v>
      </c>
      <c r="J7" s="275">
        <f>SUM(K7:O7)</f>
        <v>3591959</v>
      </c>
      <c r="K7" s="275">
        <v>2705301</v>
      </c>
      <c r="L7" s="275">
        <v>230722</v>
      </c>
      <c r="M7" s="275">
        <v>435935</v>
      </c>
      <c r="N7" s="275">
        <v>196832</v>
      </c>
      <c r="O7" s="275">
        <v>23169</v>
      </c>
    </row>
    <row r="8" spans="1:15" ht="22.5" customHeight="1" x14ac:dyDescent="0.15">
      <c r="A8" s="412"/>
      <c r="B8" s="269"/>
      <c r="C8" s="257" t="s">
        <v>208</v>
      </c>
      <c r="D8" s="274">
        <f>SUM(E8:I8)</f>
        <v>2986886</v>
      </c>
      <c r="E8" s="48">
        <v>2238731</v>
      </c>
      <c r="F8" s="48">
        <v>200863</v>
      </c>
      <c r="G8" s="48">
        <v>374827</v>
      </c>
      <c r="H8" s="48">
        <v>157075</v>
      </c>
      <c r="I8" s="79">
        <v>15390</v>
      </c>
      <c r="J8" s="275">
        <f>SUM(K8:O8)</f>
        <v>3029167</v>
      </c>
      <c r="K8" s="275">
        <v>2264399</v>
      </c>
      <c r="L8" s="275">
        <v>201738</v>
      </c>
      <c r="M8" s="275">
        <v>387359</v>
      </c>
      <c r="N8" s="275">
        <v>157547</v>
      </c>
      <c r="O8" s="275">
        <v>18124</v>
      </c>
    </row>
    <row r="9" spans="1:15" ht="22.5" customHeight="1" x14ac:dyDescent="0.15">
      <c r="A9" s="412"/>
      <c r="B9" s="268" t="s">
        <v>38</v>
      </c>
      <c r="C9" s="257" t="s">
        <v>209</v>
      </c>
      <c r="D9" s="274">
        <f>SUM(E9:I9)</f>
        <v>2891433</v>
      </c>
      <c r="E9" s="48">
        <v>2162318</v>
      </c>
      <c r="F9" s="48">
        <v>190139</v>
      </c>
      <c r="G9" s="48">
        <v>374940</v>
      </c>
      <c r="H9" s="48">
        <v>149282</v>
      </c>
      <c r="I9" s="79">
        <v>14754</v>
      </c>
      <c r="J9" s="275">
        <f t="shared" ref="J9:J16" si="0">SUM(K9:O9)</f>
        <v>2957292</v>
      </c>
      <c r="K9" s="275">
        <v>2199416</v>
      </c>
      <c r="L9" s="275">
        <v>198171</v>
      </c>
      <c r="M9" s="275">
        <v>389918</v>
      </c>
      <c r="N9" s="275">
        <v>152347</v>
      </c>
      <c r="O9" s="275">
        <v>17440</v>
      </c>
    </row>
    <row r="10" spans="1:15" ht="22.5" customHeight="1" x14ac:dyDescent="0.15">
      <c r="A10" s="412"/>
      <c r="B10" s="269"/>
      <c r="C10" s="257" t="s">
        <v>210</v>
      </c>
      <c r="D10" s="274">
        <v>2892299</v>
      </c>
      <c r="E10" s="48">
        <v>2149405</v>
      </c>
      <c r="F10" s="48">
        <v>187923</v>
      </c>
      <c r="G10" s="48">
        <v>381769</v>
      </c>
      <c r="H10" s="48">
        <v>157599</v>
      </c>
      <c r="I10" s="48">
        <v>15604</v>
      </c>
      <c r="J10" s="79">
        <v>2962450</v>
      </c>
      <c r="K10" s="48">
        <v>2195781</v>
      </c>
      <c r="L10" s="48">
        <v>194515</v>
      </c>
      <c r="M10" s="48">
        <v>398753</v>
      </c>
      <c r="N10" s="48">
        <v>155270</v>
      </c>
      <c r="O10" s="48">
        <v>18122</v>
      </c>
    </row>
    <row r="11" spans="1:15" ht="22.5" customHeight="1" x14ac:dyDescent="0.15">
      <c r="A11" s="412"/>
      <c r="B11" s="269"/>
      <c r="C11" s="258" t="s">
        <v>241</v>
      </c>
      <c r="D11" s="274">
        <f>SUM(E11:I11)</f>
        <v>235999</v>
      </c>
      <c r="E11" s="275">
        <v>175170</v>
      </c>
      <c r="F11" s="275">
        <v>15750</v>
      </c>
      <c r="G11" s="275">
        <v>31062</v>
      </c>
      <c r="H11" s="275">
        <v>12675</v>
      </c>
      <c r="I11" s="275">
        <v>1342</v>
      </c>
      <c r="J11" s="275">
        <f t="shared" si="0"/>
        <v>241118</v>
      </c>
      <c r="K11" s="275">
        <v>177972</v>
      </c>
      <c r="L11" s="275">
        <v>16246</v>
      </c>
      <c r="M11" s="275">
        <v>32356</v>
      </c>
      <c r="N11" s="275">
        <v>13009</v>
      </c>
      <c r="O11" s="275">
        <v>1535</v>
      </c>
    </row>
    <row r="12" spans="1:15" ht="22.5" customHeight="1" x14ac:dyDescent="0.15">
      <c r="A12" s="412"/>
      <c r="B12" s="268" t="s">
        <v>39</v>
      </c>
      <c r="C12" s="259" t="s">
        <v>242</v>
      </c>
      <c r="D12" s="274">
        <f t="shared" ref="D12:D16" si="1">SUM(E12:I12)</f>
        <v>240329</v>
      </c>
      <c r="E12" s="275">
        <v>181227</v>
      </c>
      <c r="F12" s="275">
        <v>14602</v>
      </c>
      <c r="G12" s="275">
        <v>32142</v>
      </c>
      <c r="H12" s="275">
        <v>11191</v>
      </c>
      <c r="I12" s="275">
        <v>1167</v>
      </c>
      <c r="J12" s="275">
        <f t="shared" si="0"/>
        <v>244690</v>
      </c>
      <c r="K12" s="275">
        <v>183318</v>
      </c>
      <c r="L12" s="275">
        <v>15072</v>
      </c>
      <c r="M12" s="275">
        <v>33229</v>
      </c>
      <c r="N12" s="275">
        <v>11665</v>
      </c>
      <c r="O12" s="275">
        <v>1406</v>
      </c>
    </row>
    <row r="13" spans="1:15" ht="22.5" customHeight="1" x14ac:dyDescent="0.15">
      <c r="A13" s="412"/>
      <c r="B13" s="269"/>
      <c r="C13" s="259" t="s">
        <v>40</v>
      </c>
      <c r="D13" s="274">
        <f t="shared" si="1"/>
        <v>235974</v>
      </c>
      <c r="E13" s="275">
        <v>175271</v>
      </c>
      <c r="F13" s="275">
        <v>15373</v>
      </c>
      <c r="G13" s="275">
        <v>30769</v>
      </c>
      <c r="H13" s="275">
        <v>13271</v>
      </c>
      <c r="I13" s="275">
        <v>1290</v>
      </c>
      <c r="J13" s="275">
        <f t="shared" si="0"/>
        <v>239687</v>
      </c>
      <c r="K13" s="275">
        <v>177477</v>
      </c>
      <c r="L13" s="275">
        <v>16024</v>
      </c>
      <c r="M13" s="275">
        <v>31885</v>
      </c>
      <c r="N13" s="275">
        <v>12860</v>
      </c>
      <c r="O13" s="275">
        <v>1441</v>
      </c>
    </row>
    <row r="14" spans="1:15" ht="22.5" customHeight="1" x14ac:dyDescent="0.15">
      <c r="A14" s="412"/>
      <c r="B14" s="269"/>
      <c r="C14" s="259" t="s">
        <v>41</v>
      </c>
      <c r="D14" s="274">
        <f t="shared" si="1"/>
        <v>252718</v>
      </c>
      <c r="E14" s="275">
        <v>187548</v>
      </c>
      <c r="F14" s="275">
        <v>16256</v>
      </c>
      <c r="G14" s="275">
        <v>33459</v>
      </c>
      <c r="H14" s="275">
        <v>14056</v>
      </c>
      <c r="I14" s="275">
        <v>1399</v>
      </c>
      <c r="J14" s="275">
        <f t="shared" si="0"/>
        <v>256658</v>
      </c>
      <c r="K14" s="275">
        <v>190222</v>
      </c>
      <c r="L14" s="275">
        <v>16898</v>
      </c>
      <c r="M14" s="275">
        <v>34556</v>
      </c>
      <c r="N14" s="275">
        <v>13440</v>
      </c>
      <c r="O14" s="275">
        <v>1542</v>
      </c>
    </row>
    <row r="15" spans="1:15" ht="22.5" customHeight="1" x14ac:dyDescent="0.15">
      <c r="A15" s="412"/>
      <c r="B15" s="268" t="s">
        <v>42</v>
      </c>
      <c r="C15" s="259" t="s">
        <v>43</v>
      </c>
      <c r="D15" s="274">
        <f t="shared" si="1"/>
        <v>251137</v>
      </c>
      <c r="E15" s="275">
        <v>188713</v>
      </c>
      <c r="F15" s="275">
        <v>15472</v>
      </c>
      <c r="G15" s="275">
        <v>32830</v>
      </c>
      <c r="H15" s="275">
        <v>12858</v>
      </c>
      <c r="I15" s="275">
        <v>1264</v>
      </c>
      <c r="J15" s="275">
        <f t="shared" si="0"/>
        <v>255560</v>
      </c>
      <c r="K15" s="275">
        <v>191416</v>
      </c>
      <c r="L15" s="275">
        <v>16352</v>
      </c>
      <c r="M15" s="275">
        <v>34223</v>
      </c>
      <c r="N15" s="275">
        <v>12074</v>
      </c>
      <c r="O15" s="275">
        <v>1495</v>
      </c>
    </row>
    <row r="16" spans="1:15" ht="22.5" customHeight="1" x14ac:dyDescent="0.15">
      <c r="A16" s="412"/>
      <c r="B16" s="269"/>
      <c r="C16" s="259" t="s">
        <v>44</v>
      </c>
      <c r="D16" s="274">
        <f t="shared" si="1"/>
        <v>240510</v>
      </c>
      <c r="E16" s="275">
        <v>177804</v>
      </c>
      <c r="F16" s="275">
        <v>16201</v>
      </c>
      <c r="G16" s="275">
        <v>32106</v>
      </c>
      <c r="H16" s="275">
        <v>13087</v>
      </c>
      <c r="I16" s="275">
        <v>1312</v>
      </c>
      <c r="J16" s="275">
        <f t="shared" si="0"/>
        <v>246109</v>
      </c>
      <c r="K16" s="275">
        <v>181856</v>
      </c>
      <c r="L16" s="275">
        <v>16740</v>
      </c>
      <c r="M16" s="275">
        <v>33180</v>
      </c>
      <c r="N16" s="275">
        <v>12807</v>
      </c>
      <c r="O16" s="275">
        <v>1526</v>
      </c>
    </row>
    <row r="17" spans="1:15" ht="22.5" customHeight="1" x14ac:dyDescent="0.15">
      <c r="A17" s="412"/>
      <c r="B17" s="268"/>
      <c r="C17" s="259" t="s">
        <v>45</v>
      </c>
      <c r="D17" s="276">
        <v>253997</v>
      </c>
      <c r="E17" s="272">
        <v>188559</v>
      </c>
      <c r="F17" s="272">
        <v>16420</v>
      </c>
      <c r="G17" s="272">
        <v>34019</v>
      </c>
      <c r="H17" s="272">
        <v>13485</v>
      </c>
      <c r="I17" s="272">
        <v>1514</v>
      </c>
      <c r="J17" s="277">
        <v>259146</v>
      </c>
      <c r="K17" s="272">
        <v>191606</v>
      </c>
      <c r="L17" s="272">
        <v>16825</v>
      </c>
      <c r="M17" s="272">
        <v>35510</v>
      </c>
      <c r="N17" s="272">
        <v>13423</v>
      </c>
      <c r="O17" s="272">
        <v>1773</v>
      </c>
    </row>
    <row r="18" spans="1:15" ht="22.5" customHeight="1" x14ac:dyDescent="0.15">
      <c r="A18" s="412"/>
      <c r="B18" s="268" t="s">
        <v>46</v>
      </c>
      <c r="C18" s="259" t="s">
        <v>47</v>
      </c>
      <c r="D18" s="276">
        <v>241212</v>
      </c>
      <c r="E18" s="272">
        <v>178410</v>
      </c>
      <c r="F18" s="272">
        <v>16001</v>
      </c>
      <c r="G18" s="272">
        <v>31572</v>
      </c>
      <c r="H18" s="272">
        <v>13718</v>
      </c>
      <c r="I18" s="272">
        <v>1511</v>
      </c>
      <c r="J18" s="277">
        <v>247426</v>
      </c>
      <c r="K18" s="272">
        <v>182339</v>
      </c>
      <c r="L18" s="272">
        <v>16515</v>
      </c>
      <c r="M18" s="272">
        <v>33353</v>
      </c>
      <c r="N18" s="272">
        <v>13608</v>
      </c>
      <c r="O18" s="272">
        <v>1611</v>
      </c>
    </row>
    <row r="19" spans="1:15" ht="22.5" customHeight="1" x14ac:dyDescent="0.15">
      <c r="A19" s="412"/>
      <c r="B19" s="268"/>
      <c r="C19" s="259" t="s">
        <v>48</v>
      </c>
      <c r="D19" s="276">
        <v>247389</v>
      </c>
      <c r="E19" s="272">
        <v>182323</v>
      </c>
      <c r="F19" s="272">
        <v>16643</v>
      </c>
      <c r="G19" s="272">
        <v>32422</v>
      </c>
      <c r="H19" s="272">
        <v>14736</v>
      </c>
      <c r="I19" s="272">
        <v>1265</v>
      </c>
      <c r="J19" s="277">
        <v>254904</v>
      </c>
      <c r="K19" s="272">
        <v>187572</v>
      </c>
      <c r="L19" s="272">
        <v>17188</v>
      </c>
      <c r="M19" s="272">
        <v>34298</v>
      </c>
      <c r="N19" s="272">
        <v>14313</v>
      </c>
      <c r="O19" s="272">
        <v>1533</v>
      </c>
    </row>
    <row r="20" spans="1:15" ht="22.5" customHeight="1" x14ac:dyDescent="0.15">
      <c r="A20" s="412"/>
      <c r="B20" s="278"/>
      <c r="C20" s="258" t="s">
        <v>325</v>
      </c>
      <c r="D20" s="276">
        <v>226431</v>
      </c>
      <c r="E20" s="272">
        <v>170149</v>
      </c>
      <c r="F20" s="272">
        <v>13865</v>
      </c>
      <c r="G20" s="272">
        <v>29588</v>
      </c>
      <c r="H20" s="272">
        <v>11682</v>
      </c>
      <c r="I20" s="272">
        <v>1147</v>
      </c>
      <c r="J20" s="277">
        <v>233899</v>
      </c>
      <c r="K20" s="272">
        <v>175328</v>
      </c>
      <c r="L20" s="272">
        <v>14592</v>
      </c>
      <c r="M20" s="272">
        <v>31050</v>
      </c>
      <c r="N20" s="272">
        <v>11608</v>
      </c>
      <c r="O20" s="272">
        <v>1321</v>
      </c>
    </row>
    <row r="21" spans="1:15" ht="22.5" customHeight="1" x14ac:dyDescent="0.15">
      <c r="A21" s="412"/>
      <c r="B21" s="268"/>
      <c r="C21" s="259" t="s">
        <v>54</v>
      </c>
      <c r="D21" s="276">
        <v>214447</v>
      </c>
      <c r="E21" s="272">
        <v>158194</v>
      </c>
      <c r="F21" s="272">
        <v>14450</v>
      </c>
      <c r="G21" s="272">
        <v>28429</v>
      </c>
      <c r="H21" s="272">
        <v>12246</v>
      </c>
      <c r="I21" s="272">
        <v>1128</v>
      </c>
      <c r="J21" s="277">
        <v>222711</v>
      </c>
      <c r="K21" s="272">
        <v>164465</v>
      </c>
      <c r="L21" s="272">
        <v>14840</v>
      </c>
      <c r="M21" s="272">
        <v>29741</v>
      </c>
      <c r="N21" s="272">
        <v>12325</v>
      </c>
      <c r="O21" s="272">
        <v>1340</v>
      </c>
    </row>
    <row r="22" spans="1:15" ht="22.5" customHeight="1" x14ac:dyDescent="0.15">
      <c r="A22" s="412"/>
      <c r="B22" s="268"/>
      <c r="C22" s="259" t="s">
        <v>49</v>
      </c>
      <c r="D22" s="276">
        <v>252156</v>
      </c>
      <c r="E22" s="272">
        <v>186037</v>
      </c>
      <c r="F22" s="272">
        <v>16890</v>
      </c>
      <c r="G22" s="272">
        <v>33371</v>
      </c>
      <c r="H22" s="272">
        <v>14593</v>
      </c>
      <c r="I22" s="272">
        <v>1265</v>
      </c>
      <c r="J22" s="277">
        <v>260542</v>
      </c>
      <c r="K22" s="272">
        <v>192210</v>
      </c>
      <c r="L22" s="272">
        <v>17223</v>
      </c>
      <c r="M22" s="272">
        <v>35372</v>
      </c>
      <c r="N22" s="272">
        <v>14138</v>
      </c>
      <c r="O22" s="272">
        <v>1599</v>
      </c>
    </row>
    <row r="23" spans="1:15" ht="10.5" customHeight="1" x14ac:dyDescent="0.15">
      <c r="A23" s="412"/>
      <c r="B23" s="279"/>
      <c r="C23" s="260"/>
      <c r="D23" s="280"/>
      <c r="E23" s="280"/>
      <c r="F23" s="280"/>
      <c r="G23" s="280"/>
      <c r="H23" s="280"/>
      <c r="I23" s="280"/>
      <c r="J23" s="280"/>
      <c r="K23" s="280"/>
      <c r="L23" s="280"/>
      <c r="M23" s="280"/>
      <c r="N23" s="280"/>
      <c r="O23" s="280"/>
    </row>
    <row r="24" spans="1:15" ht="10.5" customHeight="1" x14ac:dyDescent="0.15">
      <c r="A24" s="412"/>
      <c r="B24" s="268"/>
      <c r="C24" s="257"/>
      <c r="I24" s="79"/>
    </row>
    <row r="25" spans="1:15" ht="22.5" customHeight="1" x14ac:dyDescent="0.15">
      <c r="A25" s="412"/>
      <c r="B25" s="268" t="s">
        <v>50</v>
      </c>
      <c r="C25" s="257" t="s">
        <v>237</v>
      </c>
      <c r="D25" s="274">
        <f>SUM(E25:I25)</f>
        <v>3930448</v>
      </c>
      <c r="E25" s="48">
        <v>2979427</v>
      </c>
      <c r="F25" s="48">
        <v>309710</v>
      </c>
      <c r="G25" s="48">
        <v>457347</v>
      </c>
      <c r="H25" s="48">
        <v>166062</v>
      </c>
      <c r="I25" s="79">
        <v>17902</v>
      </c>
      <c r="J25" s="79">
        <f>SUM(K25:O25)</f>
        <v>3995692</v>
      </c>
      <c r="K25" s="48">
        <v>3021298</v>
      </c>
      <c r="L25" s="48">
        <v>318598</v>
      </c>
      <c r="M25" s="48">
        <v>476804</v>
      </c>
      <c r="N25" s="48">
        <v>162275</v>
      </c>
      <c r="O25" s="48">
        <v>16717</v>
      </c>
    </row>
    <row r="26" spans="1:15" ht="22.5" customHeight="1" x14ac:dyDescent="0.15">
      <c r="A26" s="412"/>
      <c r="B26" s="268" t="s">
        <v>51</v>
      </c>
      <c r="C26" s="257" t="s">
        <v>207</v>
      </c>
      <c r="D26" s="274">
        <f>SUM(E26:I26)</f>
        <v>4008597</v>
      </c>
      <c r="E26" s="48">
        <v>2980381</v>
      </c>
      <c r="F26" s="48">
        <v>330227</v>
      </c>
      <c r="G26" s="48">
        <v>497181</v>
      </c>
      <c r="H26" s="48">
        <v>182161</v>
      </c>
      <c r="I26" s="79">
        <v>18647</v>
      </c>
      <c r="J26" s="79">
        <f>SUM(K26:O26)</f>
        <v>4072750</v>
      </c>
      <c r="K26" s="48">
        <v>3028943</v>
      </c>
      <c r="L26" s="48">
        <v>333234</v>
      </c>
      <c r="M26" s="48">
        <v>514363</v>
      </c>
      <c r="N26" s="48">
        <v>179085</v>
      </c>
      <c r="O26" s="48">
        <v>17125</v>
      </c>
    </row>
    <row r="27" spans="1:15" ht="22.5" customHeight="1" x14ac:dyDescent="0.15">
      <c r="A27" s="412"/>
      <c r="B27" s="268" t="s">
        <v>174</v>
      </c>
      <c r="C27" s="257" t="s">
        <v>208</v>
      </c>
      <c r="D27" s="274">
        <f>SUM(E27:I27)</f>
        <v>3794189</v>
      </c>
      <c r="E27" s="48">
        <v>2795447</v>
      </c>
      <c r="F27" s="48">
        <v>323617</v>
      </c>
      <c r="G27" s="48">
        <v>485932</v>
      </c>
      <c r="H27" s="48">
        <v>170309</v>
      </c>
      <c r="I27" s="79">
        <v>18884</v>
      </c>
      <c r="J27" s="79">
        <f>SUM(K27:O27)</f>
        <v>3849057</v>
      </c>
      <c r="K27" s="48">
        <v>2831779</v>
      </c>
      <c r="L27" s="48">
        <v>324813</v>
      </c>
      <c r="M27" s="48">
        <v>504450</v>
      </c>
      <c r="N27" s="48">
        <v>171237</v>
      </c>
      <c r="O27" s="48">
        <v>16778</v>
      </c>
    </row>
    <row r="28" spans="1:15" ht="22.5" customHeight="1" x14ac:dyDescent="0.15">
      <c r="A28" s="412"/>
      <c r="B28" s="268" t="s">
        <v>175</v>
      </c>
      <c r="C28" s="257" t="s">
        <v>209</v>
      </c>
      <c r="D28" s="274">
        <f>SUM(E28:I28)</f>
        <v>3763107</v>
      </c>
      <c r="E28" s="48">
        <v>2746594</v>
      </c>
      <c r="F28" s="48">
        <v>323008</v>
      </c>
      <c r="G28" s="48">
        <v>506730</v>
      </c>
      <c r="H28" s="48">
        <v>168102</v>
      </c>
      <c r="I28" s="79">
        <v>18673</v>
      </c>
      <c r="J28" s="79">
        <f>SUM(K28:O28)</f>
        <v>3810248</v>
      </c>
      <c r="K28" s="48">
        <v>2782623</v>
      </c>
      <c r="L28" s="48">
        <v>322610</v>
      </c>
      <c r="M28" s="48">
        <v>518641</v>
      </c>
      <c r="N28" s="48">
        <v>168875</v>
      </c>
      <c r="O28" s="48">
        <v>17499</v>
      </c>
    </row>
    <row r="29" spans="1:15" ht="22.5" customHeight="1" x14ac:dyDescent="0.15">
      <c r="A29" s="412"/>
      <c r="B29" s="268"/>
      <c r="C29" s="257" t="s">
        <v>210</v>
      </c>
      <c r="D29" s="274">
        <v>3810385</v>
      </c>
      <c r="E29" s="48">
        <v>2772215</v>
      </c>
      <c r="F29" s="48">
        <v>326448</v>
      </c>
      <c r="G29" s="48">
        <v>524048</v>
      </c>
      <c r="H29" s="48">
        <v>178205</v>
      </c>
      <c r="I29" s="48">
        <v>19469</v>
      </c>
      <c r="J29" s="79">
        <v>3840410</v>
      </c>
      <c r="K29" s="48">
        <v>2781243</v>
      </c>
      <c r="L29" s="48">
        <v>326001</v>
      </c>
      <c r="M29" s="48">
        <v>538847</v>
      </c>
      <c r="N29" s="48">
        <v>175963</v>
      </c>
      <c r="O29" s="48">
        <v>18356</v>
      </c>
    </row>
    <row r="30" spans="1:15" ht="9.75" customHeight="1" x14ac:dyDescent="0.15">
      <c r="A30" s="413"/>
      <c r="B30" s="279"/>
      <c r="C30" s="261"/>
      <c r="D30" s="280"/>
      <c r="E30" s="280"/>
      <c r="F30" s="280"/>
      <c r="G30" s="280"/>
      <c r="H30" s="280"/>
      <c r="I30" s="280"/>
      <c r="J30" s="280"/>
      <c r="K30" s="280"/>
      <c r="L30" s="280"/>
      <c r="M30" s="280"/>
      <c r="N30" s="280"/>
      <c r="O30" s="280"/>
    </row>
    <row r="31" spans="1:15" ht="15.75" customHeight="1" x14ac:dyDescent="0.15">
      <c r="A31" s="282" t="s">
        <v>249</v>
      </c>
      <c r="B31" s="254"/>
      <c r="C31" s="255"/>
      <c r="D31" s="79"/>
      <c r="E31" s="79"/>
      <c r="F31" s="79"/>
      <c r="G31" s="79"/>
      <c r="H31" s="79"/>
      <c r="I31" s="79"/>
      <c r="J31" s="79"/>
      <c r="K31" s="79"/>
      <c r="L31" s="79"/>
      <c r="M31" s="79"/>
      <c r="N31" s="79"/>
      <c r="O31" s="79"/>
    </row>
    <row r="32" spans="1:15" ht="22.5" customHeight="1" x14ac:dyDescent="0.15">
      <c r="B32" s="254"/>
      <c r="C32" s="255"/>
      <c r="D32" s="79"/>
      <c r="E32" s="79"/>
      <c r="F32" s="79"/>
      <c r="G32" s="79"/>
      <c r="H32" s="79"/>
      <c r="I32" s="79"/>
      <c r="J32" s="79"/>
      <c r="K32" s="79"/>
      <c r="L32" s="79"/>
      <c r="M32" s="79"/>
      <c r="N32" s="79"/>
      <c r="O32" s="79"/>
    </row>
    <row r="33" spans="2:19" ht="22.5" customHeight="1" x14ac:dyDescent="0.15">
      <c r="B33" s="254"/>
      <c r="C33" s="255"/>
      <c r="D33" s="79"/>
      <c r="E33" s="79"/>
      <c r="F33" s="79"/>
      <c r="G33" s="79"/>
      <c r="H33" s="79"/>
      <c r="I33" s="79"/>
      <c r="J33" s="79"/>
      <c r="K33" s="79"/>
      <c r="L33" s="79"/>
      <c r="M33" s="79"/>
      <c r="N33" s="79"/>
      <c r="O33" s="79"/>
    </row>
    <row r="34" spans="2:19" ht="22.5" customHeight="1" x14ac:dyDescent="0.15">
      <c r="B34" s="254"/>
      <c r="C34" s="255"/>
      <c r="D34" s="79"/>
      <c r="E34" s="79"/>
      <c r="F34" s="79"/>
      <c r="G34" s="79"/>
      <c r="H34" s="79"/>
      <c r="I34" s="79"/>
      <c r="J34" s="79"/>
      <c r="K34" s="79"/>
      <c r="L34" s="79"/>
      <c r="M34" s="79"/>
      <c r="N34" s="79"/>
      <c r="O34" s="79"/>
    </row>
    <row r="35" spans="2:19" ht="22.5" customHeight="1" x14ac:dyDescent="0.15">
      <c r="B35" s="254"/>
      <c r="C35" s="255"/>
      <c r="D35" s="79"/>
      <c r="E35" s="256"/>
      <c r="F35" s="256"/>
      <c r="G35" s="256"/>
      <c r="H35" s="256"/>
      <c r="I35" s="256"/>
      <c r="J35" s="79"/>
      <c r="K35" s="256"/>
      <c r="L35" s="256"/>
      <c r="M35" s="256"/>
      <c r="N35" s="256"/>
      <c r="O35" s="256"/>
      <c r="S35" s="74"/>
    </row>
    <row r="36" spans="2:19" ht="16.7" customHeight="1" x14ac:dyDescent="0.15">
      <c r="B36" s="49"/>
    </row>
    <row r="46" spans="2:19" ht="16.5" customHeight="1" x14ac:dyDescent="0.15">
      <c r="L46" s="79"/>
    </row>
  </sheetData>
  <mergeCells count="2">
    <mergeCell ref="A5:A30"/>
    <mergeCell ref="A3:C4"/>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colBreaks count="1" manualBreakCount="1">
    <brk id="9" max="36"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6"/>
  <sheetViews>
    <sheetView workbookViewId="0">
      <selection activeCell="P26" sqref="P26"/>
    </sheetView>
  </sheetViews>
  <sheetFormatPr defaultRowHeight="13.5" x14ac:dyDescent="0.15"/>
  <cols>
    <col min="1" max="1" width="4.25" customWidth="1"/>
    <col min="3" max="10" width="10.75" customWidth="1"/>
    <col min="11" max="15" width="11.625" customWidth="1"/>
  </cols>
  <sheetData>
    <row r="1" spans="1:15" ht="17.25" x14ac:dyDescent="0.15">
      <c r="A1" s="46" t="s">
        <v>302</v>
      </c>
      <c r="B1" s="46"/>
      <c r="C1" s="250"/>
      <c r="D1" s="48"/>
      <c r="E1" s="48"/>
      <c r="F1" s="48"/>
      <c r="G1" s="48"/>
      <c r="H1" s="48"/>
      <c r="I1" s="48"/>
      <c r="J1" s="48"/>
      <c r="K1" s="48"/>
      <c r="L1" s="48"/>
      <c r="M1" s="48"/>
      <c r="N1" s="48"/>
      <c r="O1" s="77" t="s">
        <v>119</v>
      </c>
    </row>
    <row r="2" spans="1:15" ht="3.75" customHeight="1" thickBot="1" x14ac:dyDescent="0.2">
      <c r="A2" s="251"/>
      <c r="B2" s="251"/>
      <c r="C2" s="50"/>
      <c r="D2" s="52"/>
      <c r="E2" s="52"/>
      <c r="F2" s="52"/>
      <c r="G2" s="52"/>
      <c r="H2" s="52"/>
      <c r="I2" s="52"/>
      <c r="J2" s="52"/>
      <c r="K2" s="52"/>
      <c r="L2" s="52"/>
      <c r="M2" s="52"/>
      <c r="N2" s="52"/>
      <c r="O2" s="52"/>
    </row>
    <row r="3" spans="1:15" ht="30" customHeight="1" x14ac:dyDescent="0.15">
      <c r="A3" s="414" t="s">
        <v>339</v>
      </c>
      <c r="B3" s="414"/>
      <c r="C3" s="415"/>
      <c r="D3" s="262" t="s">
        <v>32</v>
      </c>
      <c r="E3" s="262"/>
      <c r="F3" s="262"/>
      <c r="G3" s="263"/>
      <c r="H3" s="263"/>
      <c r="I3" s="289"/>
      <c r="J3" s="262" t="s">
        <v>33</v>
      </c>
      <c r="K3" s="262"/>
      <c r="L3" s="262"/>
      <c r="M3" s="262"/>
      <c r="N3" s="262"/>
      <c r="O3" s="263"/>
    </row>
    <row r="4" spans="1:15" ht="30" customHeight="1" x14ac:dyDescent="0.15">
      <c r="A4" s="416"/>
      <c r="B4" s="416"/>
      <c r="C4" s="417"/>
      <c r="D4" s="264" t="s">
        <v>25</v>
      </c>
      <c r="E4" s="264" t="s">
        <v>34</v>
      </c>
      <c r="F4" s="264" t="s">
        <v>35</v>
      </c>
      <c r="G4" s="252" t="s">
        <v>166</v>
      </c>
      <c r="H4" s="266" t="s">
        <v>36</v>
      </c>
      <c r="I4" s="267" t="s">
        <v>37</v>
      </c>
      <c r="J4" s="264" t="s">
        <v>25</v>
      </c>
      <c r="K4" s="264" t="s">
        <v>34</v>
      </c>
      <c r="L4" s="264" t="s">
        <v>35</v>
      </c>
      <c r="M4" s="252" t="s">
        <v>166</v>
      </c>
      <c r="N4" s="264" t="s">
        <v>36</v>
      </c>
      <c r="O4" s="266" t="s">
        <v>37</v>
      </c>
    </row>
    <row r="5" spans="1:15" ht="9.75" customHeight="1" x14ac:dyDescent="0.15">
      <c r="A5" s="411" t="s">
        <v>243</v>
      </c>
      <c r="B5" s="268"/>
      <c r="C5" s="273"/>
      <c r="D5" s="79"/>
      <c r="E5" s="79"/>
      <c r="F5" s="79"/>
      <c r="G5" s="79"/>
      <c r="H5" s="79"/>
      <c r="I5" s="79"/>
      <c r="J5" s="79"/>
      <c r="K5" s="79"/>
      <c r="L5" s="79"/>
      <c r="M5" s="79"/>
      <c r="N5" s="79"/>
      <c r="O5" s="79"/>
    </row>
    <row r="6" spans="1:15" ht="22.5" customHeight="1" x14ac:dyDescent="0.15">
      <c r="A6" s="412"/>
      <c r="B6" s="268" t="s">
        <v>244</v>
      </c>
      <c r="C6" s="317" t="s">
        <v>336</v>
      </c>
      <c r="D6" s="318" t="s">
        <v>340</v>
      </c>
      <c r="E6" s="318" t="s">
        <v>340</v>
      </c>
      <c r="F6" s="318" t="s">
        <v>334</v>
      </c>
      <c r="G6" s="318" t="s">
        <v>334</v>
      </c>
      <c r="H6" s="318" t="s">
        <v>334</v>
      </c>
      <c r="I6" s="318" t="s">
        <v>335</v>
      </c>
      <c r="J6" s="318" t="s">
        <v>334</v>
      </c>
      <c r="K6" s="318" t="s">
        <v>334</v>
      </c>
      <c r="L6" s="318" t="s">
        <v>334</v>
      </c>
      <c r="M6" s="318" t="s">
        <v>334</v>
      </c>
      <c r="N6" s="318" t="s">
        <v>334</v>
      </c>
      <c r="O6" s="318" t="s">
        <v>334</v>
      </c>
    </row>
    <row r="7" spans="1:15" ht="22.5" customHeight="1" x14ac:dyDescent="0.15">
      <c r="A7" s="412"/>
      <c r="B7" s="268" t="s">
        <v>314</v>
      </c>
      <c r="C7" s="273" t="s">
        <v>207</v>
      </c>
      <c r="D7" s="290">
        <v>86665</v>
      </c>
      <c r="E7" s="283">
        <v>62452</v>
      </c>
      <c r="F7" s="283">
        <v>5615</v>
      </c>
      <c r="G7" s="283">
        <v>8774</v>
      </c>
      <c r="H7" s="283">
        <v>8710</v>
      </c>
      <c r="I7" s="283">
        <v>1114</v>
      </c>
      <c r="J7" s="329">
        <v>101219</v>
      </c>
      <c r="K7" s="329">
        <v>73598</v>
      </c>
      <c r="L7" s="329">
        <v>7068</v>
      </c>
      <c r="M7" s="329">
        <v>10130</v>
      </c>
      <c r="N7" s="329">
        <v>9295</v>
      </c>
      <c r="O7" s="329">
        <v>1128</v>
      </c>
    </row>
    <row r="8" spans="1:15" ht="22.5" customHeight="1" x14ac:dyDescent="0.15">
      <c r="A8" s="412"/>
      <c r="B8" s="268" t="s">
        <v>245</v>
      </c>
      <c r="C8" s="273" t="s">
        <v>208</v>
      </c>
      <c r="D8" s="290">
        <v>947661</v>
      </c>
      <c r="E8" s="283">
        <v>670205</v>
      </c>
      <c r="F8" s="283">
        <v>72959</v>
      </c>
      <c r="G8" s="283">
        <v>92888</v>
      </c>
      <c r="H8" s="283">
        <v>99211</v>
      </c>
      <c r="I8" s="283">
        <v>12398</v>
      </c>
      <c r="J8" s="329">
        <v>1033367</v>
      </c>
      <c r="K8" s="329">
        <v>735814</v>
      </c>
      <c r="L8" s="329">
        <v>82026</v>
      </c>
      <c r="M8" s="329">
        <v>103295</v>
      </c>
      <c r="N8" s="329">
        <v>102021</v>
      </c>
      <c r="O8" s="329">
        <v>10211</v>
      </c>
    </row>
    <row r="9" spans="1:15" ht="22.5" customHeight="1" x14ac:dyDescent="0.15">
      <c r="A9" s="412"/>
      <c r="B9" s="268" t="s">
        <v>246</v>
      </c>
      <c r="C9" s="273" t="s">
        <v>209</v>
      </c>
      <c r="D9" s="290">
        <v>1146660</v>
      </c>
      <c r="E9" s="283">
        <v>788001</v>
      </c>
      <c r="F9" s="283">
        <v>98467</v>
      </c>
      <c r="G9" s="283">
        <v>113344</v>
      </c>
      <c r="H9" s="283">
        <v>130777</v>
      </c>
      <c r="I9" s="283">
        <v>16071</v>
      </c>
      <c r="J9" s="329">
        <v>1191797</v>
      </c>
      <c r="K9" s="329">
        <v>821165</v>
      </c>
      <c r="L9" s="329">
        <v>104906</v>
      </c>
      <c r="M9" s="329">
        <v>121280</v>
      </c>
      <c r="N9" s="329">
        <v>131251</v>
      </c>
      <c r="O9" s="329">
        <v>13195</v>
      </c>
    </row>
    <row r="10" spans="1:15" ht="22.5" customHeight="1" x14ac:dyDescent="0.15">
      <c r="A10" s="412"/>
      <c r="B10" s="268" t="s">
        <v>337</v>
      </c>
      <c r="C10" s="281" t="s">
        <v>210</v>
      </c>
      <c r="D10" s="27">
        <v>1267454</v>
      </c>
      <c r="E10" s="10">
        <v>853421</v>
      </c>
      <c r="F10" s="10">
        <v>115246</v>
      </c>
      <c r="G10" s="10">
        <v>128863</v>
      </c>
      <c r="H10" s="10">
        <v>161564</v>
      </c>
      <c r="I10" s="10">
        <v>17360</v>
      </c>
      <c r="J10" s="329">
        <v>1301822</v>
      </c>
      <c r="K10" s="10">
        <v>873183</v>
      </c>
      <c r="L10" s="10">
        <v>121901</v>
      </c>
      <c r="M10" s="10">
        <v>137112</v>
      </c>
      <c r="N10" s="10">
        <v>154979</v>
      </c>
      <c r="O10" s="10">
        <v>14647</v>
      </c>
    </row>
    <row r="11" spans="1:15" ht="6.75" customHeight="1" x14ac:dyDescent="0.15">
      <c r="A11" s="412"/>
      <c r="B11" s="284"/>
      <c r="C11" s="284"/>
      <c r="D11" s="325"/>
      <c r="E11" s="326"/>
      <c r="F11" s="327"/>
      <c r="G11" s="327"/>
      <c r="H11" s="327"/>
      <c r="I11" s="327"/>
      <c r="J11" s="327"/>
      <c r="K11" s="327"/>
      <c r="L11" s="327"/>
      <c r="M11" s="327"/>
      <c r="N11" s="327"/>
      <c r="O11" s="327"/>
    </row>
    <row r="12" spans="1:15" ht="22.5" customHeight="1" x14ac:dyDescent="0.15">
      <c r="A12" s="412"/>
      <c r="B12" s="268" t="s">
        <v>247</v>
      </c>
      <c r="C12" s="273" t="s">
        <v>338</v>
      </c>
      <c r="D12" s="274">
        <f>SUM(E12:I12)</f>
        <v>730378</v>
      </c>
      <c r="E12" s="79">
        <v>530567</v>
      </c>
      <c r="F12" s="79">
        <v>62416</v>
      </c>
      <c r="G12" s="79">
        <v>76301</v>
      </c>
      <c r="H12" s="79">
        <v>53366</v>
      </c>
      <c r="I12" s="79">
        <v>7728</v>
      </c>
      <c r="J12" s="79">
        <f>SUM(K12:O12)</f>
        <v>709320</v>
      </c>
      <c r="K12" s="79">
        <v>522482</v>
      </c>
      <c r="L12" s="79">
        <v>56459</v>
      </c>
      <c r="M12" s="79">
        <v>74634</v>
      </c>
      <c r="N12" s="79">
        <v>50101</v>
      </c>
      <c r="O12" s="79">
        <v>5644</v>
      </c>
    </row>
    <row r="13" spans="1:15" ht="22.5" customHeight="1" x14ac:dyDescent="0.15">
      <c r="A13" s="412"/>
      <c r="B13" s="268" t="s">
        <v>248</v>
      </c>
      <c r="C13" s="273" t="s">
        <v>207</v>
      </c>
      <c r="D13" s="274">
        <v>745617</v>
      </c>
      <c r="E13" s="79">
        <v>529556</v>
      </c>
      <c r="F13" s="79">
        <v>67772</v>
      </c>
      <c r="G13" s="79">
        <v>83245</v>
      </c>
      <c r="H13" s="79">
        <v>56029</v>
      </c>
      <c r="I13" s="79">
        <v>9015</v>
      </c>
      <c r="J13" s="79">
        <v>722193</v>
      </c>
      <c r="K13" s="79">
        <v>519077</v>
      </c>
      <c r="L13" s="79">
        <v>61487</v>
      </c>
      <c r="M13" s="79">
        <v>81046</v>
      </c>
      <c r="N13" s="79">
        <v>53834</v>
      </c>
      <c r="O13" s="79">
        <v>6749</v>
      </c>
    </row>
    <row r="14" spans="1:15" ht="22.5" customHeight="1" x14ac:dyDescent="0.15">
      <c r="A14" s="412"/>
      <c r="B14" s="268" t="s">
        <v>42</v>
      </c>
      <c r="C14" s="273" t="s">
        <v>208</v>
      </c>
      <c r="D14" s="274">
        <v>711808</v>
      </c>
      <c r="E14" s="79">
        <v>504121</v>
      </c>
      <c r="F14" s="79">
        <v>63942</v>
      </c>
      <c r="G14" s="79">
        <v>80519</v>
      </c>
      <c r="H14" s="79">
        <v>55502</v>
      </c>
      <c r="I14" s="79">
        <v>7724</v>
      </c>
      <c r="J14" s="79">
        <v>682475</v>
      </c>
      <c r="K14" s="79">
        <v>489971</v>
      </c>
      <c r="L14" s="79">
        <v>58463</v>
      </c>
      <c r="M14" s="79">
        <v>77714</v>
      </c>
      <c r="N14" s="79">
        <v>51173</v>
      </c>
      <c r="O14" s="79">
        <v>5154</v>
      </c>
    </row>
    <row r="15" spans="1:15" ht="22.5" customHeight="1" x14ac:dyDescent="0.15">
      <c r="A15" s="412"/>
      <c r="B15" s="268" t="s">
        <v>46</v>
      </c>
      <c r="C15" s="273" t="s">
        <v>209</v>
      </c>
      <c r="D15" s="274">
        <v>711966</v>
      </c>
      <c r="E15" s="79">
        <v>503756</v>
      </c>
      <c r="F15" s="79">
        <v>59606</v>
      </c>
      <c r="G15" s="79">
        <v>84871</v>
      </c>
      <c r="H15" s="79">
        <v>54808</v>
      </c>
      <c r="I15" s="79">
        <v>8925</v>
      </c>
      <c r="J15" s="79">
        <v>683107</v>
      </c>
      <c r="K15" s="79">
        <v>489482</v>
      </c>
      <c r="L15" s="79">
        <v>57791</v>
      </c>
      <c r="M15" s="79">
        <v>80603</v>
      </c>
      <c r="N15" s="79">
        <v>49591</v>
      </c>
      <c r="O15" s="79">
        <v>5640</v>
      </c>
    </row>
    <row r="16" spans="1:15" ht="22.5" customHeight="1" x14ac:dyDescent="0.15">
      <c r="A16" s="413"/>
      <c r="B16" s="268"/>
      <c r="C16" s="273" t="s">
        <v>210</v>
      </c>
      <c r="D16" s="286">
        <v>699765</v>
      </c>
      <c r="E16" s="280">
        <v>491318</v>
      </c>
      <c r="F16" s="280">
        <v>58025</v>
      </c>
      <c r="G16" s="280">
        <v>85374</v>
      </c>
      <c r="H16" s="280">
        <v>56306</v>
      </c>
      <c r="I16" s="280">
        <v>8742</v>
      </c>
      <c r="J16" s="280">
        <v>679798</v>
      </c>
      <c r="K16" s="280">
        <v>485115</v>
      </c>
      <c r="L16" s="280">
        <v>55687</v>
      </c>
      <c r="M16" s="280">
        <v>83013</v>
      </c>
      <c r="N16" s="280">
        <v>49154</v>
      </c>
      <c r="O16" s="280">
        <v>6784</v>
      </c>
    </row>
    <row r="17" spans="1:15" ht="6.75" customHeight="1" x14ac:dyDescent="0.15">
      <c r="A17" s="191"/>
      <c r="B17" s="285"/>
      <c r="C17" s="284"/>
      <c r="D17" s="138"/>
      <c r="E17" s="138"/>
      <c r="F17" s="328"/>
      <c r="G17" s="328"/>
      <c r="H17" s="328"/>
      <c r="I17" s="328"/>
      <c r="J17" s="328"/>
      <c r="K17" s="328"/>
      <c r="L17" s="328"/>
      <c r="M17" s="328"/>
      <c r="N17" s="328"/>
      <c r="O17" s="328"/>
    </row>
    <row r="18" spans="1:15" ht="22.5" customHeight="1" x14ac:dyDescent="0.15">
      <c r="A18" s="412"/>
      <c r="B18" s="268" t="s">
        <v>52</v>
      </c>
      <c r="C18" s="273" t="s">
        <v>341</v>
      </c>
      <c r="D18" s="274">
        <f>SUM(E18:I18)</f>
        <v>2420064</v>
      </c>
      <c r="E18" s="71">
        <v>1708077</v>
      </c>
      <c r="F18" s="48">
        <v>222620</v>
      </c>
      <c r="G18" s="48">
        <v>259309</v>
      </c>
      <c r="H18" s="48">
        <v>202634</v>
      </c>
      <c r="I18" s="79">
        <v>27424</v>
      </c>
      <c r="J18" s="79">
        <f>SUM(K18:O18)</f>
        <v>2383151</v>
      </c>
      <c r="K18" s="48">
        <v>1658220</v>
      </c>
      <c r="L18" s="48">
        <v>217404</v>
      </c>
      <c r="M18" s="48">
        <v>254251</v>
      </c>
      <c r="N18" s="48">
        <v>221608</v>
      </c>
      <c r="O18" s="48">
        <v>31668</v>
      </c>
    </row>
    <row r="19" spans="1:15" ht="22.5" customHeight="1" x14ac:dyDescent="0.15">
      <c r="A19" s="412"/>
      <c r="B19" s="268" t="s">
        <v>53</v>
      </c>
      <c r="C19" s="273" t="s">
        <v>207</v>
      </c>
      <c r="D19" s="274">
        <f>SUM(E19:I19)</f>
        <v>2451622</v>
      </c>
      <c r="E19" s="71">
        <v>1712141</v>
      </c>
      <c r="F19" s="48">
        <v>227236</v>
      </c>
      <c r="G19" s="48">
        <v>277267</v>
      </c>
      <c r="H19" s="48">
        <v>204837</v>
      </c>
      <c r="I19" s="79">
        <v>30141</v>
      </c>
      <c r="J19" s="79">
        <f>SUM(K19:O19)</f>
        <v>2408283</v>
      </c>
      <c r="K19" s="48">
        <v>1651870</v>
      </c>
      <c r="L19" s="48">
        <v>223467</v>
      </c>
      <c r="M19" s="48">
        <v>271061</v>
      </c>
      <c r="N19" s="48">
        <v>228021</v>
      </c>
      <c r="O19" s="48">
        <v>33864</v>
      </c>
    </row>
    <row r="20" spans="1:15" ht="22.5" customHeight="1" x14ac:dyDescent="0.15">
      <c r="A20" s="412"/>
      <c r="B20" s="268" t="s">
        <v>42</v>
      </c>
      <c r="C20" s="273" t="s">
        <v>208</v>
      </c>
      <c r="D20" s="274">
        <f>SUM(E20:I20)</f>
        <v>2181253</v>
      </c>
      <c r="E20" s="71">
        <v>1512561</v>
      </c>
      <c r="F20" s="48">
        <v>207100</v>
      </c>
      <c r="G20" s="48">
        <v>261889</v>
      </c>
      <c r="H20" s="48">
        <v>172906</v>
      </c>
      <c r="I20" s="79">
        <v>26797</v>
      </c>
      <c r="J20" s="79">
        <f>SUM(K20:O20)</f>
        <v>2133323</v>
      </c>
      <c r="K20" s="48">
        <v>1455364</v>
      </c>
      <c r="L20" s="48">
        <v>202751</v>
      </c>
      <c r="M20" s="48">
        <v>254056</v>
      </c>
      <c r="N20" s="48">
        <v>189701</v>
      </c>
      <c r="O20" s="48">
        <v>31451</v>
      </c>
    </row>
    <row r="21" spans="1:15" ht="22.5" customHeight="1" x14ac:dyDescent="0.15">
      <c r="A21" s="412"/>
      <c r="B21" s="268" t="s">
        <v>46</v>
      </c>
      <c r="C21" s="273" t="s">
        <v>209</v>
      </c>
      <c r="D21" s="274">
        <f>SUM(E21:I21)</f>
        <v>2106051</v>
      </c>
      <c r="E21" s="71">
        <v>1450846</v>
      </c>
      <c r="F21" s="48">
        <v>199430</v>
      </c>
      <c r="G21" s="48">
        <v>266873</v>
      </c>
      <c r="H21" s="48">
        <v>164888</v>
      </c>
      <c r="I21" s="79">
        <v>24014</v>
      </c>
      <c r="J21" s="79">
        <f>SUM(K21:O21)</f>
        <v>2042388</v>
      </c>
      <c r="K21" s="48">
        <v>1393586</v>
      </c>
      <c r="L21" s="48">
        <v>192821</v>
      </c>
      <c r="M21" s="48">
        <v>250968</v>
      </c>
      <c r="N21" s="48">
        <v>178225</v>
      </c>
      <c r="O21" s="48">
        <v>26788</v>
      </c>
    </row>
    <row r="22" spans="1:15" ht="22.5" customHeight="1" x14ac:dyDescent="0.15">
      <c r="A22" s="413"/>
      <c r="B22" s="324"/>
      <c r="C22" s="287" t="s">
        <v>210</v>
      </c>
      <c r="D22" s="286">
        <v>2066136</v>
      </c>
      <c r="E22" s="280">
        <v>1412958</v>
      </c>
      <c r="F22" s="280">
        <v>195795</v>
      </c>
      <c r="G22" s="280">
        <v>267634</v>
      </c>
      <c r="H22" s="280">
        <v>164127</v>
      </c>
      <c r="I22" s="280">
        <v>25622</v>
      </c>
      <c r="J22" s="280">
        <v>2013492</v>
      </c>
      <c r="K22" s="280">
        <v>1365007</v>
      </c>
      <c r="L22" s="280">
        <v>191591</v>
      </c>
      <c r="M22" s="280">
        <v>252119</v>
      </c>
      <c r="N22" s="280">
        <v>178103</v>
      </c>
      <c r="O22" s="280">
        <v>26672</v>
      </c>
    </row>
    <row r="23" spans="1:15" x14ac:dyDescent="0.15">
      <c r="A23" s="282" t="s">
        <v>249</v>
      </c>
      <c r="B23" s="191"/>
      <c r="C23" s="191"/>
      <c r="D23" s="191"/>
      <c r="E23" s="191"/>
      <c r="F23" s="288"/>
      <c r="G23" s="288"/>
      <c r="H23" s="288"/>
      <c r="I23" s="288"/>
      <c r="J23" s="288"/>
      <c r="K23" s="288"/>
      <c r="L23" s="288"/>
      <c r="M23" s="288"/>
      <c r="N23" s="288"/>
      <c r="O23" s="288"/>
    </row>
    <row r="24" spans="1:15" x14ac:dyDescent="0.15">
      <c r="A24" s="100" t="s">
        <v>313</v>
      </c>
      <c r="B24" s="191"/>
      <c r="C24" s="191"/>
      <c r="D24" s="191"/>
      <c r="E24" s="191"/>
      <c r="F24" s="191"/>
      <c r="G24" s="191"/>
      <c r="H24" s="191"/>
      <c r="I24" s="191"/>
      <c r="J24" s="191"/>
      <c r="K24" s="191"/>
      <c r="L24" s="191"/>
      <c r="M24" s="191"/>
      <c r="N24" s="191"/>
      <c r="O24" s="191"/>
    </row>
    <row r="25" spans="1:15" x14ac:dyDescent="0.15">
      <c r="A25" s="191"/>
      <c r="B25" s="191"/>
      <c r="C25" s="191"/>
      <c r="D25" s="191"/>
      <c r="E25" s="191"/>
      <c r="F25" s="191"/>
      <c r="G25" s="191"/>
      <c r="H25" s="191"/>
      <c r="I25" s="191"/>
      <c r="J25" s="191"/>
      <c r="K25" s="191"/>
      <c r="L25" s="191"/>
      <c r="M25" s="191"/>
      <c r="N25" s="191"/>
      <c r="O25" s="191"/>
    </row>
    <row r="26" spans="1:15" x14ac:dyDescent="0.15">
      <c r="A26" s="191"/>
      <c r="B26" s="191"/>
      <c r="C26" s="191"/>
      <c r="D26" s="191"/>
      <c r="E26" s="191"/>
      <c r="F26" s="191"/>
      <c r="G26" s="191"/>
      <c r="H26" s="191"/>
      <c r="I26" s="191"/>
      <c r="J26" s="191"/>
      <c r="K26" s="191"/>
      <c r="L26" s="191"/>
      <c r="M26" s="191"/>
      <c r="N26" s="191"/>
      <c r="O26" s="191"/>
    </row>
  </sheetData>
  <mergeCells count="3">
    <mergeCell ref="A3:C4"/>
    <mergeCell ref="A5:A16"/>
    <mergeCell ref="A18:A22"/>
  </mergeCells>
  <phoneticPr fontId="2"/>
  <pageMargins left="0.70866141732283472" right="0.70866141732283472" top="0.9448818897637796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
  <sheetViews>
    <sheetView showGridLines="0" topLeftCell="A7" zoomScale="98" zoomScaleNormal="98" zoomScaleSheetLayoutView="100" workbookViewId="0">
      <selection activeCell="P26" sqref="P26"/>
    </sheetView>
  </sheetViews>
  <sheetFormatPr defaultRowHeight="16.5" customHeight="1" x14ac:dyDescent="0.15"/>
  <cols>
    <col min="1" max="1" width="11.625" style="124" customWidth="1"/>
    <col min="2" max="2" width="9.625" style="124" customWidth="1"/>
    <col min="3" max="8" width="9.875" style="124" customWidth="1"/>
    <col min="9" max="10" width="9.625" style="124" customWidth="1"/>
    <col min="11" max="16384" width="9" style="124"/>
  </cols>
  <sheetData>
    <row r="1" spans="1:8" ht="16.5" customHeight="1" x14ac:dyDescent="0.15">
      <c r="A1" s="137" t="s">
        <v>298</v>
      </c>
      <c r="F1" s="138"/>
      <c r="H1" s="152" t="s">
        <v>118</v>
      </c>
    </row>
    <row r="2" spans="1:8" ht="3.95" customHeight="1" thickBot="1" x14ac:dyDescent="0.2">
      <c r="A2" s="139"/>
      <c r="B2" s="139"/>
      <c r="C2" s="139"/>
      <c r="D2" s="139"/>
      <c r="E2" s="139"/>
      <c r="F2" s="139"/>
      <c r="G2" s="139"/>
      <c r="H2" s="139"/>
    </row>
    <row r="3" spans="1:8" ht="16.5" customHeight="1" x14ac:dyDescent="0.15">
      <c r="A3" s="418" t="s">
        <v>183</v>
      </c>
      <c r="B3" s="420" t="s">
        <v>55</v>
      </c>
      <c r="C3" s="140" t="s">
        <v>56</v>
      </c>
      <c r="D3" s="140"/>
      <c r="E3" s="140"/>
      <c r="F3" s="140"/>
      <c r="G3" s="140"/>
      <c r="H3" s="141"/>
    </row>
    <row r="4" spans="1:8" ht="16.5" customHeight="1" x14ac:dyDescent="0.15">
      <c r="A4" s="419"/>
      <c r="B4" s="421"/>
      <c r="C4" s="142" t="s">
        <v>25</v>
      </c>
      <c r="D4" s="142" t="s">
        <v>57</v>
      </c>
      <c r="E4" s="142" t="s">
        <v>58</v>
      </c>
      <c r="F4" s="142" t="s">
        <v>285</v>
      </c>
      <c r="G4" s="142" t="s">
        <v>59</v>
      </c>
      <c r="H4" s="143" t="s">
        <v>271</v>
      </c>
    </row>
    <row r="5" spans="1:8" ht="9" customHeight="1" x14ac:dyDescent="0.15">
      <c r="A5" s="144"/>
      <c r="B5" s="121"/>
      <c r="C5" s="121"/>
      <c r="D5" s="121"/>
      <c r="E5" s="121"/>
      <c r="F5" s="121"/>
      <c r="G5" s="121"/>
      <c r="H5" s="121"/>
    </row>
    <row r="6" spans="1:8" ht="16.5" customHeight="1" x14ac:dyDescent="0.15">
      <c r="A6" s="145" t="s">
        <v>270</v>
      </c>
      <c r="B6" s="146">
        <v>15</v>
      </c>
      <c r="C6" s="146">
        <v>611</v>
      </c>
      <c r="D6" s="146">
        <v>9</v>
      </c>
      <c r="E6" s="147">
        <v>2</v>
      </c>
      <c r="F6" s="146">
        <v>539</v>
      </c>
      <c r="G6" s="146">
        <v>52</v>
      </c>
      <c r="H6" s="146">
        <v>9</v>
      </c>
    </row>
    <row r="7" spans="1:8" ht="16.5" customHeight="1" x14ac:dyDescent="0.15">
      <c r="A7" s="145" t="s">
        <v>207</v>
      </c>
      <c r="B7" s="146">
        <v>15</v>
      </c>
      <c r="C7" s="146">
        <v>610</v>
      </c>
      <c r="D7" s="146">
        <v>9</v>
      </c>
      <c r="E7" s="148">
        <v>2</v>
      </c>
      <c r="F7" s="146">
        <v>534</v>
      </c>
      <c r="G7" s="146">
        <v>56</v>
      </c>
      <c r="H7" s="146">
        <v>9</v>
      </c>
    </row>
    <row r="8" spans="1:8" ht="16.5" customHeight="1" x14ac:dyDescent="0.15">
      <c r="A8" s="145" t="s">
        <v>208</v>
      </c>
      <c r="B8" s="146">
        <v>15</v>
      </c>
      <c r="C8" s="146">
        <v>608</v>
      </c>
      <c r="D8" s="146">
        <v>12</v>
      </c>
      <c r="E8" s="148">
        <v>5</v>
      </c>
      <c r="F8" s="146">
        <v>528</v>
      </c>
      <c r="G8" s="146">
        <v>56</v>
      </c>
      <c r="H8" s="146">
        <v>7</v>
      </c>
    </row>
    <row r="9" spans="1:8" ht="16.5" customHeight="1" x14ac:dyDescent="0.15">
      <c r="A9" s="145" t="s">
        <v>209</v>
      </c>
      <c r="B9" s="146">
        <v>15</v>
      </c>
      <c r="C9" s="146">
        <v>602</v>
      </c>
      <c r="D9" s="146">
        <v>12</v>
      </c>
      <c r="E9" s="148">
        <v>7</v>
      </c>
      <c r="F9" s="146">
        <v>523</v>
      </c>
      <c r="G9" s="146">
        <v>53</v>
      </c>
      <c r="H9" s="146">
        <v>7</v>
      </c>
    </row>
    <row r="10" spans="1:8" ht="16.5" customHeight="1" x14ac:dyDescent="0.15">
      <c r="A10" s="149" t="s">
        <v>210</v>
      </c>
      <c r="B10" s="150">
        <v>15</v>
      </c>
      <c r="C10" s="150">
        <v>602</v>
      </c>
      <c r="D10" s="150">
        <v>14</v>
      </c>
      <c r="E10" s="151">
        <v>7</v>
      </c>
      <c r="F10" s="150">
        <v>521</v>
      </c>
      <c r="G10" s="150">
        <v>53</v>
      </c>
      <c r="H10" s="150">
        <v>7</v>
      </c>
    </row>
    <row r="11" spans="1:8" ht="16.5" customHeight="1" x14ac:dyDescent="0.15">
      <c r="A11" s="146" t="s">
        <v>286</v>
      </c>
      <c r="B11" s="146"/>
      <c r="C11" s="146"/>
      <c r="D11" s="146"/>
      <c r="E11" s="146"/>
      <c r="F11" s="146"/>
      <c r="G11" s="146"/>
      <c r="H11" s="146"/>
    </row>
  </sheetData>
  <mergeCells count="2">
    <mergeCell ref="A3:A4"/>
    <mergeCell ref="B3:B4"/>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
  <sheetViews>
    <sheetView showGridLines="0" zoomScale="95" zoomScaleNormal="95" zoomScaleSheetLayoutView="100" workbookViewId="0">
      <selection activeCell="P26" sqref="P26"/>
    </sheetView>
  </sheetViews>
  <sheetFormatPr defaultRowHeight="16.5" customHeight="1" x14ac:dyDescent="0.15"/>
  <cols>
    <col min="1" max="1" width="10.625" style="49" customWidth="1"/>
    <col min="2" max="4" width="7.125" style="49" customWidth="1"/>
    <col min="5" max="5" width="18.625" style="49" customWidth="1"/>
    <col min="6" max="8" width="9.875" style="49" customWidth="1"/>
    <col min="9" max="16384" width="9" style="49"/>
  </cols>
  <sheetData>
    <row r="1" spans="1:8" ht="16.5" customHeight="1" x14ac:dyDescent="0.15">
      <c r="A1" s="46" t="s">
        <v>297</v>
      </c>
      <c r="H1" s="152" t="s">
        <v>118</v>
      </c>
    </row>
    <row r="2" spans="1:8" ht="3.95" customHeight="1" thickBot="1" x14ac:dyDescent="0.2">
      <c r="A2" s="50"/>
      <c r="B2" s="50"/>
      <c r="C2" s="50"/>
      <c r="D2" s="50"/>
      <c r="E2" s="50"/>
      <c r="F2" s="50"/>
      <c r="G2" s="50"/>
      <c r="H2" s="50"/>
    </row>
    <row r="3" spans="1:8" ht="16.5" customHeight="1" x14ac:dyDescent="0.15">
      <c r="A3" s="422" t="s">
        <v>16</v>
      </c>
      <c r="B3" s="153" t="s">
        <v>20</v>
      </c>
      <c r="C3" s="153"/>
      <c r="D3" s="153"/>
      <c r="E3" s="154" t="s">
        <v>21</v>
      </c>
      <c r="F3" s="155" t="s">
        <v>22</v>
      </c>
      <c r="G3" s="154" t="s">
        <v>23</v>
      </c>
      <c r="H3" s="156" t="s">
        <v>24</v>
      </c>
    </row>
    <row r="4" spans="1:8" ht="16.5" customHeight="1" x14ac:dyDescent="0.15">
      <c r="A4" s="423"/>
      <c r="B4" s="157" t="s">
        <v>25</v>
      </c>
      <c r="C4" s="157" t="s">
        <v>26</v>
      </c>
      <c r="D4" s="157" t="s">
        <v>27</v>
      </c>
      <c r="E4" s="157" t="s">
        <v>28</v>
      </c>
      <c r="F4" s="158" t="s">
        <v>29</v>
      </c>
      <c r="G4" s="159"/>
      <c r="H4" s="160" t="s">
        <v>30</v>
      </c>
    </row>
    <row r="5" spans="1:8" ht="9" customHeight="1" x14ac:dyDescent="0.15">
      <c r="A5" s="161"/>
      <c r="B5" s="146"/>
      <c r="C5" s="146"/>
      <c r="D5" s="146"/>
      <c r="E5" s="146"/>
      <c r="F5" s="146"/>
      <c r="G5" s="146"/>
      <c r="H5" s="146"/>
    </row>
    <row r="6" spans="1:8" ht="16.5" customHeight="1" x14ac:dyDescent="0.15">
      <c r="A6" s="145" t="s">
        <v>272</v>
      </c>
      <c r="B6" s="146">
        <v>46</v>
      </c>
      <c r="C6" s="146">
        <v>1</v>
      </c>
      <c r="D6" s="146">
        <v>45</v>
      </c>
      <c r="E6" s="146">
        <v>423</v>
      </c>
      <c r="F6" s="146">
        <v>353</v>
      </c>
      <c r="G6" s="146">
        <v>35</v>
      </c>
      <c r="H6" s="146">
        <v>5</v>
      </c>
    </row>
    <row r="7" spans="1:8" ht="16.5" customHeight="1" x14ac:dyDescent="0.15">
      <c r="A7" s="145" t="s">
        <v>207</v>
      </c>
      <c r="B7" s="146">
        <v>46</v>
      </c>
      <c r="C7" s="146">
        <v>1</v>
      </c>
      <c r="D7" s="146">
        <v>45</v>
      </c>
      <c r="E7" s="146">
        <v>418</v>
      </c>
      <c r="F7" s="146">
        <v>353</v>
      </c>
      <c r="G7" s="146">
        <v>37</v>
      </c>
      <c r="H7" s="146">
        <v>5</v>
      </c>
    </row>
    <row r="8" spans="1:8" ht="16.5" customHeight="1" x14ac:dyDescent="0.15">
      <c r="A8" s="145" t="s">
        <v>208</v>
      </c>
      <c r="B8" s="146">
        <v>46</v>
      </c>
      <c r="C8" s="146">
        <v>1</v>
      </c>
      <c r="D8" s="146">
        <v>45</v>
      </c>
      <c r="E8" s="146">
        <v>381</v>
      </c>
      <c r="F8" s="146">
        <v>352</v>
      </c>
      <c r="G8" s="146">
        <v>35</v>
      </c>
      <c r="H8" s="146">
        <v>5</v>
      </c>
    </row>
    <row r="9" spans="1:8" ht="16.5" customHeight="1" x14ac:dyDescent="0.15">
      <c r="A9" s="145" t="s">
        <v>209</v>
      </c>
      <c r="B9" s="146">
        <v>46</v>
      </c>
      <c r="C9" s="146">
        <v>1</v>
      </c>
      <c r="D9" s="146">
        <v>45</v>
      </c>
      <c r="E9" s="146">
        <v>377</v>
      </c>
      <c r="F9" s="146">
        <v>351</v>
      </c>
      <c r="G9" s="146">
        <v>36</v>
      </c>
      <c r="H9" s="146">
        <v>5</v>
      </c>
    </row>
    <row r="10" spans="1:8" ht="16.5" customHeight="1" x14ac:dyDescent="0.15">
      <c r="A10" s="149" t="s">
        <v>210</v>
      </c>
      <c r="B10" s="150">
        <v>46</v>
      </c>
      <c r="C10" s="150">
        <v>1</v>
      </c>
      <c r="D10" s="150">
        <v>45</v>
      </c>
      <c r="E10" s="150">
        <v>369</v>
      </c>
      <c r="F10" s="150">
        <v>351</v>
      </c>
      <c r="G10" s="150">
        <v>39</v>
      </c>
      <c r="H10" s="150">
        <v>5</v>
      </c>
    </row>
    <row r="11" spans="1:8" ht="16.5" customHeight="1" x14ac:dyDescent="0.15">
      <c r="A11" s="146" t="s">
        <v>31</v>
      </c>
      <c r="B11" s="146"/>
      <c r="C11" s="146"/>
      <c r="D11" s="146"/>
      <c r="E11" s="146"/>
      <c r="F11" s="146"/>
      <c r="G11" s="146"/>
      <c r="H11" s="146"/>
    </row>
  </sheetData>
  <mergeCells count="1">
    <mergeCell ref="A3:A4"/>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
  <sheetViews>
    <sheetView showGridLines="0" topLeftCell="A13" zoomScaleNormal="100" zoomScaleSheetLayoutView="100" workbookViewId="0">
      <selection activeCell="D22" sqref="D22"/>
    </sheetView>
  </sheetViews>
  <sheetFormatPr defaultRowHeight="16.5" customHeight="1" x14ac:dyDescent="0.15"/>
  <cols>
    <col min="1" max="1" width="10.5" style="49" customWidth="1"/>
    <col min="2" max="5" width="17.5" style="49" customWidth="1"/>
    <col min="6" max="16384" width="9" style="49"/>
  </cols>
  <sheetData>
    <row r="1" spans="1:5" ht="16.5" customHeight="1" x14ac:dyDescent="0.15">
      <c r="A1" s="46" t="s">
        <v>296</v>
      </c>
      <c r="E1" s="148" t="s">
        <v>15</v>
      </c>
    </row>
    <row r="2" spans="1:5" ht="3.95" customHeight="1" thickBot="1" x14ac:dyDescent="0.2">
      <c r="A2" s="50"/>
      <c r="B2" s="50"/>
      <c r="C2" s="50"/>
      <c r="D2" s="50"/>
      <c r="E2" s="50"/>
    </row>
    <row r="3" spans="1:5" ht="16.5" customHeight="1" x14ac:dyDescent="0.15">
      <c r="A3" s="422" t="s">
        <v>16</v>
      </c>
      <c r="B3" s="153" t="s">
        <v>17</v>
      </c>
      <c r="C3" s="153"/>
      <c r="D3" s="153" t="s">
        <v>18</v>
      </c>
      <c r="E3" s="162"/>
    </row>
    <row r="4" spans="1:5" ht="16.5" customHeight="1" x14ac:dyDescent="0.15">
      <c r="A4" s="423"/>
      <c r="B4" s="163" t="s">
        <v>178</v>
      </c>
      <c r="C4" s="163" t="s">
        <v>179</v>
      </c>
      <c r="D4" s="163" t="s">
        <v>178</v>
      </c>
      <c r="E4" s="330" t="s">
        <v>179</v>
      </c>
    </row>
    <row r="5" spans="1:5" ht="9" customHeight="1" x14ac:dyDescent="0.15">
      <c r="A5" s="161"/>
      <c r="B5" s="146"/>
      <c r="C5" s="146"/>
      <c r="D5" s="146"/>
      <c r="E5" s="146"/>
    </row>
    <row r="6" spans="1:5" ht="16.5" customHeight="1" x14ac:dyDescent="0.15">
      <c r="A6" s="161" t="s">
        <v>206</v>
      </c>
      <c r="B6" s="164">
        <v>29561602</v>
      </c>
      <c r="C6" s="164">
        <v>30546018</v>
      </c>
      <c r="D6" s="164">
        <v>204865</v>
      </c>
      <c r="E6" s="164">
        <v>574646</v>
      </c>
    </row>
    <row r="7" spans="1:5" ht="16.5" customHeight="1" x14ac:dyDescent="0.15">
      <c r="A7" s="161" t="s">
        <v>207</v>
      </c>
      <c r="B7" s="164">
        <v>33954937</v>
      </c>
      <c r="C7" s="164">
        <v>34998919</v>
      </c>
      <c r="D7" s="164">
        <v>214989</v>
      </c>
      <c r="E7" s="164">
        <v>681424</v>
      </c>
    </row>
    <row r="8" spans="1:5" ht="16.5" customHeight="1" x14ac:dyDescent="0.15">
      <c r="A8" s="161" t="s">
        <v>208</v>
      </c>
      <c r="B8" s="164">
        <v>34907599</v>
      </c>
      <c r="C8" s="164">
        <v>36685892</v>
      </c>
      <c r="D8" s="164">
        <v>226988</v>
      </c>
      <c r="E8" s="164">
        <v>572333</v>
      </c>
    </row>
    <row r="9" spans="1:5" ht="16.5" customHeight="1" x14ac:dyDescent="0.15">
      <c r="A9" s="161" t="s">
        <v>209</v>
      </c>
      <c r="B9" s="164">
        <v>37970904</v>
      </c>
      <c r="C9" s="164">
        <v>36930706</v>
      </c>
      <c r="D9" s="164">
        <v>470911</v>
      </c>
      <c r="E9" s="164">
        <v>612741</v>
      </c>
    </row>
    <row r="10" spans="1:5" ht="16.5" customHeight="1" x14ac:dyDescent="0.15">
      <c r="A10" s="159" t="s">
        <v>210</v>
      </c>
      <c r="B10" s="165">
        <v>26398280</v>
      </c>
      <c r="C10" s="166">
        <v>17787309</v>
      </c>
      <c r="D10" s="166">
        <v>263273</v>
      </c>
      <c r="E10" s="166">
        <v>282865</v>
      </c>
    </row>
    <row r="11" spans="1:5" ht="16.5" customHeight="1" thickBot="1" x14ac:dyDescent="0.2">
      <c r="A11" s="146"/>
      <c r="B11" s="146"/>
      <c r="C11" s="146"/>
      <c r="D11" s="146"/>
      <c r="E11" s="146"/>
    </row>
    <row r="12" spans="1:5" ht="16.5" customHeight="1" x14ac:dyDescent="0.15">
      <c r="A12" s="422" t="s">
        <v>16</v>
      </c>
      <c r="B12" s="167" t="s">
        <v>273</v>
      </c>
      <c r="C12" s="167"/>
      <c r="D12" s="168" t="s">
        <v>19</v>
      </c>
      <c r="E12" s="168"/>
    </row>
    <row r="13" spans="1:5" ht="16.5" customHeight="1" x14ac:dyDescent="0.15">
      <c r="A13" s="423"/>
      <c r="B13" s="163" t="s">
        <v>178</v>
      </c>
      <c r="C13" s="163" t="s">
        <v>179</v>
      </c>
      <c r="D13" s="163" t="s">
        <v>178</v>
      </c>
      <c r="E13" s="330" t="s">
        <v>179</v>
      </c>
    </row>
    <row r="14" spans="1:5" ht="10.5" customHeight="1" x14ac:dyDescent="0.15">
      <c r="A14" s="161"/>
      <c r="B14" s="146"/>
      <c r="C14" s="146"/>
      <c r="D14" s="146"/>
      <c r="E14" s="146"/>
    </row>
    <row r="15" spans="1:5" ht="16.5" customHeight="1" x14ac:dyDescent="0.15">
      <c r="A15" s="161" t="s">
        <v>206</v>
      </c>
      <c r="B15" s="164">
        <v>127250</v>
      </c>
      <c r="C15" s="164">
        <v>132537</v>
      </c>
      <c r="D15" s="164">
        <v>271946</v>
      </c>
      <c r="E15" s="164">
        <v>378904</v>
      </c>
    </row>
    <row r="16" spans="1:5" ht="16.5" customHeight="1" x14ac:dyDescent="0.15">
      <c r="A16" s="161" t="s">
        <v>207</v>
      </c>
      <c r="B16" s="164">
        <v>177349</v>
      </c>
      <c r="C16" s="164">
        <v>148101</v>
      </c>
      <c r="D16" s="164">
        <v>404795</v>
      </c>
      <c r="E16" s="164">
        <v>522621</v>
      </c>
    </row>
    <row r="17" spans="1:5" ht="16.5" customHeight="1" x14ac:dyDescent="0.15">
      <c r="A17" s="161" t="s">
        <v>208</v>
      </c>
      <c r="B17" s="164">
        <v>190477</v>
      </c>
      <c r="C17" s="164">
        <v>179040</v>
      </c>
      <c r="D17" s="164">
        <v>568872</v>
      </c>
      <c r="E17" s="164">
        <v>633468</v>
      </c>
    </row>
    <row r="18" spans="1:5" ht="16.5" customHeight="1" x14ac:dyDescent="0.15">
      <c r="A18" s="161" t="s">
        <v>209</v>
      </c>
      <c r="B18" s="164">
        <v>248598</v>
      </c>
      <c r="C18" s="164">
        <v>151430</v>
      </c>
      <c r="D18" s="164">
        <v>612618</v>
      </c>
      <c r="E18" s="164">
        <v>745808</v>
      </c>
    </row>
    <row r="19" spans="1:5" ht="16.5" customHeight="1" x14ac:dyDescent="0.15">
      <c r="A19" s="159" t="s">
        <v>210</v>
      </c>
      <c r="B19" s="165">
        <v>228466</v>
      </c>
      <c r="C19" s="166">
        <v>80811</v>
      </c>
      <c r="D19" s="166">
        <v>326757</v>
      </c>
      <c r="E19" s="166">
        <v>434588</v>
      </c>
    </row>
    <row r="20" spans="1:5" ht="16.5" customHeight="1" x14ac:dyDescent="0.15">
      <c r="A20" s="146" t="s">
        <v>115</v>
      </c>
      <c r="B20" s="146"/>
      <c r="C20" s="146"/>
      <c r="D20" s="146"/>
      <c r="E20" s="146"/>
    </row>
    <row r="21" spans="1:5" ht="16.5" customHeight="1" x14ac:dyDescent="0.15">
      <c r="A21" s="169" t="s">
        <v>346</v>
      </c>
      <c r="B21" s="146"/>
      <c r="C21" s="146"/>
      <c r="D21" s="146"/>
      <c r="E21" s="146"/>
    </row>
  </sheetData>
  <mergeCells count="2">
    <mergeCell ref="A3:A4"/>
    <mergeCell ref="A12:A13"/>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49"/>
  <sheetViews>
    <sheetView showGridLines="0" zoomScale="96" zoomScaleNormal="96" zoomScaleSheetLayoutView="100" workbookViewId="0"/>
  </sheetViews>
  <sheetFormatPr defaultRowHeight="16.5" customHeight="1" x14ac:dyDescent="0.15"/>
  <cols>
    <col min="1" max="1" width="14.625" style="49" customWidth="1"/>
    <col min="2" max="2" width="1" style="48" customWidth="1"/>
    <col min="3" max="5" width="11.625" style="48" customWidth="1"/>
    <col min="6" max="7" width="11.625" style="49" customWidth="1"/>
    <col min="8" max="16384" width="9" style="49"/>
  </cols>
  <sheetData>
    <row r="1" spans="1:12" ht="16.5" customHeight="1" x14ac:dyDescent="0.15">
      <c r="A1" s="334" t="s">
        <v>121</v>
      </c>
      <c r="H1" s="336" t="s">
        <v>173</v>
      </c>
    </row>
    <row r="2" spans="1:12" ht="3.95" customHeight="1" thickBot="1" x14ac:dyDescent="0.2">
      <c r="A2" s="50"/>
      <c r="B2" s="52"/>
      <c r="C2" s="52"/>
      <c r="D2" s="52"/>
      <c r="E2" s="52"/>
      <c r="F2" s="50"/>
      <c r="G2" s="50"/>
      <c r="H2" s="74"/>
      <c r="I2" s="74"/>
      <c r="J2" s="74"/>
    </row>
    <row r="3" spans="1:12" ht="24.75" customHeight="1" x14ac:dyDescent="0.15">
      <c r="A3" s="351" t="s">
        <v>200</v>
      </c>
      <c r="B3" s="351"/>
      <c r="C3" s="352"/>
      <c r="D3" s="80" t="s">
        <v>190</v>
      </c>
      <c r="E3" s="80" t="s">
        <v>191</v>
      </c>
      <c r="F3" s="81" t="s">
        <v>192</v>
      </c>
      <c r="G3" s="81" t="s">
        <v>193</v>
      </c>
      <c r="H3" s="103" t="s">
        <v>194</v>
      </c>
    </row>
    <row r="4" spans="1:12" ht="17.850000000000001" customHeight="1" x14ac:dyDescent="0.15">
      <c r="A4" s="82"/>
      <c r="B4" s="83"/>
      <c r="C4" s="84" t="s">
        <v>195</v>
      </c>
      <c r="D4" s="85">
        <v>1406135</v>
      </c>
      <c r="E4" s="85">
        <f>E8+E12+E20+E24+E28+E32+E36+E40+E44</f>
        <v>1402719</v>
      </c>
      <c r="F4" s="85">
        <f t="shared" ref="F4:G6" si="0">F8+F12+F16+F20+F24+F28+F32+F36+F40+F44</f>
        <v>1476885</v>
      </c>
      <c r="G4" s="85">
        <f t="shared" si="0"/>
        <v>1454679</v>
      </c>
      <c r="H4" s="85">
        <f>H8+H12+H16+H20+H24+H28+H36+H32+H40+H44</f>
        <v>1420815</v>
      </c>
    </row>
    <row r="5" spans="1:12" ht="17.850000000000001" customHeight="1" x14ac:dyDescent="0.15">
      <c r="A5" s="350" t="s">
        <v>149</v>
      </c>
      <c r="B5" s="86"/>
      <c r="C5" s="87" t="s">
        <v>201</v>
      </c>
      <c r="D5" s="85">
        <v>360035</v>
      </c>
      <c r="E5" s="85">
        <f>E9+E13+E21+E25+E29+E33+E37+E41+E45</f>
        <v>371829</v>
      </c>
      <c r="F5" s="85">
        <f t="shared" si="0"/>
        <v>422265</v>
      </c>
      <c r="G5" s="85">
        <f t="shared" si="0"/>
        <v>432219</v>
      </c>
      <c r="H5" s="85">
        <f>H9+H13+H17+H21+H25+H29+H37+H33+H41+H45</f>
        <v>426885</v>
      </c>
    </row>
    <row r="6" spans="1:12" ht="17.850000000000001" customHeight="1" x14ac:dyDescent="0.15">
      <c r="A6" s="350"/>
      <c r="B6" s="86"/>
      <c r="C6" s="87" t="s">
        <v>150</v>
      </c>
      <c r="D6" s="85">
        <v>1046100</v>
      </c>
      <c r="E6" s="85">
        <f>E10+E14+E22+E26+E30+E34+E38+E42+E46</f>
        <v>1030890</v>
      </c>
      <c r="F6" s="85">
        <f t="shared" si="0"/>
        <v>1054620</v>
      </c>
      <c r="G6" s="85">
        <f t="shared" si="0"/>
        <v>1022460</v>
      </c>
      <c r="H6" s="85">
        <f>H10+H14+H18+H22+H26+H30+H38+H34+H42+H46</f>
        <v>993930</v>
      </c>
    </row>
    <row r="7" spans="1:12" ht="17.850000000000001" customHeight="1" x14ac:dyDescent="0.15">
      <c r="A7" s="88"/>
      <c r="B7" s="89"/>
      <c r="C7" s="80" t="s">
        <v>151</v>
      </c>
      <c r="D7" s="90">
        <v>3852</v>
      </c>
      <c r="E7" s="90">
        <v>3843</v>
      </c>
      <c r="F7" s="90">
        <f>F4/365</f>
        <v>4046.2602739726026</v>
      </c>
      <c r="G7" s="90">
        <f>G4/366</f>
        <v>3974.532786885246</v>
      </c>
      <c r="H7" s="90">
        <f>H4/365</f>
        <v>3892.6438356164385</v>
      </c>
    </row>
    <row r="8" spans="1:12" ht="17.850000000000001" customHeight="1" x14ac:dyDescent="0.15">
      <c r="A8" s="91"/>
      <c r="B8" s="86"/>
      <c r="C8" s="87" t="s">
        <v>195</v>
      </c>
      <c r="D8" s="85">
        <v>788610</v>
      </c>
      <c r="E8" s="85">
        <v>787676</v>
      </c>
      <c r="F8" s="85">
        <f>F9+F10</f>
        <v>861965</v>
      </c>
      <c r="G8" s="85">
        <f>G9+G10</f>
        <v>839942</v>
      </c>
      <c r="H8" s="85">
        <f>H9+H10</f>
        <v>808558</v>
      </c>
    </row>
    <row r="9" spans="1:12" ht="17.850000000000001" customHeight="1" x14ac:dyDescent="0.15">
      <c r="A9" s="350" t="s">
        <v>274</v>
      </c>
      <c r="B9" s="86"/>
      <c r="C9" s="87" t="s">
        <v>201</v>
      </c>
      <c r="D9" s="85">
        <v>230820</v>
      </c>
      <c r="E9" s="85">
        <v>238406</v>
      </c>
      <c r="F9" s="85">
        <v>299855</v>
      </c>
      <c r="G9" s="85">
        <v>300002</v>
      </c>
      <c r="H9" s="85">
        <v>286498</v>
      </c>
    </row>
    <row r="10" spans="1:12" ht="17.850000000000001" customHeight="1" x14ac:dyDescent="0.15">
      <c r="A10" s="350"/>
      <c r="B10" s="86"/>
      <c r="C10" s="87" t="s">
        <v>202</v>
      </c>
      <c r="D10" s="85">
        <v>557790</v>
      </c>
      <c r="E10" s="85">
        <v>549270</v>
      </c>
      <c r="F10" s="85">
        <v>562110</v>
      </c>
      <c r="G10" s="85">
        <v>539940</v>
      </c>
      <c r="H10" s="85">
        <v>522060</v>
      </c>
    </row>
    <row r="11" spans="1:12" ht="17.850000000000001" customHeight="1" x14ac:dyDescent="0.15">
      <c r="A11" s="88"/>
      <c r="B11" s="89"/>
      <c r="C11" s="80" t="s">
        <v>151</v>
      </c>
      <c r="D11" s="90">
        <v>2161</v>
      </c>
      <c r="E11" s="90">
        <v>2158</v>
      </c>
      <c r="F11" s="90">
        <f>F8/365</f>
        <v>2361.5479452054797</v>
      </c>
      <c r="G11" s="90">
        <f>G8/366</f>
        <v>2294.9234972677596</v>
      </c>
      <c r="H11" s="90">
        <f>H8/365</f>
        <v>2215.2273972602738</v>
      </c>
    </row>
    <row r="12" spans="1:12" ht="17.850000000000001" customHeight="1" x14ac:dyDescent="0.15">
      <c r="A12" s="91"/>
      <c r="B12" s="86"/>
      <c r="C12" s="87" t="s">
        <v>195</v>
      </c>
      <c r="D12" s="85">
        <v>20767</v>
      </c>
      <c r="E12" s="85">
        <v>20100</v>
      </c>
      <c r="F12" s="85">
        <f>F13+F14</f>
        <v>20275</v>
      </c>
      <c r="G12" s="85">
        <f>G13+G14</f>
        <v>18248</v>
      </c>
      <c r="H12" s="85">
        <f>H13+H14</f>
        <v>18756</v>
      </c>
      <c r="L12" s="333"/>
    </row>
    <row r="13" spans="1:12" ht="17.850000000000001" customHeight="1" x14ac:dyDescent="0.15">
      <c r="A13" s="350" t="s">
        <v>275</v>
      </c>
      <c r="B13" s="86"/>
      <c r="C13" s="87" t="s">
        <v>196</v>
      </c>
      <c r="D13" s="85">
        <v>10357</v>
      </c>
      <c r="E13" s="85">
        <v>10110</v>
      </c>
      <c r="F13" s="85">
        <v>8065</v>
      </c>
      <c r="G13" s="85">
        <v>7628</v>
      </c>
      <c r="H13" s="85">
        <v>8676</v>
      </c>
    </row>
    <row r="14" spans="1:12" ht="17.850000000000001" customHeight="1" x14ac:dyDescent="0.15">
      <c r="A14" s="350"/>
      <c r="B14" s="86"/>
      <c r="C14" s="87" t="s">
        <v>202</v>
      </c>
      <c r="D14" s="85">
        <v>10410</v>
      </c>
      <c r="E14" s="85">
        <v>9990</v>
      </c>
      <c r="F14" s="85">
        <v>12210</v>
      </c>
      <c r="G14" s="85">
        <v>10620</v>
      </c>
      <c r="H14" s="85">
        <v>10080</v>
      </c>
    </row>
    <row r="15" spans="1:12" ht="17.850000000000001" customHeight="1" x14ac:dyDescent="0.15">
      <c r="A15" s="88"/>
      <c r="B15" s="89"/>
      <c r="C15" s="80" t="s">
        <v>151</v>
      </c>
      <c r="D15" s="90">
        <v>57</v>
      </c>
      <c r="E15" s="90">
        <v>55</v>
      </c>
      <c r="F15" s="90">
        <f>F12/365</f>
        <v>55.547945205479451</v>
      </c>
      <c r="G15" s="90">
        <f>G12/366</f>
        <v>49.857923497267763</v>
      </c>
      <c r="H15" s="90">
        <f>H12/365</f>
        <v>51.386301369863013</v>
      </c>
    </row>
    <row r="16" spans="1:12" ht="17.850000000000001" customHeight="1" x14ac:dyDescent="0.15">
      <c r="A16" s="91"/>
      <c r="B16" s="86"/>
      <c r="C16" s="87" t="s">
        <v>203</v>
      </c>
      <c r="D16" s="92" t="s">
        <v>167</v>
      </c>
      <c r="E16" s="92" t="s">
        <v>167</v>
      </c>
      <c r="F16" s="93">
        <f>F17+F18</f>
        <v>4936</v>
      </c>
      <c r="G16" s="93">
        <f>G17+G18</f>
        <v>25311</v>
      </c>
      <c r="H16" s="93">
        <f>H17+H18</f>
        <v>31929</v>
      </c>
    </row>
    <row r="17" spans="1:8" ht="17.850000000000001" customHeight="1" x14ac:dyDescent="0.15">
      <c r="A17" s="353" t="s">
        <v>276</v>
      </c>
      <c r="B17" s="86"/>
      <c r="C17" s="87" t="s">
        <v>201</v>
      </c>
      <c r="D17" s="92" t="s">
        <v>167</v>
      </c>
      <c r="E17" s="92" t="s">
        <v>167</v>
      </c>
      <c r="F17" s="93">
        <v>2926</v>
      </c>
      <c r="G17" s="93">
        <v>12561</v>
      </c>
      <c r="H17" s="93">
        <v>15189</v>
      </c>
    </row>
    <row r="18" spans="1:8" ht="17.850000000000001" customHeight="1" x14ac:dyDescent="0.15">
      <c r="A18" s="353"/>
      <c r="B18" s="86"/>
      <c r="C18" s="87" t="s">
        <v>204</v>
      </c>
      <c r="D18" s="92" t="s">
        <v>167</v>
      </c>
      <c r="E18" s="92" t="s">
        <v>167</v>
      </c>
      <c r="F18" s="93">
        <v>2010</v>
      </c>
      <c r="G18" s="93">
        <v>12750</v>
      </c>
      <c r="H18" s="93">
        <v>16740</v>
      </c>
    </row>
    <row r="19" spans="1:8" ht="17.850000000000001" customHeight="1" x14ac:dyDescent="0.15">
      <c r="A19" s="88"/>
      <c r="B19" s="89"/>
      <c r="C19" s="80" t="s">
        <v>151</v>
      </c>
      <c r="D19" s="94" t="s">
        <v>167</v>
      </c>
      <c r="E19" s="94" t="s">
        <v>167</v>
      </c>
      <c r="F19" s="90">
        <f>F16/100</f>
        <v>49.36</v>
      </c>
      <c r="G19" s="90">
        <f>G16/366</f>
        <v>69.155737704918039</v>
      </c>
      <c r="H19" s="90">
        <f>H16/365</f>
        <v>87.476712328767121</v>
      </c>
    </row>
    <row r="20" spans="1:8" ht="17.850000000000001" customHeight="1" x14ac:dyDescent="0.15">
      <c r="A20" s="91"/>
      <c r="B20" s="86"/>
      <c r="C20" s="87" t="s">
        <v>203</v>
      </c>
      <c r="D20" s="85">
        <v>63195</v>
      </c>
      <c r="E20" s="85">
        <v>69594</v>
      </c>
      <c r="F20" s="85">
        <f>F21+F22</f>
        <v>71233</v>
      </c>
      <c r="G20" s="85">
        <f>G21+G22</f>
        <v>67925</v>
      </c>
      <c r="H20" s="85">
        <f>H21+H22</f>
        <v>64555</v>
      </c>
    </row>
    <row r="21" spans="1:8" ht="17.850000000000001" customHeight="1" x14ac:dyDescent="0.15">
      <c r="A21" s="350" t="s">
        <v>277</v>
      </c>
      <c r="B21" s="86"/>
      <c r="C21" s="87" t="s">
        <v>198</v>
      </c>
      <c r="D21" s="85">
        <v>19665</v>
      </c>
      <c r="E21" s="85">
        <v>20124</v>
      </c>
      <c r="F21" s="85">
        <v>18883</v>
      </c>
      <c r="G21" s="85">
        <v>18785</v>
      </c>
      <c r="H21" s="85">
        <v>18745</v>
      </c>
    </row>
    <row r="22" spans="1:8" ht="17.850000000000001" customHeight="1" x14ac:dyDescent="0.15">
      <c r="A22" s="350"/>
      <c r="B22" s="86"/>
      <c r="C22" s="87" t="s">
        <v>205</v>
      </c>
      <c r="D22" s="85">
        <v>43530</v>
      </c>
      <c r="E22" s="85">
        <v>49470</v>
      </c>
      <c r="F22" s="85">
        <v>52350</v>
      </c>
      <c r="G22" s="85">
        <v>49140</v>
      </c>
      <c r="H22" s="85">
        <v>45810</v>
      </c>
    </row>
    <row r="23" spans="1:8" ht="17.850000000000001" customHeight="1" x14ac:dyDescent="0.15">
      <c r="A23" s="88"/>
      <c r="B23" s="89"/>
      <c r="C23" s="80" t="s">
        <v>151</v>
      </c>
      <c r="D23" s="90">
        <v>173</v>
      </c>
      <c r="E23" s="90">
        <v>191</v>
      </c>
      <c r="F23" s="90">
        <f>F20/365</f>
        <v>195.15890410958903</v>
      </c>
      <c r="G23" s="90">
        <f>G20/366</f>
        <v>185.58743169398906</v>
      </c>
      <c r="H23" s="90">
        <f>H20/365</f>
        <v>176.86301369863014</v>
      </c>
    </row>
    <row r="24" spans="1:8" ht="17.850000000000001" customHeight="1" x14ac:dyDescent="0.15">
      <c r="A24" s="95"/>
      <c r="B24" s="86"/>
      <c r="C24" s="87" t="s">
        <v>197</v>
      </c>
      <c r="D24" s="85">
        <v>88123</v>
      </c>
      <c r="E24" s="85">
        <v>86545</v>
      </c>
      <c r="F24" s="85">
        <f>F25+F26</f>
        <v>86779</v>
      </c>
      <c r="G24" s="85">
        <f>G25+G26</f>
        <v>81700</v>
      </c>
      <c r="H24" s="85">
        <f>H25+H26</f>
        <v>77609</v>
      </c>
    </row>
    <row r="25" spans="1:8" ht="17.850000000000001" customHeight="1" x14ac:dyDescent="0.15">
      <c r="A25" s="349" t="s">
        <v>278</v>
      </c>
      <c r="B25" s="86"/>
      <c r="C25" s="87" t="s">
        <v>201</v>
      </c>
      <c r="D25" s="85">
        <v>11293</v>
      </c>
      <c r="E25" s="85">
        <v>11455</v>
      </c>
      <c r="F25" s="85">
        <v>9859</v>
      </c>
      <c r="G25" s="85">
        <v>9490</v>
      </c>
      <c r="H25" s="85">
        <v>10319</v>
      </c>
    </row>
    <row r="26" spans="1:8" ht="17.850000000000001" customHeight="1" x14ac:dyDescent="0.15">
      <c r="A26" s="349"/>
      <c r="B26" s="86"/>
      <c r="C26" s="87" t="s">
        <v>205</v>
      </c>
      <c r="D26" s="85">
        <v>76830</v>
      </c>
      <c r="E26" s="85">
        <v>75090</v>
      </c>
      <c r="F26" s="85">
        <v>76920</v>
      </c>
      <c r="G26" s="85">
        <v>72210</v>
      </c>
      <c r="H26" s="85">
        <v>67290</v>
      </c>
    </row>
    <row r="27" spans="1:8" ht="17.850000000000001" customHeight="1" x14ac:dyDescent="0.15">
      <c r="A27" s="96"/>
      <c r="B27" s="89"/>
      <c r="C27" s="80" t="s">
        <v>151</v>
      </c>
      <c r="D27" s="90">
        <v>241</v>
      </c>
      <c r="E27" s="90">
        <v>237</v>
      </c>
      <c r="F27" s="90">
        <f>F24/365</f>
        <v>237.75068493150684</v>
      </c>
      <c r="G27" s="90">
        <f>G24/366</f>
        <v>223.22404371584699</v>
      </c>
      <c r="H27" s="90">
        <v>213</v>
      </c>
    </row>
    <row r="28" spans="1:8" ht="17.850000000000001" customHeight="1" x14ac:dyDescent="0.15">
      <c r="A28" s="91"/>
      <c r="B28" s="86"/>
      <c r="C28" s="87" t="s">
        <v>203</v>
      </c>
      <c r="D28" s="85">
        <v>49912</v>
      </c>
      <c r="E28" s="85">
        <v>48808</v>
      </c>
      <c r="F28" s="85">
        <f>F29+F30</f>
        <v>46933</v>
      </c>
      <c r="G28" s="85">
        <f>G29+G30</f>
        <v>45731</v>
      </c>
      <c r="H28" s="85">
        <f>H29+H30</f>
        <v>46062</v>
      </c>
    </row>
    <row r="29" spans="1:8" ht="17.850000000000001" customHeight="1" x14ac:dyDescent="0.15">
      <c r="A29" s="350" t="s">
        <v>279</v>
      </c>
      <c r="B29" s="86"/>
      <c r="C29" s="87" t="s">
        <v>201</v>
      </c>
      <c r="D29" s="85">
        <v>13942</v>
      </c>
      <c r="E29" s="85">
        <v>15178</v>
      </c>
      <c r="F29" s="85">
        <v>12913</v>
      </c>
      <c r="G29" s="85">
        <v>12821</v>
      </c>
      <c r="H29" s="85">
        <v>15282</v>
      </c>
    </row>
    <row r="30" spans="1:8" ht="17.850000000000001" customHeight="1" x14ac:dyDescent="0.15">
      <c r="A30" s="350"/>
      <c r="B30" s="86"/>
      <c r="C30" s="87" t="s">
        <v>205</v>
      </c>
      <c r="D30" s="85">
        <v>35970</v>
      </c>
      <c r="E30" s="85">
        <v>33630</v>
      </c>
      <c r="F30" s="85">
        <v>34020</v>
      </c>
      <c r="G30" s="85">
        <v>32910</v>
      </c>
      <c r="H30" s="85">
        <v>30780</v>
      </c>
    </row>
    <row r="31" spans="1:8" ht="17.850000000000001" customHeight="1" x14ac:dyDescent="0.15">
      <c r="A31" s="88"/>
      <c r="B31" s="89"/>
      <c r="C31" s="80" t="s">
        <v>151</v>
      </c>
      <c r="D31" s="90">
        <v>137</v>
      </c>
      <c r="E31" s="90">
        <v>134</v>
      </c>
      <c r="F31" s="90">
        <f>F28/365</f>
        <v>128.58356164383562</v>
      </c>
      <c r="G31" s="90">
        <f>G28/366</f>
        <v>124.94808743169399</v>
      </c>
      <c r="H31" s="90">
        <f>H28/365</f>
        <v>126.1972602739726</v>
      </c>
    </row>
    <row r="32" spans="1:8" ht="17.850000000000001" customHeight="1" x14ac:dyDescent="0.15">
      <c r="A32" s="91"/>
      <c r="B32" s="86"/>
      <c r="C32" s="87" t="s">
        <v>203</v>
      </c>
      <c r="D32" s="85">
        <v>72385</v>
      </c>
      <c r="E32" s="85">
        <v>69314</v>
      </c>
      <c r="F32" s="85">
        <f>F33+F34</f>
        <v>65794</v>
      </c>
      <c r="G32" s="85">
        <f>G33+G34</f>
        <v>60949</v>
      </c>
      <c r="H32" s="85">
        <f>H33+H34</f>
        <v>61176</v>
      </c>
    </row>
    <row r="33" spans="1:8" ht="17.850000000000001" customHeight="1" x14ac:dyDescent="0.15">
      <c r="A33" s="350" t="s">
        <v>280</v>
      </c>
      <c r="B33" s="86"/>
      <c r="C33" s="87" t="s">
        <v>201</v>
      </c>
      <c r="D33" s="85">
        <v>9235</v>
      </c>
      <c r="E33" s="85">
        <v>9254</v>
      </c>
      <c r="F33" s="85">
        <v>8074</v>
      </c>
      <c r="G33" s="85">
        <v>7939</v>
      </c>
      <c r="H33" s="85">
        <v>8136</v>
      </c>
    </row>
    <row r="34" spans="1:8" ht="17.850000000000001" customHeight="1" x14ac:dyDescent="0.15">
      <c r="A34" s="350"/>
      <c r="B34" s="86"/>
      <c r="C34" s="87" t="s">
        <v>205</v>
      </c>
      <c r="D34" s="85">
        <v>63150</v>
      </c>
      <c r="E34" s="85">
        <v>60060</v>
      </c>
      <c r="F34" s="85">
        <v>57720</v>
      </c>
      <c r="G34" s="85">
        <v>53010</v>
      </c>
      <c r="H34" s="85">
        <v>53040</v>
      </c>
    </row>
    <row r="35" spans="1:8" ht="17.850000000000001" customHeight="1" x14ac:dyDescent="0.15">
      <c r="A35" s="88"/>
      <c r="B35" s="97"/>
      <c r="C35" s="80" t="s">
        <v>151</v>
      </c>
      <c r="D35" s="90">
        <v>198</v>
      </c>
      <c r="E35" s="90">
        <v>190</v>
      </c>
      <c r="F35" s="90">
        <f>F32/365</f>
        <v>180.25753424657535</v>
      </c>
      <c r="G35" s="90">
        <f>G32/366</f>
        <v>166.52732240437157</v>
      </c>
      <c r="H35" s="90">
        <f>H32/365</f>
        <v>167.60547945205479</v>
      </c>
    </row>
    <row r="36" spans="1:8" ht="17.850000000000001" customHeight="1" x14ac:dyDescent="0.15">
      <c r="A36" s="91"/>
      <c r="B36" s="86"/>
      <c r="C36" s="87" t="s">
        <v>203</v>
      </c>
      <c r="D36" s="85">
        <v>156307</v>
      </c>
      <c r="E36" s="85">
        <v>150632</v>
      </c>
      <c r="F36" s="85">
        <f>F37+F38</f>
        <v>144057</v>
      </c>
      <c r="G36" s="85">
        <f>G37+G38</f>
        <v>143971</v>
      </c>
      <c r="H36" s="85">
        <f>H37+H38</f>
        <v>144564</v>
      </c>
    </row>
    <row r="37" spans="1:8" ht="17.850000000000001" customHeight="1" x14ac:dyDescent="0.15">
      <c r="A37" s="350" t="s">
        <v>281</v>
      </c>
      <c r="B37" s="86"/>
      <c r="C37" s="87" t="s">
        <v>201</v>
      </c>
      <c r="D37" s="85">
        <v>19327</v>
      </c>
      <c r="E37" s="85">
        <v>18602</v>
      </c>
      <c r="F37" s="85">
        <v>16077</v>
      </c>
      <c r="G37" s="85">
        <v>16531</v>
      </c>
      <c r="H37" s="85">
        <v>16794</v>
      </c>
    </row>
    <row r="38" spans="1:8" ht="17.850000000000001" customHeight="1" x14ac:dyDescent="0.15">
      <c r="A38" s="350"/>
      <c r="B38" s="86"/>
      <c r="C38" s="87" t="s">
        <v>205</v>
      </c>
      <c r="D38" s="85">
        <v>136980</v>
      </c>
      <c r="E38" s="85">
        <v>132030</v>
      </c>
      <c r="F38" s="85">
        <v>127980</v>
      </c>
      <c r="G38" s="85">
        <v>127440</v>
      </c>
      <c r="H38" s="85">
        <v>127770</v>
      </c>
    </row>
    <row r="39" spans="1:8" ht="17.850000000000001" customHeight="1" x14ac:dyDescent="0.15">
      <c r="A39" s="88"/>
      <c r="B39" s="97"/>
      <c r="C39" s="80" t="s">
        <v>151</v>
      </c>
      <c r="D39" s="98">
        <v>428</v>
      </c>
      <c r="E39" s="98">
        <v>413</v>
      </c>
      <c r="F39" s="99">
        <f>F36/365</f>
        <v>394.67671232876711</v>
      </c>
      <c r="G39" s="99">
        <f>G36/366</f>
        <v>393.3633879781421</v>
      </c>
      <c r="H39" s="99">
        <f>H36/365</f>
        <v>396.06575342465754</v>
      </c>
    </row>
    <row r="40" spans="1:8" ht="17.850000000000001" customHeight="1" x14ac:dyDescent="0.15">
      <c r="A40" s="91"/>
      <c r="B40" s="86"/>
      <c r="C40" s="87" t="s">
        <v>203</v>
      </c>
      <c r="D40" s="85">
        <v>120461</v>
      </c>
      <c r="E40" s="85">
        <v>124495</v>
      </c>
      <c r="F40" s="85">
        <f>F41+F42</f>
        <v>129197</v>
      </c>
      <c r="G40" s="85">
        <f>G41+G42</f>
        <v>124833</v>
      </c>
      <c r="H40" s="85">
        <f>H41+H42</f>
        <v>119181</v>
      </c>
    </row>
    <row r="41" spans="1:8" ht="17.850000000000001" customHeight="1" x14ac:dyDescent="0.15">
      <c r="A41" s="350" t="s">
        <v>282</v>
      </c>
      <c r="B41" s="86"/>
      <c r="C41" s="87" t="s">
        <v>201</v>
      </c>
      <c r="D41" s="85">
        <v>34241</v>
      </c>
      <c r="E41" s="85">
        <v>36955</v>
      </c>
      <c r="F41" s="85">
        <v>34757</v>
      </c>
      <c r="G41" s="85">
        <v>35883</v>
      </c>
      <c r="H41" s="85">
        <v>35811</v>
      </c>
    </row>
    <row r="42" spans="1:8" ht="17.850000000000001" customHeight="1" x14ac:dyDescent="0.15">
      <c r="A42" s="350"/>
      <c r="B42" s="86"/>
      <c r="C42" s="87" t="s">
        <v>205</v>
      </c>
      <c r="D42" s="85">
        <v>86220</v>
      </c>
      <c r="E42" s="85">
        <v>87540</v>
      </c>
      <c r="F42" s="85">
        <v>94440</v>
      </c>
      <c r="G42" s="85">
        <v>88950</v>
      </c>
      <c r="H42" s="85">
        <v>83370</v>
      </c>
    </row>
    <row r="43" spans="1:8" ht="17.850000000000001" customHeight="1" x14ac:dyDescent="0.15">
      <c r="A43" s="88"/>
      <c r="B43" s="97"/>
      <c r="C43" s="80" t="s">
        <v>151</v>
      </c>
      <c r="D43" s="98">
        <v>330</v>
      </c>
      <c r="E43" s="98">
        <v>341</v>
      </c>
      <c r="F43" s="99">
        <f>F40/365</f>
        <v>353.96438356164384</v>
      </c>
      <c r="G43" s="99">
        <f>G40/366</f>
        <v>341.07377049180326</v>
      </c>
      <c r="H43" s="99">
        <f>H40/365</f>
        <v>326.52328767123288</v>
      </c>
    </row>
    <row r="44" spans="1:8" ht="16.5" customHeight="1" x14ac:dyDescent="0.15">
      <c r="A44" s="91"/>
      <c r="B44" s="86"/>
      <c r="C44" s="87" t="s">
        <v>203</v>
      </c>
      <c r="D44" s="85">
        <v>46375</v>
      </c>
      <c r="E44" s="85">
        <v>45555</v>
      </c>
      <c r="F44" s="85">
        <f>F45+F46</f>
        <v>45716</v>
      </c>
      <c r="G44" s="85">
        <f>G45+G46</f>
        <v>46069</v>
      </c>
      <c r="H44" s="85">
        <f>H45+H46</f>
        <v>48425</v>
      </c>
    </row>
    <row r="45" spans="1:8" ht="16.5" customHeight="1" x14ac:dyDescent="0.15">
      <c r="A45" s="350" t="s">
        <v>283</v>
      </c>
      <c r="B45" s="86"/>
      <c r="C45" s="87" t="s">
        <v>201</v>
      </c>
      <c r="D45" s="85">
        <v>11155</v>
      </c>
      <c r="E45" s="85">
        <v>11745</v>
      </c>
      <c r="F45" s="85">
        <v>10856</v>
      </c>
      <c r="G45" s="85">
        <v>10579</v>
      </c>
      <c r="H45" s="85">
        <v>11435</v>
      </c>
    </row>
    <row r="46" spans="1:8" ht="16.5" customHeight="1" x14ac:dyDescent="0.15">
      <c r="A46" s="350"/>
      <c r="B46" s="86"/>
      <c r="C46" s="87" t="s">
        <v>205</v>
      </c>
      <c r="D46" s="85">
        <v>35220</v>
      </c>
      <c r="E46" s="85">
        <v>33810</v>
      </c>
      <c r="F46" s="85">
        <v>34860</v>
      </c>
      <c r="G46" s="85">
        <v>35490</v>
      </c>
      <c r="H46" s="85">
        <v>36990</v>
      </c>
    </row>
    <row r="47" spans="1:8" ht="16.5" customHeight="1" x14ac:dyDescent="0.15">
      <c r="A47" s="88"/>
      <c r="B47" s="97"/>
      <c r="C47" s="80" t="s">
        <v>151</v>
      </c>
      <c r="D47" s="98">
        <v>132</v>
      </c>
      <c r="E47" s="98">
        <v>127</v>
      </c>
      <c r="F47" s="99">
        <f>F44/365</f>
        <v>125.24931506849315</v>
      </c>
      <c r="G47" s="99">
        <f>G44/366</f>
        <v>125.87158469945355</v>
      </c>
      <c r="H47" s="99">
        <f>H44/365</f>
        <v>132.67123287671234</v>
      </c>
    </row>
    <row r="48" spans="1:8" ht="16.5" customHeight="1" x14ac:dyDescent="0.15">
      <c r="A48" s="100" t="s">
        <v>199</v>
      </c>
      <c r="B48" s="100"/>
      <c r="C48" s="101"/>
      <c r="D48" s="100"/>
      <c r="E48" s="100"/>
      <c r="F48" s="102"/>
      <c r="G48" s="102"/>
      <c r="H48" s="102"/>
    </row>
    <row r="49" spans="1:8" ht="16.5" customHeight="1" x14ac:dyDescent="0.15">
      <c r="A49" s="100" t="s">
        <v>342</v>
      </c>
      <c r="B49" s="100"/>
      <c r="C49" s="101"/>
      <c r="D49" s="100"/>
      <c r="E49" s="100"/>
      <c r="F49" s="102"/>
      <c r="G49" s="102"/>
      <c r="H49" s="102"/>
    </row>
  </sheetData>
  <mergeCells count="12">
    <mergeCell ref="A25:A26"/>
    <mergeCell ref="A29:A30"/>
    <mergeCell ref="A33:A34"/>
    <mergeCell ref="A3:C3"/>
    <mergeCell ref="A45:A46"/>
    <mergeCell ref="A5:A6"/>
    <mergeCell ref="A9:A10"/>
    <mergeCell ref="A13:A14"/>
    <mergeCell ref="A37:A38"/>
    <mergeCell ref="A41:A42"/>
    <mergeCell ref="A17:A18"/>
    <mergeCell ref="A21:A22"/>
  </mergeCells>
  <phoneticPr fontId="0"/>
  <printOptions horizontalCentered="1"/>
  <pageMargins left="0.78740157480314965" right="0.78740157480314965" top="0.98425196850393704" bottom="0.98425196850393704" header="0.51181102362204722" footer="0.51181102362204722"/>
  <pageSetup paperSize="9" scale="90" orientation="portrait" horizontalDpi="4294967294"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7"/>
  <sheetViews>
    <sheetView showGridLines="0" topLeftCell="A4" zoomScale="98" zoomScaleNormal="98" zoomScaleSheetLayoutView="100" workbookViewId="0">
      <selection activeCell="D1" sqref="D1"/>
    </sheetView>
  </sheetViews>
  <sheetFormatPr defaultRowHeight="16.5" customHeight="1" x14ac:dyDescent="0.15"/>
  <cols>
    <col min="1" max="1" width="11" style="49" customWidth="1"/>
    <col min="2" max="4" width="22.25" style="48" customWidth="1"/>
    <col min="5" max="7" width="10.625" style="79" customWidth="1"/>
    <col min="8" max="16384" width="9" style="49"/>
  </cols>
  <sheetData>
    <row r="1" spans="1:7" ht="16.5" customHeight="1" x14ac:dyDescent="0.15">
      <c r="A1" s="104" t="s">
        <v>122</v>
      </c>
      <c r="D1" s="105" t="s">
        <v>89</v>
      </c>
      <c r="G1" s="74"/>
    </row>
    <row r="2" spans="1:7" ht="3.95" customHeight="1" thickBot="1" x14ac:dyDescent="0.2">
      <c r="A2" s="50"/>
      <c r="B2" s="52"/>
      <c r="C2" s="52"/>
      <c r="D2" s="52"/>
    </row>
    <row r="3" spans="1:7" ht="16.5" customHeight="1" x14ac:dyDescent="0.15">
      <c r="A3" s="354" t="s">
        <v>182</v>
      </c>
      <c r="B3" s="356" t="s">
        <v>181</v>
      </c>
      <c r="C3" s="357"/>
      <c r="D3" s="357"/>
    </row>
    <row r="4" spans="1:7" ht="16.5" customHeight="1" x14ac:dyDescent="0.15">
      <c r="A4" s="355"/>
      <c r="B4" s="170" t="s">
        <v>90</v>
      </c>
      <c r="C4" s="163" t="s">
        <v>91</v>
      </c>
      <c r="D4" s="171" t="s">
        <v>92</v>
      </c>
    </row>
    <row r="5" spans="1:7" ht="16.5" customHeight="1" x14ac:dyDescent="0.15">
      <c r="A5" s="172"/>
      <c r="B5" s="358" t="s">
        <v>93</v>
      </c>
      <c r="C5" s="359"/>
      <c r="D5" s="359"/>
    </row>
    <row r="6" spans="1:7" ht="16.5" customHeight="1" x14ac:dyDescent="0.15">
      <c r="A6" s="173" t="s">
        <v>206</v>
      </c>
      <c r="B6" s="106">
        <v>134340</v>
      </c>
      <c r="C6" s="106">
        <v>141311</v>
      </c>
      <c r="D6" s="106">
        <v>275651</v>
      </c>
    </row>
    <row r="7" spans="1:7" ht="16.5" customHeight="1" x14ac:dyDescent="0.15">
      <c r="A7" s="173" t="s">
        <v>321</v>
      </c>
      <c r="B7" s="106">
        <v>129732</v>
      </c>
      <c r="C7" s="106">
        <v>149601</v>
      </c>
      <c r="D7" s="106">
        <v>279333</v>
      </c>
    </row>
    <row r="8" spans="1:7" ht="16.5" customHeight="1" x14ac:dyDescent="0.15">
      <c r="A8" s="173" t="s">
        <v>322</v>
      </c>
      <c r="B8" s="107">
        <v>124392</v>
      </c>
      <c r="C8" s="107">
        <v>144930</v>
      </c>
      <c r="D8" s="107">
        <v>269322</v>
      </c>
    </row>
    <row r="9" spans="1:7" ht="16.5" customHeight="1" x14ac:dyDescent="0.15">
      <c r="A9" s="173" t="s">
        <v>323</v>
      </c>
      <c r="B9" s="107">
        <v>124748</v>
      </c>
      <c r="C9" s="107">
        <v>148926</v>
      </c>
      <c r="D9" s="107">
        <v>273674</v>
      </c>
    </row>
    <row r="10" spans="1:7" ht="16.5" customHeight="1" x14ac:dyDescent="0.15">
      <c r="A10" s="173" t="s">
        <v>324</v>
      </c>
      <c r="B10" s="107">
        <v>126324</v>
      </c>
      <c r="C10" s="107">
        <v>154033</v>
      </c>
      <c r="D10" s="107">
        <v>280357</v>
      </c>
    </row>
    <row r="11" spans="1:7" ht="16.5" customHeight="1" x14ac:dyDescent="0.15">
      <c r="A11" s="161"/>
      <c r="B11" s="360" t="s">
        <v>211</v>
      </c>
      <c r="C11" s="361"/>
      <c r="D11" s="361"/>
    </row>
    <row r="12" spans="1:7" ht="16.5" customHeight="1" x14ac:dyDescent="0.15">
      <c r="A12" s="173" t="s">
        <v>206</v>
      </c>
      <c r="B12" s="108">
        <v>1425681</v>
      </c>
      <c r="C12" s="106">
        <v>144907</v>
      </c>
      <c r="D12" s="106">
        <v>1570588</v>
      </c>
    </row>
    <row r="13" spans="1:7" ht="16.5" customHeight="1" x14ac:dyDescent="0.15">
      <c r="A13" s="173" t="s">
        <v>321</v>
      </c>
      <c r="B13" s="106">
        <v>1370325</v>
      </c>
      <c r="C13" s="106">
        <v>160863</v>
      </c>
      <c r="D13" s="106">
        <v>1531188</v>
      </c>
    </row>
    <row r="14" spans="1:7" ht="16.5" customHeight="1" x14ac:dyDescent="0.15">
      <c r="A14" s="173" t="s">
        <v>322</v>
      </c>
      <c r="B14" s="106">
        <v>1310459</v>
      </c>
      <c r="C14" s="106">
        <v>160962</v>
      </c>
      <c r="D14" s="106">
        <v>1471421</v>
      </c>
    </row>
    <row r="15" spans="1:7" ht="16.5" customHeight="1" x14ac:dyDescent="0.15">
      <c r="A15" s="173" t="s">
        <v>323</v>
      </c>
      <c r="B15" s="107">
        <v>1321711</v>
      </c>
      <c r="C15" s="107">
        <v>144817</v>
      </c>
      <c r="D15" s="107">
        <v>1466528</v>
      </c>
    </row>
    <row r="16" spans="1:7" ht="16.5" customHeight="1" x14ac:dyDescent="0.15">
      <c r="A16" s="173" t="s">
        <v>324</v>
      </c>
      <c r="B16" s="109">
        <v>1339484</v>
      </c>
      <c r="C16" s="110">
        <v>152679</v>
      </c>
      <c r="D16" s="110">
        <v>1492163</v>
      </c>
    </row>
    <row r="17" spans="1:4" ht="16.5" customHeight="1" x14ac:dyDescent="0.15">
      <c r="A17" s="174" t="s">
        <v>343</v>
      </c>
      <c r="B17" s="49"/>
      <c r="C17" s="49"/>
      <c r="D17" s="49"/>
    </row>
  </sheetData>
  <mergeCells count="4">
    <mergeCell ref="A3:A4"/>
    <mergeCell ref="B3:D3"/>
    <mergeCell ref="B5:D5"/>
    <mergeCell ref="B11:D11"/>
  </mergeCells>
  <phoneticPr fontId="0"/>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1"/>
  <sheetViews>
    <sheetView showGridLines="0" zoomScaleNormal="100" zoomScaleSheetLayoutView="100" workbookViewId="0">
      <selection activeCell="D1" sqref="D1"/>
    </sheetView>
  </sheetViews>
  <sheetFormatPr defaultRowHeight="13.5" x14ac:dyDescent="0.15"/>
  <cols>
    <col min="1" max="1" width="14.125" style="13" customWidth="1"/>
    <col min="2" max="2" width="1" style="13" customWidth="1"/>
    <col min="3" max="7" width="12.625" style="13" customWidth="1"/>
    <col min="8" max="16384" width="9" style="13"/>
  </cols>
  <sheetData>
    <row r="1" spans="1:8" ht="17.25" x14ac:dyDescent="0.15">
      <c r="A1" s="12" t="s">
        <v>95</v>
      </c>
      <c r="B1" s="12"/>
      <c r="G1" s="335" t="s">
        <v>173</v>
      </c>
    </row>
    <row r="2" spans="1:8" ht="3.95" customHeight="1" thickBot="1" x14ac:dyDescent="0.2">
      <c r="A2" s="35"/>
      <c r="B2" s="35"/>
      <c r="C2" s="36"/>
      <c r="D2" s="36"/>
      <c r="E2" s="36"/>
      <c r="F2" s="36"/>
      <c r="G2" s="36"/>
    </row>
    <row r="3" spans="1:8" s="14" customFormat="1" ht="15" customHeight="1" x14ac:dyDescent="0.15">
      <c r="A3" s="362" t="s">
        <v>1</v>
      </c>
      <c r="B3" s="363"/>
      <c r="C3" s="34" t="s">
        <v>212</v>
      </c>
      <c r="D3" s="34" t="s">
        <v>213</v>
      </c>
      <c r="E3" s="34" t="s">
        <v>214</v>
      </c>
      <c r="F3" s="34" t="s">
        <v>215</v>
      </c>
      <c r="G3" s="34" t="s">
        <v>216</v>
      </c>
    </row>
    <row r="4" spans="1:8" s="14" customFormat="1" ht="15" customHeight="1" x14ac:dyDescent="0.15">
      <c r="A4" s="29" t="s">
        <v>96</v>
      </c>
      <c r="B4" s="31"/>
      <c r="C4" s="21">
        <v>77783</v>
      </c>
      <c r="D4" s="20">
        <v>77853</v>
      </c>
      <c r="E4" s="22">
        <v>79637</v>
      </c>
      <c r="F4" s="22">
        <v>78045</v>
      </c>
      <c r="G4" s="22">
        <v>79101</v>
      </c>
    </row>
    <row r="5" spans="1:8" s="14" customFormat="1" ht="15" customHeight="1" x14ac:dyDescent="0.15">
      <c r="A5" s="30" t="s">
        <v>97</v>
      </c>
      <c r="B5" s="32"/>
      <c r="C5" s="21">
        <v>66308</v>
      </c>
      <c r="D5" s="22">
        <v>67103</v>
      </c>
      <c r="E5" s="22">
        <v>67280</v>
      </c>
      <c r="F5" s="22">
        <v>70356</v>
      </c>
      <c r="G5" s="22">
        <v>72254</v>
      </c>
    </row>
    <row r="6" spans="1:8" s="14" customFormat="1" ht="15" customHeight="1" x14ac:dyDescent="0.15">
      <c r="A6" s="30" t="s">
        <v>98</v>
      </c>
      <c r="B6" s="32"/>
      <c r="C6" s="21">
        <v>52901</v>
      </c>
      <c r="D6" s="22">
        <v>53765</v>
      </c>
      <c r="E6" s="22">
        <v>57440</v>
      </c>
      <c r="F6" s="22">
        <v>59500</v>
      </c>
      <c r="G6" s="22">
        <v>59020</v>
      </c>
    </row>
    <row r="7" spans="1:8" s="14" customFormat="1" ht="15" customHeight="1" x14ac:dyDescent="0.15">
      <c r="A7" s="30" t="s">
        <v>99</v>
      </c>
      <c r="B7" s="32"/>
      <c r="C7" s="21">
        <v>41889</v>
      </c>
      <c r="D7" s="22">
        <v>48182</v>
      </c>
      <c r="E7" s="22">
        <v>49938</v>
      </c>
      <c r="F7" s="22">
        <v>56942</v>
      </c>
      <c r="G7" s="22">
        <v>60173</v>
      </c>
    </row>
    <row r="8" spans="1:8" s="14" customFormat="1" ht="15" customHeight="1" x14ac:dyDescent="0.15">
      <c r="A8" s="30" t="s">
        <v>100</v>
      </c>
      <c r="B8" s="32"/>
      <c r="C8" s="21">
        <v>86997</v>
      </c>
      <c r="D8" s="22">
        <v>87535</v>
      </c>
      <c r="E8" s="22">
        <v>97698</v>
      </c>
      <c r="F8" s="22">
        <v>104192</v>
      </c>
      <c r="G8" s="22">
        <v>105321</v>
      </c>
    </row>
    <row r="9" spans="1:8" s="14" customFormat="1" ht="15" customHeight="1" x14ac:dyDescent="0.15">
      <c r="A9" s="30" t="s">
        <v>101</v>
      </c>
      <c r="B9" s="32"/>
      <c r="C9" s="21">
        <v>59873</v>
      </c>
      <c r="D9" s="22">
        <v>61459</v>
      </c>
      <c r="E9" s="22">
        <v>65827</v>
      </c>
      <c r="F9" s="22">
        <v>70301</v>
      </c>
      <c r="G9" s="22">
        <v>71712</v>
      </c>
    </row>
    <row r="10" spans="1:8" ht="15" customHeight="1" x14ac:dyDescent="0.15">
      <c r="A10" s="30" t="s">
        <v>102</v>
      </c>
      <c r="B10" s="32"/>
      <c r="C10" s="21">
        <v>63058</v>
      </c>
      <c r="D10" s="22">
        <v>67067</v>
      </c>
      <c r="E10" s="22">
        <v>73575</v>
      </c>
      <c r="F10" s="22">
        <v>76819</v>
      </c>
      <c r="G10" s="22">
        <v>77313</v>
      </c>
    </row>
    <row r="11" spans="1:8" ht="15" customHeight="1" x14ac:dyDescent="0.15">
      <c r="A11" s="28" t="s">
        <v>154</v>
      </c>
      <c r="B11" s="32"/>
      <c r="C11" s="23">
        <v>33186</v>
      </c>
      <c r="D11" s="23">
        <v>34684</v>
      </c>
      <c r="E11" s="23">
        <v>36895</v>
      </c>
      <c r="F11" s="22">
        <v>38020</v>
      </c>
      <c r="G11" s="22">
        <v>40148</v>
      </c>
      <c r="H11" s="14"/>
    </row>
    <row r="12" spans="1:8" ht="15" customHeight="1" x14ac:dyDescent="0.15">
      <c r="A12" s="28" t="s">
        <v>155</v>
      </c>
      <c r="B12" s="32"/>
      <c r="C12" s="23">
        <v>49017</v>
      </c>
      <c r="D12" s="23">
        <v>53233</v>
      </c>
      <c r="E12" s="23">
        <v>57835</v>
      </c>
      <c r="F12" s="22">
        <v>59421</v>
      </c>
      <c r="G12" s="22">
        <v>62710</v>
      </c>
    </row>
    <row r="13" spans="1:8" ht="15" customHeight="1" x14ac:dyDescent="0.15">
      <c r="A13" s="28" t="s">
        <v>156</v>
      </c>
      <c r="B13" s="32"/>
      <c r="C13" s="23">
        <v>10744</v>
      </c>
      <c r="D13" s="23">
        <v>11555</v>
      </c>
      <c r="E13" s="23">
        <v>11381</v>
      </c>
      <c r="F13" s="22">
        <v>14471</v>
      </c>
      <c r="G13" s="22">
        <v>14625</v>
      </c>
    </row>
    <row r="14" spans="1:8" ht="15" customHeight="1" x14ac:dyDescent="0.15">
      <c r="A14" s="28" t="s">
        <v>104</v>
      </c>
      <c r="B14" s="32"/>
      <c r="C14" s="23">
        <v>9611</v>
      </c>
      <c r="D14" s="23">
        <v>9190</v>
      </c>
      <c r="E14" s="23">
        <v>9568</v>
      </c>
      <c r="F14" s="22">
        <v>9315</v>
      </c>
      <c r="G14" s="22">
        <v>8209</v>
      </c>
    </row>
    <row r="15" spans="1:8" ht="15" customHeight="1" x14ac:dyDescent="0.15">
      <c r="A15" s="28" t="s">
        <v>157</v>
      </c>
      <c r="B15" s="32"/>
      <c r="C15" s="23">
        <v>5262</v>
      </c>
      <c r="D15" s="23">
        <v>5232</v>
      </c>
      <c r="E15" s="23" t="s">
        <v>226</v>
      </c>
      <c r="F15" s="23" t="s">
        <v>226</v>
      </c>
      <c r="G15" s="23" t="s">
        <v>226</v>
      </c>
    </row>
    <row r="16" spans="1:8" ht="15" customHeight="1" x14ac:dyDescent="0.15">
      <c r="A16" s="28" t="s">
        <v>217</v>
      </c>
      <c r="B16" s="32"/>
      <c r="C16" s="23" t="s">
        <v>226</v>
      </c>
      <c r="D16" s="23" t="s">
        <v>226</v>
      </c>
      <c r="E16" s="23">
        <v>2833</v>
      </c>
      <c r="F16" s="22">
        <v>3235</v>
      </c>
      <c r="G16" s="22">
        <v>2818</v>
      </c>
    </row>
    <row r="17" spans="1:7" ht="15" customHeight="1" x14ac:dyDescent="0.15">
      <c r="A17" s="28" t="s">
        <v>218</v>
      </c>
      <c r="B17" s="32"/>
      <c r="C17" s="23" t="s">
        <v>226</v>
      </c>
      <c r="D17" s="23" t="s">
        <v>226</v>
      </c>
      <c r="E17" s="23">
        <v>2252</v>
      </c>
      <c r="F17" s="22">
        <v>2615</v>
      </c>
      <c r="G17" s="22">
        <v>2567</v>
      </c>
    </row>
    <row r="18" spans="1:7" ht="15" customHeight="1" x14ac:dyDescent="0.15">
      <c r="A18" s="28" t="s">
        <v>158</v>
      </c>
      <c r="B18" s="32"/>
      <c r="C18" s="23">
        <v>7335</v>
      </c>
      <c r="D18" s="23">
        <v>8633</v>
      </c>
      <c r="E18" s="23" t="s">
        <v>226</v>
      </c>
      <c r="F18" s="23" t="s">
        <v>226</v>
      </c>
      <c r="G18" s="23" t="s">
        <v>226</v>
      </c>
    </row>
    <row r="19" spans="1:7" ht="15" customHeight="1" x14ac:dyDescent="0.15">
      <c r="A19" s="28" t="s">
        <v>219</v>
      </c>
      <c r="B19" s="32"/>
      <c r="C19" s="23" t="s">
        <v>226</v>
      </c>
      <c r="D19" s="23" t="s">
        <v>226</v>
      </c>
      <c r="E19" s="23">
        <v>166</v>
      </c>
      <c r="F19" s="22">
        <v>358</v>
      </c>
      <c r="G19" s="22">
        <v>519</v>
      </c>
    </row>
    <row r="20" spans="1:7" ht="15" customHeight="1" x14ac:dyDescent="0.15">
      <c r="A20" s="28" t="s">
        <v>220</v>
      </c>
      <c r="B20" s="32"/>
      <c r="C20" s="23" t="s">
        <v>226</v>
      </c>
      <c r="D20" s="23" t="s">
        <v>226</v>
      </c>
      <c r="E20" s="23">
        <v>205</v>
      </c>
      <c r="F20" s="22">
        <v>399</v>
      </c>
      <c r="G20" s="22">
        <v>507</v>
      </c>
    </row>
    <row r="21" spans="1:7" ht="15" customHeight="1" x14ac:dyDescent="0.15">
      <c r="A21" s="28" t="s">
        <v>221</v>
      </c>
      <c r="B21" s="32"/>
      <c r="C21" s="23" t="s">
        <v>226</v>
      </c>
      <c r="D21" s="23" t="s">
        <v>226</v>
      </c>
      <c r="E21" s="23">
        <v>969</v>
      </c>
      <c r="F21" s="22">
        <v>750</v>
      </c>
      <c r="G21" s="22">
        <v>847</v>
      </c>
    </row>
    <row r="22" spans="1:7" ht="15" customHeight="1" x14ac:dyDescent="0.15">
      <c r="A22" s="28" t="s">
        <v>222</v>
      </c>
      <c r="B22" s="32"/>
      <c r="C22" s="23" t="s">
        <v>226</v>
      </c>
      <c r="D22" s="23" t="s">
        <v>226</v>
      </c>
      <c r="E22" s="23">
        <v>352</v>
      </c>
      <c r="F22" s="23">
        <v>263</v>
      </c>
      <c r="G22" s="23">
        <v>395</v>
      </c>
    </row>
    <row r="23" spans="1:7" ht="15" customHeight="1" x14ac:dyDescent="0.15">
      <c r="A23" s="30" t="s">
        <v>223</v>
      </c>
      <c r="B23" s="32"/>
      <c r="C23" s="21">
        <v>5244</v>
      </c>
      <c r="D23" s="22">
        <v>5383</v>
      </c>
      <c r="E23" s="23" t="s">
        <v>226</v>
      </c>
      <c r="F23" s="23" t="s">
        <v>226</v>
      </c>
      <c r="G23" s="23" t="s">
        <v>226</v>
      </c>
    </row>
    <row r="24" spans="1:7" x14ac:dyDescent="0.15">
      <c r="A24" s="30" t="s">
        <v>224</v>
      </c>
      <c r="B24" s="32"/>
      <c r="C24" s="23" t="s">
        <v>226</v>
      </c>
      <c r="D24" s="23" t="s">
        <v>226</v>
      </c>
      <c r="E24" s="22">
        <v>1285</v>
      </c>
      <c r="F24" s="22">
        <v>1408</v>
      </c>
      <c r="G24" s="23" t="s">
        <v>226</v>
      </c>
    </row>
    <row r="25" spans="1:7" x14ac:dyDescent="0.15">
      <c r="A25" s="30" t="s">
        <v>225</v>
      </c>
      <c r="B25" s="32"/>
      <c r="C25" s="23" t="s">
        <v>226</v>
      </c>
      <c r="D25" s="23" t="s">
        <v>226</v>
      </c>
      <c r="E25" s="22">
        <v>926</v>
      </c>
      <c r="F25" s="22">
        <v>1470</v>
      </c>
      <c r="G25" s="23" t="s">
        <v>226</v>
      </c>
    </row>
    <row r="26" spans="1:7" x14ac:dyDescent="0.15">
      <c r="A26" s="30" t="s">
        <v>103</v>
      </c>
      <c r="B26" s="32"/>
      <c r="C26" s="23" t="s">
        <v>226</v>
      </c>
      <c r="D26" s="23" t="s">
        <v>226</v>
      </c>
      <c r="E26" s="23" t="s">
        <v>226</v>
      </c>
      <c r="F26" s="23" t="s">
        <v>226</v>
      </c>
      <c r="G26" s="23">
        <v>3994</v>
      </c>
    </row>
    <row r="27" spans="1:7" x14ac:dyDescent="0.15">
      <c r="A27" s="30" t="s">
        <v>14</v>
      </c>
      <c r="B27" s="32"/>
      <c r="C27" s="22">
        <v>569208</v>
      </c>
      <c r="D27" s="22">
        <v>590874</v>
      </c>
      <c r="E27" s="22">
        <f>SUM(E4:E25)</f>
        <v>616062</v>
      </c>
      <c r="F27" s="22">
        <f>SUM(F4:F25)</f>
        <v>647880</v>
      </c>
      <c r="G27" s="22">
        <f>SUM(G4:G26)</f>
        <v>662233</v>
      </c>
    </row>
    <row r="28" spans="1:7" x14ac:dyDescent="0.15">
      <c r="A28" s="19" t="s">
        <v>3</v>
      </c>
      <c r="B28" s="33"/>
      <c r="C28" s="25">
        <v>1564</v>
      </c>
      <c r="D28" s="24">
        <v>1641</v>
      </c>
      <c r="E28" s="24">
        <v>1706</v>
      </c>
      <c r="F28" s="24">
        <v>1790</v>
      </c>
      <c r="G28" s="24">
        <v>1838</v>
      </c>
    </row>
    <row r="29" spans="1:7" x14ac:dyDescent="0.15">
      <c r="A29" s="40" t="s">
        <v>284</v>
      </c>
    </row>
    <row r="30" spans="1:7" x14ac:dyDescent="0.15">
      <c r="A30" s="40" t="s">
        <v>315</v>
      </c>
    </row>
    <row r="31" spans="1:7" x14ac:dyDescent="0.15">
      <c r="A31" s="40" t="s">
        <v>293</v>
      </c>
    </row>
  </sheetData>
  <mergeCells count="1">
    <mergeCell ref="A3:B3"/>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3"/>
  <sheetViews>
    <sheetView workbookViewId="0">
      <selection activeCell="E23" sqref="E23"/>
    </sheetView>
  </sheetViews>
  <sheetFormatPr defaultRowHeight="13.5" x14ac:dyDescent="0.15"/>
  <cols>
    <col min="2" max="2" width="10.5" customWidth="1"/>
    <col min="3" max="3" width="13" customWidth="1"/>
    <col min="4" max="4" width="12.625" customWidth="1"/>
    <col min="5" max="5" width="11.125" customWidth="1"/>
    <col min="6" max="6" width="10.625" customWidth="1"/>
    <col min="7" max="7" width="12.125" customWidth="1"/>
  </cols>
  <sheetData>
    <row r="1" spans="1:8" ht="17.25" x14ac:dyDescent="0.15">
      <c r="A1" s="12" t="s">
        <v>326</v>
      </c>
      <c r="B1" s="12"/>
      <c r="C1" s="13"/>
      <c r="D1" s="13"/>
      <c r="E1" s="13"/>
      <c r="F1" s="13"/>
      <c r="G1" s="337" t="s">
        <v>227</v>
      </c>
    </row>
    <row r="2" spans="1:8" ht="6.75" customHeight="1" thickBot="1" x14ac:dyDescent="0.2">
      <c r="A2" s="35"/>
      <c r="B2" s="35"/>
      <c r="C2" s="36"/>
      <c r="D2" s="36"/>
      <c r="E2" s="36"/>
      <c r="F2" s="36"/>
      <c r="G2" s="36"/>
    </row>
    <row r="3" spans="1:8" x14ac:dyDescent="0.15">
      <c r="A3" s="370" t="s">
        <v>1</v>
      </c>
      <c r="B3" s="371"/>
      <c r="C3" s="34" t="s">
        <v>212</v>
      </c>
      <c r="D3" s="34" t="s">
        <v>213</v>
      </c>
      <c r="E3" s="34" t="s">
        <v>214</v>
      </c>
      <c r="F3" s="34" t="s">
        <v>215</v>
      </c>
      <c r="G3" s="34" t="s">
        <v>216</v>
      </c>
    </row>
    <row r="4" spans="1:8" x14ac:dyDescent="0.15">
      <c r="A4" s="374" t="s">
        <v>228</v>
      </c>
      <c r="B4" s="375"/>
      <c r="C4" s="21">
        <v>3786</v>
      </c>
      <c r="D4" s="20">
        <v>3391</v>
      </c>
      <c r="E4" s="22">
        <v>3195</v>
      </c>
      <c r="F4" s="22">
        <v>3341</v>
      </c>
      <c r="G4" s="22">
        <v>2863</v>
      </c>
    </row>
    <row r="5" spans="1:8" x14ac:dyDescent="0.15">
      <c r="A5" s="364" t="s">
        <v>229</v>
      </c>
      <c r="B5" s="365"/>
      <c r="C5" s="21">
        <v>6103</v>
      </c>
      <c r="D5" s="22">
        <v>5813</v>
      </c>
      <c r="E5" s="22">
        <v>5556</v>
      </c>
      <c r="F5" s="22">
        <v>5210</v>
      </c>
      <c r="G5" s="22">
        <v>5897</v>
      </c>
    </row>
    <row r="6" spans="1:8" x14ac:dyDescent="0.15">
      <c r="A6" s="364" t="s">
        <v>14</v>
      </c>
      <c r="B6" s="365"/>
      <c r="C6" s="22">
        <f>SUM(C4:C5)</f>
        <v>9889</v>
      </c>
      <c r="D6" s="22">
        <f>SUM(D4:D5)</f>
        <v>9204</v>
      </c>
      <c r="E6" s="22">
        <f>SUM(E4:E5)</f>
        <v>8751</v>
      </c>
      <c r="F6" s="22">
        <f>SUM(F4:F5)</f>
        <v>8551</v>
      </c>
      <c r="G6" s="22">
        <f>SUM(G4:G5)</f>
        <v>8760</v>
      </c>
    </row>
    <row r="7" spans="1:8" x14ac:dyDescent="0.15">
      <c r="A7" s="362" t="s">
        <v>3</v>
      </c>
      <c r="B7" s="366"/>
      <c r="C7" s="25">
        <v>33.6</v>
      </c>
      <c r="D7" s="24">
        <v>32.06</v>
      </c>
      <c r="E7" s="24">
        <v>29.8</v>
      </c>
      <c r="F7" s="24">
        <v>29</v>
      </c>
      <c r="G7" s="24">
        <v>29.8</v>
      </c>
    </row>
    <row r="8" spans="1:8" x14ac:dyDescent="0.15">
      <c r="A8" s="38" t="s">
        <v>165</v>
      </c>
      <c r="B8" s="39"/>
      <c r="C8" s="39"/>
      <c r="D8" s="39"/>
      <c r="E8" s="39"/>
      <c r="F8" s="39"/>
      <c r="G8" s="39"/>
    </row>
    <row r="9" spans="1:8" x14ac:dyDescent="0.15">
      <c r="A9" s="40" t="s">
        <v>315</v>
      </c>
      <c r="B9" s="39"/>
      <c r="C9" s="39"/>
      <c r="D9" s="39"/>
      <c r="E9" s="39"/>
      <c r="F9" s="39"/>
      <c r="G9" s="39"/>
    </row>
    <row r="10" spans="1:8" x14ac:dyDescent="0.15">
      <c r="A10" s="40" t="s">
        <v>293</v>
      </c>
      <c r="B10" s="39"/>
      <c r="C10" s="39"/>
      <c r="D10" s="39"/>
      <c r="E10" s="39"/>
      <c r="F10" s="39"/>
      <c r="G10" s="39"/>
    </row>
    <row r="11" spans="1:8" x14ac:dyDescent="0.15">
      <c r="A11" s="40"/>
      <c r="B11" s="39"/>
      <c r="C11" s="39"/>
      <c r="D11" s="39"/>
      <c r="E11" s="39"/>
      <c r="F11" s="39"/>
      <c r="G11" s="39"/>
    </row>
    <row r="12" spans="1:8" x14ac:dyDescent="0.15">
      <c r="A12" s="40"/>
      <c r="B12" s="39"/>
      <c r="C12" s="39"/>
      <c r="D12" s="39"/>
      <c r="E12" s="39"/>
      <c r="F12" s="39"/>
      <c r="G12" s="39"/>
    </row>
    <row r="13" spans="1:8" s="424" customFormat="1" x14ac:dyDescent="0.15">
      <c r="A13" s="6"/>
      <c r="B13" s="426"/>
      <c r="C13" s="426"/>
      <c r="D13" s="425"/>
      <c r="E13" s="426"/>
      <c r="F13" s="427"/>
      <c r="G13" s="427"/>
      <c r="H13" s="427"/>
    </row>
    <row r="14" spans="1:8" s="424" customFormat="1" x14ac:dyDescent="0.15"/>
    <row r="15" spans="1:8" s="424" customFormat="1" x14ac:dyDescent="0.15"/>
    <row r="16" spans="1:8" s="424" customFormat="1" x14ac:dyDescent="0.15">
      <c r="A16" s="369"/>
      <c r="B16" s="369"/>
      <c r="C16" s="425"/>
      <c r="D16" s="112"/>
      <c r="E16" s="112"/>
      <c r="F16" s="112"/>
      <c r="G16" s="112"/>
    </row>
    <row r="17" spans="1:7" s="424" customFormat="1" x14ac:dyDescent="0.15">
      <c r="A17" s="369"/>
      <c r="B17" s="369"/>
      <c r="C17" s="425"/>
      <c r="D17" s="112"/>
      <c r="E17" s="112"/>
      <c r="F17" s="112"/>
      <c r="G17" s="112"/>
    </row>
    <row r="18" spans="1:7" s="424" customFormat="1" x14ac:dyDescent="0.15">
      <c r="A18" s="6"/>
      <c r="B18" s="426"/>
      <c r="C18" s="426"/>
      <c r="D18" s="425"/>
      <c r="E18" s="426"/>
      <c r="F18" s="427"/>
      <c r="G18" s="427"/>
    </row>
    <row r="19" spans="1:7" s="424" customFormat="1" x14ac:dyDescent="0.15"/>
    <row r="20" spans="1:7" s="424" customFormat="1" x14ac:dyDescent="0.15"/>
    <row r="21" spans="1:7" s="424" customFormat="1" x14ac:dyDescent="0.15"/>
    <row r="22" spans="1:7" s="424" customFormat="1" x14ac:dyDescent="0.15"/>
    <row r="23" spans="1:7" s="424" customFormat="1" x14ac:dyDescent="0.15"/>
  </sheetData>
  <mergeCells count="7">
    <mergeCell ref="A16:B16"/>
    <mergeCell ref="A17:B17"/>
    <mergeCell ref="A3:B3"/>
    <mergeCell ref="A4:B4"/>
    <mergeCell ref="A5:B5"/>
    <mergeCell ref="A6:B6"/>
    <mergeCell ref="A7:B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4"/>
  <sheetViews>
    <sheetView tabSelected="1" workbookViewId="0">
      <selection activeCell="C21" sqref="C21"/>
    </sheetView>
  </sheetViews>
  <sheetFormatPr defaultRowHeight="13.5" x14ac:dyDescent="0.15"/>
  <cols>
    <col min="2" max="2" width="10.5" customWidth="1"/>
    <col min="3" max="3" width="13" customWidth="1"/>
    <col min="4" max="4" width="12.625" customWidth="1"/>
    <col min="5" max="5" width="11.125" customWidth="1"/>
    <col min="6" max="6" width="10.625" customWidth="1"/>
    <col min="7" max="7" width="12.125" customWidth="1"/>
  </cols>
  <sheetData>
    <row r="1" spans="1:7" x14ac:dyDescent="0.15">
      <c r="A1" s="40"/>
      <c r="B1" s="39"/>
      <c r="C1" s="39"/>
      <c r="D1" s="39"/>
      <c r="E1" s="39"/>
      <c r="F1" s="39"/>
      <c r="G1" s="39"/>
    </row>
    <row r="2" spans="1:7" ht="17.25" x14ac:dyDescent="0.15">
      <c r="A2" s="12" t="s">
        <v>327</v>
      </c>
      <c r="B2" s="12"/>
      <c r="C2" s="13"/>
      <c r="D2" s="13"/>
      <c r="E2" s="13"/>
      <c r="F2" s="13"/>
      <c r="G2" s="337" t="s">
        <v>227</v>
      </c>
    </row>
    <row r="3" spans="1:7" ht="6" customHeight="1" thickBot="1" x14ac:dyDescent="0.2">
      <c r="A3" s="35"/>
      <c r="B3" s="35"/>
      <c r="C3" s="36"/>
      <c r="D3" s="36"/>
      <c r="E3" s="36"/>
      <c r="F3" s="36"/>
      <c r="G3" s="36"/>
    </row>
    <row r="4" spans="1:7" x14ac:dyDescent="0.15">
      <c r="A4" s="370" t="s">
        <v>1</v>
      </c>
      <c r="B4" s="371"/>
      <c r="C4" s="34" t="s">
        <v>212</v>
      </c>
      <c r="D4" s="34" t="s">
        <v>213</v>
      </c>
      <c r="E4" s="34" t="s">
        <v>214</v>
      </c>
      <c r="F4" s="34" t="s">
        <v>215</v>
      </c>
      <c r="G4" s="34" t="s">
        <v>216</v>
      </c>
    </row>
    <row r="5" spans="1:7" x14ac:dyDescent="0.15">
      <c r="A5" s="374" t="s">
        <v>230</v>
      </c>
      <c r="B5" s="375"/>
      <c r="C5" s="21">
        <v>10222</v>
      </c>
      <c r="D5" s="20">
        <v>10708</v>
      </c>
      <c r="E5" s="22">
        <v>8269</v>
      </c>
      <c r="F5" s="22">
        <v>6968</v>
      </c>
      <c r="G5" s="22">
        <v>5526</v>
      </c>
    </row>
    <row r="6" spans="1:7" x14ac:dyDescent="0.15">
      <c r="A6" s="364" t="s">
        <v>231</v>
      </c>
      <c r="B6" s="365"/>
      <c r="C6" s="21">
        <v>2876</v>
      </c>
      <c r="D6" s="22">
        <v>2426</v>
      </c>
      <c r="E6" s="22">
        <v>2673</v>
      </c>
      <c r="F6" s="22">
        <v>2198</v>
      </c>
      <c r="G6" s="22">
        <v>1890</v>
      </c>
    </row>
    <row r="7" spans="1:7" x14ac:dyDescent="0.15">
      <c r="A7" s="364" t="s">
        <v>232</v>
      </c>
      <c r="B7" s="365"/>
      <c r="C7" s="21">
        <v>12590</v>
      </c>
      <c r="D7" s="22">
        <v>13871</v>
      </c>
      <c r="E7" s="22">
        <v>12566</v>
      </c>
      <c r="F7" s="22">
        <v>13306</v>
      </c>
      <c r="G7" s="22">
        <v>11442</v>
      </c>
    </row>
    <row r="8" spans="1:7" x14ac:dyDescent="0.15">
      <c r="A8" s="364" t="s">
        <v>233</v>
      </c>
      <c r="B8" s="365"/>
      <c r="C8" s="21">
        <v>6038</v>
      </c>
      <c r="D8" s="22">
        <v>4896</v>
      </c>
      <c r="E8" s="22">
        <v>4039</v>
      </c>
      <c r="F8" s="22">
        <v>5190</v>
      </c>
      <c r="G8" s="22">
        <v>4229</v>
      </c>
    </row>
    <row r="9" spans="1:7" x14ac:dyDescent="0.15">
      <c r="A9" s="364" t="s">
        <v>234</v>
      </c>
      <c r="B9" s="365"/>
      <c r="C9" s="21">
        <v>4238</v>
      </c>
      <c r="D9" s="22">
        <v>3459</v>
      </c>
      <c r="E9" s="22">
        <v>2308</v>
      </c>
      <c r="F9" s="22">
        <v>2140</v>
      </c>
      <c r="G9" s="22">
        <v>2268</v>
      </c>
    </row>
    <row r="10" spans="1:7" x14ac:dyDescent="0.15">
      <c r="A10" s="364" t="s">
        <v>14</v>
      </c>
      <c r="B10" s="365"/>
      <c r="C10" s="22">
        <f>SUM(C5:C9)</f>
        <v>35964</v>
      </c>
      <c r="D10" s="22">
        <f>SUM(D5:D9)</f>
        <v>35360</v>
      </c>
      <c r="E10" s="22">
        <f>SUM(E5:E9)</f>
        <v>29855</v>
      </c>
      <c r="F10" s="22">
        <f>SUM(F5:F9)</f>
        <v>29802</v>
      </c>
      <c r="G10" s="22">
        <f>SUM(G5:G9)</f>
        <v>25355</v>
      </c>
    </row>
    <row r="11" spans="1:7" x14ac:dyDescent="0.15">
      <c r="A11" s="362" t="s">
        <v>3</v>
      </c>
      <c r="B11" s="366"/>
      <c r="C11" s="25">
        <v>122.7</v>
      </c>
      <c r="D11" s="24">
        <v>121.5</v>
      </c>
      <c r="E11" s="24">
        <v>101.9</v>
      </c>
      <c r="F11" s="37">
        <v>101</v>
      </c>
      <c r="G11" s="24">
        <v>86.5</v>
      </c>
    </row>
    <row r="12" spans="1:7" x14ac:dyDescent="0.15">
      <c r="A12" s="38" t="s">
        <v>165</v>
      </c>
      <c r="B12" s="39"/>
      <c r="C12" s="39"/>
      <c r="D12" s="39"/>
      <c r="E12" s="39"/>
      <c r="F12" s="39"/>
      <c r="G12" s="39"/>
    </row>
    <row r="13" spans="1:7" x14ac:dyDescent="0.15">
      <c r="A13" s="40" t="s">
        <v>315</v>
      </c>
      <c r="B13" s="39"/>
      <c r="C13" s="39"/>
      <c r="D13" s="39"/>
      <c r="E13" s="39"/>
      <c r="F13" s="39"/>
      <c r="G13" s="39"/>
    </row>
    <row r="14" spans="1:7" x14ac:dyDescent="0.15">
      <c r="A14" s="40" t="s">
        <v>293</v>
      </c>
      <c r="B14" s="39"/>
      <c r="C14" s="39"/>
      <c r="D14" s="39"/>
      <c r="E14" s="39"/>
      <c r="F14" s="39"/>
      <c r="G14" s="39"/>
    </row>
  </sheetData>
  <mergeCells count="8">
    <mergeCell ref="A11:B11"/>
    <mergeCell ref="A5:B5"/>
    <mergeCell ref="A6:B6"/>
    <mergeCell ref="A7:B7"/>
    <mergeCell ref="A8:B8"/>
    <mergeCell ref="A9:B9"/>
    <mergeCell ref="A10:B10"/>
    <mergeCell ref="A4:B4"/>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0"/>
  <sheetViews>
    <sheetView showGridLines="0" zoomScaleNormal="100" zoomScaleSheetLayoutView="100" workbookViewId="0">
      <selection activeCell="D1" sqref="D1"/>
    </sheetView>
  </sheetViews>
  <sheetFormatPr defaultRowHeight="12" x14ac:dyDescent="0.15"/>
  <cols>
    <col min="1" max="1" width="2.875" style="1" customWidth="1"/>
    <col min="2" max="2" width="26.625" style="1" customWidth="1"/>
    <col min="3" max="3" width="0.875" style="1" customWidth="1"/>
    <col min="4" max="8" width="9.75" style="1" customWidth="1"/>
    <col min="9" max="16384" width="9" style="1"/>
  </cols>
  <sheetData>
    <row r="1" spans="1:8" ht="19.5" customHeight="1" x14ac:dyDescent="0.15">
      <c r="A1" s="16" t="s">
        <v>330</v>
      </c>
      <c r="B1" s="6"/>
      <c r="C1" s="6"/>
      <c r="D1" s="8"/>
      <c r="E1" s="8"/>
      <c r="F1" s="8"/>
      <c r="G1" s="8"/>
      <c r="H1" s="11" t="s">
        <v>0</v>
      </c>
    </row>
    <row r="2" spans="1:8" ht="3.95" customHeight="1" thickBot="1" x14ac:dyDescent="0.2">
      <c r="A2" s="16"/>
      <c r="B2" s="6"/>
      <c r="C2" s="6"/>
      <c r="D2" s="8"/>
      <c r="E2" s="8"/>
      <c r="F2" s="8"/>
      <c r="G2" s="8"/>
      <c r="H2" s="11"/>
    </row>
    <row r="3" spans="1:8" s="2" customFormat="1" ht="18" customHeight="1" x14ac:dyDescent="0.15">
      <c r="A3" s="376" t="s">
        <v>1</v>
      </c>
      <c r="B3" s="376"/>
      <c r="C3" s="17"/>
      <c r="D3" s="18" t="s">
        <v>237</v>
      </c>
      <c r="E3" s="18" t="s">
        <v>207</v>
      </c>
      <c r="F3" s="18" t="s">
        <v>208</v>
      </c>
      <c r="G3" s="18" t="s">
        <v>209</v>
      </c>
      <c r="H3" s="323" t="s">
        <v>210</v>
      </c>
    </row>
    <row r="4" spans="1:8" s="2" customFormat="1" ht="15" customHeight="1" x14ac:dyDescent="0.15">
      <c r="A4" s="377" t="s">
        <v>235</v>
      </c>
      <c r="B4" s="377"/>
      <c r="C4" s="3"/>
      <c r="D4" s="41">
        <v>104336</v>
      </c>
      <c r="E4" s="111">
        <v>110709</v>
      </c>
      <c r="F4" s="111">
        <v>106951</v>
      </c>
      <c r="G4" s="111">
        <v>100308</v>
      </c>
      <c r="H4" s="112">
        <v>106918</v>
      </c>
    </row>
    <row r="5" spans="1:8" s="2" customFormat="1" ht="14.25" customHeight="1" x14ac:dyDescent="0.15">
      <c r="A5" s="380" t="s">
        <v>159</v>
      </c>
      <c r="B5" s="380"/>
      <c r="C5" s="3"/>
      <c r="D5" s="41">
        <v>50409</v>
      </c>
      <c r="E5" s="111">
        <v>52000</v>
      </c>
      <c r="F5" s="111">
        <v>51995</v>
      </c>
      <c r="G5" s="111">
        <v>49586</v>
      </c>
      <c r="H5" s="112">
        <v>47677</v>
      </c>
    </row>
    <row r="6" spans="1:8" s="2" customFormat="1" ht="15" customHeight="1" x14ac:dyDescent="0.15">
      <c r="A6" s="378" t="s">
        <v>2</v>
      </c>
      <c r="B6" s="378"/>
      <c r="C6" s="3"/>
      <c r="D6" s="41">
        <v>154745</v>
      </c>
      <c r="E6" s="111">
        <v>162709</v>
      </c>
      <c r="F6" s="111">
        <v>158946</v>
      </c>
      <c r="G6" s="111">
        <v>149894</v>
      </c>
      <c r="H6" s="112">
        <v>154595</v>
      </c>
    </row>
    <row r="7" spans="1:8" s="2" customFormat="1" ht="15" customHeight="1" x14ac:dyDescent="0.15">
      <c r="A7" s="379" t="s">
        <v>3</v>
      </c>
      <c r="B7" s="379"/>
      <c r="C7" s="5"/>
      <c r="D7" s="41">
        <v>424</v>
      </c>
      <c r="E7" s="113">
        <v>446</v>
      </c>
      <c r="F7" s="113">
        <v>435</v>
      </c>
      <c r="G7" s="113">
        <v>411</v>
      </c>
      <c r="H7" s="113">
        <v>424</v>
      </c>
    </row>
    <row r="8" spans="1:8" s="2" customFormat="1" ht="18" customHeight="1" x14ac:dyDescent="0.15">
      <c r="A8" s="2" t="s">
        <v>236</v>
      </c>
      <c r="D8" s="26"/>
      <c r="F8" s="4"/>
      <c r="G8" s="4"/>
      <c r="H8" s="4"/>
    </row>
    <row r="9" spans="1:8" ht="15" customHeight="1" x14ac:dyDescent="0.15"/>
    <row r="10" spans="1:8" ht="15" customHeight="1" x14ac:dyDescent="0.15"/>
  </sheetData>
  <mergeCells count="5">
    <mergeCell ref="A3:B3"/>
    <mergeCell ref="A4:B4"/>
    <mergeCell ref="A6:B6"/>
    <mergeCell ref="A7:B7"/>
    <mergeCell ref="A5:B5"/>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5"/>
  <sheetViews>
    <sheetView showGridLines="0" zoomScale="98" zoomScaleNormal="98" zoomScaleSheetLayoutView="100" workbookViewId="0">
      <selection activeCell="D1" sqref="D1"/>
    </sheetView>
  </sheetViews>
  <sheetFormatPr defaultRowHeight="12" x14ac:dyDescent="0.15"/>
  <cols>
    <col min="1" max="1" width="2.875" style="121" customWidth="1"/>
    <col min="2" max="2" width="33.125" style="121" customWidth="1"/>
    <col min="3" max="3" width="1" style="121" customWidth="1"/>
    <col min="4" max="8" width="10" style="121" customWidth="1"/>
    <col min="9" max="16384" width="9" style="121"/>
  </cols>
  <sheetData>
    <row r="1" spans="1:8" ht="19.5" customHeight="1" x14ac:dyDescent="0.15">
      <c r="A1" s="117" t="s">
        <v>331</v>
      </c>
      <c r="B1" s="118"/>
      <c r="C1" s="118"/>
      <c r="D1" s="119"/>
      <c r="E1" s="119"/>
      <c r="F1" s="119"/>
      <c r="G1" s="119"/>
      <c r="H1" s="77" t="s">
        <v>0</v>
      </c>
    </row>
    <row r="2" spans="1:8" ht="0.75" customHeight="1" thickBot="1" x14ac:dyDescent="0.2">
      <c r="A2" s="117"/>
      <c r="B2" s="118"/>
      <c r="C2" s="118"/>
      <c r="D2" s="119"/>
      <c r="E2" s="119"/>
      <c r="F2" s="119"/>
      <c r="G2" s="119"/>
      <c r="H2" s="77"/>
    </row>
    <row r="3" spans="1:8" s="124" customFormat="1" ht="18" customHeight="1" x14ac:dyDescent="0.15">
      <c r="A3" s="385" t="s">
        <v>8</v>
      </c>
      <c r="B3" s="385"/>
      <c r="C3" s="122"/>
      <c r="D3" s="123" t="s">
        <v>250</v>
      </c>
      <c r="E3" s="123" t="s">
        <v>251</v>
      </c>
      <c r="F3" s="123" t="s">
        <v>252</v>
      </c>
      <c r="G3" s="123" t="s">
        <v>253</v>
      </c>
      <c r="H3" s="322" t="s">
        <v>254</v>
      </c>
    </row>
    <row r="4" spans="1:8" s="124" customFormat="1" ht="18" customHeight="1" x14ac:dyDescent="0.15">
      <c r="A4" s="386" t="s">
        <v>9</v>
      </c>
      <c r="B4" s="386"/>
      <c r="C4" s="125"/>
      <c r="D4" s="126">
        <v>112028</v>
      </c>
      <c r="E4" s="127">
        <v>115670</v>
      </c>
      <c r="F4" s="127">
        <v>101365</v>
      </c>
      <c r="G4" s="127">
        <v>99878</v>
      </c>
      <c r="H4" s="127">
        <v>104636</v>
      </c>
    </row>
    <row r="5" spans="1:8" s="124" customFormat="1" ht="18" customHeight="1" x14ac:dyDescent="0.15">
      <c r="A5" s="381" t="s">
        <v>10</v>
      </c>
      <c r="B5" s="381"/>
      <c r="C5" s="125"/>
      <c r="D5" s="126">
        <v>20275</v>
      </c>
      <c r="E5" s="127">
        <v>20633</v>
      </c>
      <c r="F5" s="127">
        <v>18349</v>
      </c>
      <c r="G5" s="127">
        <v>16439</v>
      </c>
      <c r="H5" s="127">
        <v>15740</v>
      </c>
    </row>
    <row r="6" spans="1:8" s="124" customFormat="1" ht="18" customHeight="1" x14ac:dyDescent="0.15">
      <c r="A6" s="381" t="s">
        <v>11</v>
      </c>
      <c r="B6" s="381"/>
      <c r="C6" s="125"/>
      <c r="D6" s="126">
        <v>73894</v>
      </c>
      <c r="E6" s="127">
        <v>78432</v>
      </c>
      <c r="F6" s="127">
        <v>74670</v>
      </c>
      <c r="G6" s="127">
        <v>78535</v>
      </c>
      <c r="H6" s="127">
        <v>76272</v>
      </c>
    </row>
    <row r="7" spans="1:8" s="124" customFormat="1" ht="18" customHeight="1" x14ac:dyDescent="0.15">
      <c r="A7" s="381" t="s">
        <v>160</v>
      </c>
      <c r="B7" s="381"/>
      <c r="C7" s="125"/>
      <c r="D7" s="128">
        <v>59949</v>
      </c>
      <c r="E7" s="127">
        <v>63144</v>
      </c>
      <c r="F7" s="127">
        <v>59547</v>
      </c>
      <c r="G7" s="127">
        <v>61226</v>
      </c>
      <c r="H7" s="127">
        <v>60688</v>
      </c>
    </row>
    <row r="8" spans="1:8" s="124" customFormat="1" ht="18" customHeight="1" x14ac:dyDescent="0.15">
      <c r="A8" s="381" t="s">
        <v>161</v>
      </c>
      <c r="B8" s="381"/>
      <c r="C8" s="125"/>
      <c r="D8" s="128">
        <v>12108</v>
      </c>
      <c r="E8" s="127">
        <v>12201</v>
      </c>
      <c r="F8" s="127">
        <v>9932</v>
      </c>
      <c r="G8" s="127">
        <v>8483</v>
      </c>
      <c r="H8" s="127">
        <v>8904</v>
      </c>
    </row>
    <row r="9" spans="1:8" s="124" customFormat="1" ht="18" customHeight="1" x14ac:dyDescent="0.15">
      <c r="A9" s="381" t="s">
        <v>12</v>
      </c>
      <c r="B9" s="382"/>
      <c r="C9" s="129"/>
      <c r="D9" s="126">
        <v>278254</v>
      </c>
      <c r="E9" s="127">
        <v>290080</v>
      </c>
      <c r="F9" s="127">
        <v>263863</v>
      </c>
      <c r="G9" s="127">
        <v>264561</v>
      </c>
      <c r="H9" s="127">
        <v>266240</v>
      </c>
    </row>
    <row r="10" spans="1:8" s="124" customFormat="1" ht="18" customHeight="1" x14ac:dyDescent="0.15">
      <c r="A10" s="383" t="s">
        <v>13</v>
      </c>
      <c r="B10" s="384"/>
      <c r="C10" s="130"/>
      <c r="D10" s="131">
        <v>762</v>
      </c>
      <c r="E10" s="132">
        <v>795</v>
      </c>
      <c r="F10" s="132">
        <v>723</v>
      </c>
      <c r="G10" s="132">
        <v>725</v>
      </c>
      <c r="H10" s="132">
        <v>729</v>
      </c>
    </row>
    <row r="11" spans="1:8" s="124" customFormat="1" ht="18" customHeight="1" x14ac:dyDescent="0.15">
      <c r="A11" s="133" t="s">
        <v>255</v>
      </c>
      <c r="B11" s="134"/>
      <c r="C11" s="133"/>
      <c r="D11" s="135"/>
      <c r="E11" s="136"/>
      <c r="F11" s="136"/>
      <c r="G11" s="136"/>
      <c r="H11" s="136"/>
    </row>
    <row r="12" spans="1:8" s="124" customFormat="1" ht="15" customHeight="1" x14ac:dyDescent="0.15"/>
    <row r="13" spans="1:8" s="124" customFormat="1" ht="15" customHeight="1" x14ac:dyDescent="0.15"/>
    <row r="14" spans="1:8" ht="15" customHeight="1" x14ac:dyDescent="0.15"/>
    <row r="15" spans="1:8" ht="15" customHeight="1" x14ac:dyDescent="0.15"/>
    <row r="16" spans="1:8"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sheetData>
  <mergeCells count="8">
    <mergeCell ref="A9:B9"/>
    <mergeCell ref="A10:B10"/>
    <mergeCell ref="A7:B7"/>
    <mergeCell ref="A8:B8"/>
    <mergeCell ref="A3:B3"/>
    <mergeCell ref="A4:B4"/>
    <mergeCell ref="A5:B5"/>
    <mergeCell ref="A6:B6"/>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4"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25"/>
  <sheetViews>
    <sheetView showGridLines="0" zoomScaleNormal="100" zoomScaleSheetLayoutView="100" workbookViewId="0">
      <selection activeCell="G15" sqref="G15"/>
    </sheetView>
  </sheetViews>
  <sheetFormatPr defaultRowHeight="12" x14ac:dyDescent="0.15"/>
  <cols>
    <col min="1" max="1" width="2.875" style="121" customWidth="1"/>
    <col min="2" max="2" width="33.125" style="121" customWidth="1"/>
    <col min="3" max="3" width="1" style="121" customWidth="1"/>
    <col min="4" max="4" width="10" style="121" customWidth="1"/>
    <col min="5" max="8" width="10" style="180" customWidth="1"/>
    <col min="9" max="16384" width="9" style="121"/>
  </cols>
  <sheetData>
    <row r="1" spans="1:9" ht="16.5" customHeight="1" x14ac:dyDescent="0.15">
      <c r="A1" s="117" t="s">
        <v>332</v>
      </c>
      <c r="B1" s="118"/>
      <c r="C1" s="118"/>
      <c r="D1" s="119"/>
      <c r="E1" s="120"/>
      <c r="F1" s="120"/>
      <c r="G1" s="120"/>
      <c r="H1" s="77" t="s">
        <v>0</v>
      </c>
    </row>
    <row r="2" spans="1:9" ht="3.95" customHeight="1" thickBot="1" x14ac:dyDescent="0.2">
      <c r="A2" s="117"/>
      <c r="B2" s="118"/>
      <c r="C2" s="118"/>
      <c r="D2" s="119"/>
      <c r="E2" s="120"/>
      <c r="F2" s="120"/>
      <c r="G2" s="120"/>
      <c r="H2" s="77"/>
    </row>
    <row r="3" spans="1:9" s="124" customFormat="1" ht="15" customHeight="1" x14ac:dyDescent="0.15">
      <c r="A3" s="385" t="s">
        <v>1</v>
      </c>
      <c r="B3" s="387"/>
      <c r="C3" s="175"/>
      <c r="D3" s="123" t="s">
        <v>259</v>
      </c>
      <c r="E3" s="123" t="s">
        <v>207</v>
      </c>
      <c r="F3" s="123" t="s">
        <v>208</v>
      </c>
      <c r="G3" s="123" t="s">
        <v>209</v>
      </c>
      <c r="H3" s="322" t="s">
        <v>210</v>
      </c>
      <c r="I3" s="176"/>
    </row>
    <row r="4" spans="1:9" s="124" customFormat="1" ht="15" customHeight="1" x14ac:dyDescent="0.15">
      <c r="A4" s="381" t="s">
        <v>162</v>
      </c>
      <c r="B4" s="381"/>
      <c r="C4" s="144"/>
      <c r="D4" s="177">
        <v>25932</v>
      </c>
      <c r="E4" s="177">
        <v>16796</v>
      </c>
      <c r="F4" s="177">
        <v>8060</v>
      </c>
      <c r="G4" s="177">
        <v>6814</v>
      </c>
      <c r="H4" s="177" t="s">
        <v>105</v>
      </c>
    </row>
    <row r="5" spans="1:9" s="124" customFormat="1" ht="15" customHeight="1" x14ac:dyDescent="0.15">
      <c r="A5" s="388" t="s">
        <v>6</v>
      </c>
      <c r="B5" s="389"/>
      <c r="C5" s="144"/>
      <c r="D5" s="177">
        <v>50640</v>
      </c>
      <c r="E5" s="177">
        <v>54837</v>
      </c>
      <c r="F5" s="177">
        <v>51411</v>
      </c>
      <c r="G5" s="177">
        <v>51909</v>
      </c>
      <c r="H5" s="177">
        <v>52823</v>
      </c>
    </row>
    <row r="6" spans="1:9" s="124" customFormat="1" ht="15" customHeight="1" x14ac:dyDescent="0.15">
      <c r="A6" s="388" t="s">
        <v>163</v>
      </c>
      <c r="B6" s="388"/>
      <c r="C6" s="144"/>
      <c r="D6" s="177">
        <v>52858</v>
      </c>
      <c r="E6" s="177">
        <v>48803</v>
      </c>
      <c r="F6" s="177">
        <v>47919</v>
      </c>
      <c r="G6" s="177">
        <v>49750</v>
      </c>
      <c r="H6" s="177">
        <v>45953</v>
      </c>
    </row>
    <row r="7" spans="1:9" s="124" customFormat="1" ht="15" customHeight="1" x14ac:dyDescent="0.15">
      <c r="A7" s="388" t="s">
        <v>164</v>
      </c>
      <c r="B7" s="388"/>
      <c r="C7" s="178"/>
      <c r="D7" s="179">
        <v>4138</v>
      </c>
      <c r="E7" s="177">
        <v>1377</v>
      </c>
      <c r="F7" s="177">
        <v>2309</v>
      </c>
      <c r="G7" s="177">
        <v>1731</v>
      </c>
      <c r="H7" s="177" t="s">
        <v>105</v>
      </c>
    </row>
    <row r="8" spans="1:9" s="124" customFormat="1" ht="15" customHeight="1" x14ac:dyDescent="0.15">
      <c r="A8" s="388" t="s">
        <v>256</v>
      </c>
      <c r="B8" s="388"/>
      <c r="C8" s="178"/>
      <c r="D8" s="179" t="s">
        <v>105</v>
      </c>
      <c r="E8" s="177">
        <v>6740</v>
      </c>
      <c r="F8" s="177">
        <v>17895</v>
      </c>
      <c r="G8" s="177">
        <v>16083</v>
      </c>
      <c r="H8" s="177">
        <v>9994</v>
      </c>
    </row>
    <row r="9" spans="1:9" s="124" customFormat="1" ht="15" customHeight="1" x14ac:dyDescent="0.15">
      <c r="A9" s="388" t="s">
        <v>287</v>
      </c>
      <c r="B9" s="389"/>
      <c r="C9" s="144"/>
      <c r="D9" s="179" t="s">
        <v>105</v>
      </c>
      <c r="E9" s="177" t="s">
        <v>105</v>
      </c>
      <c r="F9" s="177" t="s">
        <v>105</v>
      </c>
      <c r="G9" s="177">
        <v>1733</v>
      </c>
      <c r="H9" s="177">
        <v>11002</v>
      </c>
    </row>
    <row r="10" spans="1:9" s="124" customFormat="1" ht="15" customHeight="1" x14ac:dyDescent="0.15">
      <c r="A10" s="388" t="s">
        <v>257</v>
      </c>
      <c r="B10" s="388"/>
      <c r="C10" s="144"/>
      <c r="D10" s="177" t="s">
        <v>105</v>
      </c>
      <c r="E10" s="177" t="s">
        <v>105</v>
      </c>
      <c r="F10" s="177" t="s">
        <v>105</v>
      </c>
      <c r="G10" s="177">
        <v>746</v>
      </c>
      <c r="H10" s="177">
        <v>2470</v>
      </c>
    </row>
    <row r="11" spans="1:9" s="124" customFormat="1" ht="15" customHeight="1" x14ac:dyDescent="0.15">
      <c r="A11" s="388" t="s">
        <v>258</v>
      </c>
      <c r="B11" s="388"/>
      <c r="C11" s="144"/>
      <c r="D11" s="177" t="s">
        <v>105</v>
      </c>
      <c r="E11" s="177" t="s">
        <v>105</v>
      </c>
      <c r="F11" s="177" t="s">
        <v>105</v>
      </c>
      <c r="G11" s="177" t="s">
        <v>105</v>
      </c>
      <c r="H11" s="177">
        <v>113</v>
      </c>
    </row>
    <row r="12" spans="1:9" s="124" customFormat="1" ht="15" customHeight="1" x14ac:dyDescent="0.15">
      <c r="A12" s="381" t="s">
        <v>2</v>
      </c>
      <c r="B12" s="381"/>
      <c r="C12" s="125"/>
      <c r="D12" s="107">
        <v>133568</v>
      </c>
      <c r="E12" s="177">
        <v>128553</v>
      </c>
      <c r="F12" s="177">
        <v>127594</v>
      </c>
      <c r="G12" s="177">
        <v>128766</v>
      </c>
      <c r="H12" s="177">
        <v>122335</v>
      </c>
    </row>
    <row r="13" spans="1:9" s="124" customFormat="1" ht="15" customHeight="1" x14ac:dyDescent="0.15">
      <c r="A13" s="383" t="s">
        <v>3</v>
      </c>
      <c r="B13" s="383"/>
      <c r="C13" s="142"/>
      <c r="D13" s="131">
        <v>366</v>
      </c>
      <c r="E13" s="132">
        <v>352</v>
      </c>
      <c r="F13" s="132">
        <v>350</v>
      </c>
      <c r="G13" s="132">
        <v>353</v>
      </c>
      <c r="H13" s="132">
        <v>335</v>
      </c>
    </row>
    <row r="14" spans="1:9" s="124" customFormat="1" ht="15" customHeight="1" x14ac:dyDescent="0.15">
      <c r="A14" s="118" t="s">
        <v>7</v>
      </c>
      <c r="B14" s="118"/>
      <c r="C14" s="118"/>
      <c r="D14" s="121"/>
      <c r="E14" s="180"/>
      <c r="F14" s="180"/>
      <c r="G14" s="181"/>
      <c r="H14" s="180"/>
    </row>
    <row r="15" spans="1:9" s="124" customFormat="1" ht="15" customHeight="1" x14ac:dyDescent="0.15">
      <c r="A15" s="119" t="s">
        <v>345</v>
      </c>
      <c r="B15" s="121"/>
      <c r="C15" s="121"/>
      <c r="D15" s="121"/>
      <c r="E15" s="180"/>
      <c r="F15" s="180"/>
      <c r="G15" s="180"/>
      <c r="H15" s="180"/>
    </row>
    <row r="16" spans="1:9" s="124" customFormat="1" ht="15" customHeight="1" x14ac:dyDescent="0.15">
      <c r="A16" s="182" t="s">
        <v>288</v>
      </c>
      <c r="B16" s="121"/>
      <c r="C16" s="121"/>
      <c r="D16" s="121"/>
      <c r="E16" s="180"/>
      <c r="F16" s="180"/>
      <c r="G16" s="180"/>
      <c r="H16" s="180"/>
    </row>
    <row r="17" spans="1:8" s="124" customFormat="1" ht="15" customHeight="1" x14ac:dyDescent="0.15">
      <c r="A17" s="121" t="s">
        <v>289</v>
      </c>
      <c r="B17" s="121"/>
      <c r="C17" s="121"/>
      <c r="D17" s="121"/>
      <c r="E17" s="180"/>
      <c r="F17" s="180"/>
      <c r="G17" s="180"/>
      <c r="H17" s="180"/>
    </row>
    <row r="18" spans="1:8" ht="12.75" customHeight="1" x14ac:dyDescent="0.15">
      <c r="A18" s="121" t="s">
        <v>344</v>
      </c>
    </row>
    <row r="19" spans="1:8" ht="15" customHeight="1" x14ac:dyDescent="0.15"/>
    <row r="20" spans="1:8" ht="15" customHeight="1" x14ac:dyDescent="0.15"/>
    <row r="21" spans="1:8" ht="15" customHeight="1" x14ac:dyDescent="0.15"/>
    <row r="22" spans="1:8" ht="15" customHeight="1" x14ac:dyDescent="0.15"/>
    <row r="23" spans="1:8" ht="15" customHeight="1" x14ac:dyDescent="0.15"/>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row r="30" spans="1:8" ht="15" customHeight="1" x14ac:dyDescent="0.15"/>
    <row r="31" spans="1:8" ht="15" customHeight="1" x14ac:dyDescent="0.15"/>
    <row r="32" spans="1: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sheetData>
  <mergeCells count="11">
    <mergeCell ref="A3:B3"/>
    <mergeCell ref="A4:B4"/>
    <mergeCell ref="A5:B5"/>
    <mergeCell ref="A6:B6"/>
    <mergeCell ref="A13:B13"/>
    <mergeCell ref="A7:B7"/>
    <mergeCell ref="A8:B8"/>
    <mergeCell ref="A9:B9"/>
    <mergeCell ref="A10:B10"/>
    <mergeCell ref="A11:B11"/>
    <mergeCell ref="A12:B12"/>
  </mergeCells>
  <phoneticPr fontId="2"/>
  <printOptions horizontalCentered="1"/>
  <pageMargins left="0.78740157480314965" right="0.78740157480314965" top="0.98425196850393704" bottom="0.98425196850393704" header="0.51181102362204722" footer="0.51181102362204722"/>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vt:i4>
      </vt:variant>
    </vt:vector>
  </HeadingPairs>
  <TitlesOfParts>
    <vt:vector size="22" baseType="lpstr">
      <vt:lpstr>01</vt:lpstr>
      <vt:lpstr>02</vt:lpstr>
      <vt:lpstr>03</vt:lpstr>
      <vt:lpstr>04</vt:lpstr>
      <vt:lpstr>05</vt:lpstr>
      <vt:lpstr>06</vt:lpstr>
      <vt:lpstr>07</vt:lpstr>
      <vt:lpstr>08</vt:lpstr>
      <vt:lpstr>09</vt:lpstr>
      <vt:lpstr>10</vt:lpstr>
      <vt:lpstr>11</vt:lpstr>
      <vt:lpstr>12</vt:lpstr>
      <vt:lpstr>13</vt:lpstr>
      <vt:lpstr>14</vt:lpstr>
      <vt:lpstr>15</vt:lpstr>
      <vt:lpstr>15(続）</vt:lpstr>
      <vt:lpstr>16</vt:lpstr>
      <vt:lpstr>17</vt:lpstr>
      <vt:lpstr>18</vt:lpstr>
      <vt:lpstr>'01'!Print_Area</vt:lpstr>
      <vt:lpstr>'02'!Print_Area</vt:lpstr>
      <vt:lpstr>'15'!Print_Area</vt:lpstr>
    </vt:vector>
  </TitlesOfParts>
  <Company>高崎市役所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高崎市総務部庶務課統計担当</dc:creator>
  <cp:lastModifiedBy>takasaki</cp:lastModifiedBy>
  <cp:lastPrinted>2018-03-19T06:43:01Z</cp:lastPrinted>
  <dcterms:created xsi:type="dcterms:W3CDTF">2003-01-29T00:24:40Z</dcterms:created>
  <dcterms:modified xsi:type="dcterms:W3CDTF">2018-04-05T00:19:31Z</dcterms:modified>
</cp:coreProperties>
</file>