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20_決算統計\R04年度　決算統計\08 財政状況資料集（0314〆切）\07_HPへ掲載\"/>
    </mc:Choice>
  </mc:AlternateContent>
  <bookViews>
    <workbookView xWindow="0" yWindow="0" windowWidth="23040" windowHeight="874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C36" i="10"/>
  <c r="C35" i="10"/>
  <c r="U34" i="10"/>
  <c r="U35" i="10" s="1"/>
  <c r="C34" i="10"/>
  <c r="U36" i="10" l="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BW40" i="10" s="1"/>
  <c r="BW41" i="10" s="1"/>
  <c r="BW42"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<sst xmlns="http://schemas.openxmlformats.org/spreadsheetml/2006/main" count="1109" uniqueCount="608">
  <si>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</si>
  <si>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</si>
  <si>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</si>
  <si>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</si>
  <si>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</si>
  <si>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</si>
  <si>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</si>
  <si>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</si>
  <si>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</si>
  <si>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</si>
  <si>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</si>
  <si>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</si>
  <si>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</si>
  <si>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</si>
  <si>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</si>
  <si>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</si>
  <si>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</si>
  <si>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</si>
  <si>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</si>
  <si>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</si>
  <si>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</si>
  <si>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</si>
  <si>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</si>
  <si>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</si>
  <si>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</si>
  <si>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</si>
  <si>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</si>
  <si>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</si>
  <si>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</si>
  <si>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</si>
  <si>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</si>
  <si>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</si>
  <si>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</si>
  <si>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</si>
  <si>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</si>
  <si>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</si>
  <si>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</si>
  <si>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</si>
  <si>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</si>
  <si>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</si>
  <si>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</si>
  <si>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</si>
  <si>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</si>
  <si>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</si>
  <si>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</si>
  <si>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</si>
  <si>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</si>
  <si>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</si>
  <si>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</si>
  <si>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</si>
  <si>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</si>
  <si>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</si>
  <si>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</si>
  <si>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</si>
  <si>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</si>
  <si>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</si>
  <si>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</si>
  <si>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</si>
  <si>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</si>
  <si>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</si>
  <si>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</si>
  <si>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</si>
  <si>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</si>
  <si>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</si>
  <si>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</si>
  <si>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</si>
  <si>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</si>
  <si>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</si>
  <si>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</si>
  <si>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</si>
  <si>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</si>
  <si>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</si>
  <si>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</si>
  <si>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</si>
  <si>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</si>
  <si>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</si>
  <si>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</si>
  <si>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</si>
  <si>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</si>
  <si>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</si>
  <si>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</si>
  <si>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</si>
  <si>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</si>
  <si>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</si>
  <si>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</si>
  <si>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</si>
  <si>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</si>
  <si>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</si>
  <si>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</si>
  <si>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</si>
  <si>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</si>
  <si>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</si>
  <si>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</si>
  <si>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</si>
  <si>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</si>
  <si>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</si>
  <si>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</si>
  <si>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</si>
  <si>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</si>
  <si>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</si>
  <si>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</si>
  <si>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</si>
  <si>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</si>
  <si>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</si>
  <si>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</si>
  <si>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</si>
  <si>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</si>
  <si>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</si>
  <si>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</si>
  <si>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</si>
  <si>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</si>
  <si>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</si>
  <si>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</si>
  <si>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</si>
  <si>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</si>
  <si>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</si>
  <si>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</si>
  <si>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</si>
  <si>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</si>
  <si>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</si>
  <si>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</si>
  <si>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</si>
  <si>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</si>
  <si>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</si>
  <si>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</si>
  <si>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</si>
  <si>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</si>
  <si>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</si>
  <si>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</si>
  <si>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</si>
  <si>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</si>
  <si>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</si>
  <si>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</si>
  <si>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</si>
  <si>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</si>
  <si>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</si>
  <si>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</si>
  <si>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</si>
  <si>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</si>
  <si>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</si>
  <si>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</si>
  <si>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</si>
  <si>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</si>
  <si>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</si>
  <si>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</si>
  <si>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</si>
  <si>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</si>
  <si>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</si>
  <si>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</si>
  <si>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</si>
  <si>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</si>
  <si>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</si>
  <si>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</si>
  <si>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</si>
  <si>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</si>
  <si>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</si>
  <si>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</si>
  <si>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</si>
  <si>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</si>
  <si>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</si>
  <si>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</si>
  <si>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</si>
  <si>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</si>
  <si>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</si>
  <si>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</si>
  <si>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</si>
  <si>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</si>
  <si>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</si>
  <si>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</si>
  <si>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</si>
  <si>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</si>
  <si>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</si>
  <si>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</si>
  <si>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</si>
  <si>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</si>
  <si>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</si>
  <si>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</si>
  <si>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</si>
  <si>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</si>
  <si>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</si>
  <si>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</si>
  <si>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</si>
  <si>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</si>
  <si>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</si>
  <si>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</si>
  <si>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</si>
  <si>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</si>
  <si>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</si>
  <si>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</si>
  <si>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</si>
  <si>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</si>
  <si>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</si>
  <si>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</si>
  <si>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</si>
  <si>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</si>
  <si>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</si>
  <si>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</si>
  <si>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</si>
  <si>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</si>
  <si>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</si>
  <si>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</si>
  <si>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</si>
  <si>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</si>
  <si>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</si>
  <si>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</si>
  <si>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</si>
  <si>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</si>
  <si>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</si>
  <si>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</si>
  <si>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</si>
  <si>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</si>
  <si>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</si>
  <si>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</si>
  <si>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群馬県高崎市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</si>
  <si>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</si>
  <si>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</si>
  <si>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</si>
  <si>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</si>
  <si>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</si>
  <si>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</si>
  <si>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</si>
  <si>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</si>
  <si>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</si>
  <si>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</si>
  <si>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</si>
  <si>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</si>
  <si>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</si>
  <si>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</si>
  <si>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</si>
  <si>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</si>
  <si>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</si>
  <si>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</si>
  <si>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</si>
  <si>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</si>
  <si>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</si>
  <si>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</si>
  <si>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</si>
  <si>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</si>
  <si>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</si>
  <si>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</si>
  <si>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</si>
  <si>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</si>
  <si>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</si>
  <si>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</si>
  <si>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</si>
  <si>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</si>
  <si>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</si>
  <si>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</si>
  <si>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</si>
  <si>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</si>
  <si>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</si>
  <si>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</si>
  <si>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</si>
  <si>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</si>
  <si>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</si>
  <si>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</si>
  <si>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</si>
  <si>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</si>
  <si>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</si>
  <si>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</si>
  <si>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</si>
  <si>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</si>
  <si>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</si>
  <si>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</si>
  <si>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</si>
  <si>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</si>
  <si>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</si>
  <si>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</si>
  <si>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</si>
  <si>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</si>
  <si>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</si>
  <si>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</si>
  <si>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</si>
  <si>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</si>
  <si>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</si>
  <si>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</si>
  <si>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</si>
  <si>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</si>
  <si>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</si>
  <si>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</si>
  <si>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</si>
  <si>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</si>
  <si>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</si>
  <si>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</si>
  <si>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</si>
  <si>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</si>
  <si>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</si>
  <si>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</si>
  <si>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</si>
  <si>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</si>
  <si>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</si>
  <si>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</si>
  <si>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</si>
  <si>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</si>
  <si>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</si>
  <si>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</si>
  <si>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</si>
  <si>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</si>
  <si>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</si>
  <si>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</si>
  <si>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</si>
  <si>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</si>
  <si>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</si>
  <si>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</si>
  <si>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</si>
  <si>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</si>
  <si>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</si>
  <si>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</si>
  <si>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</si>
  <si>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</si>
  <si>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</si>
  <si>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</si>
  <si>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</si>
  <si>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</si>
  <si>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</si>
  <si>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</si>
  <si>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</si>
  <si>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</si>
  <si>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</si>
  <si>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</si>
  <si>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</si>
  <si>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</si>
  <si>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</si>
  <si>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</si>
  <si>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</si>
  <si>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</si>
  <si>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</si>
  <si>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</si>
  <si>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</si>
  <si>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</si>
  <si>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</si>
  <si>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</si>
  <si>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</si>
  <si>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</si>
  <si>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</si>
  <si>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</si>
  <si>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</si>
  <si>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</si>
  <si>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</si>
  <si>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</si>
  <si>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</si>
  <si>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</si>
  <si>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</si>
  <si>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</si>
  <si>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</si>
  <si>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</si>
  <si>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</si>
  <si>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</si>
  <si>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</si>
  <si>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</si>
  <si>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</si>
  <si>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</si>
  <si>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</si>
  <si>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</si>
  <si>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</si>
  <si>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</si>
  <si>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</si>
  <si>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</si>
  <si>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</si>
  <si>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</si>
  <si>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</si>
  <si>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</si>
  <si>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</si>
  <si>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</si>
  <si>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</si>
  <si>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</si>
  <si>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</si>
  <si>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群馬県高崎市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</si>
  <si>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</si>
  <si>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</si>
  <si>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</si>
  <si>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</si>
  <si>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</si>
  <si>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</si>
  <si>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</si>
  <si>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</si>
  <si>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</si>
  <si>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</si>
  <si>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</si>
  <si>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</si>
  <si>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</si>
  <si>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</si>
  <si>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</si>
  <si>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</si>
  <si>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</si>
  <si>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</si>
  <si>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</si>
  <si>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</si>
  <si>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</si>
  <si>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</si>
  <si>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</si>
  <si>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</si>
  <si>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</si>
  <si>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</si>
  <si>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</si>
  <si>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</si>
  <si>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</si>
  <si>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</si>
  <si>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</si>
  <si>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</si>
  <si>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</si>
  <si>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</si>
  <si>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</si>
  <si>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</si>
  <si>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</si>
  <si>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</si>
  <si>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</si>
  <si>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</si>
  <si>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</si>
  <si>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農業集落排水事業特別会計</t>
    <phoneticPr fontId="5"/>
  </si>
  <si>
    <t>法非適用企業</t>
    <phoneticPr fontId="5"/>
  </si>
  <si>
    <t>牛伏ドリームセンター事業特別会計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</si>
  <si>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</si>
  <si>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</si>
  <si>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</si>
  <si>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</si>
  <si>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</si>
  <si>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</si>
  <si>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</si>
  <si>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</si>
  <si>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</si>
  <si>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</si>
  <si>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</si>
  <si>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</si>
  <si>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</si>
  <si>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</si>
  <si>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</si>
  <si>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</si>
  <si>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</si>
  <si>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</si>
  <si>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</si>
  <si>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</si>
  <si>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</si>
  <si>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</si>
  <si>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</si>
  <si>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</si>
  <si>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</si>
  <si>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</si>
  <si>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</si>
  <si>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</si>
  <si>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</si>
  <si>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</si>
  <si>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</si>
  <si>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</si>
  <si>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</si>
  <si>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</si>
  <si>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</si>
  <si>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</si>
  <si>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</si>
  <si>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</si>
  <si>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</si>
  <si>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</si>
  <si>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</si>
  <si>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</si>
  <si>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</si>
  <si>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</si>
  <si>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</si>
  <si>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</si>
  <si>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</si>
  <si>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</si>
  <si>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</si>
  <si>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</si>
  <si>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</si>
  <si>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</si>
  <si>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</si>
  <si>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</si>
  <si>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</si>
  <si>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</si>
  <si>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</si>
  <si>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</si>
  <si>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</si>
  <si>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</si>
  <si>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</si>
  <si>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</si>
  <si>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</si>
  <si>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</si>
  <si>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</si>
  <si>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</si>
  <si>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</si>
  <si>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</si>
  <si>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</si>
  <si>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</si>
  <si>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</si>
  <si>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</si>
  <si>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</si>
  <si>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</si>
  <si>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</si>
  <si>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</si>
  <si>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</si>
  <si>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</si>
  <si>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</si>
  <si>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</si>
  <si>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</si>
  <si>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</si>
  <si>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</si>
  <si>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</si>
  <si>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</si>
  <si>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</si>
  <si>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</si>
  <si>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</si>
  <si>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</si>
  <si>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</si>
  <si>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</si>
  <si>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</si>
  <si>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</si>
  <si>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</si>
  <si>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</si>
  <si>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</si>
  <si>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</si>
  <si>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</si>
  <si>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</si>
  <si>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</si>
  <si>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</si>
  <si>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</si>
  <si>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</si>
  <si>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</si>
  <si>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</si>
  <si>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</si>
  <si>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</si>
  <si>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</si>
  <si>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</si>
  <si>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</si>
  <si>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</si>
  <si>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</si>
  <si>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</si>
  <si>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</si>
  <si>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</si>
  <si>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</si>
  <si>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</si>
  <si>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</si>
  <si>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</si>
  <si>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</si>
  <si>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</si>
  <si>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</si>
  <si>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</si>
  <si>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</si>
  <si>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</si>
  <si>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</si>
  <si>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</si>
  <si>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</si>
  <si>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</si>
  <si>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</si>
  <si>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</si>
  <si>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</si>
  <si>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</si>
  <si>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</si>
  <si>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</si>
  <si>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</si>
  <si>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</si>
  <si>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</si>
  <si>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</si>
  <si>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</si>
  <si>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</si>
  <si>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</si>
  <si>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</si>
  <si>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</si>
  <si>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</si>
  <si>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</si>
  <si>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</si>
  <si>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</si>
  <si>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</si>
  <si>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</si>
  <si>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4.13</t>
  </si>
  <si>
    <t>▲ 7.41</t>
  </si>
  <si>
    <t>▲ 1.20</t>
  </si>
  <si>
    <t>▲ 5.35</t>
  </si>
  <si>
    <t>水道事業会計</t>
  </si>
  <si>
    <t>一般会計</t>
  </si>
  <si>
    <t>公共下水道事業会計</t>
  </si>
  <si>
    <t>介護保険特別会計</t>
  </si>
  <si>
    <t>国民健康保険事業特別会計</t>
  </si>
  <si>
    <t>母子父子寡婦福祉資金貸付事業特別会計</t>
  </si>
  <si>
    <t>後期高齢者医療特別会計</t>
  </si>
  <si>
    <t>牛伏ドリームセンター事業特別会計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</si>
  <si>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</si>
  <si>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</si>
  <si>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</si>
  <si>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</si>
  <si>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</si>
  <si>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</si>
  <si>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</si>
  <si>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</si>
  <si>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</si>
  <si>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高崎市土地開発公社</t>
  </si>
  <si>
    <t>高崎市都市整備公社</t>
  </si>
  <si>
    <t>高崎環境保全社</t>
  </si>
  <si>
    <t>高崎市総合卸売市場</t>
  </si>
  <si>
    <t>高崎財団</t>
  </si>
  <si>
    <t>新高崎リバーパーク</t>
  </si>
  <si>
    <t>倉渕ふるさと公社</t>
  </si>
  <si>
    <t>相間川温泉</t>
  </si>
  <si>
    <t>榛名湖温泉ゆうすげ</t>
  </si>
  <si>
    <t>公立大学法人高崎経済大学</t>
  </si>
  <si>
    <t>高崎工業団地造成組合</t>
  </si>
  <si>
    <t>高崎市・安中市消防組合</t>
  </si>
  <si>
    <t>群馬県市町村会館管理組合</t>
  </si>
  <si>
    <t>群馬県市町村総合事務組合</t>
  </si>
  <si>
    <t>群馬県後期高齢者医療広域連合（一般会計）</t>
  </si>
  <si>
    <t>群馬県後期高齢者医療広域連合（事業会計）</t>
  </si>
  <si>
    <t>多野藤岡広域市町村圏振興整備組合</t>
  </si>
  <si>
    <t>多野藤岡医療事務市町村組合（病院事業）</t>
  </si>
  <si>
    <t>多野藤岡医療事務市町村組合（老健事業）</t>
  </si>
  <si>
    <t>-</t>
    <phoneticPr fontId="2"/>
  </si>
  <si>
    <t>廃棄物処理施設整備等基金</t>
    <phoneticPr fontId="2"/>
  </si>
  <si>
    <t>特定事業整備基金</t>
    <phoneticPr fontId="2"/>
  </si>
  <si>
    <t>ふるさと応援基金</t>
    <phoneticPr fontId="2"/>
  </si>
  <si>
    <t>都市集客施設等建設基金</t>
    <phoneticPr fontId="2"/>
  </si>
  <si>
    <t>国際交流基金</t>
    <rPh sb="0" eb="4">
      <t>コクサイコウリュウ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</si>
</sst>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19B6-4DA1-B6DB-D28B839A2F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78007</c:v>
                </c:pt>
                <c:pt idx="1">
                  <c:v>74374</c:v>
                </c:pt>
                <c:pt idx="2">
                  <c:v>34281</c:v>
                </c:pt>
                <c:pt idx="3">
                  <c:v>42134</c:v>
                </c:pt>
                <c:pt idx="4">
                  <c:v>42211</c:v>
                </c:pt>
              </c:numCache>
            </c:numRef>
          </c:val>
          <c:smooth val="0"/>
          <c:extLst>
            <c:ext xmlns:c16="http://schemas.microsoft.com/office/drawing/2014/chart" uri="{C3380CC4-5D6E-409C-BE32-E72D297353CC}">
              <c16:uniqueId val="{00000001-19B6-4DA1-B6DB-D28B839A2FF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c:v>
                </c:pt>
                <c:pt idx="1">
                  <c:v>4.43</c:v>
                </c:pt>
                <c:pt idx="2">
                  <c:v>5.45</c:v>
                </c:pt>
                <c:pt idx="3">
                  <c:v>9.2100000000000009</c:v>
                </c:pt>
                <c:pt idx="4">
                  <c:v>8.2799999999999994</c:v>
                </c:pt>
              </c:numCache>
            </c:numRef>
          </c:val>
          <c:extLst>
            <c:ext xmlns:c16="http://schemas.microsoft.com/office/drawing/2014/chart" uri="{C3380CC4-5D6E-409C-BE32-E72D297353CC}">
              <c16:uniqueId val="{00000000-56F1-405D-BF2A-DAA0949324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8.02</c:v>
                </c:pt>
                <c:pt idx="1">
                  <c:v>5.32</c:v>
                </c:pt>
                <c:pt idx="2">
                  <c:v>6.42</c:v>
                </c:pt>
                <c:pt idx="3">
                  <c:v>5.88</c:v>
                </c:pt>
                <c:pt idx="4">
                  <c:v>7.55</c:v>
                </c:pt>
              </c:numCache>
            </c:numRef>
          </c:val>
          <c:extLst>
            <c:ext xmlns:c16="http://schemas.microsoft.com/office/drawing/2014/chart" uri="{C3380CC4-5D6E-409C-BE32-E72D297353CC}">
              <c16:uniqueId val="{00000001-56F1-405D-BF2A-DAA0949324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-4.13</c:v>
                </c:pt>
                <c:pt idx="1">
                  <c:v>-7.41</c:v>
                </c:pt>
                <c:pt idx="2">
                  <c:v>-1.2</c:v>
                </c:pt>
                <c:pt idx="3">
                  <c:v>0.05</c:v>
                </c:pt>
                <c:pt idx="4">
                  <c:v>-5.35</c:v>
                </c:pt>
              </c:numCache>
            </c:numRef>
          </c:val>
          <c:smooth val="0"/>
          <c:extLst>
            <c:ext xmlns:c16="http://schemas.microsoft.com/office/drawing/2014/chart" uri="{C3380CC4-5D6E-409C-BE32-E72D297353CC}">
              <c16:uniqueId val="{00000002-56F1-405D-BF2A-DAA0949324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E24-462E-85CB-CCAA732F10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24-462E-85CB-CCAA732F10F6}"/>
            </c:ext>
          </c:extLst>
        </c:ser>
        <c:ser>
          <c:idx val="2"/>
          <c:order val="2"/>
          <c:tx>
            <c:strRef>
              <c:f>データシート!$A$29</c:f>
              <c:strCache>
                <c:ptCount val="1"/>
                <c:pt idx="0">
                  <c:v>牛伏ドリームセンター事業特別会計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7E24-462E-85CB-CCAA732F10F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0.16</c:v>
                </c:pt>
                <c:pt idx="4">
                  <c:v>#N/A</c:v>
                </c:pt>
                <c:pt idx="5">
                  <c:v>0.05</c:v>
                </c:pt>
                <c:pt idx="6">
                  <c:v>#N/A</c:v>
                </c:pt>
                <c:pt idx="7">
                  <c:v>0.03</c:v>
                </c:pt>
                <c:pt idx="8">
                  <c:v>#N/A</c:v>
                </c:pt>
                <c:pt idx="9">
                  <c:v>0.04</c:v>
                </c:pt>
              </c:numCache>
            </c:numRef>
          </c:val>
          <c:extLst>
            <c:ext xmlns:c16="http://schemas.microsoft.com/office/drawing/2014/chart" uri="{C3380CC4-5D6E-409C-BE32-E72D297353CC}">
              <c16:uniqueId val="{00000003-7E24-462E-85CB-CCAA732F10F6}"/>
            </c:ext>
          </c:extLst>
        </c:ser>
        <c:ser>
          <c:idx val="4"/>
          <c:order val="4"/>
          <c:tx>
            <c:strRef>
              <c:f>データシート!$A$31</c:f>
              <c:strCache>
                <c:ptCount val="1"/>
                <c:pt idx="0">
                  <c:v>母子父子寡婦福祉資金貸付事業特別会計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0.02</c:v>
                </c:pt>
                <c:pt idx="4">
                  <c:v>#N/A</c:v>
                </c:pt>
                <c:pt idx="5">
                  <c:v>0.04</c:v>
                </c:pt>
                <c:pt idx="6">
                  <c:v>#N/A</c:v>
                </c:pt>
                <c:pt idx="7">
                  <c:v>7.0000000000000007E-2</c:v>
                </c:pt>
                <c:pt idx="8">
                  <c:v>#N/A</c:v>
                </c:pt>
                <c:pt idx="9">
                  <c:v>0.1</c:v>
                </c:pt>
              </c:numCache>
            </c:numRef>
          </c:val>
          <c:extLst>
            <c:ext xmlns:c16="http://schemas.microsoft.com/office/drawing/2014/chart" uri="{C3380CC4-5D6E-409C-BE32-E72D297353CC}">
              <c16:uniqueId val="{00000004-7E24-462E-85CB-CCAA732F10F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0.73</c:v>
                </c:pt>
                <c:pt idx="2">
                  <c:v>#N/A</c:v>
                </c:pt>
                <c:pt idx="3">
                  <c:v>0.73</c:v>
                </c:pt>
                <c:pt idx="4">
                  <c:v>#N/A</c:v>
                </c:pt>
                <c:pt idx="5">
                  <c:v>0.86</c:v>
                </c:pt>
                <c:pt idx="6">
                  <c:v>#N/A</c:v>
                </c:pt>
                <c:pt idx="7">
                  <c:v>0.7</c:v>
                </c:pt>
                <c:pt idx="8">
                  <c:v>#N/A</c:v>
                </c:pt>
                <c:pt idx="9">
                  <c:v>0.44</c:v>
                </c:pt>
              </c:numCache>
            </c:numRef>
          </c:val>
          <c:extLst>
            <c:ext xmlns:c16="http://schemas.microsoft.com/office/drawing/2014/chart" uri="{C3380CC4-5D6E-409C-BE32-E72D297353CC}">
              <c16:uniqueId val="{00000005-7E24-462E-85CB-CCAA732F10F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0.71</c:v>
                </c:pt>
                <c:pt idx="2">
                  <c:v>#N/A</c:v>
                </c:pt>
                <c:pt idx="3">
                  <c:v>0.41</c:v>
                </c:pt>
                <c:pt idx="4">
                  <c:v>#N/A</c:v>
                </c:pt>
                <c:pt idx="5">
                  <c:v>0.56000000000000005</c:v>
                </c:pt>
                <c:pt idx="6">
                  <c:v>#N/A</c:v>
                </c:pt>
                <c:pt idx="7">
                  <c:v>0.74</c:v>
                </c:pt>
                <c:pt idx="8">
                  <c:v>#N/A</c:v>
                </c:pt>
                <c:pt idx="9">
                  <c:v>0.97</c:v>
                </c:pt>
              </c:numCache>
            </c:numRef>
          </c:val>
          <c:extLst>
            <c:ext xmlns:c16="http://schemas.microsoft.com/office/drawing/2014/chart" uri="{C3380CC4-5D6E-409C-BE32-E72D297353CC}">
              <c16:uniqueId val="{00000006-7E24-462E-85CB-CCAA732F10F6}"/>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7.49</c:v>
                </c:pt>
                <c:pt idx="2">
                  <c:v>#N/A</c:v>
                </c:pt>
                <c:pt idx="3">
                  <c:v>8.5299999999999994</c:v>
                </c:pt>
                <c:pt idx="4">
                  <c:v>#N/A</c:v>
                </c:pt>
                <c:pt idx="5">
                  <c:v>8.67</c:v>
                </c:pt>
                <c:pt idx="6">
                  <c:v>#N/A</c:v>
                </c:pt>
                <c:pt idx="7">
                  <c:v>8.57</c:v>
                </c:pt>
                <c:pt idx="8">
                  <c:v>#N/A</c:v>
                </c:pt>
                <c:pt idx="9">
                  <c:v>7.86</c:v>
                </c:pt>
              </c:numCache>
            </c:numRef>
          </c:val>
          <c:extLst>
            <c:ext xmlns:c16="http://schemas.microsoft.com/office/drawing/2014/chart" uri="{C3380CC4-5D6E-409C-BE32-E72D297353CC}">
              <c16:uniqueId val="{00000007-7E24-462E-85CB-CCAA732F10F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5.16</c:v>
                </c:pt>
                <c:pt idx="2">
                  <c:v>#N/A</c:v>
                </c:pt>
                <c:pt idx="3">
                  <c:v>4.4000000000000004</c:v>
                </c:pt>
                <c:pt idx="4">
                  <c:v>#N/A</c:v>
                </c:pt>
                <c:pt idx="5">
                  <c:v>5.39</c:v>
                </c:pt>
                <c:pt idx="6">
                  <c:v>#N/A</c:v>
                </c:pt>
                <c:pt idx="7">
                  <c:v>9.14</c:v>
                </c:pt>
                <c:pt idx="8">
                  <c:v>#N/A</c:v>
                </c:pt>
                <c:pt idx="9">
                  <c:v>8.17</c:v>
                </c:pt>
              </c:numCache>
            </c:numRef>
          </c:val>
          <c:extLst>
            <c:ext xmlns:c16="http://schemas.microsoft.com/office/drawing/2014/chart" uri="{C3380CC4-5D6E-409C-BE32-E72D297353CC}">
              <c16:uniqueId val="{00000008-7E24-462E-85CB-CCAA732F10F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7.1</c:v>
                </c:pt>
                <c:pt idx="2">
                  <c:v>#N/A</c:v>
                </c:pt>
                <c:pt idx="3">
                  <c:v>7.6</c:v>
                </c:pt>
                <c:pt idx="4">
                  <c:v>#N/A</c:v>
                </c:pt>
                <c:pt idx="5">
                  <c:v>7.88</c:v>
                </c:pt>
                <c:pt idx="6">
                  <c:v>#N/A</c:v>
                </c:pt>
                <c:pt idx="7">
                  <c:v>8.0299999999999994</c:v>
                </c:pt>
                <c:pt idx="8">
                  <c:v>#N/A</c:v>
                </c:pt>
                <c:pt idx="9">
                  <c:v>8.5500000000000007</c:v>
                </c:pt>
              </c:numCache>
            </c:numRef>
          </c:val>
          <c:extLst>
            <c:ext xmlns:c16="http://schemas.microsoft.com/office/drawing/2014/chart" uri="{C3380CC4-5D6E-409C-BE32-E72D297353CC}">
              <c16:uniqueId val="{00000009-7E24-462E-85CB-CCAA732F10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12303</c:v>
                </c:pt>
                <c:pt idx="5">
                  <c:v>12182</c:v>
                </c:pt>
                <c:pt idx="8">
                  <c:v>12758</c:v>
                </c:pt>
                <c:pt idx="11">
                  <c:v>12619</c:v>
                </c:pt>
                <c:pt idx="14">
                  <c:v>12776</c:v>
                </c:pt>
              </c:numCache>
            </c:numRef>
          </c:val>
          <c:extLst>
            <c:ext xmlns:c16="http://schemas.microsoft.com/office/drawing/2014/chart" uri="{C3380CC4-5D6E-409C-BE32-E72D297353CC}">
              <c16:uniqueId val="{00000000-1B4F-4784-BD87-D1A57547CD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1B4F-4784-BD87-D1A57547CD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B4F-4784-BD87-D1A57547CD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268</c:v>
                </c:pt>
                <c:pt idx="3">
                  <c:v>280</c:v>
                </c:pt>
                <c:pt idx="6">
                  <c:v>307</c:v>
                </c:pt>
                <c:pt idx="9">
                  <c:v>320</c:v>
                </c:pt>
                <c:pt idx="12">
                  <c:v>344</c:v>
                </c:pt>
              </c:numCache>
            </c:numRef>
          </c:val>
          <c:extLst>
            <c:ext xmlns:c16="http://schemas.microsoft.com/office/drawing/2014/chart" uri="{C3380CC4-5D6E-409C-BE32-E72D297353CC}">
              <c16:uniqueId val="{00000003-1B4F-4784-BD87-D1A57547CD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2330</c:v>
                </c:pt>
                <c:pt idx="3">
                  <c:v>2140</c:v>
                </c:pt>
                <c:pt idx="6">
                  <c:v>1836</c:v>
                </c:pt>
                <c:pt idx="9">
                  <c:v>1801</c:v>
                </c:pt>
                <c:pt idx="12">
                  <c:v>1619</c:v>
                </c:pt>
              </c:numCache>
            </c:numRef>
          </c:val>
          <c:extLst>
            <c:ext xmlns:c16="http://schemas.microsoft.com/office/drawing/2014/chart" uri="{C3380CC4-5D6E-409C-BE32-E72D297353CC}">
              <c16:uniqueId val="{00000004-1B4F-4784-BD87-D1A57547CD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4F-4784-BD87-D1A57547CD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4F-4784-BD87-D1A57547CD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13629</c:v>
                </c:pt>
                <c:pt idx="3">
                  <c:v>13601</c:v>
                </c:pt>
                <c:pt idx="6">
                  <c:v>13702</c:v>
                </c:pt>
                <c:pt idx="9">
                  <c:v>13640</c:v>
                </c:pt>
                <c:pt idx="12">
                  <c:v>14161</c:v>
                </c:pt>
              </c:numCache>
            </c:numRef>
          </c:val>
          <c:extLst>
            <c:ext xmlns:c16="http://schemas.microsoft.com/office/drawing/2014/chart" uri="{C3380CC4-5D6E-409C-BE32-E72D297353CC}">
              <c16:uniqueId val="{00000007-1B4F-4784-BD87-D1A57547CD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3924</c:v>
                </c:pt>
                <c:pt idx="2">
                  <c:v>#N/A</c:v>
                </c:pt>
                <c:pt idx="3">
                  <c:v>#N/A</c:v>
                </c:pt>
                <c:pt idx="4">
                  <c:v>3839</c:v>
                </c:pt>
                <c:pt idx="5">
                  <c:v>#N/A</c:v>
                </c:pt>
                <c:pt idx="6">
                  <c:v>#N/A</c:v>
                </c:pt>
                <c:pt idx="7">
                  <c:v>3088</c:v>
                </c:pt>
                <c:pt idx="8">
                  <c:v>#N/A</c:v>
                </c:pt>
                <c:pt idx="9">
                  <c:v>#N/A</c:v>
                </c:pt>
                <c:pt idx="10">
                  <c:v>3142</c:v>
                </c:pt>
                <c:pt idx="11">
                  <c:v>#N/A</c:v>
                </c:pt>
                <c:pt idx="12">
                  <c:v>#N/A</c:v>
                </c:pt>
                <c:pt idx="13">
                  <c:v>3348</c:v>
                </c:pt>
                <c:pt idx="14">
                  <c:v>#N/A</c:v>
                </c:pt>
              </c:numCache>
            </c:numRef>
          </c:val>
          <c:smooth val="0"/>
          <c:extLst>
            <c:ext xmlns:c16="http://schemas.microsoft.com/office/drawing/2014/chart" uri="{C3380CC4-5D6E-409C-BE32-E72D297353CC}">
              <c16:uniqueId val="{00000008-1B4F-4784-BD87-D1A57547CD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126580</c:v>
                </c:pt>
                <c:pt idx="5">
                  <c:v>125062</c:v>
                </c:pt>
                <c:pt idx="8">
                  <c:v>121446</c:v>
                </c:pt>
                <c:pt idx="11">
                  <c:v>120311</c:v>
                </c:pt>
                <c:pt idx="14">
                  <c:v>116513</c:v>
                </c:pt>
              </c:numCache>
            </c:numRef>
          </c:val>
          <c:extLst>
            <c:ext xmlns:c16="http://schemas.microsoft.com/office/drawing/2014/chart" uri="{C3380CC4-5D6E-409C-BE32-E72D297353CC}">
              <c16:uniqueId val="{00000000-5BF5-4C69-B535-66BE530958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15776</c:v>
                </c:pt>
                <c:pt idx="5">
                  <c:v>16848</c:v>
                </c:pt>
                <c:pt idx="8">
                  <c:v>18060</c:v>
                </c:pt>
                <c:pt idx="11">
                  <c:v>18334</c:v>
                </c:pt>
                <c:pt idx="14">
                  <c:v>18370</c:v>
                </c:pt>
              </c:numCache>
            </c:numRef>
          </c:val>
          <c:extLst>
            <c:ext xmlns:c16="http://schemas.microsoft.com/office/drawing/2014/chart" uri="{C3380CC4-5D6E-409C-BE32-E72D297353CC}">
              <c16:uniqueId val="{00000001-5BF5-4C69-B535-66BE530958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20987</c:v>
                </c:pt>
                <c:pt idx="5">
                  <c:v>17078</c:v>
                </c:pt>
                <c:pt idx="8">
                  <c:v>18420</c:v>
                </c:pt>
                <c:pt idx="11">
                  <c:v>21915</c:v>
                </c:pt>
                <c:pt idx="14">
                  <c:v>23505</c:v>
                </c:pt>
              </c:numCache>
            </c:numRef>
          </c:val>
          <c:extLst>
            <c:ext xmlns:c16="http://schemas.microsoft.com/office/drawing/2014/chart" uri="{C3380CC4-5D6E-409C-BE32-E72D297353CC}">
              <c16:uniqueId val="{00000002-5BF5-4C69-B535-66BE530958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F5-4C69-B535-66BE530958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F5-4C69-B535-66BE530958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240</c:v>
                </c:pt>
                <c:pt idx="3">
                  <c:v>209</c:v>
                </c:pt>
                <c:pt idx="6">
                  <c:v>154</c:v>
                </c:pt>
                <c:pt idx="9">
                  <c:v>91</c:v>
                </c:pt>
                <c:pt idx="12">
                  <c:v>31</c:v>
                </c:pt>
              </c:numCache>
            </c:numRef>
          </c:val>
          <c:extLst>
            <c:ext xmlns:c16="http://schemas.microsoft.com/office/drawing/2014/chart" uri="{C3380CC4-5D6E-409C-BE32-E72D297353CC}">
              <c16:uniqueId val="{00000005-5BF5-4C69-B535-66BE530958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14766</c:v>
                </c:pt>
                <c:pt idx="3">
                  <c:v>15016</c:v>
                </c:pt>
                <c:pt idx="6">
                  <c:v>15337</c:v>
                </c:pt>
                <c:pt idx="9">
                  <c:v>15559</c:v>
                </c:pt>
                <c:pt idx="12">
                  <c:v>15371</c:v>
                </c:pt>
              </c:numCache>
            </c:numRef>
          </c:val>
          <c:extLst>
            <c:ext xmlns:c16="http://schemas.microsoft.com/office/drawing/2014/chart" uri="{C3380CC4-5D6E-409C-BE32-E72D297353CC}">
              <c16:uniqueId val="{00000006-5BF5-4C69-B535-66BE530958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2004</c:v>
                </c:pt>
                <c:pt idx="3">
                  <c:v>1842</c:v>
                </c:pt>
                <c:pt idx="6">
                  <c:v>1778</c:v>
                </c:pt>
                <c:pt idx="9">
                  <c:v>1555</c:v>
                </c:pt>
                <c:pt idx="12">
                  <c:v>1367</c:v>
                </c:pt>
              </c:numCache>
            </c:numRef>
          </c:val>
          <c:extLst>
            <c:ext xmlns:c16="http://schemas.microsoft.com/office/drawing/2014/chart" uri="{C3380CC4-5D6E-409C-BE32-E72D297353CC}">
              <c16:uniqueId val="{00000007-5BF5-4C69-B535-66BE530958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24256</c:v>
                </c:pt>
                <c:pt idx="3">
                  <c:v>23210</c:v>
                </c:pt>
                <c:pt idx="6">
                  <c:v>21015</c:v>
                </c:pt>
                <c:pt idx="9">
                  <c:v>18959</c:v>
                </c:pt>
                <c:pt idx="12">
                  <c:v>16499</c:v>
                </c:pt>
              </c:numCache>
            </c:numRef>
          </c:val>
          <c:extLst>
            <c:ext xmlns:c16="http://schemas.microsoft.com/office/drawing/2014/chart" uri="{C3380CC4-5D6E-409C-BE32-E72D297353CC}">
              <c16:uniqueId val="{00000008-5BF5-4C69-B535-66BE530958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BF5-4C69-B535-66BE530958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148832</c:v>
                </c:pt>
                <c:pt idx="3">
                  <c:v>153170</c:v>
                </c:pt>
                <c:pt idx="6">
                  <c:v>149362</c:v>
                </c:pt>
                <c:pt idx="9">
                  <c:v>150651</c:v>
                </c:pt>
                <c:pt idx="12">
                  <c:v>147581</c:v>
                </c:pt>
              </c:numCache>
            </c:numRef>
          </c:val>
          <c:extLst>
            <c:ext xmlns:c16="http://schemas.microsoft.com/office/drawing/2014/chart" uri="{C3380CC4-5D6E-409C-BE32-E72D297353CC}">
              <c16:uniqueId val="{0000000A-5BF5-4C69-B535-66BE530958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26755</c:v>
                </c:pt>
                <c:pt idx="2">
                  <c:v>#N/A</c:v>
                </c:pt>
                <c:pt idx="3">
                  <c:v>#N/A</c:v>
                </c:pt>
                <c:pt idx="4">
                  <c:v>34459</c:v>
                </c:pt>
                <c:pt idx="5">
                  <c:v>#N/A</c:v>
                </c:pt>
                <c:pt idx="6">
                  <c:v>#N/A</c:v>
                </c:pt>
                <c:pt idx="7">
                  <c:v>29720</c:v>
                </c:pt>
                <c:pt idx="8">
                  <c:v>#N/A</c:v>
                </c:pt>
                <c:pt idx="9">
                  <c:v>#N/A</c:v>
                </c:pt>
                <c:pt idx="10">
                  <c:v>26255</c:v>
                </c:pt>
                <c:pt idx="11">
                  <c:v>#N/A</c:v>
                </c:pt>
                <c:pt idx="12">
                  <c:v>#N/A</c:v>
                </c:pt>
                <c:pt idx="13">
                  <c:v>22461</c:v>
                </c:pt>
                <c:pt idx="14">
                  <c:v>#N/A</c:v>
                </c:pt>
              </c:numCache>
            </c:numRef>
          </c:val>
          <c:smooth val="0"/>
          <c:extLst>
            <c:ext xmlns:c16="http://schemas.microsoft.com/office/drawing/2014/chart" uri="{C3380CC4-5D6E-409C-BE32-E72D297353CC}">
              <c16:uniqueId val="{0000000B-5BF5-4C69-B535-66BE530958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5444</c:v>
                </c:pt>
                <c:pt idx="1">
                  <c:v>5223</c:v>
                </c:pt>
                <c:pt idx="2">
                  <c:v>6562</c:v>
                </c:pt>
              </c:numCache>
            </c:numRef>
          </c:val>
          <c:extLst>
            <c:ext xmlns:c16="http://schemas.microsoft.com/office/drawing/2014/chart" uri="{C3380CC4-5D6E-409C-BE32-E72D297353CC}">
              <c16:uniqueId val="{00000000-4C46-4B57-9A81-8922D40F27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1149</c:v>
                </c:pt>
                <c:pt idx="1">
                  <c:v>3954</c:v>
                </c:pt>
                <c:pt idx="2">
                  <c:v>4654</c:v>
                </c:pt>
              </c:numCache>
            </c:numRef>
          </c:val>
          <c:extLst>
            <c:ext xmlns:c16="http://schemas.microsoft.com/office/drawing/2014/chart" uri="{C3380CC4-5D6E-409C-BE32-E72D297353CC}">
              <c16:uniqueId val="{00000001-4C46-4B57-9A81-8922D40F27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5606</c:v>
                </c:pt>
                <c:pt idx="1">
                  <c:v>5422</c:v>
                </c:pt>
                <c:pt idx="2">
                  <c:v>5127</c:v>
                </c:pt>
              </c:numCache>
            </c:numRef>
          </c:val>
          <c:extLst>
            <c:ext xmlns:c16="http://schemas.microsoft.com/office/drawing/2014/chart" uri="{C3380CC4-5D6E-409C-BE32-E72D297353CC}">
              <c16:uniqueId val="{00000002-4C46-4B57-9A81-8922D40F27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前年度と比較し、</a:t>
          </a:r>
          <a:r>
            <a:rPr kumimoji="1" lang="ja-JP" altLang="ja-JP" sz="1100">
              <a:solidFill>
                <a:schemeClr val="dk1"/>
              </a:solidFill>
              <a:effectLst/>
              <a:latin typeface="+mn-lt"/>
              <a:ea typeface="+mn-ea"/>
              <a:cs typeface="+mn-cs"/>
            </a:rPr>
            <a:t>公営企業債の元利償還金に対する繰入金</a:t>
          </a:r>
          <a:r>
            <a:rPr kumimoji="1" lang="ja-JP" altLang="en-US" sz="1100">
              <a:solidFill>
                <a:schemeClr val="dk1"/>
              </a:solidFill>
              <a:effectLst/>
              <a:latin typeface="+mn-lt"/>
              <a:ea typeface="+mn-ea"/>
              <a:cs typeface="+mn-cs"/>
            </a:rPr>
            <a:t>は減少したが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大型施設整備に係る償還の開始により、元利償還金が増加した。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大型施設整備に係る償還</a:t>
          </a:r>
          <a:r>
            <a:rPr kumimoji="1" lang="ja-JP" altLang="en-US" sz="1100">
              <a:solidFill>
                <a:schemeClr val="dk1"/>
              </a:solidFill>
              <a:effectLst/>
              <a:latin typeface="+mn-lt"/>
              <a:ea typeface="+mn-ea"/>
              <a:cs typeface="+mn-cs"/>
            </a:rPr>
            <a:t>が継続するため</a:t>
          </a:r>
          <a:r>
            <a:rPr kumimoji="1" lang="ja-JP" altLang="ja-JP" sz="1100">
              <a:solidFill>
                <a:schemeClr val="dk1"/>
              </a:solidFill>
              <a:effectLst/>
              <a:latin typeface="+mn-lt"/>
              <a:ea typeface="+mn-ea"/>
              <a:cs typeface="+mn-cs"/>
            </a:rPr>
            <a:t>、元利償還金の増加が見込まれる。世代間負担の不均衡が生じないよう、引き続き適正な起債に努める。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該当無し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将来負担比率の分子は、前年度に比べ約３</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億円の減。</a:t>
          </a:r>
          <a:endParaRPr lang="ja-JP" altLang="ja-JP" sz="1400">
            <a:effectLst/>
          </a:endParaRPr>
        </a:p>
        <a:p>
          <a:r>
            <a:rPr kumimoji="1" lang="ja-JP" altLang="ja-JP" sz="1100">
              <a:solidFill>
                <a:schemeClr val="dk1"/>
              </a:solidFill>
              <a:effectLst/>
              <a:latin typeface="+mn-lt"/>
              <a:ea typeface="+mn-ea"/>
              <a:cs typeface="+mn-cs"/>
            </a:rPr>
            <a:t>　上下水道事業会計において地方債残高が減少したことにより、公営企業債等繰入見込額が減少したことや、</a:t>
          </a:r>
          <a:r>
            <a:rPr kumimoji="1" lang="ja-JP" altLang="en-US" sz="1100">
              <a:solidFill>
                <a:schemeClr val="dk1"/>
              </a:solidFill>
              <a:effectLst/>
              <a:latin typeface="+mn-lt"/>
              <a:ea typeface="+mn-ea"/>
              <a:cs typeface="+mn-cs"/>
            </a:rPr>
            <a:t>財政調整基金や</a:t>
          </a:r>
          <a:r>
            <a:rPr kumimoji="1" lang="ja-JP" altLang="ja-JP" sz="1100">
              <a:solidFill>
                <a:schemeClr val="dk1"/>
              </a:solidFill>
              <a:effectLst/>
              <a:latin typeface="+mn-lt"/>
              <a:ea typeface="+mn-ea"/>
              <a:cs typeface="+mn-cs"/>
            </a:rPr>
            <a:t>減債基金の積立てにより、充当可能基金が増加したこと等が要因と考えられる。</a:t>
          </a:r>
          <a:endParaRPr lang="ja-JP" altLang="ja-JP" sz="1400">
            <a:effectLst/>
          </a:endParaRPr>
        </a:p>
        <a:p>
          <a:r>
            <a:rPr kumimoji="1" lang="ja-JP" altLang="ja-JP" sz="1100">
              <a:solidFill>
                <a:schemeClr val="dk1"/>
              </a:solidFill>
              <a:effectLst/>
              <a:latin typeface="+mn-lt"/>
              <a:ea typeface="+mn-ea"/>
              <a:cs typeface="+mn-cs"/>
            </a:rPr>
            <a:t>　将来的な財政悪化が生じないよう、引き続き安定した財政運営に努める。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群馬県高崎市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市単独で行う高齢者支援等による物件費等の増加や障害者福祉費・児童福祉費を中心とした扶助費の増加により財政調整基金の取り崩しが行われた一方、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適正な予算執行のもと決算剰余金を中心に財政調整基金を積立て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たことにより、結果として基金残高は前年度と比較して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今後も高浜クリーンセンターの建替え等大型の施設整備事業を予定していることから、財源として活用できる基金は活用しつつ、財政状況に応じて計画的な積立てを行い、財政の安定化を図っていく。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・廃棄物処理施設整備等基金：廃棄物処理施設整備事業の経費に充てるため。</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・特定事業整備基金：教育、文化、福祉若しくは観光に係る施設の建設若しくは史跡若しくは鉄道高架に係る整備又はまちづくりにおいて特に重要と認められる事業に要する経費の財源に充てるため。</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・ふるさと応援基金：活力と魅力ある街づくりの推進に要する経費に充てるため。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都市集客施設等建設基金：都市集客施設等の建設に要する経費に充てるため。</a:t>
          </a:r>
          <a:endParaRPr lang="en-US"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・国際交流基金：国際交流の振興に要する経費に充てるため。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・廃棄物処理施設整備等基金：高浜クリーンセンター建替事業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百万円充当したため減少。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・廃棄物処理施設整備等基金：高浜クリーンセンター建替事業に充てるため、令和６年度までに基金の大半を取り崩す予定。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・その他の基金：各基金の使途に対応する事業の財源として、財政状況を踏まえながら取り崩していく予定。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本市が単独で行っている高齢者の支援策や</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地元企業へのビジネス活性化策により物件費や補助費が増加した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適正な予算執行のもと決算剰余金を中心に財政調整基金を積立てたことにより、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前年度と比較して基金残高は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１３</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今後も高浜クリーンセンターの建替え等大型の施設整備事業を予定していることから、財政状況に応じて計画的な積立てを行い、財政の安定化を図っていく。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年度当初に基金の取り崩しを行ったものの、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将来の地方債償還のための計画的な基金への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が行われたこ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とにより、基金残高は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大型都市集客施設等の償還が始まり、今後も増加していくため、財政状況を踏まえつつ適切な取崩し、積立てを行う。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DAFA9FF-0273-41A4-B788-762D5A694CB2}"/>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C0246FB-1AA0-41EF-9226-032006580F1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A27EB6F-2EE2-42A9-879A-EBDAAE854FDF}"/>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E64DD5D-62A1-46FD-9BB1-A45987CC26A6}"/>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9477A20-55C9-439F-B091-F513B8812B88}"/>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1D3551A-6EE9-473D-B512-874553F8E515}"/>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3EED99A-919B-4217-B12E-DFEA2F44AA98}"/>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26E35B7-6735-43EB-87E2-0D81B8D3B2DA}"/>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A46A51F-3501-40C8-B394-CD3BD1F3E452}"/>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72D065A-3EC8-43C0-B2BD-4F6DAE038929}"/>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369,314
363,062
459.16
180,343,287
172,707,825
7,196,838
86,922,140
147,351,348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0730556-0A27-4651-ABF9-3450CF346272}"/>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4D6445-75F4-48B8-809C-70770D7A069E}"/>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30576EF-DB43-4D7A-A520-1583E0CE4864}"/>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F534A4A-8544-4DC8-BB52-9B9F1E9BF705}"/>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5C155EA-B23D-46EA-84D7-90540B4C76FD}"/>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C24F6E2-A35E-4B6E-92D6-51545F78CEE1}"/>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3B7C002-484F-4365-933E-237789EA447C}"/>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C1FECFC-983B-4A90-AFD4-9E36072CA646}"/>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A7EAA77-2270-49D8-998B-E9E1CB4657D9}"/>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1A5BFC4-7795-4AA6-A230-344AA7827453}"/>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AA229DD-23DC-4083-97CF-01E15A6D55E6}"/>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F4BED00-DECA-4CD6-B5C9-29213EF58505}"/>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DF03DE8-862D-42D9-A830-2FC15B684055}"/>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E85001-3502-4170-B794-0115E6985DCA}"/>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0339579-54B7-4983-91D7-92441444D222}"/>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D244E5A-2A9C-4000-9520-BBB438A30CAC}"/>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C330D7C-01E0-4F3D-91B3-4B115734FB9D}"/>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3490C03-A67D-42E3-8120-97C5026FB501}"/>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C8D57D3-A45A-4337-9DDC-35C475F08B28}"/>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115A6D6-0EA2-453D-815B-C1CD0EA8B63F}"/>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9E7C0CE-F1B0-4B70-9EEA-1CC5F8969095}"/>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3C109E1-1457-425A-AE26-B7B496600B44}"/>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4629480-D623-4E6B-BA70-B6A3C723C388}"/>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52E0D7C-B3BA-429B-B9D4-C7FCA9F24026}"/>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7E542CF-3FC5-472A-A146-8474196B0148}"/>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34FFFC1-D79A-4538-9C41-407C19989299}"/>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A1DC842-8543-4DA7-B24C-9DB8F4C248C1}"/>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88E918D-7FCE-4222-8508-F1F5681EA0BF}"/>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3CEC847-F35A-45BA-A87D-07BA960A32E1}"/>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909FD04-44D2-4B39-B81E-3ECBEBDCF29B}"/>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82D454B-CC00-4169-8388-0478B3616F5E}"/>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303FD42-825B-4F03-AF54-4696F28497B9}"/>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F938450-1A92-40F8-A26C-2B29EE5E623E}"/>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A89EC47-DCDA-42B6-8F12-96EE5A258213}"/>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183160C-2474-4278-AC90-328309F792C7}"/>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5497DF6-E63B-4AE6-ACB3-8F26B833ACEA}"/>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9A060FD-FA84-4EED-A739-92C5847CAB31}"/>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前年度と比較し、０．０１ポイント下回った。</a:t>
          </a:r>
        </a:p>
        <a:p>
          <a:r>
            <a:rPr kumimoji="1" lang="ja-JP" altLang="en-US" sz="1100">
              <a:latin typeface="+mn-ea"/>
              <a:ea typeface="+mn-ea"/>
            </a:rPr>
            <a:t>　市税等の基準財政収入額が前年度と比較し増加したが、基準財政需要額が年々増加していることが要因と考えられる。</a:t>
          </a:r>
        </a:p>
        <a:p>
          <a:r>
            <a:rPr kumimoji="1" lang="ja-JP" altLang="en-US" sz="1100">
              <a:latin typeface="+mn-ea"/>
              <a:ea typeface="+mn-ea"/>
            </a:rPr>
            <a:t>　類似団体と比べると０．０４ポイント上回っており、比較的良好な数値ではあるが、今後も徹底した事業の見直しや適正な職員配置等による歳出削減及び市税収入等の確保の強化、未利用公有地の処分・活用の促進等による歳入確保策に取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CE3417C-176C-42FD-A538-D89DF2B12CC2}"/>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33A1D89-0397-4088-B065-E561F40624EC}"/>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B6CCBC7D-C435-4892-ACCB-44EAAFF05B45}"/>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1C292053-6251-4C9A-9F3A-C895F097AC04}"/>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68771-2271-4670-AB8A-AB5A5DB57BFD}"/>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9A3A3B1F-D3D8-4A31-A6B8-23A1A112F16D}"/>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3A3A59C3-F875-40E1-B8D9-5363DD223F9C}"/>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39DDD29B-54C7-4880-86A8-947416A1AA1D}"/>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43CEE14B-95A1-4CD5-8C79-12B00D1A008E}"/>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2B8BCF27-3AAE-4EFB-AB9E-B9FDC5D00490}"/>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279E7827-ACAF-4515-BD17-778EB0A2615C}"/>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531BE711-B47B-4FE9-83C9-CFE74264B3A4}"/>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204400B3-9BFA-4987-8819-D8E5994B6BE7}"/>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E64032A5-0552-4929-9D99-28E99B64A7A7}"/>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8A375119-1E43-430F-A48F-03A010815124}"/>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A45BD46D-F058-41CD-A1C8-D60B00A337CA}"/>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90918EFB-7B91-4077-98FF-7B41E1E3B3F1}"/>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473C729C-455C-478D-8AA0-7D6EF360896E}"/>
            </a:ext>
          </a:extLst>
        </xdr:cNvPr>
        <xdr:cNvCxnSpPr/>
      </xdr:nvCxnSpPr>
      <xdr:spPr>
        <a:xfrm flipV="1">
          <a:off x="4514850" y="6141176"/>
          <a:ext cx="0" cy="1400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D4BDE4B9-0E91-4735-B5A7-A8BE29EFA1D6}"/>
            </a:ext>
          </a:extLst>
        </xdr:cNvPr>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1F1D23D7-D2C0-436E-83EB-4648D2CA8EEA}"/>
            </a:ext>
          </a:extLst>
        </xdr:cNvPr>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4A522441-5999-4663-9F4F-D58D7746A455}"/>
            </a:ext>
          </a:extLst>
        </xdr:cNvPr>
        <xdr:cNvSpPr txBox="1"/>
      </xdr:nvSpPr>
      <xdr:spPr>
        <a:xfrm>
          <a:off x="4584700" y="588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C9A6479C-93F9-49E4-A7E1-B1CB334E814E}"/>
            </a:ext>
          </a:extLst>
        </xdr:cNvPr>
        <xdr:cNvCxnSpPr/>
      </xdr:nvCxnSpPr>
      <xdr:spPr>
        <a:xfrm>
          <a:off x="4425950" y="61411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93435</xdr:rowOff>
    </xdr:to>
    <xdr:cxnSp macro="">
      <xdr:nvCxnSpPr>
        <xdr:cNvPr id="71" name="直線コネクタ 70">
          <a:extLst>
            <a:ext uri="{FF2B5EF4-FFF2-40B4-BE49-F238E27FC236}">
              <a16:creationId xmlns:a16="http://schemas.microsoft.com/office/drawing/2014/main" id="{D4AD9AB5-23F6-4527-9D32-6E6EE16B378E}"/>
            </a:ext>
          </a:extLst>
        </xdr:cNvPr>
        <xdr:cNvCxnSpPr/>
      </xdr:nvCxnSpPr>
      <xdr:spPr>
        <a:xfrm>
          <a:off x="3752850" y="6949440"/>
          <a:ext cx="762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41206E4D-F70B-4A53-9737-C2B953D65AEE}"/>
            </a:ext>
          </a:extLst>
        </xdr:cNvPr>
        <xdr:cNvSpPr txBox="1"/>
      </xdr:nvSpPr>
      <xdr:spPr>
        <a:xfrm>
          <a:off x="4584700" y="6956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89A31BD6-FB1A-43E1-924B-59BA659216E9}"/>
            </a:ext>
          </a:extLst>
        </xdr:cNvPr>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76200</xdr:rowOff>
    </xdr:to>
    <xdr:cxnSp macro="">
      <xdr:nvCxnSpPr>
        <xdr:cNvPr id="74" name="直線コネクタ 73">
          <a:extLst>
            <a:ext uri="{FF2B5EF4-FFF2-40B4-BE49-F238E27FC236}">
              <a16:creationId xmlns:a16="http://schemas.microsoft.com/office/drawing/2014/main" id="{5E41C653-EBF1-49C4-8E56-23147E3B1F47}"/>
            </a:ext>
          </a:extLst>
        </xdr:cNvPr>
        <xdr:cNvCxnSpPr/>
      </xdr:nvCxnSpPr>
      <xdr:spPr>
        <a:xfrm>
          <a:off x="2940050" y="6914968"/>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3AEC9EA4-0414-4A08-9427-5DCD66F93955}"/>
            </a:ext>
          </a:extLst>
        </xdr:cNvPr>
        <xdr:cNvSpPr/>
      </xdr:nvSpPr>
      <xdr:spPr>
        <a:xfrm>
          <a:off x="3702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99D59EAC-2ABE-4876-8372-CFE41588829A}"/>
            </a:ext>
          </a:extLst>
        </xdr:cNvPr>
        <xdr:cNvSpPr txBox="1"/>
      </xdr:nvSpPr>
      <xdr:spPr>
        <a:xfrm>
          <a:off x="3409950" y="706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41728</xdr:rowOff>
    </xdr:from>
    <xdr:to>
      <xdr:col>15</xdr:col>
      <xdr:colOff>82550</xdr:colOff>
      <xdr:row>41</xdr:row>
      <xdr:rowOff>41728</xdr:rowOff>
    </xdr:to>
    <xdr:cxnSp macro="">
      <xdr:nvCxnSpPr>
        <xdr:cNvPr id="77" name="直線コネクタ 76">
          <a:extLst>
            <a:ext uri="{FF2B5EF4-FFF2-40B4-BE49-F238E27FC236}">
              <a16:creationId xmlns:a16="http://schemas.microsoft.com/office/drawing/2014/main" id="{F65172C3-DFEA-4D49-A4D2-C3E09B875B5B}"/>
            </a:ext>
          </a:extLst>
        </xdr:cNvPr>
        <xdr:cNvCxnSpPr/>
      </xdr:nvCxnSpPr>
      <xdr:spPr>
        <a:xfrm>
          <a:off x="2127250" y="691496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B7E255D6-2B83-419D-8725-BBA450921FF7}"/>
            </a:ext>
          </a:extLst>
        </xdr:cNvPr>
        <xdr:cNvSpPr/>
      </xdr:nvSpPr>
      <xdr:spPr>
        <a:xfrm>
          <a:off x="28892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26F642EC-821B-400F-B3D4-1290B4D3F42E}"/>
            </a:ext>
          </a:extLst>
        </xdr:cNvPr>
        <xdr:cNvSpPr txBox="1"/>
      </xdr:nvSpPr>
      <xdr:spPr>
        <a:xfrm>
          <a:off x="25971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41728</xdr:rowOff>
    </xdr:from>
    <xdr:to>
      <xdr:col>11</xdr:col>
      <xdr:colOff>31750</xdr:colOff>
      <xdr:row>41</xdr:row>
      <xdr:rowOff>41728</xdr:rowOff>
    </xdr:to>
    <xdr:cxnSp macro="">
      <xdr:nvCxnSpPr>
        <xdr:cNvPr id="80" name="直線コネクタ 79">
          <a:extLst>
            <a:ext uri="{FF2B5EF4-FFF2-40B4-BE49-F238E27FC236}">
              <a16:creationId xmlns:a16="http://schemas.microsoft.com/office/drawing/2014/main" id="{9C8C1563-7DD6-4F33-B220-F96EF9065B0C}"/>
            </a:ext>
          </a:extLst>
        </xdr:cNvPr>
        <xdr:cNvCxnSpPr/>
      </xdr:nvCxnSpPr>
      <xdr:spPr>
        <a:xfrm>
          <a:off x="1333500" y="691496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2F53EDF8-48A0-4CBF-8DBA-21AB39A623FE}"/>
            </a:ext>
          </a:extLst>
        </xdr:cNvPr>
        <xdr:cNvSpPr/>
      </xdr:nvSpPr>
      <xdr:spPr>
        <a:xfrm>
          <a:off x="20955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68782B19-D871-4A53-A7F9-B475A2364ABD}"/>
            </a:ext>
          </a:extLst>
        </xdr:cNvPr>
        <xdr:cNvSpPr txBox="1"/>
      </xdr:nvSpPr>
      <xdr:spPr>
        <a:xfrm>
          <a:off x="17843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55F52EA9-0762-4C7B-9185-0A500E9A3340}"/>
            </a:ext>
          </a:extLst>
        </xdr:cNvPr>
        <xdr:cNvSpPr/>
      </xdr:nvSpPr>
      <xdr:spPr>
        <a:xfrm>
          <a:off x="12827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FD78FA17-C60E-436B-8395-C56C75A79825}"/>
            </a:ext>
          </a:extLst>
        </xdr:cNvPr>
        <xdr:cNvSpPr txBox="1"/>
      </xdr:nvSpPr>
      <xdr:spPr>
        <a:xfrm>
          <a:off x="9715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DA86B86-96E2-42F5-9E88-E74454C48335}"/>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00164B6-5AC8-426B-A004-A295C0998D1E}"/>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D5206A1D-99AF-4292-92FD-424DB2BDB6ED}"/>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261882C-79FA-4B2D-AB37-37D8147E4B85}"/>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5A31B4EE-B8E9-41F9-A1D8-6E3EDE922D23}"/>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a:extLst>
            <a:ext uri="{FF2B5EF4-FFF2-40B4-BE49-F238E27FC236}">
              <a16:creationId xmlns:a16="http://schemas.microsoft.com/office/drawing/2014/main" id="{FEA0CF4B-54E6-4656-BC79-282F19CD9031}"/>
            </a:ext>
          </a:extLst>
        </xdr:cNvPr>
        <xdr:cNvSpPr/>
      </xdr:nvSpPr>
      <xdr:spPr>
        <a:xfrm>
          <a:off x="4464050" y="69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a:extLst>
            <a:ext uri="{FF2B5EF4-FFF2-40B4-BE49-F238E27FC236}">
              <a16:creationId xmlns:a16="http://schemas.microsoft.com/office/drawing/2014/main" id="{751D4EA5-A0E2-4641-87AE-9927C26D5940}"/>
            </a:ext>
          </a:extLst>
        </xdr:cNvPr>
        <xdr:cNvSpPr txBox="1"/>
      </xdr:nvSpPr>
      <xdr:spPr>
        <a:xfrm>
          <a:off x="45847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a:extLst>
            <a:ext uri="{FF2B5EF4-FFF2-40B4-BE49-F238E27FC236}">
              <a16:creationId xmlns:a16="http://schemas.microsoft.com/office/drawing/2014/main" id="{1A5485A9-BF1E-43D3-8CDC-6C88C96FB3F8}"/>
            </a:ext>
          </a:extLst>
        </xdr:cNvPr>
        <xdr:cNvSpPr/>
      </xdr:nvSpPr>
      <xdr:spPr>
        <a:xfrm>
          <a:off x="370205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3" name="テキスト ボックス 92">
          <a:extLst>
            <a:ext uri="{FF2B5EF4-FFF2-40B4-BE49-F238E27FC236}">
              <a16:creationId xmlns:a16="http://schemas.microsoft.com/office/drawing/2014/main" id="{CE934E84-56C0-4358-A4FC-DD2A3A2232E1}"/>
            </a:ext>
          </a:extLst>
        </xdr:cNvPr>
        <xdr:cNvSpPr txBox="1"/>
      </xdr:nvSpPr>
      <xdr:spPr>
        <a:xfrm>
          <a:off x="3409950" y="6675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4" name="楕円 93">
          <a:extLst>
            <a:ext uri="{FF2B5EF4-FFF2-40B4-BE49-F238E27FC236}">
              <a16:creationId xmlns:a16="http://schemas.microsoft.com/office/drawing/2014/main" id="{72ECD7E9-9429-4C59-AAC9-7334FA79DBFB}"/>
            </a:ext>
          </a:extLst>
        </xdr:cNvPr>
        <xdr:cNvSpPr/>
      </xdr:nvSpPr>
      <xdr:spPr>
        <a:xfrm>
          <a:off x="2889250" y="68679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102705</xdr:rowOff>
    </xdr:from>
    <xdr:ext cx="762000" cy="259045"/>
    <xdr:sp macro="" textlink="">
      <xdr:nvSpPr>
        <xdr:cNvPr id="95" name="テキスト ボックス 94">
          <a:extLst>
            <a:ext uri="{FF2B5EF4-FFF2-40B4-BE49-F238E27FC236}">
              <a16:creationId xmlns:a16="http://schemas.microsoft.com/office/drawing/2014/main" id="{D87D35E9-990D-4AD5-BB97-07F4FACF626C}"/>
            </a:ext>
          </a:extLst>
        </xdr:cNvPr>
        <xdr:cNvSpPr txBox="1"/>
      </xdr:nvSpPr>
      <xdr:spPr>
        <a:xfrm>
          <a:off x="2597150" y="66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162378</xdr:rowOff>
    </xdr:from>
    <xdr:to>
      <xdr:col>11</xdr:col>
      <xdr:colOff>82550</xdr:colOff>
      <xdr:row>41</xdr:row>
      <xdr:rowOff>92528</xdr:rowOff>
    </xdr:to>
    <xdr:sp macro="" textlink="">
      <xdr:nvSpPr>
        <xdr:cNvPr id="96" name="楕円 95">
          <a:extLst>
            <a:ext uri="{FF2B5EF4-FFF2-40B4-BE49-F238E27FC236}">
              <a16:creationId xmlns:a16="http://schemas.microsoft.com/office/drawing/2014/main" id="{AE5B9534-1944-4D0E-899B-D471C5ACE48C}"/>
            </a:ext>
          </a:extLst>
        </xdr:cNvPr>
        <xdr:cNvSpPr/>
      </xdr:nvSpPr>
      <xdr:spPr>
        <a:xfrm>
          <a:off x="2095500" y="686797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102705</xdr:rowOff>
    </xdr:from>
    <xdr:ext cx="762000" cy="259045"/>
    <xdr:sp macro="" textlink="">
      <xdr:nvSpPr>
        <xdr:cNvPr id="97" name="テキスト ボックス 96">
          <a:extLst>
            <a:ext uri="{FF2B5EF4-FFF2-40B4-BE49-F238E27FC236}">
              <a16:creationId xmlns:a16="http://schemas.microsoft.com/office/drawing/2014/main" id="{50899A04-2C61-430C-BD7B-F2C511190DF9}"/>
            </a:ext>
          </a:extLst>
        </xdr:cNvPr>
        <xdr:cNvSpPr txBox="1"/>
      </xdr:nvSpPr>
      <xdr:spPr>
        <a:xfrm>
          <a:off x="1784350" y="66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98" name="楕円 97">
          <a:extLst>
            <a:ext uri="{FF2B5EF4-FFF2-40B4-BE49-F238E27FC236}">
              <a16:creationId xmlns:a16="http://schemas.microsoft.com/office/drawing/2014/main" id="{3D5B964B-1FD7-40EA-B9CF-D8624955C8DA}"/>
            </a:ext>
          </a:extLst>
        </xdr:cNvPr>
        <xdr:cNvSpPr/>
      </xdr:nvSpPr>
      <xdr:spPr>
        <a:xfrm>
          <a:off x="1282700" y="686797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99" name="テキスト ボックス 98">
          <a:extLst>
            <a:ext uri="{FF2B5EF4-FFF2-40B4-BE49-F238E27FC236}">
              <a16:creationId xmlns:a16="http://schemas.microsoft.com/office/drawing/2014/main" id="{75B35FA6-EAA5-444D-A636-EB11969AD9C4}"/>
            </a:ext>
          </a:extLst>
        </xdr:cNvPr>
        <xdr:cNvSpPr txBox="1"/>
      </xdr:nvSpPr>
      <xdr:spPr>
        <a:xfrm>
          <a:off x="971550" y="66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AFA19F61-7C1F-4640-9ACD-9E3270C67AEC}"/>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F5FD7A0F-BECF-402E-8F08-7B1FDD153746}"/>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EEDC8679-519D-49D3-B8EC-49EF2BB715CB}"/>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FE0CE065-3409-423B-A471-FE4FEB28C22B}"/>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56BBCC76-ADF6-439C-ACC5-D72020F98BF4}"/>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71F14A9A-447A-4A0F-B2C2-4482F3B4A7DB}"/>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897D2C44-0D23-41C8-B46D-9A144B2F4077}"/>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C2F317B5-F30F-4608-93A5-F1CE64464A7F}"/>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388E0D97-E91A-4D49-BCDB-DEA1041C1E0F}"/>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E263B7AF-3616-4CD6-A36B-60488B26FBB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2D06C4A5-8F27-4C97-92B5-05AE3D1D84E7}"/>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A5B3C65E-0C3F-4522-8936-2D980D82A1A8}"/>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4BED8DAB-604B-4D72-8C91-540331EAA27F}"/>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前年度と比べ、５．９ポイント増加し、類似団体を４．７ポイント上回る結果となった。</a:t>
          </a:r>
        </a:p>
        <a:p>
          <a:r>
            <a:rPr kumimoji="1" lang="ja-JP" altLang="en-US" sz="1000">
              <a:latin typeface="+mn-ea"/>
              <a:ea typeface="+mn-ea"/>
            </a:rPr>
            <a:t>　介護保険特別会計等の繰出金、物価高騰の影響による電気料等及び高齢者福祉に係る事業に伴う物件費の増加等により経常経費充当一般財源が増加し、経常収支比率が上昇した。</a:t>
          </a:r>
        </a:p>
        <a:p>
          <a:r>
            <a:rPr kumimoji="1" lang="ja-JP" altLang="en-US" sz="1000">
              <a:latin typeface="+mn-ea"/>
              <a:ea typeface="+mn-ea"/>
            </a:rPr>
            <a:t>　今後、社会保障費の増加や、高浜クリーンセンター等の建設事業に係る地方債の償還による公債費の増加が見込まれるため、経費削減とともに、より効果の高い事業への重点的な予算配分を行うなど、現在の水準の維持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9114984D-2AF5-4E04-AFB0-54A2840487FE}"/>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715CDC4-521C-467F-86CB-25BFF1981E36}"/>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9FB6839A-163C-4156-BBF4-89087CF808D4}"/>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7B20E2C-9AD9-4182-B0A9-1F35F8D646C1}"/>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A5B05724-A9A6-47E3-BC58-77F259589F34}"/>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31DEBFBB-F7E2-4534-ACD0-E85D0E03B2B9}"/>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4F38CE6A-62A3-476C-98FA-949032CC1271}"/>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C01A67AB-C7E7-4086-9668-76967A2E6E81}"/>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2FB2206-F50D-4230-A618-224EF3D74494}"/>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600B9504-FB4E-4B8B-BD88-2F309EF05116}"/>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B0573BE-5592-4FB3-BA0B-85E6F9D47611}"/>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A1D7F687-2C55-4A10-9556-F75FEFC27FF7}"/>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DD2AE155-20DB-45B8-8354-1D91132F1C9C}"/>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17616D0D-0844-43EC-A482-FD068C1BB63A}"/>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5C2EE6B4-F034-4642-98AE-43DB5833F0B9}"/>
            </a:ext>
          </a:extLst>
        </xdr:cNvPr>
        <xdr:cNvCxnSpPr/>
      </xdr:nvCxnSpPr>
      <xdr:spPr>
        <a:xfrm flipV="1">
          <a:off x="4514850" y="9899396"/>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F78CEE14-090F-466C-AD7E-87F7393C9CD0}"/>
            </a:ext>
          </a:extLst>
        </xdr:cNvPr>
        <xdr:cNvSpPr txBox="1"/>
      </xdr:nvSpPr>
      <xdr:spPr>
        <a:xfrm>
          <a:off x="4584700" y="111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51A0E2F6-814E-4CFD-A89E-4C1C6FB4A57E}"/>
            </a:ext>
          </a:extLst>
        </xdr:cNvPr>
        <xdr:cNvCxnSpPr/>
      </xdr:nvCxnSpPr>
      <xdr:spPr>
        <a:xfrm>
          <a:off x="4425950" y="11224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7D4BACD7-7007-4281-8036-956CE0DFB670}"/>
            </a:ext>
          </a:extLst>
        </xdr:cNvPr>
        <xdr:cNvSpPr txBox="1"/>
      </xdr:nvSpPr>
      <xdr:spPr>
        <a:xfrm>
          <a:off x="4584700" y="965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D3AC4CEA-E09A-4A78-B352-EDE594DAE396}"/>
            </a:ext>
          </a:extLst>
        </xdr:cNvPr>
        <xdr:cNvCxnSpPr/>
      </xdr:nvCxnSpPr>
      <xdr:spPr>
        <a:xfrm>
          <a:off x="4425950" y="98993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66</xdr:row>
      <xdr:rowOff>43942</xdr:rowOff>
    </xdr:to>
    <xdr:cxnSp macro="">
      <xdr:nvCxnSpPr>
        <xdr:cNvPr id="132" name="直線コネクタ 131">
          <a:extLst>
            <a:ext uri="{FF2B5EF4-FFF2-40B4-BE49-F238E27FC236}">
              <a16:creationId xmlns:a16="http://schemas.microsoft.com/office/drawing/2014/main" id="{2DEBFA05-1687-4CCA-BA00-0CD0AACFC670}"/>
            </a:ext>
          </a:extLst>
        </xdr:cNvPr>
        <xdr:cNvCxnSpPr/>
      </xdr:nvCxnSpPr>
      <xdr:spPr>
        <a:xfrm>
          <a:off x="3752850" y="10831068"/>
          <a:ext cx="762000" cy="27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1CDC6EBD-E847-4473-A1BF-540881AD912D}"/>
            </a:ext>
          </a:extLst>
        </xdr:cNvPr>
        <xdr:cNvSpPr txBox="1"/>
      </xdr:nvSpPr>
      <xdr:spPr>
        <a:xfrm>
          <a:off x="4584700" y="10687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8B75063E-27DD-47AF-83B1-C7276A052C8B}"/>
            </a:ext>
          </a:extLst>
        </xdr:cNvPr>
        <xdr:cNvSpPr/>
      </xdr:nvSpPr>
      <xdr:spPr>
        <a:xfrm>
          <a:off x="4464050" y="10838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65</xdr:row>
      <xdr:rowOff>157480</xdr:rowOff>
    </xdr:to>
    <xdr:cxnSp macro="">
      <xdr:nvCxnSpPr>
        <xdr:cNvPr id="135" name="直線コネクタ 134">
          <a:extLst>
            <a:ext uri="{FF2B5EF4-FFF2-40B4-BE49-F238E27FC236}">
              <a16:creationId xmlns:a16="http://schemas.microsoft.com/office/drawing/2014/main" id="{129C8366-9485-4C33-AEF8-7029914B3F93}"/>
            </a:ext>
          </a:extLst>
        </xdr:cNvPr>
        <xdr:cNvCxnSpPr/>
      </xdr:nvCxnSpPr>
      <xdr:spPr>
        <a:xfrm flipV="1">
          <a:off x="2940050" y="10831068"/>
          <a:ext cx="812800" cy="2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1C36E5E4-46C5-4248-8384-DD5C8D3503B4}"/>
            </a:ext>
          </a:extLst>
        </xdr:cNvPr>
        <xdr:cNvSpPr/>
      </xdr:nvSpPr>
      <xdr:spPr>
        <a:xfrm>
          <a:off x="3702050" y="10682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a:extLst>
            <a:ext uri="{FF2B5EF4-FFF2-40B4-BE49-F238E27FC236}">
              <a16:creationId xmlns:a16="http://schemas.microsoft.com/office/drawing/2014/main" id="{BD2B5C47-4C6D-446C-AE10-050E1729B940}"/>
            </a:ext>
          </a:extLst>
        </xdr:cNvPr>
        <xdr:cNvSpPr txBox="1"/>
      </xdr:nvSpPr>
      <xdr:spPr>
        <a:xfrm>
          <a:off x="3409950" y="1045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157480</xdr:rowOff>
    </xdr:from>
    <xdr:to>
      <xdr:col>15</xdr:col>
      <xdr:colOff>82550</xdr:colOff>
      <xdr:row>65</xdr:row>
      <xdr:rowOff>162306</xdr:rowOff>
    </xdr:to>
    <xdr:cxnSp macro="">
      <xdr:nvCxnSpPr>
        <xdr:cNvPr id="138" name="直線コネクタ 137">
          <a:extLst>
            <a:ext uri="{FF2B5EF4-FFF2-40B4-BE49-F238E27FC236}">
              <a16:creationId xmlns:a16="http://schemas.microsoft.com/office/drawing/2014/main" id="{AD2F9231-459F-470E-9E7B-0ED39D6B6126}"/>
            </a:ext>
          </a:extLst>
        </xdr:cNvPr>
        <xdr:cNvCxnSpPr/>
      </xdr:nvCxnSpPr>
      <xdr:spPr>
        <a:xfrm flipV="1">
          <a:off x="2127250" y="11054080"/>
          <a:ext cx="8128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CF5DF2E2-7E92-44EC-A2A9-2D980968640D}"/>
            </a:ext>
          </a:extLst>
        </xdr:cNvPr>
        <xdr:cNvSpPr/>
      </xdr:nvSpPr>
      <xdr:spPr>
        <a:xfrm>
          <a:off x="2889250" y="10871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a:extLst>
            <a:ext uri="{FF2B5EF4-FFF2-40B4-BE49-F238E27FC236}">
              <a16:creationId xmlns:a16="http://schemas.microsoft.com/office/drawing/2014/main" id="{1BED144E-3734-48E9-AEA5-9558307A7B4F}"/>
            </a:ext>
          </a:extLst>
        </xdr:cNvPr>
        <xdr:cNvSpPr txBox="1"/>
      </xdr:nvSpPr>
      <xdr:spPr>
        <a:xfrm>
          <a:off x="2597150" y="106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104394</xdr:rowOff>
    </xdr:from>
    <xdr:to>
      <xdr:col>11</xdr:col>
      <xdr:colOff>31750</xdr:colOff>
      <xdr:row>65</xdr:row>
      <xdr:rowOff>162306</xdr:rowOff>
    </xdr:to>
    <xdr:cxnSp macro="">
      <xdr:nvCxnSpPr>
        <xdr:cNvPr id="141" name="直線コネクタ 140">
          <a:extLst>
            <a:ext uri="{FF2B5EF4-FFF2-40B4-BE49-F238E27FC236}">
              <a16:creationId xmlns:a16="http://schemas.microsoft.com/office/drawing/2014/main" id="{803E9E56-B255-40FB-B16D-20FBAB06202E}"/>
            </a:ext>
          </a:extLst>
        </xdr:cNvPr>
        <xdr:cNvCxnSpPr/>
      </xdr:nvCxnSpPr>
      <xdr:spPr>
        <a:xfrm>
          <a:off x="1333500" y="11000994"/>
          <a:ext cx="79375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3EDAEABD-4269-4C7E-96F3-8E109F4BF90F}"/>
            </a:ext>
          </a:extLst>
        </xdr:cNvPr>
        <xdr:cNvSpPr/>
      </xdr:nvSpPr>
      <xdr:spPr>
        <a:xfrm>
          <a:off x="2095500" y="108767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a:extLst>
            <a:ext uri="{FF2B5EF4-FFF2-40B4-BE49-F238E27FC236}">
              <a16:creationId xmlns:a16="http://schemas.microsoft.com/office/drawing/2014/main" id="{D9AF7D9A-2023-48B7-9A2D-D618362192A0}"/>
            </a:ext>
          </a:extLst>
        </xdr:cNvPr>
        <xdr:cNvSpPr txBox="1"/>
      </xdr:nvSpPr>
      <xdr:spPr>
        <a:xfrm>
          <a:off x="1784350" y="1064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3DDEDED1-66F9-405B-A029-8F343F212D3A}"/>
            </a:ext>
          </a:extLst>
        </xdr:cNvPr>
        <xdr:cNvSpPr/>
      </xdr:nvSpPr>
      <xdr:spPr>
        <a:xfrm>
          <a:off x="1282700" y="108478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a:extLst>
            <a:ext uri="{FF2B5EF4-FFF2-40B4-BE49-F238E27FC236}">
              <a16:creationId xmlns:a16="http://schemas.microsoft.com/office/drawing/2014/main" id="{B92069A5-CB97-4F0C-8C67-592F5637A43E}"/>
            </a:ext>
          </a:extLst>
        </xdr:cNvPr>
        <xdr:cNvSpPr txBox="1"/>
      </xdr:nvSpPr>
      <xdr:spPr>
        <a:xfrm>
          <a:off x="971550" y="1062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9234D8B-6BEF-4289-8BA9-E7217AE76E02}"/>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2E60F6F-A532-4C6B-8E20-F93AB3B2E56E}"/>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E4D2934-560B-4A62-BE44-A5E39255AD05}"/>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A014105-6519-4A46-BA5F-CB39F27595C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E496E7D-E643-4E2B-B5CD-1A444C8F1AD9}"/>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164592</xdr:rowOff>
    </xdr:from>
    <xdr:to>
      <xdr:col>23</xdr:col>
      <xdr:colOff>184150</xdr:colOff>
      <xdr:row>66</xdr:row>
      <xdr:rowOff>94742</xdr:rowOff>
    </xdr:to>
    <xdr:sp macro="" textlink="">
      <xdr:nvSpPr>
        <xdr:cNvPr id="151" name="楕円 150">
          <a:extLst>
            <a:ext uri="{FF2B5EF4-FFF2-40B4-BE49-F238E27FC236}">
              <a16:creationId xmlns:a16="http://schemas.microsoft.com/office/drawing/2014/main" id="{3542ABDD-4EAD-423F-92D8-68A8D697E31C}"/>
            </a:ext>
          </a:extLst>
        </xdr:cNvPr>
        <xdr:cNvSpPr/>
      </xdr:nvSpPr>
      <xdr:spPr>
        <a:xfrm>
          <a:off x="4464050" y="110611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60469</xdr:rowOff>
    </xdr:from>
    <xdr:ext cx="762000" cy="259045"/>
    <xdr:sp macro="" textlink="">
      <xdr:nvSpPr>
        <xdr:cNvPr id="152" name="財政構造の弾力性該当値テキスト">
          <a:extLst>
            <a:ext uri="{FF2B5EF4-FFF2-40B4-BE49-F238E27FC236}">
              <a16:creationId xmlns:a16="http://schemas.microsoft.com/office/drawing/2014/main" id="{10E16B2B-78BB-400F-A39D-0A86CAEE9B7B}"/>
            </a:ext>
          </a:extLst>
        </xdr:cNvPr>
        <xdr:cNvSpPr txBox="1"/>
      </xdr:nvSpPr>
      <xdr:spPr>
        <a:xfrm>
          <a:off x="45847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3" name="楕円 152">
          <a:extLst>
            <a:ext uri="{FF2B5EF4-FFF2-40B4-BE49-F238E27FC236}">
              <a16:creationId xmlns:a16="http://schemas.microsoft.com/office/drawing/2014/main" id="{FA72165D-42C8-4B18-9B72-A847AAB80D89}"/>
            </a:ext>
          </a:extLst>
        </xdr:cNvPr>
        <xdr:cNvSpPr/>
      </xdr:nvSpPr>
      <xdr:spPr>
        <a:xfrm>
          <a:off x="370205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137685</xdr:rowOff>
    </xdr:from>
    <xdr:ext cx="736600" cy="259045"/>
    <xdr:sp macro="" textlink="">
      <xdr:nvSpPr>
        <xdr:cNvPr id="154" name="テキスト ボックス 153">
          <a:extLst>
            <a:ext uri="{FF2B5EF4-FFF2-40B4-BE49-F238E27FC236}">
              <a16:creationId xmlns:a16="http://schemas.microsoft.com/office/drawing/2014/main" id="{338AA253-AF0D-42DE-A3AA-02C3BE8BA017}"/>
            </a:ext>
          </a:extLst>
        </xdr:cNvPr>
        <xdr:cNvSpPr txBox="1"/>
      </xdr:nvSpPr>
      <xdr:spPr>
        <a:xfrm>
          <a:off x="3409950" y="10866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5" name="楕円 154">
          <a:extLst>
            <a:ext uri="{FF2B5EF4-FFF2-40B4-BE49-F238E27FC236}">
              <a16:creationId xmlns:a16="http://schemas.microsoft.com/office/drawing/2014/main" id="{A227186B-65B7-407A-8482-C7967D48309D}"/>
            </a:ext>
          </a:extLst>
        </xdr:cNvPr>
        <xdr:cNvSpPr/>
      </xdr:nvSpPr>
      <xdr:spPr>
        <a:xfrm>
          <a:off x="2889250" y="11003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6" name="テキスト ボックス 155">
          <a:extLst>
            <a:ext uri="{FF2B5EF4-FFF2-40B4-BE49-F238E27FC236}">
              <a16:creationId xmlns:a16="http://schemas.microsoft.com/office/drawing/2014/main" id="{3DE45833-53BD-40D6-BC92-61BAA324AC24}"/>
            </a:ext>
          </a:extLst>
        </xdr:cNvPr>
        <xdr:cNvSpPr txBox="1"/>
      </xdr:nvSpPr>
      <xdr:spPr>
        <a:xfrm>
          <a:off x="2597150" y="1108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111506</xdr:rowOff>
    </xdr:from>
    <xdr:to>
      <xdr:col>11</xdr:col>
      <xdr:colOff>82550</xdr:colOff>
      <xdr:row>66</xdr:row>
      <xdr:rowOff>41656</xdr:rowOff>
    </xdr:to>
    <xdr:sp macro="" textlink="">
      <xdr:nvSpPr>
        <xdr:cNvPr id="157" name="楕円 156">
          <a:extLst>
            <a:ext uri="{FF2B5EF4-FFF2-40B4-BE49-F238E27FC236}">
              <a16:creationId xmlns:a16="http://schemas.microsoft.com/office/drawing/2014/main" id="{22082F8F-EF65-4FCA-8DCD-FA3F260D711D}"/>
            </a:ext>
          </a:extLst>
        </xdr:cNvPr>
        <xdr:cNvSpPr/>
      </xdr:nvSpPr>
      <xdr:spPr>
        <a:xfrm>
          <a:off x="2095500" y="1100810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58" name="テキスト ボックス 157">
          <a:extLst>
            <a:ext uri="{FF2B5EF4-FFF2-40B4-BE49-F238E27FC236}">
              <a16:creationId xmlns:a16="http://schemas.microsoft.com/office/drawing/2014/main" id="{ACC96285-D537-42AA-BFEE-673E5ED8B3FD}"/>
            </a:ext>
          </a:extLst>
        </xdr:cNvPr>
        <xdr:cNvSpPr txBox="1"/>
      </xdr:nvSpPr>
      <xdr:spPr>
        <a:xfrm>
          <a:off x="1784350" y="110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53594</xdr:rowOff>
    </xdr:from>
    <xdr:to>
      <xdr:col>7</xdr:col>
      <xdr:colOff>31750</xdr:colOff>
      <xdr:row>65</xdr:row>
      <xdr:rowOff>155194</xdr:rowOff>
    </xdr:to>
    <xdr:sp macro="" textlink="">
      <xdr:nvSpPr>
        <xdr:cNvPr id="159" name="楕円 158">
          <a:extLst>
            <a:ext uri="{FF2B5EF4-FFF2-40B4-BE49-F238E27FC236}">
              <a16:creationId xmlns:a16="http://schemas.microsoft.com/office/drawing/2014/main" id="{4C3C6633-603A-4E11-8237-BBC16BA288BD}"/>
            </a:ext>
          </a:extLst>
        </xdr:cNvPr>
        <xdr:cNvSpPr/>
      </xdr:nvSpPr>
      <xdr:spPr>
        <a:xfrm>
          <a:off x="1282700" y="109501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139971</xdr:rowOff>
    </xdr:from>
    <xdr:ext cx="762000" cy="259045"/>
    <xdr:sp macro="" textlink="">
      <xdr:nvSpPr>
        <xdr:cNvPr id="160" name="テキスト ボックス 159">
          <a:extLst>
            <a:ext uri="{FF2B5EF4-FFF2-40B4-BE49-F238E27FC236}">
              <a16:creationId xmlns:a16="http://schemas.microsoft.com/office/drawing/2014/main" id="{724AECEB-B1CD-435C-879A-D9F86C5A9E18}"/>
            </a:ext>
          </a:extLst>
        </xdr:cNvPr>
        <xdr:cNvSpPr txBox="1"/>
      </xdr:nvSpPr>
      <xdr:spPr>
        <a:xfrm>
          <a:off x="971550" y="1103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BE1ABA53-8C42-4C7E-83B6-D6BF71A99EEE}"/>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2054A880-8726-413E-9B43-16A991504918}"/>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6A66C8B2-669D-4DB7-A0A6-E400C4073618}"/>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[130,382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AEDFAB61-3E4F-4B64-B3CC-051886FA8FC7}"/>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B32F17F9-FEBB-4305-95E8-D1875691816E}"/>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7E2AB08-EA00-4ED3-80C7-2102E7800772}"/>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D61CF5B5-B232-47C4-A9F4-187E99650D01}"/>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B1824717-4E73-4E0B-99B5-6E822A2E3F3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ECEA1C69-7EBE-4B8D-AD7A-AA3F375FC09A}"/>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2A57E8CE-44F8-4EEE-ACB1-54712E68EC3D}"/>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FB9A981-EF24-455F-AB8B-A1B9AA917D6E}"/>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29BC1AB3-0951-47DB-9845-104B0BB434AA}"/>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24834F75-E656-4A03-B897-A58AB67FFBE6}"/>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前年度と比べ６７０円の増加。</a:t>
          </a:r>
        </a:p>
        <a:p>
          <a:r>
            <a:rPr kumimoji="1" lang="ja-JP" altLang="en-US" sz="1200">
              <a:latin typeface="+mn-ea"/>
              <a:ea typeface="+mn-ea"/>
            </a:rPr>
            <a:t>　物価高騰の影響による電気料等の物件費の増加及び住民基本台帳人口の減少（▲１，４９２人）が要因と考えられる。</a:t>
          </a:r>
        </a:p>
        <a:p>
          <a:r>
            <a:rPr kumimoji="1" lang="ja-JP" altLang="en-US" sz="1200">
              <a:latin typeface="+mn-ea"/>
              <a:ea typeface="+mn-ea"/>
            </a:rPr>
            <a:t>　類似団体と同水準であり、比較的良好な数値であるが、施設の運営費や維持管理費等が増加傾向にあることから、より効率的な施設管理や適正な職員配置によりコストの低減を図る。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DEA00B47-6CDA-4BDF-9889-6A08A39429F5}"/>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B10E78F1-70FC-4ADD-B383-870B12560E44}"/>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E4821715-8F80-411D-A0BE-F088BF27390F}"/>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4ABF4C5D-26B7-4AC8-B9CF-92D8840C289A}"/>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23093CFC-9571-4778-B8EE-B813F5CE0A7F}"/>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C81F19AC-13FC-4D2B-834D-EEF9A7A9793E}"/>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5AAC31BF-C8B5-49EC-89F2-9DEEF8962BDD}"/>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35515D4F-FFC6-4338-BA72-158EF1B3DB17}"/>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6A96656-9915-475F-A225-372A2A32854D}"/>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A2BFBF33-9B83-4C03-884A-94D8631CEDE1}"/>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A23F8523-6701-4BCE-86C1-5E3892BA81D1}"/>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77A08A8F-4578-47CB-8D60-CBCE5F1B31D7}"/>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B0187DCA-A85E-4DB9-81A8-BE59EE567677}"/>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8BA8FED9-96F4-438C-90C9-1DB10E2994B3}"/>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FC66E002-F87E-4AD8-8BCA-95C5BCF3DF66}"/>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A00E4CEB-1C67-4C28-89DD-3D86A4279B97}"/>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19CACB6A-B963-4EF6-B4CD-11610F73E118}"/>
            </a:ext>
          </a:extLst>
        </xdr:cNvPr>
        <xdr:cNvCxnSpPr/>
      </xdr:nvCxnSpPr>
      <xdr:spPr>
        <a:xfrm flipV="1">
          <a:off x="4514850" y="13528884"/>
          <a:ext cx="0" cy="13179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E71734AA-4BBB-4377-B50C-BADD2BD94CD3}"/>
            </a:ext>
          </a:extLst>
        </xdr:cNvPr>
        <xdr:cNvSpPr txBox="1"/>
      </xdr:nvSpPr>
      <xdr:spPr>
        <a:xfrm>
          <a:off x="4584700" y="1481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3AD5F270-9EA0-4018-AA25-290342632318}"/>
            </a:ext>
          </a:extLst>
        </xdr:cNvPr>
        <xdr:cNvCxnSpPr/>
      </xdr:nvCxnSpPr>
      <xdr:spPr>
        <a:xfrm>
          <a:off x="4425950" y="148468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4CD7D89C-1DD0-47AD-8515-19F14D676AC8}"/>
            </a:ext>
          </a:extLst>
        </xdr:cNvPr>
        <xdr:cNvSpPr txBox="1"/>
      </xdr:nvSpPr>
      <xdr:spPr>
        <a:xfrm>
          <a:off x="4584700" y="132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BC98E4DC-9B39-4E43-9E59-8EB678E7DCE2}"/>
            </a:ext>
          </a:extLst>
        </xdr:cNvPr>
        <xdr:cNvCxnSpPr/>
      </xdr:nvCxnSpPr>
      <xdr:spPr>
        <a:xfrm>
          <a:off x="4425950" y="135288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167776</xdr:rowOff>
    </xdr:from>
    <xdr:to>
      <xdr:col>23</xdr:col>
      <xdr:colOff>133350</xdr:colOff>
      <xdr:row>84</xdr:row>
      <xdr:rowOff>9798</xdr:rowOff>
    </xdr:to>
    <xdr:cxnSp macro="">
      <xdr:nvCxnSpPr>
        <xdr:cNvPr id="195" name="直線コネクタ 194">
          <a:extLst>
            <a:ext uri="{FF2B5EF4-FFF2-40B4-BE49-F238E27FC236}">
              <a16:creationId xmlns:a16="http://schemas.microsoft.com/office/drawing/2014/main" id="{74907945-F8A7-4604-A583-A5AC3D66507B}"/>
            </a:ext>
          </a:extLst>
        </xdr:cNvPr>
        <xdr:cNvCxnSpPr/>
      </xdr:nvCxnSpPr>
      <xdr:spPr>
        <a:xfrm>
          <a:off x="3752850" y="14081896"/>
          <a:ext cx="762000" cy="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a:extLst>
            <a:ext uri="{FF2B5EF4-FFF2-40B4-BE49-F238E27FC236}">
              <a16:creationId xmlns:a16="http://schemas.microsoft.com/office/drawing/2014/main" id="{EC866C1E-FC27-442D-BF62-1F55F1B5EB86}"/>
            </a:ext>
          </a:extLst>
        </xdr:cNvPr>
        <xdr:cNvSpPr txBox="1"/>
      </xdr:nvSpPr>
      <xdr:spPr>
        <a:xfrm>
          <a:off x="4584700" y="1405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8F4CEB7-F2FF-45E5-AF71-6A27FEEA5E03}"/>
            </a:ext>
          </a:extLst>
        </xdr:cNvPr>
        <xdr:cNvSpPr/>
      </xdr:nvSpPr>
      <xdr:spPr>
        <a:xfrm>
          <a:off x="4464050" y="14078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73654</xdr:rowOff>
    </xdr:from>
    <xdr:to>
      <xdr:col>19</xdr:col>
      <xdr:colOff>133350</xdr:colOff>
      <xdr:row>83</xdr:row>
      <xdr:rowOff>167776</xdr:rowOff>
    </xdr:to>
    <xdr:cxnSp macro="">
      <xdr:nvCxnSpPr>
        <xdr:cNvPr id="198" name="直線コネクタ 197">
          <a:extLst>
            <a:ext uri="{FF2B5EF4-FFF2-40B4-BE49-F238E27FC236}">
              <a16:creationId xmlns:a16="http://schemas.microsoft.com/office/drawing/2014/main" id="{FDAD77F0-D7FC-4931-9C14-87283FB396DA}"/>
            </a:ext>
          </a:extLst>
        </xdr:cNvPr>
        <xdr:cNvCxnSpPr/>
      </xdr:nvCxnSpPr>
      <xdr:spPr>
        <a:xfrm>
          <a:off x="2940050" y="13820134"/>
          <a:ext cx="812800" cy="26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2D115FBD-5472-488F-8843-DEC55B260890}"/>
            </a:ext>
          </a:extLst>
        </xdr:cNvPr>
        <xdr:cNvSpPr/>
      </xdr:nvSpPr>
      <xdr:spPr>
        <a:xfrm>
          <a:off x="3702050" y="1398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a:extLst>
            <a:ext uri="{FF2B5EF4-FFF2-40B4-BE49-F238E27FC236}">
              <a16:creationId xmlns:a16="http://schemas.microsoft.com/office/drawing/2014/main" id="{9A555458-9952-4F06-802A-626CD221D77E}"/>
            </a:ext>
          </a:extLst>
        </xdr:cNvPr>
        <xdr:cNvSpPr txBox="1"/>
      </xdr:nvSpPr>
      <xdr:spPr>
        <a:xfrm>
          <a:off x="3409950" y="1375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169577</xdr:rowOff>
    </xdr:from>
    <xdr:to>
      <xdr:col>15</xdr:col>
      <xdr:colOff>82550</xdr:colOff>
      <xdr:row>82</xdr:row>
      <xdr:rowOff>73654</xdr:rowOff>
    </xdr:to>
    <xdr:cxnSp macro="">
      <xdr:nvCxnSpPr>
        <xdr:cNvPr id="201" name="直線コネクタ 200">
          <a:extLst>
            <a:ext uri="{FF2B5EF4-FFF2-40B4-BE49-F238E27FC236}">
              <a16:creationId xmlns:a16="http://schemas.microsoft.com/office/drawing/2014/main" id="{D81A8265-F9AE-415A-B6DE-D6D590B5D39E}"/>
            </a:ext>
          </a:extLst>
        </xdr:cNvPr>
        <xdr:cNvCxnSpPr/>
      </xdr:nvCxnSpPr>
      <xdr:spPr>
        <a:xfrm>
          <a:off x="2127250" y="13748417"/>
          <a:ext cx="812800" cy="7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B910D168-AD84-4092-8549-4EDADB5F06A6}"/>
            </a:ext>
          </a:extLst>
        </xdr:cNvPr>
        <xdr:cNvSpPr/>
      </xdr:nvSpPr>
      <xdr:spPr>
        <a:xfrm>
          <a:off x="2889250" y="138272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a:extLst>
            <a:ext uri="{FF2B5EF4-FFF2-40B4-BE49-F238E27FC236}">
              <a16:creationId xmlns:a16="http://schemas.microsoft.com/office/drawing/2014/main" id="{ED08F30F-5778-4E8F-99B4-C9AA4BF4FF53}"/>
            </a:ext>
          </a:extLst>
        </xdr:cNvPr>
        <xdr:cNvSpPr txBox="1"/>
      </xdr:nvSpPr>
      <xdr:spPr>
        <a:xfrm>
          <a:off x="2597150" y="1391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88802</xdr:rowOff>
    </xdr:from>
    <xdr:to>
      <xdr:col>11</xdr:col>
      <xdr:colOff>31750</xdr:colOff>
      <xdr:row>81</xdr:row>
      <xdr:rowOff>169577</xdr:rowOff>
    </xdr:to>
    <xdr:cxnSp macro="">
      <xdr:nvCxnSpPr>
        <xdr:cNvPr id="204" name="直線コネクタ 203">
          <a:extLst>
            <a:ext uri="{FF2B5EF4-FFF2-40B4-BE49-F238E27FC236}">
              <a16:creationId xmlns:a16="http://schemas.microsoft.com/office/drawing/2014/main" id="{9CEC5B0E-8C12-43C2-B773-6AD24554B1A5}"/>
            </a:ext>
          </a:extLst>
        </xdr:cNvPr>
        <xdr:cNvCxnSpPr/>
      </xdr:nvCxnSpPr>
      <xdr:spPr>
        <a:xfrm>
          <a:off x="1333500" y="13667642"/>
          <a:ext cx="793750" cy="8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98EA540E-5B3E-4F7A-9384-51CF4C168497}"/>
            </a:ext>
          </a:extLst>
        </xdr:cNvPr>
        <xdr:cNvSpPr/>
      </xdr:nvSpPr>
      <xdr:spPr>
        <a:xfrm>
          <a:off x="2095500" y="1366749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a:extLst>
            <a:ext uri="{FF2B5EF4-FFF2-40B4-BE49-F238E27FC236}">
              <a16:creationId xmlns:a16="http://schemas.microsoft.com/office/drawing/2014/main" id="{B159797C-91FC-4DB2-B9C7-0E98406729A1}"/>
            </a:ext>
          </a:extLst>
        </xdr:cNvPr>
        <xdr:cNvSpPr txBox="1"/>
      </xdr:nvSpPr>
      <xdr:spPr>
        <a:xfrm>
          <a:off x="1784350" y="1344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C2864536-A676-4C5D-9E51-C924C1CDB230}"/>
            </a:ext>
          </a:extLst>
        </xdr:cNvPr>
        <xdr:cNvSpPr/>
      </xdr:nvSpPr>
      <xdr:spPr>
        <a:xfrm>
          <a:off x="1282700" y="136157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8" name="テキスト ボックス 207">
          <a:extLst>
            <a:ext uri="{FF2B5EF4-FFF2-40B4-BE49-F238E27FC236}">
              <a16:creationId xmlns:a16="http://schemas.microsoft.com/office/drawing/2014/main" id="{6EA4B01C-7D92-4849-96AA-60BA4545CA83}"/>
            </a:ext>
          </a:extLst>
        </xdr:cNvPr>
        <xdr:cNvSpPr txBox="1"/>
      </xdr:nvSpPr>
      <xdr:spPr>
        <a:xfrm>
          <a:off x="971550" y="1339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254B1EB-E925-4910-8780-519534291205}"/>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E77EBE9-E66D-4076-BC39-D08138553C67}"/>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DB56EE0-CA08-488E-82F5-A432709EF44C}"/>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96F0642-FD11-42A0-B0B5-186F83450184}"/>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5C30DCE8-59C2-4CBA-9812-CCF141D44D88}"/>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130448</xdr:rowOff>
    </xdr:from>
    <xdr:to>
      <xdr:col>23</xdr:col>
      <xdr:colOff>184150</xdr:colOff>
      <xdr:row>84</xdr:row>
      <xdr:rowOff>60598</xdr:rowOff>
    </xdr:to>
    <xdr:sp macro="" textlink="">
      <xdr:nvSpPr>
        <xdr:cNvPr id="214" name="楕円 213">
          <a:extLst>
            <a:ext uri="{FF2B5EF4-FFF2-40B4-BE49-F238E27FC236}">
              <a16:creationId xmlns:a16="http://schemas.microsoft.com/office/drawing/2014/main" id="{1BDE3B3F-312E-4B9E-9133-B986C24B421B}"/>
            </a:ext>
          </a:extLst>
        </xdr:cNvPr>
        <xdr:cNvSpPr/>
      </xdr:nvSpPr>
      <xdr:spPr>
        <a:xfrm>
          <a:off x="4464050" y="140445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146975</xdr:rowOff>
    </xdr:from>
    <xdr:ext cx="762000" cy="259045"/>
    <xdr:sp macro="" textlink="">
      <xdr:nvSpPr>
        <xdr:cNvPr id="215" name="人件費・物件費等の状況該当値テキスト">
          <a:extLst>
            <a:ext uri="{FF2B5EF4-FFF2-40B4-BE49-F238E27FC236}">
              <a16:creationId xmlns:a16="http://schemas.microsoft.com/office/drawing/2014/main" id="{7AE37F99-29B4-42B5-87B4-9BC196BD373B}"/>
            </a:ext>
          </a:extLst>
        </xdr:cNvPr>
        <xdr:cNvSpPr txBox="1"/>
      </xdr:nvSpPr>
      <xdr:spPr>
        <a:xfrm>
          <a:off x="4584700" y="138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116976</xdr:rowOff>
    </xdr:from>
    <xdr:to>
      <xdr:col>19</xdr:col>
      <xdr:colOff>184150</xdr:colOff>
      <xdr:row>84</xdr:row>
      <xdr:rowOff>47126</xdr:rowOff>
    </xdr:to>
    <xdr:sp macro="" textlink="">
      <xdr:nvSpPr>
        <xdr:cNvPr id="216" name="楕円 215">
          <a:extLst>
            <a:ext uri="{FF2B5EF4-FFF2-40B4-BE49-F238E27FC236}">
              <a16:creationId xmlns:a16="http://schemas.microsoft.com/office/drawing/2014/main" id="{07A10405-E066-4621-A61B-CB18566AEDE0}"/>
            </a:ext>
          </a:extLst>
        </xdr:cNvPr>
        <xdr:cNvSpPr/>
      </xdr:nvSpPr>
      <xdr:spPr>
        <a:xfrm>
          <a:off x="3702050" y="14031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31903</xdr:rowOff>
    </xdr:from>
    <xdr:ext cx="736600" cy="259045"/>
    <xdr:sp macro="" textlink="">
      <xdr:nvSpPr>
        <xdr:cNvPr id="217" name="テキスト ボックス 216">
          <a:extLst>
            <a:ext uri="{FF2B5EF4-FFF2-40B4-BE49-F238E27FC236}">
              <a16:creationId xmlns:a16="http://schemas.microsoft.com/office/drawing/2014/main" id="{38A642DC-02BE-47B6-B6E2-3BD729B7BD26}"/>
            </a:ext>
          </a:extLst>
        </xdr:cNvPr>
        <xdr:cNvSpPr txBox="1"/>
      </xdr:nvSpPr>
      <xdr:spPr>
        <a:xfrm>
          <a:off x="3409950" y="1411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22854</xdr:rowOff>
    </xdr:from>
    <xdr:to>
      <xdr:col>15</xdr:col>
      <xdr:colOff>133350</xdr:colOff>
      <xdr:row>82</xdr:row>
      <xdr:rowOff>124454</xdr:rowOff>
    </xdr:to>
    <xdr:sp macro="" textlink="">
      <xdr:nvSpPr>
        <xdr:cNvPr id="218" name="楕円 217">
          <a:extLst>
            <a:ext uri="{FF2B5EF4-FFF2-40B4-BE49-F238E27FC236}">
              <a16:creationId xmlns:a16="http://schemas.microsoft.com/office/drawing/2014/main" id="{01ED4645-F1E1-4AB7-9795-DFC24A81ADAE}"/>
            </a:ext>
          </a:extLst>
        </xdr:cNvPr>
        <xdr:cNvSpPr/>
      </xdr:nvSpPr>
      <xdr:spPr>
        <a:xfrm>
          <a:off x="2889250" y="137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134631</xdr:rowOff>
    </xdr:from>
    <xdr:ext cx="762000" cy="259045"/>
    <xdr:sp macro="" textlink="">
      <xdr:nvSpPr>
        <xdr:cNvPr id="219" name="テキスト ボックス 218">
          <a:extLst>
            <a:ext uri="{FF2B5EF4-FFF2-40B4-BE49-F238E27FC236}">
              <a16:creationId xmlns:a16="http://schemas.microsoft.com/office/drawing/2014/main" id="{29E42404-244D-4819-A669-8081B7CE6FAC}"/>
            </a:ext>
          </a:extLst>
        </xdr:cNvPr>
        <xdr:cNvSpPr txBox="1"/>
      </xdr:nvSpPr>
      <xdr:spPr>
        <a:xfrm>
          <a:off x="2597150" y="1354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118777</xdr:rowOff>
    </xdr:from>
    <xdr:to>
      <xdr:col>11</xdr:col>
      <xdr:colOff>82550</xdr:colOff>
      <xdr:row>82</xdr:row>
      <xdr:rowOff>48927</xdr:rowOff>
    </xdr:to>
    <xdr:sp macro="" textlink="">
      <xdr:nvSpPr>
        <xdr:cNvPr id="220" name="楕円 219">
          <a:extLst>
            <a:ext uri="{FF2B5EF4-FFF2-40B4-BE49-F238E27FC236}">
              <a16:creationId xmlns:a16="http://schemas.microsoft.com/office/drawing/2014/main" id="{0C671414-7007-4CA3-B26E-D5669676E7A8}"/>
            </a:ext>
          </a:extLst>
        </xdr:cNvPr>
        <xdr:cNvSpPr/>
      </xdr:nvSpPr>
      <xdr:spPr>
        <a:xfrm>
          <a:off x="2095500" y="1369761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33704</xdr:rowOff>
    </xdr:from>
    <xdr:ext cx="762000" cy="259045"/>
    <xdr:sp macro="" textlink="">
      <xdr:nvSpPr>
        <xdr:cNvPr id="221" name="テキスト ボックス 220">
          <a:extLst>
            <a:ext uri="{FF2B5EF4-FFF2-40B4-BE49-F238E27FC236}">
              <a16:creationId xmlns:a16="http://schemas.microsoft.com/office/drawing/2014/main" id="{9EBC14CE-7210-4D6A-A24E-B9C9FC03FBE0}"/>
            </a:ext>
          </a:extLst>
        </xdr:cNvPr>
        <xdr:cNvSpPr txBox="1"/>
      </xdr:nvSpPr>
      <xdr:spPr>
        <a:xfrm>
          <a:off x="1784350" y="1378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38002</xdr:rowOff>
    </xdr:from>
    <xdr:to>
      <xdr:col>7</xdr:col>
      <xdr:colOff>31750</xdr:colOff>
      <xdr:row>81</xdr:row>
      <xdr:rowOff>139602</xdr:rowOff>
    </xdr:to>
    <xdr:sp macro="" textlink="">
      <xdr:nvSpPr>
        <xdr:cNvPr id="222" name="楕円 221">
          <a:extLst>
            <a:ext uri="{FF2B5EF4-FFF2-40B4-BE49-F238E27FC236}">
              <a16:creationId xmlns:a16="http://schemas.microsoft.com/office/drawing/2014/main" id="{612E59A0-E625-41B1-A082-D41C05A2F826}"/>
            </a:ext>
          </a:extLst>
        </xdr:cNvPr>
        <xdr:cNvSpPr/>
      </xdr:nvSpPr>
      <xdr:spPr>
        <a:xfrm>
          <a:off x="1282700" y="136168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124379</xdr:rowOff>
    </xdr:from>
    <xdr:ext cx="762000" cy="259045"/>
    <xdr:sp macro="" textlink="">
      <xdr:nvSpPr>
        <xdr:cNvPr id="223" name="テキスト ボックス 222">
          <a:extLst>
            <a:ext uri="{FF2B5EF4-FFF2-40B4-BE49-F238E27FC236}">
              <a16:creationId xmlns:a16="http://schemas.microsoft.com/office/drawing/2014/main" id="{E48A2D5E-BD3C-497D-BC0B-65B7179EB2C6}"/>
            </a:ext>
          </a:extLst>
        </xdr:cNvPr>
        <xdr:cNvSpPr txBox="1"/>
      </xdr:nvSpPr>
      <xdr:spPr>
        <a:xfrm>
          <a:off x="971550" y="1370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18A71B58-8CCC-4E4D-8878-8FA41A2669F7}"/>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66CCA940-7A79-4A1C-9CE2-D020FA47C64F}"/>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A837CD4C-7B09-4941-BFFC-DB31B6C8E3F4}"/>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6DA41F5A-865B-4A6A-8B44-EC2E486E883B}"/>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EF369ADD-1FF6-4C31-AEF6-D1B0141D194E}"/>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BA39019D-934F-4869-A46C-6B0B49C7EFA7}"/>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75545800-B482-44B2-A54A-2D9A7479901E}"/>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43588577-087C-487E-89F3-75D95DE9051A}"/>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94A8DF8A-07C5-4AE5-A086-A38EC145A2E4}"/>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6E5C082C-C523-4CA7-A9C5-7A8CF1C16A24}"/>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42B3C804-A640-43AD-AF1E-FAA1BAB5102D}"/>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B03A8ABC-170A-4BD6-B933-E7F638CE12F7}"/>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E51CCD07-82F5-49FA-B7FD-DE6F39784AD2}"/>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高給・高齢者の退職が多く、職員分布が変動したことによりやや減少したが、概ね同水準で推移しており、平均的な値といえる。</a:t>
          </a:r>
        </a:p>
        <a:p>
          <a:r>
            <a:rPr kumimoji="1" lang="ja-JP" altLang="en-US" sz="1200">
              <a:latin typeface="+mn-ea"/>
              <a:ea typeface="+mn-ea"/>
            </a:rPr>
            <a:t>　今後も勤務実績を的確に反映させるなど、引き続き給与の適正化に努める。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E24F5D62-5A46-4647-9243-D7CA95EE665C}"/>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A71362F1-B7D8-4906-8619-58066466FB2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B1AE302B-6FB4-43DC-AE73-0A29BA5EA3E9}"/>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520F9172-CAC3-4D2F-8709-0196004FB070}"/>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BC3B7291-DAAC-40F8-A2D8-218517199472}"/>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E8C913EF-1932-44AF-ADE5-7543B9A602C0}"/>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80FCCA4A-777B-4FE9-A726-BAA818A429F2}"/>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951C6E5B-737B-4D75-B9D6-07A583911059}"/>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63514F09-0D5E-4925-8154-6671F4414171}"/>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80AECB9C-449C-4F8C-ADD1-69FF6AF7524C}"/>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7F997529-18BC-47AE-870E-D74A4A986B07}"/>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270C7A63-EB8E-453B-932D-24FCB38CE0E7}"/>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9419981D-3009-4427-843E-D309ED281373}"/>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B43E01E8-1BEE-4AC9-88AA-C46277AE5072}"/>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8432665B-A330-436A-89FF-AD693152BD5B}"/>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213BD006-31DA-438A-ABFC-2F72727CD563}"/>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DE9A23F5-6259-41CE-AD9C-14940EE782ED}"/>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2C6A4B85-4688-46E3-AF57-55A7102E1CC7}"/>
            </a:ext>
          </a:extLst>
        </xdr:cNvPr>
        <xdr:cNvCxnSpPr/>
      </xdr:nvCxnSpPr>
      <xdr:spPr>
        <a:xfrm flipV="1">
          <a:off x="15474950" y="13455650"/>
          <a:ext cx="0" cy="155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231CE36B-D894-4774-BAC1-FBC1E5FC1643}"/>
            </a:ext>
          </a:extLst>
        </xdr:cNvPr>
        <xdr:cNvSpPr txBox="1"/>
      </xdr:nvSpPr>
      <xdr:spPr>
        <a:xfrm>
          <a:off x="15563850" y="149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F86D509-4097-4FBC-91CA-D9768F55321B}"/>
            </a:ext>
          </a:extLst>
        </xdr:cNvPr>
        <xdr:cNvCxnSpPr/>
      </xdr:nvCxnSpPr>
      <xdr:spPr>
        <a:xfrm>
          <a:off x="15405100" y="1500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E4C2AC56-720A-43F1-A794-A46035EA2EEA}"/>
            </a:ext>
          </a:extLst>
        </xdr:cNvPr>
        <xdr:cNvSpPr txBox="1"/>
      </xdr:nvSpPr>
      <xdr:spPr>
        <a:xfrm>
          <a:off x="1556385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12AB124F-7EB8-42B8-9DEB-AF60F78D69C8}"/>
            </a:ext>
          </a:extLst>
        </xdr:cNvPr>
        <xdr:cNvCxnSpPr/>
      </xdr:nvCxnSpPr>
      <xdr:spPr>
        <a:xfrm>
          <a:off x="15405100" y="13455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169636</xdr:rowOff>
    </xdr:to>
    <xdr:cxnSp macro="">
      <xdr:nvCxnSpPr>
        <xdr:cNvPr id="259" name="直線コネクタ 258">
          <a:extLst>
            <a:ext uri="{FF2B5EF4-FFF2-40B4-BE49-F238E27FC236}">
              <a16:creationId xmlns:a16="http://schemas.microsoft.com/office/drawing/2014/main" id="{ACCFB925-DA4A-4070-832C-12347D7024CC}"/>
            </a:ext>
          </a:extLst>
        </xdr:cNvPr>
        <xdr:cNvCxnSpPr/>
      </xdr:nvCxnSpPr>
      <xdr:spPr>
        <a:xfrm flipV="1">
          <a:off x="14712950" y="14401800"/>
          <a:ext cx="762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B3BA35E5-BB07-4CF1-934E-F0D64394BD29}"/>
            </a:ext>
          </a:extLst>
        </xdr:cNvPr>
        <xdr:cNvSpPr txBox="1"/>
      </xdr:nvSpPr>
      <xdr:spPr>
        <a:xfrm>
          <a:off x="15563850" y="141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EB4BAAC1-1C7D-4B7C-94CD-65705C0A4797}"/>
            </a:ext>
          </a:extLst>
        </xdr:cNvPr>
        <xdr:cNvSpPr/>
      </xdr:nvSpPr>
      <xdr:spPr>
        <a:xfrm>
          <a:off x="15427960" y="142992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85</xdr:row>
      <xdr:rowOff>169636</xdr:rowOff>
    </xdr:to>
    <xdr:cxnSp macro="">
      <xdr:nvCxnSpPr>
        <xdr:cNvPr id="262" name="直線コネクタ 261">
          <a:extLst>
            <a:ext uri="{FF2B5EF4-FFF2-40B4-BE49-F238E27FC236}">
              <a16:creationId xmlns:a16="http://schemas.microsoft.com/office/drawing/2014/main" id="{EFDE4F92-E347-46EC-9F50-7B995712B4FE}"/>
            </a:ext>
          </a:extLst>
        </xdr:cNvPr>
        <xdr:cNvCxnSpPr/>
      </xdr:nvCxnSpPr>
      <xdr:spPr>
        <a:xfrm>
          <a:off x="13903960" y="14419036"/>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DBC2716E-25A4-4487-B871-B02AFDC64E22}"/>
            </a:ext>
          </a:extLst>
        </xdr:cNvPr>
        <xdr:cNvSpPr/>
      </xdr:nvSpPr>
      <xdr:spPr>
        <a:xfrm>
          <a:off x="14665960" y="14351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a:extLst>
            <a:ext uri="{FF2B5EF4-FFF2-40B4-BE49-F238E27FC236}">
              <a16:creationId xmlns:a16="http://schemas.microsoft.com/office/drawing/2014/main" id="{3F2FF394-9C94-4089-A4DD-A78EFC53612D}"/>
            </a:ext>
          </a:extLst>
        </xdr:cNvPr>
        <xdr:cNvSpPr txBox="1"/>
      </xdr:nvSpPr>
      <xdr:spPr>
        <a:xfrm>
          <a:off x="14370050" y="14123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169636</xdr:rowOff>
    </xdr:to>
    <xdr:cxnSp macro="">
      <xdr:nvCxnSpPr>
        <xdr:cNvPr id="265" name="直線コネクタ 264">
          <a:extLst>
            <a:ext uri="{FF2B5EF4-FFF2-40B4-BE49-F238E27FC236}">
              <a16:creationId xmlns:a16="http://schemas.microsoft.com/office/drawing/2014/main" id="{E0D62E56-4252-43DA-9349-F0AE2B3B1319}"/>
            </a:ext>
          </a:extLst>
        </xdr:cNvPr>
        <xdr:cNvCxnSpPr/>
      </xdr:nvCxnSpPr>
      <xdr:spPr>
        <a:xfrm>
          <a:off x="13106400" y="14401800"/>
          <a:ext cx="79756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3C38EAA9-992F-4B3C-9552-E3893DD1FAB6}"/>
            </a:ext>
          </a:extLst>
        </xdr:cNvPr>
        <xdr:cNvSpPr/>
      </xdr:nvSpPr>
      <xdr:spPr>
        <a:xfrm>
          <a:off x="13868400" y="1438547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B36AF8E4-A89C-4D76-8EBE-EA25B7371E30}"/>
            </a:ext>
          </a:extLst>
        </xdr:cNvPr>
        <xdr:cNvSpPr txBox="1"/>
      </xdr:nvSpPr>
      <xdr:spPr>
        <a:xfrm>
          <a:off x="13557250" y="144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152400</xdr:rowOff>
    </xdr:to>
    <xdr:cxnSp macro="">
      <xdr:nvCxnSpPr>
        <xdr:cNvPr id="268" name="直線コネクタ 267">
          <a:extLst>
            <a:ext uri="{FF2B5EF4-FFF2-40B4-BE49-F238E27FC236}">
              <a16:creationId xmlns:a16="http://schemas.microsoft.com/office/drawing/2014/main" id="{D73050D4-75E3-4F82-AF50-6F21BE433AF7}"/>
            </a:ext>
          </a:extLst>
        </xdr:cNvPr>
        <xdr:cNvCxnSpPr/>
      </xdr:nvCxnSpPr>
      <xdr:spPr>
        <a:xfrm>
          <a:off x="12293600" y="14384564"/>
          <a:ext cx="8128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616979BE-33BB-4096-82F6-714961BD0C5B}"/>
            </a:ext>
          </a:extLst>
        </xdr:cNvPr>
        <xdr:cNvSpPr/>
      </xdr:nvSpPr>
      <xdr:spPr>
        <a:xfrm>
          <a:off x="13055600" y="1440270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a:extLst>
            <a:ext uri="{FF2B5EF4-FFF2-40B4-BE49-F238E27FC236}">
              <a16:creationId xmlns:a16="http://schemas.microsoft.com/office/drawing/2014/main" id="{0E71F584-6305-4053-9FE2-5144E84DE080}"/>
            </a:ext>
          </a:extLst>
        </xdr:cNvPr>
        <xdr:cNvSpPr txBox="1"/>
      </xdr:nvSpPr>
      <xdr:spPr>
        <a:xfrm>
          <a:off x="12763500" y="1448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15162EF1-2138-4382-8C74-80967CBF3ABF}"/>
            </a:ext>
          </a:extLst>
        </xdr:cNvPr>
        <xdr:cNvSpPr/>
      </xdr:nvSpPr>
      <xdr:spPr>
        <a:xfrm>
          <a:off x="12242800" y="1443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5EA29AA5-E8CA-4B37-93E2-06D77FEEB72D}"/>
            </a:ext>
          </a:extLst>
        </xdr:cNvPr>
        <xdr:cNvSpPr txBox="1"/>
      </xdr:nvSpPr>
      <xdr:spPr>
        <a:xfrm>
          <a:off x="11950700" y="1451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E5C317F0-5956-45E6-9348-B5EA9C7127E7}"/>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899C5E6D-0F49-4A10-8648-3D59C6E9B123}"/>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13B61D15-0225-4753-81E1-668B4069195B}"/>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80C2EA60-C834-4057-AECE-C22B3F005217}"/>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F481312C-3A3C-4A35-AF98-19BBA563C917}"/>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a:extLst>
            <a:ext uri="{FF2B5EF4-FFF2-40B4-BE49-F238E27FC236}">
              <a16:creationId xmlns:a16="http://schemas.microsoft.com/office/drawing/2014/main" id="{51815B05-FC60-41BD-B763-7F571D777AF4}"/>
            </a:ext>
          </a:extLst>
        </xdr:cNvPr>
        <xdr:cNvSpPr/>
      </xdr:nvSpPr>
      <xdr:spPr>
        <a:xfrm>
          <a:off x="15427960" y="143510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9" name="給与水準   （国との比較）該当値テキスト">
          <a:extLst>
            <a:ext uri="{FF2B5EF4-FFF2-40B4-BE49-F238E27FC236}">
              <a16:creationId xmlns:a16="http://schemas.microsoft.com/office/drawing/2014/main" id="{F44810FC-F696-4155-B198-D53FE2950655}"/>
            </a:ext>
          </a:extLst>
        </xdr:cNvPr>
        <xdr:cNvSpPr txBox="1"/>
      </xdr:nvSpPr>
      <xdr:spPr>
        <a:xfrm>
          <a:off x="1556385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0" name="楕円 279">
          <a:extLst>
            <a:ext uri="{FF2B5EF4-FFF2-40B4-BE49-F238E27FC236}">
              <a16:creationId xmlns:a16="http://schemas.microsoft.com/office/drawing/2014/main" id="{6ABF8203-F7D0-48C6-84C9-3A4B3D17CE9D}"/>
            </a:ext>
          </a:extLst>
        </xdr:cNvPr>
        <xdr:cNvSpPr/>
      </xdr:nvSpPr>
      <xdr:spPr>
        <a:xfrm>
          <a:off x="14665960" y="1436823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1" name="テキスト ボックス 280">
          <a:extLst>
            <a:ext uri="{FF2B5EF4-FFF2-40B4-BE49-F238E27FC236}">
              <a16:creationId xmlns:a16="http://schemas.microsoft.com/office/drawing/2014/main" id="{A70C0E6E-3F15-4543-997E-63F22595A3B5}"/>
            </a:ext>
          </a:extLst>
        </xdr:cNvPr>
        <xdr:cNvSpPr txBox="1"/>
      </xdr:nvSpPr>
      <xdr:spPr>
        <a:xfrm>
          <a:off x="14370050" y="14450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2" name="楕円 281">
          <a:extLst>
            <a:ext uri="{FF2B5EF4-FFF2-40B4-BE49-F238E27FC236}">
              <a16:creationId xmlns:a16="http://schemas.microsoft.com/office/drawing/2014/main" id="{31AD92D5-CFEF-426D-82D3-5319317BC4AD}"/>
            </a:ext>
          </a:extLst>
        </xdr:cNvPr>
        <xdr:cNvSpPr/>
      </xdr:nvSpPr>
      <xdr:spPr>
        <a:xfrm>
          <a:off x="13868400" y="1436823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83" name="テキスト ボックス 282">
          <a:extLst>
            <a:ext uri="{FF2B5EF4-FFF2-40B4-BE49-F238E27FC236}">
              <a16:creationId xmlns:a16="http://schemas.microsoft.com/office/drawing/2014/main" id="{E618BF67-8041-44F8-91E4-DFF338DD4361}"/>
            </a:ext>
          </a:extLst>
        </xdr:cNvPr>
        <xdr:cNvSpPr txBox="1"/>
      </xdr:nvSpPr>
      <xdr:spPr>
        <a:xfrm>
          <a:off x="13557250" y="141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4" name="楕円 283">
          <a:extLst>
            <a:ext uri="{FF2B5EF4-FFF2-40B4-BE49-F238E27FC236}">
              <a16:creationId xmlns:a16="http://schemas.microsoft.com/office/drawing/2014/main" id="{6840AE88-508F-46C6-A6D7-FC9E58F70D83}"/>
            </a:ext>
          </a:extLst>
        </xdr:cNvPr>
        <xdr:cNvSpPr/>
      </xdr:nvSpPr>
      <xdr:spPr>
        <a:xfrm>
          <a:off x="13055600" y="1435100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5" name="テキスト ボックス 284">
          <a:extLst>
            <a:ext uri="{FF2B5EF4-FFF2-40B4-BE49-F238E27FC236}">
              <a16:creationId xmlns:a16="http://schemas.microsoft.com/office/drawing/2014/main" id="{B84D1422-8DA8-433C-AD04-9822AEA1735E}"/>
            </a:ext>
          </a:extLst>
        </xdr:cNvPr>
        <xdr:cNvSpPr txBox="1"/>
      </xdr:nvSpPr>
      <xdr:spPr>
        <a:xfrm>
          <a:off x="12763500" y="1412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6" name="楕円 285">
          <a:extLst>
            <a:ext uri="{FF2B5EF4-FFF2-40B4-BE49-F238E27FC236}">
              <a16:creationId xmlns:a16="http://schemas.microsoft.com/office/drawing/2014/main" id="{BA39A722-11AE-49D5-A29F-BE2259A569B0}"/>
            </a:ext>
          </a:extLst>
        </xdr:cNvPr>
        <xdr:cNvSpPr/>
      </xdr:nvSpPr>
      <xdr:spPr>
        <a:xfrm>
          <a:off x="12242800" y="14333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7" name="テキスト ボックス 286">
          <a:extLst>
            <a:ext uri="{FF2B5EF4-FFF2-40B4-BE49-F238E27FC236}">
              <a16:creationId xmlns:a16="http://schemas.microsoft.com/office/drawing/2014/main" id="{7E359049-8467-45E3-B9F7-277F1D355799}"/>
            </a:ext>
          </a:extLst>
        </xdr:cNvPr>
        <xdr:cNvSpPr txBox="1"/>
      </xdr:nvSpPr>
      <xdr:spPr>
        <a:xfrm>
          <a:off x="11950700" y="1410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225F12AF-2A3F-421F-B7AE-1962D5D6B13A}"/>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F3FC3110-1697-419B-A4E2-0B7FE23BF477}"/>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4FF5BE26-B4D4-448A-B673-C5B033F1868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57460B59-1699-4C2B-AD10-9AADABEA7F12}"/>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6D152282-78FD-4582-B0FA-E881B4350A67}"/>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D9427534-F4F5-4D5B-B878-3B080E2565DB}"/>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A934F595-6789-40C4-BFF6-3DC74B4BB58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3C0673D5-FBD5-40B4-BB7A-8FDE236472F8}"/>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7D74A582-28BC-4E94-BAE8-5A20C68349E9}"/>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34BD3D5D-942F-46C9-A913-4F5165F3493C}"/>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BC779713-C52C-4705-8045-E6908AD7BD15}"/>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FA48361E-7A47-4FD3-98A2-5EE1D71A63ED}"/>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4FE5C6D2-DC35-4334-BF5B-41D53C9113B4}"/>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前年度に引き続き、児童相談所設置に向けた準備や子育て支援体制の強化に加え、新型コロナウイルス感染症対策による保健所機能の強化等のために上昇しているが、類似団体と比較しても下回っており、比較的良好な数値である。</a:t>
          </a:r>
        </a:p>
        <a:p>
          <a:r>
            <a:rPr kumimoji="1" lang="ja-JP" altLang="en-US" sz="1200">
              <a:latin typeface="+mn-ea"/>
              <a:ea typeface="+mn-ea"/>
            </a:rPr>
            <a:t>　今後も引き続き職員数の適正化に努める。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3FD637A3-634E-4E11-B436-DA1D02409C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3D145E4C-0078-4FB7-9CAA-6274652D0995}"/>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1185ED58-0235-466F-9CB4-0D529B1E6575}"/>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45914ECF-5CB2-4E6E-9AC0-3898C5714881}"/>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8D055B11-24D9-4999-A027-68B0F49EBDA4}"/>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571D1A55-6E4D-4A97-811E-913E91294A80}"/>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F663EDF3-B3FB-4B8B-AFE3-89C5F630E8BD}"/>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4AE3032D-294E-4DF5-B644-BEA942B9E0CC}"/>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47A04104-6B10-4B51-8AD8-557C92DEE5F0}"/>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2EC14C6B-BA51-4063-A532-2292324DC052}"/>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82FC7993-0B98-4A56-8AFB-1ECE0D867857}"/>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28B91339-403F-427F-9595-1210012EC87F}"/>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2E76F9EE-BD59-4E94-8831-5DAFEEF74D87}"/>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FAA10FFC-9899-4C08-8E50-04BFD4F452C2}"/>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624D84F2-02AB-4143-A97B-9E7A6E1C1552}"/>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7C5DDEE2-8694-4739-A3FC-819B3795142F}"/>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F95E7F33-28D9-452D-BD0D-4D0D01787057}"/>
            </a:ext>
          </a:extLst>
        </xdr:cNvPr>
        <xdr:cNvCxnSpPr/>
      </xdr:nvCxnSpPr>
      <xdr:spPr>
        <a:xfrm flipV="1">
          <a:off x="15474950" y="9717193"/>
          <a:ext cx="0" cy="1530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FC0E050D-1C69-40FF-85A3-7318FE9BF3C9}"/>
            </a:ext>
          </a:extLst>
        </xdr:cNvPr>
        <xdr:cNvSpPr txBox="1"/>
      </xdr:nvSpPr>
      <xdr:spPr>
        <a:xfrm>
          <a:off x="15563850" y="112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211CAA81-9D5D-4850-8C50-012599F99729}"/>
            </a:ext>
          </a:extLst>
        </xdr:cNvPr>
        <xdr:cNvCxnSpPr/>
      </xdr:nvCxnSpPr>
      <xdr:spPr>
        <a:xfrm>
          <a:off x="15405100" y="11247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91964D59-E6B1-420A-9594-B8EFE1F4EF3A}"/>
            </a:ext>
          </a:extLst>
        </xdr:cNvPr>
        <xdr:cNvSpPr txBox="1"/>
      </xdr:nvSpPr>
      <xdr:spPr>
        <a:xfrm>
          <a:off x="15563850" y="946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504C33D7-B926-4CD7-8690-B5C5EBA1BFEA}"/>
            </a:ext>
          </a:extLst>
        </xdr:cNvPr>
        <xdr:cNvCxnSpPr/>
      </xdr:nvCxnSpPr>
      <xdr:spPr>
        <a:xfrm>
          <a:off x="15405100" y="9717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29421</xdr:rowOff>
    </xdr:to>
    <xdr:cxnSp macro="">
      <xdr:nvCxnSpPr>
        <xdr:cNvPr id="322" name="直線コネクタ 321">
          <a:extLst>
            <a:ext uri="{FF2B5EF4-FFF2-40B4-BE49-F238E27FC236}">
              <a16:creationId xmlns:a16="http://schemas.microsoft.com/office/drawing/2014/main" id="{214D007D-9C80-4F91-B553-9E5160D3B1C1}"/>
            </a:ext>
          </a:extLst>
        </xdr:cNvPr>
        <xdr:cNvCxnSpPr/>
      </xdr:nvCxnSpPr>
      <xdr:spPr>
        <a:xfrm>
          <a:off x="14712950" y="10059670"/>
          <a:ext cx="762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a:extLst>
            <a:ext uri="{FF2B5EF4-FFF2-40B4-BE49-F238E27FC236}">
              <a16:creationId xmlns:a16="http://schemas.microsoft.com/office/drawing/2014/main" id="{3369864B-0629-40C7-9BAF-458ABD261AC2}"/>
            </a:ext>
          </a:extLst>
        </xdr:cNvPr>
        <xdr:cNvSpPr txBox="1"/>
      </xdr:nvSpPr>
      <xdr:spPr>
        <a:xfrm>
          <a:off x="15563850" y="1026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21A59EB1-9141-4623-821D-7BF7E607C213}"/>
            </a:ext>
          </a:extLst>
        </xdr:cNvPr>
        <xdr:cNvSpPr/>
      </xdr:nvSpPr>
      <xdr:spPr>
        <a:xfrm>
          <a:off x="15427960" y="10294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164677</xdr:rowOff>
    </xdr:from>
    <xdr:to>
      <xdr:col>77</xdr:col>
      <xdr:colOff>44450</xdr:colOff>
      <xdr:row>60</xdr:row>
      <xdr:rowOff>1270</xdr:rowOff>
    </xdr:to>
    <xdr:cxnSp macro="">
      <xdr:nvCxnSpPr>
        <xdr:cNvPr id="325" name="直線コネクタ 324">
          <a:extLst>
            <a:ext uri="{FF2B5EF4-FFF2-40B4-BE49-F238E27FC236}">
              <a16:creationId xmlns:a16="http://schemas.microsoft.com/office/drawing/2014/main" id="{E7B474FE-A02F-4474-9460-AAC3C212A387}"/>
            </a:ext>
          </a:extLst>
        </xdr:cNvPr>
        <xdr:cNvCxnSpPr/>
      </xdr:nvCxnSpPr>
      <xdr:spPr>
        <a:xfrm>
          <a:off x="13903960" y="10055437"/>
          <a:ext cx="80899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B80CE3D4-E713-4452-B60F-A6E8DCDF720A}"/>
            </a:ext>
          </a:extLst>
        </xdr:cNvPr>
        <xdr:cNvSpPr/>
      </xdr:nvSpPr>
      <xdr:spPr>
        <a:xfrm>
          <a:off x="14665960" y="1027451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a:extLst>
            <a:ext uri="{FF2B5EF4-FFF2-40B4-BE49-F238E27FC236}">
              <a16:creationId xmlns:a16="http://schemas.microsoft.com/office/drawing/2014/main" id="{29B1C86B-A83D-4239-8780-E22F40FBD974}"/>
            </a:ext>
          </a:extLst>
        </xdr:cNvPr>
        <xdr:cNvSpPr txBox="1"/>
      </xdr:nvSpPr>
      <xdr:spPr>
        <a:xfrm>
          <a:off x="14370050" y="1036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164677</xdr:rowOff>
    </xdr:from>
    <xdr:to>
      <xdr:col>72</xdr:col>
      <xdr:colOff>203200</xdr:colOff>
      <xdr:row>59</xdr:row>
      <xdr:rowOff>168698</xdr:rowOff>
    </xdr:to>
    <xdr:cxnSp macro="">
      <xdr:nvCxnSpPr>
        <xdr:cNvPr id="328" name="直線コネクタ 327">
          <a:extLst>
            <a:ext uri="{FF2B5EF4-FFF2-40B4-BE49-F238E27FC236}">
              <a16:creationId xmlns:a16="http://schemas.microsoft.com/office/drawing/2014/main" id="{F4A4B84B-FF96-4796-9FF6-8103AA673707}"/>
            </a:ext>
          </a:extLst>
        </xdr:cNvPr>
        <xdr:cNvCxnSpPr/>
      </xdr:nvCxnSpPr>
      <xdr:spPr>
        <a:xfrm flipV="1">
          <a:off x="13106400" y="10055437"/>
          <a:ext cx="79756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BE138B4-C610-498D-AEA2-8BDE2FED9332}"/>
            </a:ext>
          </a:extLst>
        </xdr:cNvPr>
        <xdr:cNvSpPr/>
      </xdr:nvSpPr>
      <xdr:spPr>
        <a:xfrm>
          <a:off x="13868400" y="10258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a:extLst>
            <a:ext uri="{FF2B5EF4-FFF2-40B4-BE49-F238E27FC236}">
              <a16:creationId xmlns:a16="http://schemas.microsoft.com/office/drawing/2014/main" id="{EA9340E0-B51A-4462-8782-89D13C153CB7}"/>
            </a:ext>
          </a:extLst>
        </xdr:cNvPr>
        <xdr:cNvSpPr txBox="1"/>
      </xdr:nvSpPr>
      <xdr:spPr>
        <a:xfrm>
          <a:off x="13557250" y="1034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144569</xdr:rowOff>
    </xdr:from>
    <xdr:to>
      <xdr:col>68</xdr:col>
      <xdr:colOff>152400</xdr:colOff>
      <xdr:row>59</xdr:row>
      <xdr:rowOff>168698</xdr:rowOff>
    </xdr:to>
    <xdr:cxnSp macro="">
      <xdr:nvCxnSpPr>
        <xdr:cNvPr id="331" name="直線コネクタ 330">
          <a:extLst>
            <a:ext uri="{FF2B5EF4-FFF2-40B4-BE49-F238E27FC236}">
              <a16:creationId xmlns:a16="http://schemas.microsoft.com/office/drawing/2014/main" id="{505FF05E-C503-4EF2-8803-0AA3CF637674}"/>
            </a:ext>
          </a:extLst>
        </xdr:cNvPr>
        <xdr:cNvCxnSpPr/>
      </xdr:nvCxnSpPr>
      <xdr:spPr>
        <a:xfrm>
          <a:off x="12293600" y="10035329"/>
          <a:ext cx="8128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50EBFF70-E22B-4441-BEFD-B935FADC7E2B}"/>
            </a:ext>
          </a:extLst>
        </xdr:cNvPr>
        <xdr:cNvSpPr/>
      </xdr:nvSpPr>
      <xdr:spPr>
        <a:xfrm>
          <a:off x="13055600" y="1023831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a:extLst>
            <a:ext uri="{FF2B5EF4-FFF2-40B4-BE49-F238E27FC236}">
              <a16:creationId xmlns:a16="http://schemas.microsoft.com/office/drawing/2014/main" id="{96EBDECD-80EF-4ED8-A678-3060AF435CF8}"/>
            </a:ext>
          </a:extLst>
        </xdr:cNvPr>
        <xdr:cNvSpPr txBox="1"/>
      </xdr:nvSpPr>
      <xdr:spPr>
        <a:xfrm>
          <a:off x="12763500" y="1032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22DCA3A1-A783-4FB8-8112-233474F427D0}"/>
            </a:ext>
          </a:extLst>
        </xdr:cNvPr>
        <xdr:cNvSpPr/>
      </xdr:nvSpPr>
      <xdr:spPr>
        <a:xfrm>
          <a:off x="12242800" y="10213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EC47513C-9433-4338-A5FA-766A7E9DBCD3}"/>
            </a:ext>
          </a:extLst>
        </xdr:cNvPr>
        <xdr:cNvSpPr txBox="1"/>
      </xdr:nvSpPr>
      <xdr:spPr>
        <a:xfrm>
          <a:off x="11950700" y="1029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DB2D3DF-B432-4502-A6E5-E90EDEF73135}"/>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766DEC43-9202-4B1D-87FE-DA4317AA6186}"/>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F9D25DE-C565-4523-95BF-0F33A9400982}"/>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31DB5560-B584-4C5E-A8BB-C20D9A3CC667}"/>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C15BB7B4-9333-468D-823A-17B71202D337}"/>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150071</xdr:rowOff>
    </xdr:from>
    <xdr:to>
      <xdr:col>81</xdr:col>
      <xdr:colOff>95250</xdr:colOff>
      <xdr:row>60</xdr:row>
      <xdr:rowOff>80221</xdr:rowOff>
    </xdr:to>
    <xdr:sp macro="" textlink="">
      <xdr:nvSpPr>
        <xdr:cNvPr id="341" name="楕円 340">
          <a:extLst>
            <a:ext uri="{FF2B5EF4-FFF2-40B4-BE49-F238E27FC236}">
              <a16:creationId xmlns:a16="http://schemas.microsoft.com/office/drawing/2014/main" id="{844E19B9-CFB6-4F18-89B6-65D316531328}"/>
            </a:ext>
          </a:extLst>
        </xdr:cNvPr>
        <xdr:cNvSpPr/>
      </xdr:nvSpPr>
      <xdr:spPr>
        <a:xfrm>
          <a:off x="15427960" y="1004083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166598</xdr:rowOff>
    </xdr:from>
    <xdr:ext cx="762000" cy="259045"/>
    <xdr:sp macro="" textlink="">
      <xdr:nvSpPr>
        <xdr:cNvPr id="342" name="定員管理の状況該当値テキスト">
          <a:extLst>
            <a:ext uri="{FF2B5EF4-FFF2-40B4-BE49-F238E27FC236}">
              <a16:creationId xmlns:a16="http://schemas.microsoft.com/office/drawing/2014/main" id="{099B0DC6-D249-45A3-AB9D-4E0DD35AD6CC}"/>
            </a:ext>
          </a:extLst>
        </xdr:cNvPr>
        <xdr:cNvSpPr txBox="1"/>
      </xdr:nvSpPr>
      <xdr:spPr>
        <a:xfrm>
          <a:off x="15563850" y="988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3" name="楕円 342">
          <a:extLst>
            <a:ext uri="{FF2B5EF4-FFF2-40B4-BE49-F238E27FC236}">
              <a16:creationId xmlns:a16="http://schemas.microsoft.com/office/drawing/2014/main" id="{A563B63B-477A-4F00-9207-5AC9A3973E22}"/>
            </a:ext>
          </a:extLst>
        </xdr:cNvPr>
        <xdr:cNvSpPr/>
      </xdr:nvSpPr>
      <xdr:spPr>
        <a:xfrm>
          <a:off x="14665960" y="100126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4" name="テキスト ボックス 343">
          <a:extLst>
            <a:ext uri="{FF2B5EF4-FFF2-40B4-BE49-F238E27FC236}">
              <a16:creationId xmlns:a16="http://schemas.microsoft.com/office/drawing/2014/main" id="{1F7F65AF-EAC0-4EA8-85CF-8EB2516A24C4}"/>
            </a:ext>
          </a:extLst>
        </xdr:cNvPr>
        <xdr:cNvSpPr txBox="1"/>
      </xdr:nvSpPr>
      <xdr:spPr>
        <a:xfrm>
          <a:off x="14370050" y="978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113877</xdr:rowOff>
    </xdr:from>
    <xdr:to>
      <xdr:col>73</xdr:col>
      <xdr:colOff>44450</xdr:colOff>
      <xdr:row>60</xdr:row>
      <xdr:rowOff>44027</xdr:rowOff>
    </xdr:to>
    <xdr:sp macro="" textlink="">
      <xdr:nvSpPr>
        <xdr:cNvPr id="345" name="楕円 344">
          <a:extLst>
            <a:ext uri="{FF2B5EF4-FFF2-40B4-BE49-F238E27FC236}">
              <a16:creationId xmlns:a16="http://schemas.microsoft.com/office/drawing/2014/main" id="{2A2D1614-F75B-40AB-9876-3E3F53830D4B}"/>
            </a:ext>
          </a:extLst>
        </xdr:cNvPr>
        <xdr:cNvSpPr/>
      </xdr:nvSpPr>
      <xdr:spPr>
        <a:xfrm>
          <a:off x="13868400" y="1000463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54204</xdr:rowOff>
    </xdr:from>
    <xdr:ext cx="762000" cy="259045"/>
    <xdr:sp macro="" textlink="">
      <xdr:nvSpPr>
        <xdr:cNvPr id="346" name="テキスト ボックス 345">
          <a:extLst>
            <a:ext uri="{FF2B5EF4-FFF2-40B4-BE49-F238E27FC236}">
              <a16:creationId xmlns:a16="http://schemas.microsoft.com/office/drawing/2014/main" id="{C3272626-C979-4F41-B150-D6B5F31AE53B}"/>
            </a:ext>
          </a:extLst>
        </xdr:cNvPr>
        <xdr:cNvSpPr txBox="1"/>
      </xdr:nvSpPr>
      <xdr:spPr>
        <a:xfrm>
          <a:off x="13557250" y="977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117898</xdr:rowOff>
    </xdr:from>
    <xdr:to>
      <xdr:col>68</xdr:col>
      <xdr:colOff>203200</xdr:colOff>
      <xdr:row>60</xdr:row>
      <xdr:rowOff>48048</xdr:rowOff>
    </xdr:to>
    <xdr:sp macro="" textlink="">
      <xdr:nvSpPr>
        <xdr:cNvPr id="347" name="楕円 346">
          <a:extLst>
            <a:ext uri="{FF2B5EF4-FFF2-40B4-BE49-F238E27FC236}">
              <a16:creationId xmlns:a16="http://schemas.microsoft.com/office/drawing/2014/main" id="{326BBEB9-1FF4-45BE-AB8C-8CE74ADE6449}"/>
            </a:ext>
          </a:extLst>
        </xdr:cNvPr>
        <xdr:cNvSpPr/>
      </xdr:nvSpPr>
      <xdr:spPr>
        <a:xfrm>
          <a:off x="13055600" y="1000865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58225</xdr:rowOff>
    </xdr:from>
    <xdr:ext cx="762000" cy="259045"/>
    <xdr:sp macro="" textlink="">
      <xdr:nvSpPr>
        <xdr:cNvPr id="348" name="テキスト ボックス 347">
          <a:extLst>
            <a:ext uri="{FF2B5EF4-FFF2-40B4-BE49-F238E27FC236}">
              <a16:creationId xmlns:a16="http://schemas.microsoft.com/office/drawing/2014/main" id="{27BDAD2A-C4AC-4670-A3E9-2CEEECE08855}"/>
            </a:ext>
          </a:extLst>
        </xdr:cNvPr>
        <xdr:cNvSpPr txBox="1"/>
      </xdr:nvSpPr>
      <xdr:spPr>
        <a:xfrm>
          <a:off x="12763500" y="978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93769</xdr:rowOff>
    </xdr:from>
    <xdr:to>
      <xdr:col>64</xdr:col>
      <xdr:colOff>152400</xdr:colOff>
      <xdr:row>60</xdr:row>
      <xdr:rowOff>23919</xdr:rowOff>
    </xdr:to>
    <xdr:sp macro="" textlink="">
      <xdr:nvSpPr>
        <xdr:cNvPr id="349" name="楕円 348">
          <a:extLst>
            <a:ext uri="{FF2B5EF4-FFF2-40B4-BE49-F238E27FC236}">
              <a16:creationId xmlns:a16="http://schemas.microsoft.com/office/drawing/2014/main" id="{D85410DB-7707-4835-A560-266B627E72E4}"/>
            </a:ext>
          </a:extLst>
        </xdr:cNvPr>
        <xdr:cNvSpPr/>
      </xdr:nvSpPr>
      <xdr:spPr>
        <a:xfrm>
          <a:off x="12242800" y="99845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34096</xdr:rowOff>
    </xdr:from>
    <xdr:ext cx="762000" cy="259045"/>
    <xdr:sp macro="" textlink="">
      <xdr:nvSpPr>
        <xdr:cNvPr id="350" name="テキスト ボックス 349">
          <a:extLst>
            <a:ext uri="{FF2B5EF4-FFF2-40B4-BE49-F238E27FC236}">
              <a16:creationId xmlns:a16="http://schemas.microsoft.com/office/drawing/2014/main" id="{7D7B9EC4-BD70-4FB5-95A6-3FDB16F1B341}"/>
            </a:ext>
          </a:extLst>
        </xdr:cNvPr>
        <xdr:cNvSpPr txBox="1"/>
      </xdr:nvSpPr>
      <xdr:spPr>
        <a:xfrm>
          <a:off x="11950700" y="97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931E4A0F-EA8D-442C-B138-5107D4457277}"/>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4C5AE1D4-78B6-4DF3-81FD-835DE67ADCB5}"/>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25B0F1CA-287D-4B88-821F-C0D82D75819E}"/>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F3D6231E-2F05-4E47-BF6A-5F86AFBF14F8}"/>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19BB7732-77EB-4BC8-80CF-210B2453900C}"/>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171E9ECD-88FD-43E4-AF66-483E45E206E9}"/>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83AAF119-05F7-47DA-9C1B-1BA1D5879C2A}"/>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2F55AE5-9B73-4FA5-9765-E3035821BE99}"/>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1EF822C2-E8B9-4DD8-A08F-1265AF8CC85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932EE550-D543-43ED-8B3B-43D64DC25FCF}"/>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D24756EB-0F5F-4196-B1ED-025A48AA29C3}"/>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C86C9124-1303-46A0-B0B2-412FFDE7EC82}"/>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B4461EB7-DEEE-4A59-81C2-78D7995A8778}"/>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前年度と比べ０．３ポイントの向上。</a:t>
          </a:r>
        </a:p>
        <a:p>
          <a:r>
            <a:rPr kumimoji="1" lang="ja-JP" altLang="en-US" sz="1200">
              <a:latin typeface="+mn-ea"/>
              <a:ea typeface="+mn-ea"/>
            </a:rPr>
            <a:t>　臨時財政対策債発行可能額は減少したものの、公営企業債償還に対する繰入金が減少傾向にあることが要因と考えられる。</a:t>
          </a:r>
        </a:p>
        <a:p>
          <a:r>
            <a:rPr kumimoji="1" lang="ja-JP" altLang="en-US" sz="1200">
              <a:latin typeface="+mn-ea"/>
              <a:ea typeface="+mn-ea"/>
            </a:rPr>
            <a:t>　比率の向上が続いているが、高浜クリーンセンターの建替工事が継続していくこと、また、臨時財政対策債の発行も継続する見込みであることから、引き続き適正な市債発行に努める。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ABAC39BC-44A6-42DD-928F-361C78BF3CD6}"/>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3D18E88C-6173-473E-9D42-2601E83F43E4}"/>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9F947A70-1956-48C3-BB55-7A526E1B8D7E}"/>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BCAEB381-4622-4C52-B737-09CCD931EE5E}"/>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4BA84A3B-7457-425B-AF58-3F47F8369639}"/>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3A391479-F14E-4863-84F2-3D95C7BAB042}"/>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617CB4A7-3AA4-43E8-BD3D-A774EAAC60FF}"/>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3009C7FF-EC3D-4CF5-8D16-FAE4DB875E9D}"/>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F809055C-B033-423C-A227-91552F8ECECA}"/>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BF57D819-AAD0-4913-A430-6A99B4AB50F5}"/>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2024AE63-807A-42C5-B30C-09252817333B}"/>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FFB953A5-EB00-4494-82F0-0EA739368565}"/>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D5FE8DF2-B6E2-451F-BF1E-AC942E3124F9}"/>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480E5C50-BF38-4A98-9653-71FB3C80FE6B}"/>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82E57801-8A4D-4747-8A5C-0956DB70C2E6}"/>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B505D956-F246-4746-B977-773E3539C029}"/>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CB1F5690-A2BB-4FE2-B819-C957604F74D0}"/>
            </a:ext>
          </a:extLst>
        </xdr:cNvPr>
        <xdr:cNvCxnSpPr/>
      </xdr:nvCxnSpPr>
      <xdr:spPr>
        <a:xfrm flipV="1">
          <a:off x="15474950" y="6181392"/>
          <a:ext cx="0" cy="1570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8C88E1EC-FC1B-4CE7-8D47-B12006F45921}"/>
            </a:ext>
          </a:extLst>
        </xdr:cNvPr>
        <xdr:cNvSpPr txBox="1"/>
      </xdr:nvSpPr>
      <xdr:spPr>
        <a:xfrm>
          <a:off x="15563850" y="772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FA2074CE-9FE5-4DF7-8BB5-8081E6CA2B7D}"/>
            </a:ext>
          </a:extLst>
        </xdr:cNvPr>
        <xdr:cNvCxnSpPr/>
      </xdr:nvCxnSpPr>
      <xdr:spPr>
        <a:xfrm>
          <a:off x="15405100" y="7751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972DCBAA-04B6-4709-ADC6-8441890E22EE}"/>
            </a:ext>
          </a:extLst>
        </xdr:cNvPr>
        <xdr:cNvSpPr txBox="1"/>
      </xdr:nvSpPr>
      <xdr:spPr>
        <a:xfrm>
          <a:off x="15563850" y="592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8C50D82C-4C48-49DA-83F1-330A1E366058}"/>
            </a:ext>
          </a:extLst>
        </xdr:cNvPr>
        <xdr:cNvCxnSpPr/>
      </xdr:nvCxnSpPr>
      <xdr:spPr>
        <a:xfrm>
          <a:off x="15405100" y="6181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40</xdr:row>
      <xdr:rowOff>127000</xdr:rowOff>
    </xdr:to>
    <xdr:cxnSp macro="">
      <xdr:nvCxnSpPr>
        <xdr:cNvPr id="385" name="直線コネクタ 384">
          <a:extLst>
            <a:ext uri="{FF2B5EF4-FFF2-40B4-BE49-F238E27FC236}">
              <a16:creationId xmlns:a16="http://schemas.microsoft.com/office/drawing/2014/main" id="{BFE56D0F-057C-4508-88C2-FC175FE4E234}"/>
            </a:ext>
          </a:extLst>
        </xdr:cNvPr>
        <xdr:cNvCxnSpPr/>
      </xdr:nvCxnSpPr>
      <xdr:spPr>
        <a:xfrm flipV="1">
          <a:off x="14712950" y="6798128"/>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43F954CA-DDA9-487D-8930-5604CE9858E0}"/>
            </a:ext>
          </a:extLst>
        </xdr:cNvPr>
        <xdr:cNvSpPr txBox="1"/>
      </xdr:nvSpPr>
      <xdr:spPr>
        <a:xfrm>
          <a:off x="15563850" y="683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E99AFEC-2CC7-48A4-B4F2-325FF73935A1}"/>
            </a:ext>
          </a:extLst>
        </xdr:cNvPr>
        <xdr:cNvSpPr/>
      </xdr:nvSpPr>
      <xdr:spPr>
        <a:xfrm>
          <a:off x="15427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1512</xdr:rowOff>
    </xdr:to>
    <xdr:cxnSp macro="">
      <xdr:nvCxnSpPr>
        <xdr:cNvPr id="388" name="直線コネクタ 387">
          <a:extLst>
            <a:ext uri="{FF2B5EF4-FFF2-40B4-BE49-F238E27FC236}">
              <a16:creationId xmlns:a16="http://schemas.microsoft.com/office/drawing/2014/main" id="{60899F32-CC0B-4FF9-B5AB-A5B861EA69D6}"/>
            </a:ext>
          </a:extLst>
        </xdr:cNvPr>
        <xdr:cNvCxnSpPr/>
      </xdr:nvCxnSpPr>
      <xdr:spPr>
        <a:xfrm flipV="1">
          <a:off x="13903960" y="6832600"/>
          <a:ext cx="808990" cy="4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1697CCBE-E9B1-454F-90C0-C9125E006BB7}"/>
            </a:ext>
          </a:extLst>
        </xdr:cNvPr>
        <xdr:cNvSpPr/>
      </xdr:nvSpPr>
      <xdr:spPr>
        <a:xfrm>
          <a:off x="14665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20F8B17C-9AAE-4303-AE04-FA4F4725ECD0}"/>
            </a:ext>
          </a:extLst>
        </xdr:cNvPr>
        <xdr:cNvSpPr txBox="1"/>
      </xdr:nvSpPr>
      <xdr:spPr>
        <a:xfrm>
          <a:off x="14370050" y="694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1512</xdr:rowOff>
    </xdr:from>
    <xdr:to>
      <xdr:col>72</xdr:col>
      <xdr:colOff>203200</xdr:colOff>
      <xdr:row>41</xdr:row>
      <xdr:rowOff>70455</xdr:rowOff>
    </xdr:to>
    <xdr:cxnSp macro="">
      <xdr:nvCxnSpPr>
        <xdr:cNvPr id="391" name="直線コネクタ 390">
          <a:extLst>
            <a:ext uri="{FF2B5EF4-FFF2-40B4-BE49-F238E27FC236}">
              <a16:creationId xmlns:a16="http://schemas.microsoft.com/office/drawing/2014/main" id="{044C931F-5A20-4CA4-8D4B-CC175BDE3B5D}"/>
            </a:ext>
          </a:extLst>
        </xdr:cNvPr>
        <xdr:cNvCxnSpPr/>
      </xdr:nvCxnSpPr>
      <xdr:spPr>
        <a:xfrm flipV="1">
          <a:off x="13106400" y="6874752"/>
          <a:ext cx="79756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531DB52C-DA97-4C3D-A711-50B7022C8D4B}"/>
            </a:ext>
          </a:extLst>
        </xdr:cNvPr>
        <xdr:cNvSpPr/>
      </xdr:nvSpPr>
      <xdr:spPr>
        <a:xfrm>
          <a:off x="13868400" y="6881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a:extLst>
            <a:ext uri="{FF2B5EF4-FFF2-40B4-BE49-F238E27FC236}">
              <a16:creationId xmlns:a16="http://schemas.microsoft.com/office/drawing/2014/main" id="{897A5A11-A6BF-48BA-BFAF-2D2CA7A79444}"/>
            </a:ext>
          </a:extLst>
        </xdr:cNvPr>
        <xdr:cNvSpPr txBox="1"/>
      </xdr:nvSpPr>
      <xdr:spPr>
        <a:xfrm>
          <a:off x="13557250" y="696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70455</xdr:rowOff>
    </xdr:from>
    <xdr:to>
      <xdr:col>68</xdr:col>
      <xdr:colOff>152400</xdr:colOff>
      <xdr:row>41</xdr:row>
      <xdr:rowOff>104926</xdr:rowOff>
    </xdr:to>
    <xdr:cxnSp macro="">
      <xdr:nvCxnSpPr>
        <xdr:cNvPr id="394" name="直線コネクタ 393">
          <a:extLst>
            <a:ext uri="{FF2B5EF4-FFF2-40B4-BE49-F238E27FC236}">
              <a16:creationId xmlns:a16="http://schemas.microsoft.com/office/drawing/2014/main" id="{DB602B02-043D-49AF-BFB7-EF61FE79DCF4}"/>
            </a:ext>
          </a:extLst>
        </xdr:cNvPr>
        <xdr:cNvCxnSpPr/>
      </xdr:nvCxnSpPr>
      <xdr:spPr>
        <a:xfrm flipV="1">
          <a:off x="12293600" y="6943695"/>
          <a:ext cx="8128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1B2A5868-49B7-464F-9520-A54DEC8D9905}"/>
            </a:ext>
          </a:extLst>
        </xdr:cNvPr>
        <xdr:cNvSpPr/>
      </xdr:nvSpPr>
      <xdr:spPr>
        <a:xfrm>
          <a:off x="13055600" y="691587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a:extLst>
            <a:ext uri="{FF2B5EF4-FFF2-40B4-BE49-F238E27FC236}">
              <a16:creationId xmlns:a16="http://schemas.microsoft.com/office/drawing/2014/main" id="{8756C3C4-5C8C-469D-95F8-C0C68DB409CA}"/>
            </a:ext>
          </a:extLst>
        </xdr:cNvPr>
        <xdr:cNvSpPr txBox="1"/>
      </xdr:nvSpPr>
      <xdr:spPr>
        <a:xfrm>
          <a:off x="12763500" y="700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2FFDFF32-4BE7-46D5-973A-C813885CD020}"/>
            </a:ext>
          </a:extLst>
        </xdr:cNvPr>
        <xdr:cNvSpPr/>
      </xdr:nvSpPr>
      <xdr:spPr>
        <a:xfrm>
          <a:off x="1224280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a:extLst>
            <a:ext uri="{FF2B5EF4-FFF2-40B4-BE49-F238E27FC236}">
              <a16:creationId xmlns:a16="http://schemas.microsoft.com/office/drawing/2014/main" id="{B5D80020-6605-4C02-AC87-FFC0F5BC75EC}"/>
            </a:ext>
          </a:extLst>
        </xdr:cNvPr>
        <xdr:cNvSpPr txBox="1"/>
      </xdr:nvSpPr>
      <xdr:spPr>
        <a:xfrm>
          <a:off x="1195070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8B12D4A7-4A3F-41B5-A11A-42B0F0C0BAF7}"/>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E6B954F7-4020-4F4C-8955-BA3F253F0ED6}"/>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ADB48988-BB5B-4F2F-8861-C5AAC1377A2E}"/>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4DC1B90A-FDBD-4879-B729-72641B1BD9B9}"/>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BA45980C-A669-4A99-A903-7CA65413DA8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404" name="楕円 403">
          <a:extLst>
            <a:ext uri="{FF2B5EF4-FFF2-40B4-BE49-F238E27FC236}">
              <a16:creationId xmlns:a16="http://schemas.microsoft.com/office/drawing/2014/main" id="{818DEEFD-C96D-4CFA-9E16-EF053234208B}"/>
            </a:ext>
          </a:extLst>
        </xdr:cNvPr>
        <xdr:cNvSpPr/>
      </xdr:nvSpPr>
      <xdr:spPr>
        <a:xfrm>
          <a:off x="15427960" y="674732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58255</xdr:rowOff>
    </xdr:from>
    <xdr:ext cx="762000" cy="259045"/>
    <xdr:sp macro="" textlink="">
      <xdr:nvSpPr>
        <xdr:cNvPr id="405" name="公債費負担の状況該当値テキスト">
          <a:extLst>
            <a:ext uri="{FF2B5EF4-FFF2-40B4-BE49-F238E27FC236}">
              <a16:creationId xmlns:a16="http://schemas.microsoft.com/office/drawing/2014/main" id="{3F47C0CF-E14A-403C-A203-A3A71DA3270E}"/>
            </a:ext>
          </a:extLst>
        </xdr:cNvPr>
        <xdr:cNvSpPr txBox="1"/>
      </xdr:nvSpPr>
      <xdr:spPr>
        <a:xfrm>
          <a:off x="15563850" y="659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6" name="楕円 405">
          <a:extLst>
            <a:ext uri="{FF2B5EF4-FFF2-40B4-BE49-F238E27FC236}">
              <a16:creationId xmlns:a16="http://schemas.microsoft.com/office/drawing/2014/main" id="{78117599-95E9-4D9B-BFF9-4693CF4F5301}"/>
            </a:ext>
          </a:extLst>
        </xdr:cNvPr>
        <xdr:cNvSpPr/>
      </xdr:nvSpPr>
      <xdr:spPr>
        <a:xfrm>
          <a:off x="14665960" y="67818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7" name="テキスト ボックス 406">
          <a:extLst>
            <a:ext uri="{FF2B5EF4-FFF2-40B4-BE49-F238E27FC236}">
              <a16:creationId xmlns:a16="http://schemas.microsoft.com/office/drawing/2014/main" id="{560F1831-2435-45AB-BAD9-AA8DC869636A}"/>
            </a:ext>
          </a:extLst>
        </xdr:cNvPr>
        <xdr:cNvSpPr txBox="1"/>
      </xdr:nvSpPr>
      <xdr:spPr>
        <a:xfrm>
          <a:off x="14370050" y="6554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122162</xdr:rowOff>
    </xdr:from>
    <xdr:to>
      <xdr:col>73</xdr:col>
      <xdr:colOff>44450</xdr:colOff>
      <xdr:row>41</xdr:row>
      <xdr:rowOff>52312</xdr:rowOff>
    </xdr:to>
    <xdr:sp macro="" textlink="">
      <xdr:nvSpPr>
        <xdr:cNvPr id="408" name="楕円 407">
          <a:extLst>
            <a:ext uri="{FF2B5EF4-FFF2-40B4-BE49-F238E27FC236}">
              <a16:creationId xmlns:a16="http://schemas.microsoft.com/office/drawing/2014/main" id="{5687B9EF-EE86-49F6-8B43-244DA317C295}"/>
            </a:ext>
          </a:extLst>
        </xdr:cNvPr>
        <xdr:cNvSpPr/>
      </xdr:nvSpPr>
      <xdr:spPr>
        <a:xfrm>
          <a:off x="13868400" y="682776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62489</xdr:rowOff>
    </xdr:from>
    <xdr:ext cx="762000" cy="259045"/>
    <xdr:sp macro="" textlink="">
      <xdr:nvSpPr>
        <xdr:cNvPr id="409" name="テキスト ボックス 408">
          <a:extLst>
            <a:ext uri="{FF2B5EF4-FFF2-40B4-BE49-F238E27FC236}">
              <a16:creationId xmlns:a16="http://schemas.microsoft.com/office/drawing/2014/main" id="{624BF44D-F93F-4C92-970A-CBFD8E329AEA}"/>
            </a:ext>
          </a:extLst>
        </xdr:cNvPr>
        <xdr:cNvSpPr txBox="1"/>
      </xdr:nvSpPr>
      <xdr:spPr>
        <a:xfrm>
          <a:off x="13557250" y="660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19655</xdr:rowOff>
    </xdr:from>
    <xdr:to>
      <xdr:col>68</xdr:col>
      <xdr:colOff>203200</xdr:colOff>
      <xdr:row>41</xdr:row>
      <xdr:rowOff>121255</xdr:rowOff>
    </xdr:to>
    <xdr:sp macro="" textlink="">
      <xdr:nvSpPr>
        <xdr:cNvPr id="410" name="楕円 409">
          <a:extLst>
            <a:ext uri="{FF2B5EF4-FFF2-40B4-BE49-F238E27FC236}">
              <a16:creationId xmlns:a16="http://schemas.microsoft.com/office/drawing/2014/main" id="{773A09DA-EFC2-4C6E-90FF-298FFBF8C7FE}"/>
            </a:ext>
          </a:extLst>
        </xdr:cNvPr>
        <xdr:cNvSpPr/>
      </xdr:nvSpPr>
      <xdr:spPr>
        <a:xfrm>
          <a:off x="13055600" y="689289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131432</xdr:rowOff>
    </xdr:from>
    <xdr:ext cx="762000" cy="259045"/>
    <xdr:sp macro="" textlink="">
      <xdr:nvSpPr>
        <xdr:cNvPr id="411" name="テキスト ボックス 410">
          <a:extLst>
            <a:ext uri="{FF2B5EF4-FFF2-40B4-BE49-F238E27FC236}">
              <a16:creationId xmlns:a16="http://schemas.microsoft.com/office/drawing/2014/main" id="{97522B33-872C-46D7-A352-F11F87B55BC3}"/>
            </a:ext>
          </a:extLst>
        </xdr:cNvPr>
        <xdr:cNvSpPr txBox="1"/>
      </xdr:nvSpPr>
      <xdr:spPr>
        <a:xfrm>
          <a:off x="12763500" y="666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412" name="楕円 411">
          <a:extLst>
            <a:ext uri="{FF2B5EF4-FFF2-40B4-BE49-F238E27FC236}">
              <a16:creationId xmlns:a16="http://schemas.microsoft.com/office/drawing/2014/main" id="{005F3393-86FE-4660-96B5-2EAE06CA10F2}"/>
            </a:ext>
          </a:extLst>
        </xdr:cNvPr>
        <xdr:cNvSpPr/>
      </xdr:nvSpPr>
      <xdr:spPr>
        <a:xfrm>
          <a:off x="12242800" y="692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165903</xdr:rowOff>
    </xdr:from>
    <xdr:ext cx="762000" cy="259045"/>
    <xdr:sp macro="" textlink="">
      <xdr:nvSpPr>
        <xdr:cNvPr id="413" name="テキスト ボックス 412">
          <a:extLst>
            <a:ext uri="{FF2B5EF4-FFF2-40B4-BE49-F238E27FC236}">
              <a16:creationId xmlns:a16="http://schemas.microsoft.com/office/drawing/2014/main" id="{097311AB-064C-4397-BCDF-D451E737DBF2}"/>
            </a:ext>
          </a:extLst>
        </xdr:cNvPr>
        <xdr:cNvSpPr txBox="1"/>
      </xdr:nvSpPr>
      <xdr:spPr>
        <a:xfrm>
          <a:off x="11950700" y="67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705CECE2-1F29-464C-AC39-0F2AEC1312C5}"/>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95E9CC49-50D0-4A9E-AB27-14DED43AAC14}"/>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908C9A21-D2B3-4AF9-85E4-D5B0A83C9554}"/>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75C6F539-6DF5-41EB-A958-29CD2AFE85D3}"/>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7CD5DF6B-E5A8-40E2-8244-55D19D067818}"/>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4ED213C9-172B-4C9E-B754-92753DD905B6}"/>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B24A99B8-79F0-465D-979D-198AE3727AF4}"/>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8B115A-F0E4-43AB-9AB5-C7D504724E79}"/>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4C508CBF-29FC-4296-8D41-9F6C23CAEE2D}"/>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5AEDA477-4A18-4BC7-9A72-2B338FF5E758}"/>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B2803ACF-352A-49EB-9E29-BB2A1275CE55}"/>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8A9FBCDD-459B-408F-9CDA-05FB34A599D2}"/>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A7794166-E178-402F-9307-F8A8A32D1E47}"/>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前年度と比べ４．１ポイントの向上。</a:t>
          </a:r>
        </a:p>
        <a:p>
          <a:r>
            <a:rPr kumimoji="1" lang="ja-JP" altLang="en-US" sz="1200">
              <a:latin typeface="+mn-ea"/>
              <a:ea typeface="+mn-ea"/>
            </a:rPr>
            <a:t>　債務の抑制による地方債現在高の減少や公営企業債償還に対する繰入金が減少傾向にあることにより将来負担額が減少したことが要因と考えられる。</a:t>
          </a:r>
        </a:p>
        <a:p>
          <a:r>
            <a:rPr kumimoji="1" lang="ja-JP" altLang="en-US" sz="1200">
              <a:latin typeface="+mn-ea"/>
              <a:ea typeface="+mn-ea"/>
            </a:rPr>
            <a:t>　早期健全化基準の３５０．０％は大きく下回るものの、今後も事業実施の適正化を図り、財政の健全化に努める。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F612D305-A8E0-4168-A1B5-1B364826D46C}"/>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C5F700C0-3836-4EB1-8B65-EDCB2CC01E43}"/>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CC720BF6-1024-4B42-BCFA-9257C5BA60F7}"/>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D25E9467-485E-4803-AD6F-6BE2034BF161}"/>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DC9E3E68-4D39-4E53-895F-5B68FBCEEF99}"/>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2366B25E-0D58-4ED1-B0EA-B1C6D7358D82}"/>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E8CEE058-ADFD-4649-8439-9ED713281BDE}"/>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8A973876-47BC-45C2-8748-51536E2A58E0}"/>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8C2B644D-95B0-4B09-901A-88E39FD7AA76}"/>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EE809A46-59E4-4C10-8493-A470DF9E4CC4}"/>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920F7A91-5260-4EA3-83C7-8FB79DC481D2}"/>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DEBA7AE5-AAA1-45A8-AB67-0BA81175C075}"/>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3F16F7C1-2FF8-4FAB-9D62-AD0A8DDC37BC}"/>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B9CBFA0D-0372-4E6A-AC84-9748A636C5B1}"/>
            </a:ext>
          </a:extLst>
        </xdr:cNvPr>
        <xdr:cNvCxnSpPr/>
      </xdr:nvCxnSpPr>
      <xdr:spPr>
        <a:xfrm flipV="1">
          <a:off x="15474950" y="2397760"/>
          <a:ext cx="0" cy="1518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54D2F980-2850-4EEA-94EB-0DCE5652A514}"/>
            </a:ext>
          </a:extLst>
        </xdr:cNvPr>
        <xdr:cNvSpPr txBox="1"/>
      </xdr:nvSpPr>
      <xdr:spPr>
        <a:xfrm>
          <a:off x="15563850" y="388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A98AC68F-2754-4FB2-B7F5-5D0CA47032D1}"/>
            </a:ext>
          </a:extLst>
        </xdr:cNvPr>
        <xdr:cNvCxnSpPr/>
      </xdr:nvCxnSpPr>
      <xdr:spPr>
        <a:xfrm>
          <a:off x="15405100" y="3916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F65474C1-F825-4306-B039-C7E54176CA6F}"/>
            </a:ext>
          </a:extLst>
        </xdr:cNvPr>
        <xdr:cNvSpPr txBox="1"/>
      </xdr:nvSpPr>
      <xdr:spPr>
        <a:xfrm>
          <a:off x="1556385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C6D3CAD7-07CF-4081-A8B2-E5F5284747A3}"/>
            </a:ext>
          </a:extLst>
        </xdr:cNvPr>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164084</xdr:rowOff>
    </xdr:from>
    <xdr:to>
      <xdr:col>81</xdr:col>
      <xdr:colOff>44450</xdr:colOff>
      <xdr:row>16</xdr:row>
      <xdr:rowOff>32207</xdr:rowOff>
    </xdr:to>
    <xdr:cxnSp macro="">
      <xdr:nvCxnSpPr>
        <xdr:cNvPr id="445" name="直線コネクタ 444">
          <a:extLst>
            <a:ext uri="{FF2B5EF4-FFF2-40B4-BE49-F238E27FC236}">
              <a16:creationId xmlns:a16="http://schemas.microsoft.com/office/drawing/2014/main" id="{36A38EEA-43ED-40A4-B2D2-DA9552F91A0E}"/>
            </a:ext>
          </a:extLst>
        </xdr:cNvPr>
        <xdr:cNvCxnSpPr/>
      </xdr:nvCxnSpPr>
      <xdr:spPr>
        <a:xfrm flipV="1">
          <a:off x="14712950" y="2678684"/>
          <a:ext cx="762000" cy="3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a:extLst>
            <a:ext uri="{FF2B5EF4-FFF2-40B4-BE49-F238E27FC236}">
              <a16:creationId xmlns:a16="http://schemas.microsoft.com/office/drawing/2014/main" id="{456FBDA1-0053-4935-B50C-EEE663FC136A}"/>
            </a:ext>
          </a:extLst>
        </xdr:cNvPr>
        <xdr:cNvSpPr txBox="1"/>
      </xdr:nvSpPr>
      <xdr:spPr>
        <a:xfrm>
          <a:off x="15563850" y="2367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004F0F2C-419D-474E-A9CF-63315D35E15C}"/>
            </a:ext>
          </a:extLst>
        </xdr:cNvPr>
        <xdr:cNvSpPr/>
      </xdr:nvSpPr>
      <xdr:spPr>
        <a:xfrm>
          <a:off x="15427960" y="251881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32207</xdr:rowOff>
    </xdr:from>
    <xdr:to>
      <xdr:col>77</xdr:col>
      <xdr:colOff>44450</xdr:colOff>
      <xdr:row>16</xdr:row>
      <xdr:rowOff>95910</xdr:rowOff>
    </xdr:to>
    <xdr:cxnSp macro="">
      <xdr:nvCxnSpPr>
        <xdr:cNvPr id="448" name="直線コネクタ 447">
          <a:extLst>
            <a:ext uri="{FF2B5EF4-FFF2-40B4-BE49-F238E27FC236}">
              <a16:creationId xmlns:a16="http://schemas.microsoft.com/office/drawing/2014/main" id="{9B32FF5F-B0D4-443C-944E-0A396B8ED854}"/>
            </a:ext>
          </a:extLst>
        </xdr:cNvPr>
        <xdr:cNvCxnSpPr/>
      </xdr:nvCxnSpPr>
      <xdr:spPr>
        <a:xfrm flipV="1">
          <a:off x="13903960" y="2714447"/>
          <a:ext cx="80899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4D7D55AC-AE86-49A4-BD1E-6CAC84765FC0}"/>
            </a:ext>
          </a:extLst>
        </xdr:cNvPr>
        <xdr:cNvSpPr/>
      </xdr:nvSpPr>
      <xdr:spPr>
        <a:xfrm>
          <a:off x="14665960" y="256900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121D512D-9116-4E9F-B927-D87EC2C9159D}"/>
            </a:ext>
          </a:extLst>
        </xdr:cNvPr>
        <xdr:cNvSpPr txBox="1"/>
      </xdr:nvSpPr>
      <xdr:spPr>
        <a:xfrm>
          <a:off x="14370050" y="2345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95910</xdr:rowOff>
    </xdr:from>
    <xdr:to>
      <xdr:col>72</xdr:col>
      <xdr:colOff>203200</xdr:colOff>
      <xdr:row>16</xdr:row>
      <xdr:rowOff>167335</xdr:rowOff>
    </xdr:to>
    <xdr:cxnSp macro="">
      <xdr:nvCxnSpPr>
        <xdr:cNvPr id="451" name="直線コネクタ 450">
          <a:extLst>
            <a:ext uri="{FF2B5EF4-FFF2-40B4-BE49-F238E27FC236}">
              <a16:creationId xmlns:a16="http://schemas.microsoft.com/office/drawing/2014/main" id="{5F55A8AE-72E8-4E02-B1E4-6191610D101C}"/>
            </a:ext>
          </a:extLst>
        </xdr:cNvPr>
        <xdr:cNvCxnSpPr/>
      </xdr:nvCxnSpPr>
      <xdr:spPr>
        <a:xfrm flipV="1">
          <a:off x="13106400" y="2778150"/>
          <a:ext cx="79756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7206C627-04A3-4131-A8D1-91CE0AB1AD2F}"/>
            </a:ext>
          </a:extLst>
        </xdr:cNvPr>
        <xdr:cNvSpPr/>
      </xdr:nvSpPr>
      <xdr:spPr>
        <a:xfrm>
          <a:off x="13868400" y="26471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a:extLst>
            <a:ext uri="{FF2B5EF4-FFF2-40B4-BE49-F238E27FC236}">
              <a16:creationId xmlns:a16="http://schemas.microsoft.com/office/drawing/2014/main" id="{49D12CC1-A575-4ACF-9694-91556FBDDC04}"/>
            </a:ext>
          </a:extLst>
        </xdr:cNvPr>
        <xdr:cNvSpPr txBox="1"/>
      </xdr:nvSpPr>
      <xdr:spPr>
        <a:xfrm>
          <a:off x="13557250" y="241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65989</xdr:rowOff>
    </xdr:from>
    <xdr:to>
      <xdr:col>68</xdr:col>
      <xdr:colOff>152400</xdr:colOff>
      <xdr:row>16</xdr:row>
      <xdr:rowOff>167335</xdr:rowOff>
    </xdr:to>
    <xdr:cxnSp macro="">
      <xdr:nvCxnSpPr>
        <xdr:cNvPr id="454" name="直線コネクタ 453">
          <a:extLst>
            <a:ext uri="{FF2B5EF4-FFF2-40B4-BE49-F238E27FC236}">
              <a16:creationId xmlns:a16="http://schemas.microsoft.com/office/drawing/2014/main" id="{0211BA71-4692-4D2F-BEAE-FE7F2790CEB3}"/>
            </a:ext>
          </a:extLst>
        </xdr:cNvPr>
        <xdr:cNvCxnSpPr/>
      </xdr:nvCxnSpPr>
      <xdr:spPr>
        <a:xfrm>
          <a:off x="12293600" y="2748229"/>
          <a:ext cx="8128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E71BD77D-8F85-46C4-A149-B29DDA427C1B}"/>
            </a:ext>
          </a:extLst>
        </xdr:cNvPr>
        <xdr:cNvSpPr/>
      </xdr:nvSpPr>
      <xdr:spPr>
        <a:xfrm>
          <a:off x="13055600" y="267035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a:extLst>
            <a:ext uri="{FF2B5EF4-FFF2-40B4-BE49-F238E27FC236}">
              <a16:creationId xmlns:a16="http://schemas.microsoft.com/office/drawing/2014/main" id="{9B548678-8B8A-4DCC-BAE6-636EAF6EF87C}"/>
            </a:ext>
          </a:extLst>
        </xdr:cNvPr>
        <xdr:cNvSpPr txBox="1"/>
      </xdr:nvSpPr>
      <xdr:spPr>
        <a:xfrm>
          <a:off x="12763500" y="24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a:extLst>
            <a:ext uri="{FF2B5EF4-FFF2-40B4-BE49-F238E27FC236}">
              <a16:creationId xmlns:a16="http://schemas.microsoft.com/office/drawing/2014/main" id="{A70E2F5E-C4FB-4D1C-A59E-882255215845}"/>
            </a:ext>
          </a:extLst>
        </xdr:cNvPr>
        <xdr:cNvSpPr/>
      </xdr:nvSpPr>
      <xdr:spPr>
        <a:xfrm>
          <a:off x="12242800" y="26713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a:extLst>
            <a:ext uri="{FF2B5EF4-FFF2-40B4-BE49-F238E27FC236}">
              <a16:creationId xmlns:a16="http://schemas.microsoft.com/office/drawing/2014/main" id="{D9CC6200-5450-41AC-8E87-A311B466E3E1}"/>
            </a:ext>
          </a:extLst>
        </xdr:cNvPr>
        <xdr:cNvSpPr txBox="1"/>
      </xdr:nvSpPr>
      <xdr:spPr>
        <a:xfrm>
          <a:off x="11950700" y="24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AAE17C05-CB2C-41E5-ADB3-6E2FE068CB12}"/>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8F570B83-5816-431B-8858-A8CDEFCCCA04}"/>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4ABEBE1D-2D6B-4601-9D9C-B0BB6593DC5E}"/>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722DD7D0-ED21-4085-BAFA-2A40645E6DFF}"/>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25B5C4B8-D446-4A65-B74B-6979D31D4615}"/>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113284</xdr:rowOff>
    </xdr:from>
    <xdr:to>
      <xdr:col>81</xdr:col>
      <xdr:colOff>95250</xdr:colOff>
      <xdr:row>16</xdr:row>
      <xdr:rowOff>43434</xdr:rowOff>
    </xdr:to>
    <xdr:sp macro="" textlink="">
      <xdr:nvSpPr>
        <xdr:cNvPr id="464" name="楕円 463">
          <a:extLst>
            <a:ext uri="{FF2B5EF4-FFF2-40B4-BE49-F238E27FC236}">
              <a16:creationId xmlns:a16="http://schemas.microsoft.com/office/drawing/2014/main" id="{63F57D7F-EAC2-4543-BE4F-8DBDC1A9EBC2}"/>
            </a:ext>
          </a:extLst>
        </xdr:cNvPr>
        <xdr:cNvSpPr/>
      </xdr:nvSpPr>
      <xdr:spPr>
        <a:xfrm>
          <a:off x="15427960" y="262788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85361</xdr:rowOff>
    </xdr:from>
    <xdr:ext cx="762000" cy="259045"/>
    <xdr:sp macro="" textlink="">
      <xdr:nvSpPr>
        <xdr:cNvPr id="465" name="将来負担の状況該当値テキスト">
          <a:extLst>
            <a:ext uri="{FF2B5EF4-FFF2-40B4-BE49-F238E27FC236}">
              <a16:creationId xmlns:a16="http://schemas.microsoft.com/office/drawing/2014/main" id="{1EDD75E6-4AF2-4841-A41C-CE8018195FC7}"/>
            </a:ext>
          </a:extLst>
        </xdr:cNvPr>
        <xdr:cNvSpPr txBox="1"/>
      </xdr:nvSpPr>
      <xdr:spPr>
        <a:xfrm>
          <a:off x="15563850" y="259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152857</xdr:rowOff>
    </xdr:from>
    <xdr:to>
      <xdr:col>77</xdr:col>
      <xdr:colOff>95250</xdr:colOff>
      <xdr:row>16</xdr:row>
      <xdr:rowOff>83007</xdr:rowOff>
    </xdr:to>
    <xdr:sp macro="" textlink="">
      <xdr:nvSpPr>
        <xdr:cNvPr id="466" name="楕円 465">
          <a:extLst>
            <a:ext uri="{FF2B5EF4-FFF2-40B4-BE49-F238E27FC236}">
              <a16:creationId xmlns:a16="http://schemas.microsoft.com/office/drawing/2014/main" id="{2729F78A-257F-4DED-8701-757ABB62A5F2}"/>
            </a:ext>
          </a:extLst>
        </xdr:cNvPr>
        <xdr:cNvSpPr/>
      </xdr:nvSpPr>
      <xdr:spPr>
        <a:xfrm>
          <a:off x="14665960" y="266745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67784</xdr:rowOff>
    </xdr:from>
    <xdr:ext cx="736600" cy="259045"/>
    <xdr:sp macro="" textlink="">
      <xdr:nvSpPr>
        <xdr:cNvPr id="467" name="テキスト ボックス 466">
          <a:extLst>
            <a:ext uri="{FF2B5EF4-FFF2-40B4-BE49-F238E27FC236}">
              <a16:creationId xmlns:a16="http://schemas.microsoft.com/office/drawing/2014/main" id="{FA13D65C-C0CB-4909-AA59-801A820C82AA}"/>
            </a:ext>
          </a:extLst>
        </xdr:cNvPr>
        <xdr:cNvSpPr txBox="1"/>
      </xdr:nvSpPr>
      <xdr:spPr>
        <a:xfrm>
          <a:off x="14370050" y="2750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45110</xdr:rowOff>
    </xdr:from>
    <xdr:to>
      <xdr:col>73</xdr:col>
      <xdr:colOff>44450</xdr:colOff>
      <xdr:row>16</xdr:row>
      <xdr:rowOff>146710</xdr:rowOff>
    </xdr:to>
    <xdr:sp macro="" textlink="">
      <xdr:nvSpPr>
        <xdr:cNvPr id="468" name="楕円 467">
          <a:extLst>
            <a:ext uri="{FF2B5EF4-FFF2-40B4-BE49-F238E27FC236}">
              <a16:creationId xmlns:a16="http://schemas.microsoft.com/office/drawing/2014/main" id="{19B09009-0BF5-43E1-8A1C-7C9ADD788DF1}"/>
            </a:ext>
          </a:extLst>
        </xdr:cNvPr>
        <xdr:cNvSpPr/>
      </xdr:nvSpPr>
      <xdr:spPr>
        <a:xfrm>
          <a:off x="13868400" y="2727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131487</xdr:rowOff>
    </xdr:from>
    <xdr:ext cx="762000" cy="259045"/>
    <xdr:sp macro="" textlink="">
      <xdr:nvSpPr>
        <xdr:cNvPr id="469" name="テキスト ボックス 468">
          <a:extLst>
            <a:ext uri="{FF2B5EF4-FFF2-40B4-BE49-F238E27FC236}">
              <a16:creationId xmlns:a16="http://schemas.microsoft.com/office/drawing/2014/main" id="{9F959CD5-665C-4265-B408-7CF715738BBA}"/>
            </a:ext>
          </a:extLst>
        </xdr:cNvPr>
        <xdr:cNvSpPr txBox="1"/>
      </xdr:nvSpPr>
      <xdr:spPr>
        <a:xfrm>
          <a:off x="13557250" y="28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116535</xdr:rowOff>
    </xdr:from>
    <xdr:to>
      <xdr:col>68</xdr:col>
      <xdr:colOff>203200</xdr:colOff>
      <xdr:row>17</xdr:row>
      <xdr:rowOff>46685</xdr:rowOff>
    </xdr:to>
    <xdr:sp macro="" textlink="">
      <xdr:nvSpPr>
        <xdr:cNvPr id="470" name="楕円 469">
          <a:extLst>
            <a:ext uri="{FF2B5EF4-FFF2-40B4-BE49-F238E27FC236}">
              <a16:creationId xmlns:a16="http://schemas.microsoft.com/office/drawing/2014/main" id="{98A834DB-B3D3-47B9-A863-2E403229B6DF}"/>
            </a:ext>
          </a:extLst>
        </xdr:cNvPr>
        <xdr:cNvSpPr/>
      </xdr:nvSpPr>
      <xdr:spPr>
        <a:xfrm>
          <a:off x="13055600" y="279877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31462</xdr:rowOff>
    </xdr:from>
    <xdr:ext cx="762000" cy="259045"/>
    <xdr:sp macro="" textlink="">
      <xdr:nvSpPr>
        <xdr:cNvPr id="471" name="テキスト ボックス 470">
          <a:extLst>
            <a:ext uri="{FF2B5EF4-FFF2-40B4-BE49-F238E27FC236}">
              <a16:creationId xmlns:a16="http://schemas.microsoft.com/office/drawing/2014/main" id="{5E3F37FF-3158-4C15-AADF-4598F67E99AD}"/>
            </a:ext>
          </a:extLst>
        </xdr:cNvPr>
        <xdr:cNvSpPr txBox="1"/>
      </xdr:nvSpPr>
      <xdr:spPr>
        <a:xfrm>
          <a:off x="12763500" y="288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15189</xdr:rowOff>
    </xdr:from>
    <xdr:to>
      <xdr:col>64</xdr:col>
      <xdr:colOff>152400</xdr:colOff>
      <xdr:row>16</xdr:row>
      <xdr:rowOff>116789</xdr:rowOff>
    </xdr:to>
    <xdr:sp macro="" textlink="">
      <xdr:nvSpPr>
        <xdr:cNvPr id="472" name="楕円 471">
          <a:extLst>
            <a:ext uri="{FF2B5EF4-FFF2-40B4-BE49-F238E27FC236}">
              <a16:creationId xmlns:a16="http://schemas.microsoft.com/office/drawing/2014/main" id="{9EA4EA06-5337-425D-86A6-61021F045EC2}"/>
            </a:ext>
          </a:extLst>
        </xdr:cNvPr>
        <xdr:cNvSpPr/>
      </xdr:nvSpPr>
      <xdr:spPr>
        <a:xfrm>
          <a:off x="12242800" y="269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101566</xdr:rowOff>
    </xdr:from>
    <xdr:ext cx="762000" cy="259045"/>
    <xdr:sp macro="" textlink="">
      <xdr:nvSpPr>
        <xdr:cNvPr id="473" name="テキスト ボックス 472">
          <a:extLst>
            <a:ext uri="{FF2B5EF4-FFF2-40B4-BE49-F238E27FC236}">
              <a16:creationId xmlns:a16="http://schemas.microsoft.com/office/drawing/2014/main" id="{D84154AD-C8E1-4E5C-95C0-722E8314376B}"/>
            </a:ext>
          </a:extLst>
        </xdr:cNvPr>
        <xdr:cNvSpPr txBox="1"/>
      </xdr:nvSpPr>
      <xdr:spPr>
        <a:xfrm>
          <a:off x="11950700" y="27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369,314
363,062
459.16
180,343,287
172,707,825
7,196,838
86,922,140
147,351,348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前年度から１．</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がっており、類似団体と比較すると</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１ポイント下回っている。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定年</a:t>
          </a:r>
          <a:r>
            <a:rPr kumimoji="1" lang="ja-JP" altLang="ja-JP" sz="1100">
              <a:solidFill>
                <a:schemeClr val="dk1"/>
              </a:solidFill>
              <a:effectLst/>
              <a:latin typeface="+mn-lt"/>
              <a:ea typeface="+mn-ea"/>
              <a:cs typeface="+mn-cs"/>
            </a:rPr>
            <a:t>退職手当や</a:t>
          </a:r>
          <a:r>
            <a:rPr kumimoji="1" lang="ja-JP" altLang="en-US" sz="1100">
              <a:solidFill>
                <a:schemeClr val="dk1"/>
              </a:solidFill>
              <a:effectLst/>
              <a:latin typeface="+mn-lt"/>
              <a:ea typeface="+mn-ea"/>
              <a:cs typeface="+mn-cs"/>
            </a:rPr>
            <a:t>定年前早期退職等</a:t>
          </a:r>
          <a:r>
            <a:rPr kumimoji="1" lang="ja-JP" altLang="ja-JP" sz="1100">
              <a:solidFill>
                <a:schemeClr val="dk1"/>
              </a:solidFill>
              <a:effectLst/>
              <a:latin typeface="+mn-lt"/>
              <a:ea typeface="+mn-ea"/>
              <a:cs typeface="+mn-cs"/>
            </a:rPr>
            <a:t>手当の増加があったことにより、全体としては比率が</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引き続き、</a:t>
          </a:r>
          <a:r>
            <a:rPr kumimoji="1" lang="ja-JP" altLang="en-US" sz="1100">
              <a:solidFill>
                <a:schemeClr val="dk1"/>
              </a:solidFill>
              <a:effectLst/>
              <a:latin typeface="+mn-lt"/>
              <a:ea typeface="+mn-ea"/>
              <a:cs typeface="+mn-cs"/>
            </a:rPr>
            <a:t>人件費の圧縮</a:t>
          </a:r>
          <a:r>
            <a:rPr kumimoji="1" lang="ja-JP" altLang="ja-JP" sz="110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01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001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620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123207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福祉の充実のための本市独自事業に要する委託料</a:t>
          </a:r>
          <a:r>
            <a:rPr kumimoji="1" lang="ja-JP" altLang="en-US" sz="1100">
              <a:solidFill>
                <a:schemeClr val="dk1"/>
              </a:solidFill>
              <a:effectLst/>
              <a:latin typeface="+mn-lt"/>
              <a:ea typeface="+mn-ea"/>
              <a:cs typeface="+mn-cs"/>
            </a:rPr>
            <a:t>や物価高騰の影響による電気料等</a:t>
          </a:r>
          <a:r>
            <a:rPr kumimoji="1" lang="ja-JP" altLang="ja-JP" sz="1100">
              <a:solidFill>
                <a:schemeClr val="dk1"/>
              </a:solidFill>
              <a:effectLst/>
              <a:latin typeface="+mn-lt"/>
              <a:ea typeface="+mn-ea"/>
              <a:cs typeface="+mn-cs"/>
            </a:rPr>
            <a:t>が増加したことにより、比率は前年度から</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．５ポイント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し、依然として類似団体を上回る結果となった。</a:t>
          </a:r>
          <a:endParaRPr lang="ja-JP" altLang="ja-JP" sz="1400">
            <a:effectLst/>
          </a:endParaRPr>
        </a:p>
        <a:p>
          <a:r>
            <a:rPr kumimoji="1" lang="ja-JP" altLang="ja-JP" sz="1100">
              <a:solidFill>
                <a:schemeClr val="dk1"/>
              </a:solidFill>
              <a:effectLst/>
              <a:latin typeface="+mn-lt"/>
              <a:ea typeface="+mn-ea"/>
              <a:cs typeface="+mn-cs"/>
            </a:rPr>
            <a:t>　既存施設の管理・運営に係る経費も上昇傾向であることから、今後も引き続き、</a:t>
          </a:r>
          <a:r>
            <a:rPr kumimoji="1" lang="ja-JP" altLang="en-US" sz="1100">
              <a:solidFill>
                <a:schemeClr val="dk1"/>
              </a:solidFill>
              <a:effectLst/>
              <a:latin typeface="+mn-lt"/>
              <a:ea typeface="+mn-ea"/>
              <a:cs typeface="+mn-cs"/>
            </a:rPr>
            <a:t>電気料等の需用費の節約や委託の仕様見直し等により、</a:t>
          </a:r>
          <a:r>
            <a:rPr kumimoji="1" lang="ja-JP" altLang="ja-JP" sz="1100">
              <a:solidFill>
                <a:schemeClr val="dk1"/>
              </a:solidFill>
              <a:effectLst/>
              <a:latin typeface="+mn-lt"/>
              <a:ea typeface="+mn-ea"/>
              <a:cs typeface="+mn-cs"/>
            </a:rPr>
            <a:t>事務事業コストの縮減等に努める。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18</xdr:row>
      <xdr:rowOff>50800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7361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58964</xdr:rowOff>
    </xdr:from>
    <xdr:to>
      <xdr:col>78</xdr:col>
      <xdr:colOff>69850</xdr:colOff>
      <xdr:row>17</xdr:row>
      <xdr:rowOff>113393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73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113393</xdr:rowOff>
    </xdr:from>
    <xdr:to>
      <xdr:col>73</xdr:col>
      <xdr:colOff>180975</xdr:colOff>
      <xdr:row>17</xdr:row>
      <xdr:rowOff>124279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28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124279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518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8164</xdr:rowOff>
    </xdr:from>
    <xdr:to>
      <xdr:col>78</xdr:col>
      <xdr:colOff>120650</xdr:colOff>
      <xdr:row>17</xdr:row>
      <xdr:rowOff>109764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62593</xdr:rowOff>
    </xdr:from>
    <xdr:to>
      <xdr:col>74</xdr:col>
      <xdr:colOff>31750</xdr:colOff>
      <xdr:row>17</xdr:row>
      <xdr:rowOff>164193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前年度から０．４ポイント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がっており、類似団体と比較すると２．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障害福祉費や児童福祉費が増加したことにより、全体としては比率が</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扶助費の性質上、今後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していく</a:t>
          </a:r>
          <a:r>
            <a:rPr kumimoji="1" lang="ja-JP" altLang="ja-JP" sz="1100">
              <a:solidFill>
                <a:schemeClr val="dk1"/>
              </a:solidFill>
              <a:effectLst/>
              <a:latin typeface="+mn-lt"/>
              <a:ea typeface="+mn-ea"/>
              <a:cs typeface="+mn-cs"/>
            </a:rPr>
            <a:t>ことが推測されるため、引き続き経費の適正な執行に努める。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48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19050</xdr:rowOff>
    </xdr:from>
    <xdr:to>
      <xdr:col>19</xdr:col>
      <xdr:colOff>187325</xdr:colOff>
      <xdr:row>55</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48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499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25400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高浜クリーンセンターにおける維持補修費は減少したものの、</a:t>
          </a:r>
          <a:r>
            <a:rPr kumimoji="1" lang="ja-JP" altLang="ja-JP" sz="1100">
              <a:solidFill>
                <a:schemeClr val="dk1"/>
              </a:solidFill>
              <a:effectLst/>
              <a:latin typeface="+mn-lt"/>
              <a:ea typeface="+mn-ea"/>
              <a:cs typeface="+mn-cs"/>
            </a:rPr>
            <a:t>介護保険特別会計や後期高齢者医療特別会計への繰出金が増加したことにより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比率は前年度から０．４ポイント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、類似団体との比較では</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高齢化の進行により、介護保険や後期高齢者の医療に対する負担は今後も増加すると見込まれるため、引き続き適正な執行に努める。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120650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42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120650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120650</xdr:rowOff>
    </xdr:from>
    <xdr:to>
      <xdr:col>73</xdr:col>
      <xdr:colOff>180975</xdr:colOff>
      <xdr:row>57</xdr:row>
      <xdr:rowOff>133350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9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82550</xdr:rowOff>
    </xdr:from>
    <xdr:to>
      <xdr:col>69</xdr:col>
      <xdr:colOff>92075</xdr:colOff>
      <xdr:row>57</xdr:row>
      <xdr:rowOff>133350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55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69850</xdr:rowOff>
    </xdr:from>
    <xdr:to>
      <xdr:col>74</xdr:col>
      <xdr:colOff>31750</xdr:colOff>
      <xdr:row>58</xdr:row>
      <xdr:rowOff>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82550</xdr:rowOff>
    </xdr:from>
    <xdr:to>
      <xdr:col>69</xdr:col>
      <xdr:colOff>142875</xdr:colOff>
      <xdr:row>58</xdr:row>
      <xdr:rowOff>12700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22877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31750</xdr:rowOff>
    </xdr:from>
    <xdr:to>
      <xdr:col>65</xdr:col>
      <xdr:colOff>53975</xdr:colOff>
      <xdr:row>57</xdr:row>
      <xdr:rowOff>133350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物価高騰対策に係る補助金等</a:t>
          </a:r>
          <a:r>
            <a:rPr kumimoji="1" lang="ja-JP" altLang="ja-JP" sz="1100">
              <a:solidFill>
                <a:schemeClr val="dk1"/>
              </a:solidFill>
              <a:effectLst/>
              <a:latin typeface="+mn-lt"/>
              <a:ea typeface="+mn-ea"/>
              <a:cs typeface="+mn-cs"/>
            </a:rPr>
            <a:t>が増加したことにより、比率は前年度から０．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し、依然として類似団体を上回る結果となった。</a:t>
          </a:r>
          <a:endParaRPr lang="ja-JP" altLang="ja-JP" sz="1400">
            <a:effectLst/>
          </a:endParaRPr>
        </a:p>
        <a:p>
          <a:r>
            <a:rPr kumimoji="1" lang="ja-JP" altLang="ja-JP" sz="1100">
              <a:solidFill>
                <a:schemeClr val="dk1"/>
              </a:solidFill>
              <a:effectLst/>
              <a:latin typeface="+mn-lt"/>
              <a:ea typeface="+mn-ea"/>
              <a:cs typeface="+mn-cs"/>
            </a:rPr>
            <a:t>　各種団体への運営補助等の本市独自事業に対する支出が大きく、類似団体を上回る状況が続いているため、補助金については、必要性や効果について引き続き検証を行い、適正な執行に努める。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62230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344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34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107950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37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107950</xdr:rowOff>
    </xdr:from>
    <xdr:to>
      <xdr:col>69</xdr:col>
      <xdr:colOff>92075</xdr:colOff>
      <xdr:row>37</xdr:row>
      <xdr:rowOff>107950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45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xdr:rowOff>
    </xdr:from>
    <xdr:to>
      <xdr:col>82</xdr:col>
      <xdr:colOff>158750</xdr:colOff>
      <xdr:row>37</xdr:row>
      <xdr:rowOff>113030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154957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57150</xdr:rowOff>
    </xdr:from>
    <xdr:to>
      <xdr:col>69</xdr:col>
      <xdr:colOff>142875</xdr:colOff>
      <xdr:row>37</xdr:row>
      <xdr:rowOff>158750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143527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57150</xdr:rowOff>
    </xdr:from>
    <xdr:to>
      <xdr:col>65</xdr:col>
      <xdr:colOff>53975</xdr:colOff>
      <xdr:row>37</xdr:row>
      <xdr:rowOff>158750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143527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がっており、類似団体と</a:t>
          </a:r>
          <a:r>
            <a:rPr kumimoji="1" lang="ja-JP" altLang="en-US" sz="1100">
              <a:solidFill>
                <a:schemeClr val="dk1"/>
              </a:solidFill>
              <a:effectLst/>
              <a:latin typeface="+mn-lt"/>
              <a:ea typeface="+mn-ea"/>
              <a:cs typeface="+mn-cs"/>
            </a:rPr>
            <a:t>同率である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臨時財政対策債等の定期償還元金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定期長期債償還利子が減少した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、大型の施設整備事業の償還が増加したことにより、全体としては比率が</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大型の施設整備事業の償還が</a:t>
          </a:r>
          <a:r>
            <a:rPr kumimoji="1" lang="ja-JP" altLang="en-US" sz="1100">
              <a:solidFill>
                <a:schemeClr val="dk1"/>
              </a:solidFill>
              <a:effectLst/>
              <a:latin typeface="+mn-lt"/>
              <a:ea typeface="+mn-ea"/>
              <a:cs typeface="+mn-cs"/>
            </a:rPr>
            <a:t>継続するため</a:t>
          </a:r>
          <a:r>
            <a:rPr kumimoji="1" lang="ja-JP" altLang="ja-JP" sz="1100">
              <a:solidFill>
                <a:schemeClr val="dk1"/>
              </a:solidFill>
              <a:effectLst/>
              <a:latin typeface="+mn-lt"/>
              <a:ea typeface="+mn-ea"/>
              <a:cs typeface="+mn-cs"/>
            </a:rPr>
            <a:t>、引き続き適正な地方債発行に努める。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92711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2105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115570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2105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115570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31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115570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31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69867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上昇し</a:t>
          </a:r>
          <a:r>
            <a:rPr kumimoji="1" lang="ja-JP" altLang="ja-JP" sz="1100">
              <a:solidFill>
                <a:schemeClr val="dk1"/>
              </a:solidFill>
              <a:effectLst/>
              <a:latin typeface="+mn-lt"/>
              <a:ea typeface="+mn-ea"/>
              <a:cs typeface="+mn-cs"/>
            </a:rPr>
            <a:t>、類似団体との比較では</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扶助費や施設管理等に伴う物件費が今後も増加していくことが見込まれる中、「徹底した事業費の削減」、「重点事業の積極的な推進」、「人件費の圧縮」を３つの柱に掲げ、選択と集中により適正な予算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79</xdr:row>
      <xdr:rowOff>19558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344652"/>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122428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34465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122428</xdr:rowOff>
    </xdr:from>
    <xdr:to>
      <xdr:col>73</xdr:col>
      <xdr:colOff>180975</xdr:colOff>
      <xdr:row>78</xdr:row>
      <xdr:rowOff>127000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4955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78</xdr:row>
      <xdr:rowOff>127000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4452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140208</xdr:rowOff>
    </xdr:from>
    <xdr:to>
      <xdr:col>82</xdr:col>
      <xdr:colOff>158750</xdr:colOff>
      <xdr:row>79</xdr:row>
      <xdr:rowOff>70358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112285</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61392</xdr:rowOff>
    </xdr:from>
    <xdr:to>
      <xdr:col>29</xdr:col>
      <xdr:colOff>127000</xdr:colOff>
      <xdr:row>15</xdr:row>
      <xdr:rowOff>70841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80767"/>
          <a:ext cx="647700" cy="9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70841</xdr:rowOff>
    </xdr:from>
    <xdr:to>
      <xdr:col>26</xdr:col>
      <xdr:colOff>50800</xdr:colOff>
      <xdr:row>15</xdr:row>
      <xdr:rowOff>163995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90216"/>
          <a:ext cx="698500" cy="9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163995</xdr:rowOff>
    </xdr:from>
    <xdr:to>
      <xdr:col>22</xdr:col>
      <xdr:colOff>114300</xdr:colOff>
      <xdr:row>16</xdr:row>
      <xdr:rowOff>119609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83370"/>
          <a:ext cx="698500" cy="127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119609</xdr:rowOff>
    </xdr:from>
    <xdr:to>
      <xdr:col>18</xdr:col>
      <xdr:colOff>177800</xdr:colOff>
      <xdr:row>16</xdr:row>
      <xdr:rowOff>163081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10434"/>
          <a:ext cx="698500" cy="43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10592</xdr:rowOff>
    </xdr:from>
    <xdr:to>
      <xdr:col>29</xdr:col>
      <xdr:colOff>177800</xdr:colOff>
      <xdr:row>15</xdr:row>
      <xdr:rowOff>112192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2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27119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75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20041</xdr:rowOff>
    </xdr:from>
    <xdr:to>
      <xdr:col>26</xdr:col>
      <xdr:colOff>101600</xdr:colOff>
      <xdr:row>15</xdr:row>
      <xdr:rowOff>121641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39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131818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08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113195</xdr:rowOff>
    </xdr:from>
    <xdr:to>
      <xdr:col>22</xdr:col>
      <xdr:colOff>165100</xdr:colOff>
      <xdr:row>16</xdr:row>
      <xdr:rowOff>43345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32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53522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0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68809</xdr:rowOff>
    </xdr:from>
    <xdr:to>
      <xdr:col>19</xdr:col>
      <xdr:colOff>38100</xdr:colOff>
      <xdr:row>16</xdr:row>
      <xdr:rowOff>170409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59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9136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2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112281</xdr:rowOff>
    </xdr:from>
    <xdr:to>
      <xdr:col>15</xdr:col>
      <xdr:colOff>101600</xdr:colOff>
      <xdr:row>17</xdr:row>
      <xdr:rowOff>42431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03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52608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7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219621</xdr:rowOff>
    </xdr:from>
    <xdr:to>
      <xdr:col>29</xdr:col>
      <xdr:colOff>127000</xdr:colOff>
      <xdr:row>35</xdr:row>
      <xdr:rowOff>242176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29971"/>
          <a:ext cx="647700" cy="22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242176</xdr:rowOff>
    </xdr:from>
    <xdr:to>
      <xdr:col>26</xdr:col>
      <xdr:colOff>50800</xdr:colOff>
      <xdr:row>35</xdr:row>
      <xdr:rowOff>249034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52526"/>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173177</xdr:rowOff>
    </xdr:from>
    <xdr:to>
      <xdr:col>22</xdr:col>
      <xdr:colOff>114300</xdr:colOff>
      <xdr:row>35</xdr:row>
      <xdr:rowOff>249034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83527"/>
          <a:ext cx="698500" cy="75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165557</xdr:rowOff>
    </xdr:from>
    <xdr:to>
      <xdr:col>18</xdr:col>
      <xdr:colOff>177800</xdr:colOff>
      <xdr:row>35</xdr:row>
      <xdr:rowOff>173177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75907"/>
          <a:ext cx="698500" cy="7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168821</xdr:rowOff>
    </xdr:from>
    <xdr:to>
      <xdr:col>29</xdr:col>
      <xdr:colOff>177800</xdr:colOff>
      <xdr:row>35</xdr:row>
      <xdr:rowOff>270421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79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140898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5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191376</xdr:rowOff>
    </xdr:from>
    <xdr:to>
      <xdr:col>26</xdr:col>
      <xdr:colOff>101600</xdr:colOff>
      <xdr:row>35</xdr:row>
      <xdr:rowOff>292976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0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277753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8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198234</xdr:rowOff>
    </xdr:from>
    <xdr:to>
      <xdr:col>22</xdr:col>
      <xdr:colOff>165100</xdr:colOff>
      <xdr:row>35</xdr:row>
      <xdr:rowOff>299834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08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284611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9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122377</xdr:rowOff>
    </xdr:from>
    <xdr:to>
      <xdr:col>19</xdr:col>
      <xdr:colOff>38100</xdr:colOff>
      <xdr:row>35</xdr:row>
      <xdr:rowOff>223977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32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208754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19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114757</xdr:rowOff>
    </xdr:from>
    <xdr:to>
      <xdr:col>15</xdr:col>
      <xdr:colOff>101600</xdr:colOff>
      <xdr:row>35</xdr:row>
      <xdr:rowOff>216357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25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201134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1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369,314
363,062
459.16
180,343,287
172,707,825
7,196,838
86,922,140
147,351,348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169940</xdr:rowOff>
    </xdr:from>
    <xdr:to>
      <xdr:col>24</xdr:col>
      <xdr:colOff>63500</xdr:colOff>
      <xdr:row>35</xdr:row>
      <xdr:rowOff>56588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99240"/>
          <a:ext cx="838200" cy="5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56588</xdr:rowOff>
    </xdr:from>
    <xdr:to>
      <xdr:col>19</xdr:col>
      <xdr:colOff>177800</xdr:colOff>
      <xdr:row>35</xdr:row>
      <xdr:rowOff>130915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57338"/>
          <a:ext cx="889000" cy="7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130915</xdr:rowOff>
    </xdr:from>
    <xdr:to>
      <xdr:col>15</xdr:col>
      <xdr:colOff>50800</xdr:colOff>
      <xdr:row>36</xdr:row>
      <xdr:rowOff>128270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31665"/>
          <a:ext cx="889000" cy="16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128270</xdr:rowOff>
    </xdr:from>
    <xdr:to>
      <xdr:col>10</xdr:col>
      <xdr:colOff>114300</xdr:colOff>
      <xdr:row>36</xdr:row>
      <xdr:rowOff>141855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00470"/>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119140</xdr:rowOff>
    </xdr:from>
    <xdr:to>
      <xdr:col>24</xdr:col>
      <xdr:colOff>114300</xdr:colOff>
      <xdr:row>35</xdr:row>
      <xdr:rowOff>49290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4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142017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5788</xdr:rowOff>
    </xdr:from>
    <xdr:to>
      <xdr:col>20</xdr:col>
      <xdr:colOff>38100</xdr:colOff>
      <xdr:row>35</xdr:row>
      <xdr:rowOff>107388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0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98515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9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80115</xdr:rowOff>
    </xdr:from>
    <xdr:to>
      <xdr:col>15</xdr:col>
      <xdr:colOff>101600</xdr:colOff>
      <xdr:row>36</xdr:row>
      <xdr:rowOff>10265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8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7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77470</xdr:rowOff>
    </xdr:from>
    <xdr:to>
      <xdr:col>10</xdr:col>
      <xdr:colOff>165100</xdr:colOff>
      <xdr:row>37</xdr:row>
      <xdr:rowOff>7620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170197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91055</xdr:rowOff>
    </xdr:from>
    <xdr:to>
      <xdr:col>6</xdr:col>
      <xdr:colOff>38100</xdr:colOff>
      <xdr:row>37</xdr:row>
      <xdr:rowOff>21205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6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12332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5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18656</xdr:rowOff>
    </xdr:from>
    <xdr:to>
      <xdr:col>24</xdr:col>
      <xdr:colOff>63500</xdr:colOff>
      <xdr:row>56</xdr:row>
      <xdr:rowOff>38659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19856"/>
          <a:ext cx="8382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87355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5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38659</xdr:rowOff>
    </xdr:from>
    <xdr:to>
      <xdr:col>19</xdr:col>
      <xdr:colOff>177800</xdr:colOff>
      <xdr:row>58</xdr:row>
      <xdr:rowOff>63653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39859"/>
          <a:ext cx="889000" cy="3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25476</xdr:rowOff>
    </xdr:from>
    <xdr:to>
      <xdr:col>15</xdr:col>
      <xdr:colOff>50800</xdr:colOff>
      <xdr:row>58</xdr:row>
      <xdr:rowOff>63653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69576"/>
          <a:ext cx="8890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103014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0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25476</xdr:rowOff>
    </xdr:from>
    <xdr:to>
      <xdr:col>10</xdr:col>
      <xdr:colOff>114300</xdr:colOff>
      <xdr:row>58</xdr:row>
      <xdr:rowOff>147663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69576"/>
          <a:ext cx="889000" cy="12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139306</xdr:rowOff>
    </xdr:from>
    <xdr:to>
      <xdr:col>24</xdr:col>
      <xdr:colOff>114300</xdr:colOff>
      <xdr:row>56</xdr:row>
      <xdr:rowOff>69456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6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117733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159309</xdr:rowOff>
    </xdr:from>
    <xdr:to>
      <xdr:col>20</xdr:col>
      <xdr:colOff>38100</xdr:colOff>
      <xdr:row>56</xdr:row>
      <xdr:rowOff>89459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8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105986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12853</xdr:rowOff>
    </xdr:from>
    <xdr:to>
      <xdr:col>15</xdr:col>
      <xdr:colOff>101600</xdr:colOff>
      <xdr:row>58</xdr:row>
      <xdr:rowOff>114453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105580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146126</xdr:rowOff>
    </xdr:from>
    <xdr:to>
      <xdr:col>10</xdr:col>
      <xdr:colOff>165100</xdr:colOff>
      <xdr:row>58</xdr:row>
      <xdr:rowOff>76276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92803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9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96863</xdr:rowOff>
    </xdr:from>
    <xdr:to>
      <xdr:col>6</xdr:col>
      <xdr:colOff>38100</xdr:colOff>
      <xdr:row>59</xdr:row>
      <xdr:rowOff>27013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43540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1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108838</xdr:rowOff>
    </xdr:from>
    <xdr:to>
      <xdr:col>24</xdr:col>
      <xdr:colOff>63500</xdr:colOff>
      <xdr:row>76</xdr:row>
      <xdr:rowOff>127012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139038"/>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108838</xdr:rowOff>
    </xdr:from>
    <xdr:to>
      <xdr:col>19</xdr:col>
      <xdr:colOff>177800</xdr:colOff>
      <xdr:row>77</xdr:row>
      <xdr:rowOff>28829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39038"/>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167760</xdr:rowOff>
    </xdr:from>
    <xdr:to>
      <xdr:col>15</xdr:col>
      <xdr:colOff>50800</xdr:colOff>
      <xdr:row>77</xdr:row>
      <xdr:rowOff>28829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197960"/>
          <a:ext cx="889000" cy="3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162846</xdr:rowOff>
    </xdr:from>
    <xdr:to>
      <xdr:col>10</xdr:col>
      <xdr:colOff>114300</xdr:colOff>
      <xdr:row>76</xdr:row>
      <xdr:rowOff>167760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93046"/>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76212</xdr:rowOff>
    </xdr:from>
    <xdr:to>
      <xdr:col>24</xdr:col>
      <xdr:colOff>114300</xdr:colOff>
      <xdr:row>77</xdr:row>
      <xdr:rowOff>6362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54639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8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58038</xdr:rowOff>
    </xdr:from>
    <xdr:to>
      <xdr:col>20</xdr:col>
      <xdr:colOff>38100</xdr:colOff>
      <xdr:row>76</xdr:row>
      <xdr:rowOff>159638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150765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18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149479</xdr:rowOff>
    </xdr:from>
    <xdr:to>
      <xdr:col>15</xdr:col>
      <xdr:colOff>101600</xdr:colOff>
      <xdr:row>77</xdr:row>
      <xdr:rowOff>79629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70756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7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116960</xdr:rowOff>
    </xdr:from>
    <xdr:to>
      <xdr:col>10</xdr:col>
      <xdr:colOff>165100</xdr:colOff>
      <xdr:row>77</xdr:row>
      <xdr:rowOff>47110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38237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3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112046</xdr:rowOff>
    </xdr:from>
    <xdr:to>
      <xdr:col>6</xdr:col>
      <xdr:colOff>38100</xdr:colOff>
      <xdr:row>77</xdr:row>
      <xdr:rowOff>42196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33323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3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112475</xdr:rowOff>
    </xdr:from>
    <xdr:to>
      <xdr:col>24</xdr:col>
      <xdr:colOff>63500</xdr:colOff>
      <xdr:row>97</xdr:row>
      <xdr:rowOff>170267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743125"/>
          <a:ext cx="838200" cy="5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112475</xdr:rowOff>
    </xdr:from>
    <xdr:to>
      <xdr:col>19</xdr:col>
      <xdr:colOff>177800</xdr:colOff>
      <xdr:row>98</xdr:row>
      <xdr:rowOff>161297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43125"/>
          <a:ext cx="889000" cy="22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161297</xdr:rowOff>
    </xdr:from>
    <xdr:to>
      <xdr:col>15</xdr:col>
      <xdr:colOff>50800</xdr:colOff>
      <xdr:row>99</xdr:row>
      <xdr:rowOff>30657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63397"/>
          <a:ext cx="889000" cy="4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30657</xdr:rowOff>
    </xdr:from>
    <xdr:to>
      <xdr:col>10</xdr:col>
      <xdr:colOff>114300</xdr:colOff>
      <xdr:row>99</xdr:row>
      <xdr:rowOff>77412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7004207"/>
          <a:ext cx="889000" cy="4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119467</xdr:rowOff>
    </xdr:from>
    <xdr:to>
      <xdr:col>24</xdr:col>
      <xdr:colOff>114300</xdr:colOff>
      <xdr:row>98</xdr:row>
      <xdr:rowOff>49617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5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97894</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72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61675</xdr:rowOff>
    </xdr:from>
    <xdr:to>
      <xdr:col>20</xdr:col>
      <xdr:colOff>38100</xdr:colOff>
      <xdr:row>97</xdr:row>
      <xdr:rowOff>163275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9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154402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78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110497</xdr:rowOff>
    </xdr:from>
    <xdr:to>
      <xdr:col>15</xdr:col>
      <xdr:colOff>101600</xdr:colOff>
      <xdr:row>99</xdr:row>
      <xdr:rowOff>40647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9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99</xdr:row>
      <xdr:rowOff>31774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700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151307</xdr:rowOff>
    </xdr:from>
    <xdr:to>
      <xdr:col>10</xdr:col>
      <xdr:colOff>165100</xdr:colOff>
      <xdr:row>99</xdr:row>
      <xdr:rowOff>81457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72584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4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26612</xdr:rowOff>
    </xdr:from>
    <xdr:to>
      <xdr:col>6</xdr:col>
      <xdr:colOff>38100</xdr:colOff>
      <xdr:row>99</xdr:row>
      <xdr:rowOff>128212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70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119339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9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41301</xdr:rowOff>
    </xdr:from>
    <xdr:to>
      <xdr:col>55</xdr:col>
      <xdr:colOff>0</xdr:colOff>
      <xdr:row>37</xdr:row>
      <xdr:rowOff>113716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84951"/>
          <a:ext cx="838200" cy="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68377</xdr:rowOff>
    </xdr:from>
    <xdr:to>
      <xdr:col>50</xdr:col>
      <xdr:colOff>114300</xdr:colOff>
      <xdr:row>37</xdr:row>
      <xdr:rowOff>113716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11877"/>
          <a:ext cx="889000" cy="124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68377</xdr:rowOff>
    </xdr:from>
    <xdr:to>
      <xdr:col>45</xdr:col>
      <xdr:colOff>177800</xdr:colOff>
      <xdr:row>37</xdr:row>
      <xdr:rowOff>140944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11877"/>
          <a:ext cx="889000" cy="127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77233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9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140944</xdr:rowOff>
    </xdr:from>
    <xdr:to>
      <xdr:col>41</xdr:col>
      <xdr:colOff>50800</xdr:colOff>
      <xdr:row>38</xdr:row>
      <xdr:rowOff>19329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84594"/>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161951</xdr:rowOff>
    </xdr:from>
    <xdr:to>
      <xdr:col>55</xdr:col>
      <xdr:colOff>50800</xdr:colOff>
      <xdr:row>37</xdr:row>
      <xdr:rowOff>92101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3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13378</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8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62916</xdr:rowOff>
    </xdr:from>
    <xdr:to>
      <xdr:col>50</xdr:col>
      <xdr:colOff>165100</xdr:colOff>
      <xdr:row>37</xdr:row>
      <xdr:rowOff>164516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9593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1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17577</xdr:rowOff>
    </xdr:from>
    <xdr:to>
      <xdr:col>46</xdr:col>
      <xdr:colOff>38100</xdr:colOff>
      <xdr:row>30</xdr:row>
      <xdr:rowOff>119177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6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135704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493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90144</xdr:rowOff>
    </xdr:from>
    <xdr:to>
      <xdr:col>41</xdr:col>
      <xdr:colOff>101600</xdr:colOff>
      <xdr:row>38</xdr:row>
      <xdr:rowOff>20295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337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36821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139979</xdr:rowOff>
    </xdr:from>
    <xdr:to>
      <xdr:col>36</xdr:col>
      <xdr:colOff>165100</xdr:colOff>
      <xdr:row>38</xdr:row>
      <xdr:rowOff>70129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86656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2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79104</xdr:rowOff>
    </xdr:from>
    <xdr:to>
      <xdr:col>55</xdr:col>
      <xdr:colOff>0</xdr:colOff>
      <xdr:row>57</xdr:row>
      <xdr:rowOff>80362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851754"/>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80362</xdr:rowOff>
    </xdr:from>
    <xdr:to>
      <xdr:col>50</xdr:col>
      <xdr:colOff>114300</xdr:colOff>
      <xdr:row>58</xdr:row>
      <xdr:rowOff>37140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853012"/>
          <a:ext cx="889000" cy="12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68279</xdr:rowOff>
    </xdr:from>
    <xdr:to>
      <xdr:col>45</xdr:col>
      <xdr:colOff>177800</xdr:colOff>
      <xdr:row>58</xdr:row>
      <xdr:rowOff>37140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326579"/>
          <a:ext cx="889000" cy="65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8957</xdr:rowOff>
    </xdr:from>
    <xdr:to>
      <xdr:col>41</xdr:col>
      <xdr:colOff>50800</xdr:colOff>
      <xdr:row>54</xdr:row>
      <xdr:rowOff>68279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267257"/>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28304</xdr:rowOff>
    </xdr:from>
    <xdr:to>
      <xdr:col>55</xdr:col>
      <xdr:colOff>50800</xdr:colOff>
      <xdr:row>57</xdr:row>
      <xdr:rowOff>129904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0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6731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7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29562</xdr:rowOff>
    </xdr:from>
    <xdr:to>
      <xdr:col>50</xdr:col>
      <xdr:colOff>165100</xdr:colOff>
      <xdr:row>57</xdr:row>
      <xdr:rowOff>131162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0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122289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9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157790</xdr:rowOff>
    </xdr:from>
    <xdr:to>
      <xdr:col>46</xdr:col>
      <xdr:colOff>38100</xdr:colOff>
      <xdr:row>58</xdr:row>
      <xdr:rowOff>87940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79067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2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17479</xdr:rowOff>
    </xdr:from>
    <xdr:to>
      <xdr:col>41</xdr:col>
      <xdr:colOff>101600</xdr:colOff>
      <xdr:row>54</xdr:row>
      <xdr:rowOff>119079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2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135606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05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129607</xdr:rowOff>
    </xdr:from>
    <xdr:to>
      <xdr:col>36</xdr:col>
      <xdr:colOff>165100</xdr:colOff>
      <xdr:row>54</xdr:row>
      <xdr:rowOff>59757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2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76284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899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124247</xdr:rowOff>
    </xdr:from>
    <xdr:to>
      <xdr:col>55</xdr:col>
      <xdr:colOff>0</xdr:colOff>
      <xdr:row>77</xdr:row>
      <xdr:rowOff>156662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325897"/>
          <a:ext cx="8382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56238</xdr:rowOff>
    </xdr:from>
    <xdr:to>
      <xdr:col>50</xdr:col>
      <xdr:colOff>114300</xdr:colOff>
      <xdr:row>77</xdr:row>
      <xdr:rowOff>124247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57888"/>
          <a:ext cx="8890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139609</xdr:rowOff>
    </xdr:from>
    <xdr:to>
      <xdr:col>45</xdr:col>
      <xdr:colOff>177800</xdr:colOff>
      <xdr:row>77</xdr:row>
      <xdr:rowOff>56238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2484009"/>
          <a:ext cx="889000" cy="77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126212</xdr:rowOff>
    </xdr:from>
    <xdr:to>
      <xdr:col>41</xdr:col>
      <xdr:colOff>50800</xdr:colOff>
      <xdr:row>72</xdr:row>
      <xdr:rowOff>139609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2470612"/>
          <a:ext cx="889000" cy="1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105862</xdr:rowOff>
    </xdr:from>
    <xdr:to>
      <xdr:col>55</xdr:col>
      <xdr:colOff>50800</xdr:colOff>
      <xdr:row>78</xdr:row>
      <xdr:rowOff>36012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0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84289</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8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73447</xdr:rowOff>
    </xdr:from>
    <xdr:to>
      <xdr:col>50</xdr:col>
      <xdr:colOff>165100</xdr:colOff>
      <xdr:row>78</xdr:row>
      <xdr:rowOff>3597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7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166174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3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5438</xdr:rowOff>
    </xdr:from>
    <xdr:to>
      <xdr:col>46</xdr:col>
      <xdr:colOff>38100</xdr:colOff>
      <xdr:row>77</xdr:row>
      <xdr:rowOff>107038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0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98165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2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88809</xdr:rowOff>
    </xdr:from>
    <xdr:to>
      <xdr:col>41</xdr:col>
      <xdr:colOff>101600</xdr:colOff>
      <xdr:row>73</xdr:row>
      <xdr:rowOff>18959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4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35486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20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75412</xdr:rowOff>
    </xdr:from>
    <xdr:to>
      <xdr:col>36</xdr:col>
      <xdr:colOff>165100</xdr:colOff>
      <xdr:row>73</xdr:row>
      <xdr:rowOff>5562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41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22089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19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8666</xdr:rowOff>
    </xdr:from>
    <xdr:to>
      <xdr:col>55</xdr:col>
      <xdr:colOff>0</xdr:colOff>
      <xdr:row>95</xdr:row>
      <xdr:rowOff>42521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296416"/>
          <a:ext cx="838200" cy="3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42521</xdr:rowOff>
    </xdr:from>
    <xdr:to>
      <xdr:col>50</xdr:col>
      <xdr:colOff>114300</xdr:colOff>
      <xdr:row>97</xdr:row>
      <xdr:rowOff>9079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330271"/>
          <a:ext cx="889000" cy="30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121915</xdr:rowOff>
    </xdr:from>
    <xdr:to>
      <xdr:col>45</xdr:col>
      <xdr:colOff>177800</xdr:colOff>
      <xdr:row>97</xdr:row>
      <xdr:rowOff>9079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581115"/>
          <a:ext cx="889000" cy="5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121915</xdr:rowOff>
    </xdr:from>
    <xdr:to>
      <xdr:col>41</xdr:col>
      <xdr:colOff>50800</xdr:colOff>
      <xdr:row>96</xdr:row>
      <xdr:rowOff>134922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581115"/>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129316</xdr:rowOff>
    </xdr:from>
    <xdr:to>
      <xdr:col>55</xdr:col>
      <xdr:colOff>50800</xdr:colOff>
      <xdr:row>95</xdr:row>
      <xdr:rowOff>59466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24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152193</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09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163171</xdr:rowOff>
    </xdr:from>
    <xdr:to>
      <xdr:col>50</xdr:col>
      <xdr:colOff>165100</xdr:colOff>
      <xdr:row>95</xdr:row>
      <xdr:rowOff>93321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27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109848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05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129729</xdr:rowOff>
    </xdr:from>
    <xdr:to>
      <xdr:col>46</xdr:col>
      <xdr:colOff>38100</xdr:colOff>
      <xdr:row>97</xdr:row>
      <xdr:rowOff>59879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8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51006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68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71115</xdr:rowOff>
    </xdr:from>
    <xdr:to>
      <xdr:col>41</xdr:col>
      <xdr:colOff>101600</xdr:colOff>
      <xdr:row>97</xdr:row>
      <xdr:rowOff>1265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163842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62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84122</xdr:rowOff>
    </xdr:from>
    <xdr:to>
      <xdr:col>36</xdr:col>
      <xdr:colOff>165100</xdr:colOff>
      <xdr:row>97</xdr:row>
      <xdr:rowOff>14272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4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5399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63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19939</xdr:rowOff>
    </xdr:from>
    <xdr:to>
      <xdr:col>85</xdr:col>
      <xdr:colOff>127000</xdr:colOff>
      <xdr:row>39</xdr:row>
      <xdr:rowOff>25781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06489"/>
          <a:ext cx="8382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81280</xdr:rowOff>
    </xdr:from>
    <xdr:to>
      <xdr:col>81</xdr:col>
      <xdr:colOff>50800</xdr:colOff>
      <xdr:row>39</xdr:row>
      <xdr:rowOff>19939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596380"/>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81280</xdr:rowOff>
    </xdr:from>
    <xdr:to>
      <xdr:col>76</xdr:col>
      <xdr:colOff>114300</xdr:colOff>
      <xdr:row>38</xdr:row>
      <xdr:rowOff>113538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596380"/>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113538</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28638"/>
          <a:ext cx="889000" cy="10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146431</xdr:rowOff>
    </xdr:from>
    <xdr:to>
      <xdr:col>85</xdr:col>
      <xdr:colOff>177800</xdr:colOff>
      <xdr:row>39</xdr:row>
      <xdr:rowOff>76581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61358</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76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140589</xdr:rowOff>
    </xdr:from>
    <xdr:to>
      <xdr:col>81</xdr:col>
      <xdr:colOff>101600</xdr:colOff>
      <xdr:row>39</xdr:row>
      <xdr:rowOff>70739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61866</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48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30480</xdr:rowOff>
    </xdr:from>
    <xdr:to>
      <xdr:col>76</xdr:col>
      <xdr:colOff>165100</xdr:colOff>
      <xdr:row>38</xdr:row>
      <xdr:rowOff>132080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123207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6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62738</xdr:rowOff>
    </xdr:from>
    <xdr:to>
      <xdr:col>72</xdr:col>
      <xdr:colOff>38100</xdr:colOff>
      <xdr:row>38</xdr:row>
      <xdr:rowOff>164338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155465</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670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29939</xdr:rowOff>
    </xdr:from>
    <xdr:to>
      <xdr:col>85</xdr:col>
      <xdr:colOff>127000</xdr:colOff>
      <xdr:row>74</xdr:row>
      <xdr:rowOff>81211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717239"/>
          <a:ext cx="8382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79774</xdr:rowOff>
    </xdr:from>
    <xdr:to>
      <xdr:col>81</xdr:col>
      <xdr:colOff>50800</xdr:colOff>
      <xdr:row>74</xdr:row>
      <xdr:rowOff>81211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767074"/>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79774</xdr:rowOff>
    </xdr:from>
    <xdr:to>
      <xdr:col>76</xdr:col>
      <xdr:colOff>114300</xdr:colOff>
      <xdr:row>74</xdr:row>
      <xdr:rowOff>91825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767074"/>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91825</xdr:rowOff>
    </xdr:from>
    <xdr:to>
      <xdr:col>71</xdr:col>
      <xdr:colOff>177800</xdr:colOff>
      <xdr:row>74</xdr:row>
      <xdr:rowOff>92315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779125"/>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150589</xdr:rowOff>
    </xdr:from>
    <xdr:to>
      <xdr:col>85</xdr:col>
      <xdr:colOff>177800</xdr:colOff>
      <xdr:row>74</xdr:row>
      <xdr:rowOff>80739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66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2016</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5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30411</xdr:rowOff>
    </xdr:from>
    <xdr:to>
      <xdr:col>81</xdr:col>
      <xdr:colOff>101600</xdr:colOff>
      <xdr:row>74</xdr:row>
      <xdr:rowOff>132011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71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123138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81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28974</xdr:rowOff>
    </xdr:from>
    <xdr:to>
      <xdr:col>76</xdr:col>
      <xdr:colOff>165100</xdr:colOff>
      <xdr:row>74</xdr:row>
      <xdr:rowOff>130574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7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147101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41025</xdr:rowOff>
    </xdr:from>
    <xdr:to>
      <xdr:col>72</xdr:col>
      <xdr:colOff>38100</xdr:colOff>
      <xdr:row>74</xdr:row>
      <xdr:rowOff>142625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72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133752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82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41515</xdr:rowOff>
    </xdr:from>
    <xdr:to>
      <xdr:col>67</xdr:col>
      <xdr:colOff>101600</xdr:colOff>
      <xdr:row>74</xdr:row>
      <xdr:rowOff>143115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7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134242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82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32693</xdr:rowOff>
    </xdr:from>
    <xdr:to>
      <xdr:col>85</xdr:col>
      <xdr:colOff>127000</xdr:colOff>
      <xdr:row>98</xdr:row>
      <xdr:rowOff>11844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663343"/>
          <a:ext cx="838200" cy="15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32693</xdr:rowOff>
    </xdr:from>
    <xdr:to>
      <xdr:col>81</xdr:col>
      <xdr:colOff>50800</xdr:colOff>
      <xdr:row>98</xdr:row>
      <xdr:rowOff>14678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663343"/>
          <a:ext cx="889000" cy="15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14678</xdr:rowOff>
    </xdr:from>
    <xdr:to>
      <xdr:col>76</xdr:col>
      <xdr:colOff>114300</xdr:colOff>
      <xdr:row>98</xdr:row>
      <xdr:rowOff>90574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16778"/>
          <a:ext cx="889000" cy="7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87373</xdr:rowOff>
    </xdr:from>
    <xdr:to>
      <xdr:col>71</xdr:col>
      <xdr:colOff>177800</xdr:colOff>
      <xdr:row>98</xdr:row>
      <xdr:rowOff>90574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89473"/>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132494</xdr:rowOff>
    </xdr:from>
    <xdr:to>
      <xdr:col>85</xdr:col>
      <xdr:colOff>177800</xdr:colOff>
      <xdr:row>98</xdr:row>
      <xdr:rowOff>62644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47421</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7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153343</xdr:rowOff>
    </xdr:from>
    <xdr:to>
      <xdr:col>81</xdr:col>
      <xdr:colOff>101600</xdr:colOff>
      <xdr:row>97</xdr:row>
      <xdr:rowOff>83493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74620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70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135328</xdr:rowOff>
    </xdr:from>
    <xdr:to>
      <xdr:col>76</xdr:col>
      <xdr:colOff>165100</xdr:colOff>
      <xdr:row>98</xdr:row>
      <xdr:rowOff>65478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56605</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8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39774</xdr:rowOff>
    </xdr:from>
    <xdr:to>
      <xdr:col>72</xdr:col>
      <xdr:colOff>38100</xdr:colOff>
      <xdr:row>98</xdr:row>
      <xdr:rowOff>141374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4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132501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3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36573</xdr:rowOff>
    </xdr:from>
    <xdr:to>
      <xdr:col>67</xdr:col>
      <xdr:colOff>101600</xdr:colOff>
      <xdr:row>98</xdr:row>
      <xdr:rowOff>138173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3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129300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3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34354</xdr:rowOff>
    </xdr:from>
    <xdr:to>
      <xdr:col>116</xdr:col>
      <xdr:colOff>63500</xdr:colOff>
      <xdr:row>39</xdr:row>
      <xdr:rowOff>34354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20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24067</xdr:rowOff>
    </xdr:from>
    <xdr:to>
      <xdr:col>111</xdr:col>
      <xdr:colOff>177800</xdr:colOff>
      <xdr:row>39</xdr:row>
      <xdr:rowOff>34354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10617"/>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24067</xdr:rowOff>
    </xdr:from>
    <xdr:to>
      <xdr:col>107</xdr:col>
      <xdr:colOff>50800</xdr:colOff>
      <xdr:row>39</xdr:row>
      <xdr:rowOff>33782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710617"/>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21399</xdr:rowOff>
    </xdr:from>
    <xdr:to>
      <xdr:col>102</xdr:col>
      <xdr:colOff>114300</xdr:colOff>
      <xdr:row>39</xdr:row>
      <xdr:rowOff>33782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07949"/>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155004</xdr:rowOff>
    </xdr:from>
    <xdr:to>
      <xdr:col>116</xdr:col>
      <xdr:colOff>114300</xdr:colOff>
      <xdr:row>39</xdr:row>
      <xdr:rowOff>85154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69931</xdr:rowOff>
    </xdr:from>
    <xdr:ext cx="313932"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85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155004</xdr:rowOff>
    </xdr:from>
    <xdr:to>
      <xdr:col>112</xdr:col>
      <xdr:colOff>38100</xdr:colOff>
      <xdr:row>39</xdr:row>
      <xdr:rowOff>85154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76281</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66333" y="6762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144717</xdr:rowOff>
    </xdr:from>
    <xdr:to>
      <xdr:col>107</xdr:col>
      <xdr:colOff>101600</xdr:colOff>
      <xdr:row>39</xdr:row>
      <xdr:rowOff>74867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65994</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752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154432</xdr:rowOff>
    </xdr:from>
    <xdr:to>
      <xdr:col>102</xdr:col>
      <xdr:colOff>165100</xdr:colOff>
      <xdr:row>39</xdr:row>
      <xdr:rowOff>84582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75709</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88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142049</xdr:rowOff>
    </xdr:from>
    <xdr:to>
      <xdr:col>98</xdr:col>
      <xdr:colOff>38100</xdr:colOff>
      <xdr:row>39</xdr:row>
      <xdr:rowOff>72199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63326</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749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135775</xdr:rowOff>
    </xdr:from>
    <xdr:to>
      <xdr:col>116</xdr:col>
      <xdr:colOff>63500</xdr:colOff>
      <xdr:row>54</xdr:row>
      <xdr:rowOff>100247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222625"/>
          <a:ext cx="838200" cy="1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195</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44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13646</xdr:rowOff>
    </xdr:from>
    <xdr:to>
      <xdr:col>111</xdr:col>
      <xdr:colOff>177800</xdr:colOff>
      <xdr:row>53</xdr:row>
      <xdr:rowOff>135775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8929046"/>
          <a:ext cx="889000" cy="29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102208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1004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13646</xdr:rowOff>
    </xdr:from>
    <xdr:to>
      <xdr:col>107</xdr:col>
      <xdr:colOff>50800</xdr:colOff>
      <xdr:row>55</xdr:row>
      <xdr:rowOff>65024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8929046"/>
          <a:ext cx="889000" cy="56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81824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31858</xdr:rowOff>
    </xdr:from>
    <xdr:to>
      <xdr:col>102</xdr:col>
      <xdr:colOff>114300</xdr:colOff>
      <xdr:row>55</xdr:row>
      <xdr:rowOff>65024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461608"/>
          <a:ext cx="889000" cy="3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137012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130287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49447</xdr:rowOff>
    </xdr:from>
    <xdr:to>
      <xdr:col>116</xdr:col>
      <xdr:colOff>114300</xdr:colOff>
      <xdr:row>54</xdr:row>
      <xdr:rowOff>151047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3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72324</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15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84975</xdr:rowOff>
    </xdr:from>
    <xdr:to>
      <xdr:col>112</xdr:col>
      <xdr:colOff>38100</xdr:colOff>
      <xdr:row>54</xdr:row>
      <xdr:rowOff>15125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17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31652</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894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134296</xdr:rowOff>
    </xdr:from>
    <xdr:to>
      <xdr:col>107</xdr:col>
      <xdr:colOff>101600</xdr:colOff>
      <xdr:row>52</xdr:row>
      <xdr:rowOff>64446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887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80973</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86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14224</xdr:rowOff>
    </xdr:from>
    <xdr:to>
      <xdr:col>102</xdr:col>
      <xdr:colOff>165100</xdr:colOff>
      <xdr:row>55</xdr:row>
      <xdr:rowOff>115824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4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132351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921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152508</xdr:rowOff>
    </xdr:from>
    <xdr:to>
      <xdr:col>98</xdr:col>
      <xdr:colOff>38100</xdr:colOff>
      <xdr:row>55</xdr:row>
      <xdr:rowOff>82658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4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99185</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918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4635</xdr:rowOff>
    </xdr:from>
    <xdr:to>
      <xdr:col>116</xdr:col>
      <xdr:colOff>63500</xdr:colOff>
      <xdr:row>76</xdr:row>
      <xdr:rowOff>24485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34835"/>
          <a:ext cx="8382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24485</xdr:rowOff>
    </xdr:from>
    <xdr:to>
      <xdr:col>111</xdr:col>
      <xdr:colOff>177800</xdr:colOff>
      <xdr:row>76</xdr:row>
      <xdr:rowOff>50012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054685"/>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50012</xdr:rowOff>
    </xdr:from>
    <xdr:to>
      <xdr:col>107</xdr:col>
      <xdr:colOff>50800</xdr:colOff>
      <xdr:row>76</xdr:row>
      <xdr:rowOff>88722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080212"/>
          <a:ext cx="8890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88722</xdr:rowOff>
    </xdr:from>
    <xdr:to>
      <xdr:col>102</xdr:col>
      <xdr:colOff>114300</xdr:colOff>
      <xdr:row>76</xdr:row>
      <xdr:rowOff>114325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118922"/>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125285</xdr:rowOff>
    </xdr:from>
    <xdr:to>
      <xdr:col>116</xdr:col>
      <xdr:colOff>114300</xdr:colOff>
      <xdr:row>76</xdr:row>
      <xdr:rowOff>55435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8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103712</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6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145135</xdr:rowOff>
    </xdr:from>
    <xdr:to>
      <xdr:col>112</xdr:col>
      <xdr:colOff>38100</xdr:colOff>
      <xdr:row>76</xdr:row>
      <xdr:rowOff>75285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0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66412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170662</xdr:rowOff>
    </xdr:from>
    <xdr:to>
      <xdr:col>107</xdr:col>
      <xdr:colOff>101600</xdr:colOff>
      <xdr:row>76</xdr:row>
      <xdr:rowOff>100812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02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91939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2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37922</xdr:rowOff>
    </xdr:from>
    <xdr:to>
      <xdr:col>102</xdr:col>
      <xdr:colOff>165100</xdr:colOff>
      <xdr:row>76</xdr:row>
      <xdr:rowOff>139522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130649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63525</xdr:rowOff>
    </xdr:from>
    <xdr:to>
      <xdr:col>98</xdr:col>
      <xdr:colOff>38100</xdr:colOff>
      <xdr:row>76</xdr:row>
      <xdr:rowOff>165125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156252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18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歳出決算総額は１，７</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億円であり、住民一人当たりのコストは４</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７，６</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５円となっている。</a:t>
          </a:r>
          <a:endParaRPr lang="ja-JP" altLang="ja-JP" sz="1400">
            <a:effectLst/>
          </a:endParaRPr>
        </a:p>
        <a:p>
          <a:r>
            <a:rPr kumimoji="1" lang="ja-JP" altLang="ja-JP" sz="1100">
              <a:solidFill>
                <a:schemeClr val="dk1"/>
              </a:solidFill>
              <a:effectLst/>
              <a:latin typeface="+mn-lt"/>
              <a:ea typeface="+mn-ea"/>
              <a:cs typeface="+mn-cs"/>
            </a:rPr>
            <a:t>　性質別毎に類似団体と比較すると、補助費等及び貸付金が高い水準となっているが、これは主に以下の要因によるもの。</a:t>
          </a:r>
          <a:endParaRPr lang="ja-JP" altLang="ja-JP" sz="1400">
            <a:effectLst/>
          </a:endParaRPr>
        </a:p>
        <a:p>
          <a:r>
            <a:rPr kumimoji="1" lang="ja-JP" altLang="ja-JP" sz="1100">
              <a:solidFill>
                <a:schemeClr val="dk1"/>
              </a:solidFill>
              <a:effectLst/>
              <a:latin typeface="+mn-lt"/>
              <a:ea typeface="+mn-ea"/>
              <a:cs typeface="+mn-cs"/>
            </a:rPr>
            <a:t>　・補助費等は、消防業務を一部事務組合で実施していることによる負担金の支出や、</a:t>
          </a:r>
          <a:r>
            <a:rPr kumimoji="1" lang="ja-JP" altLang="en-US" sz="1100">
              <a:solidFill>
                <a:schemeClr val="dk1"/>
              </a:solidFill>
              <a:effectLst/>
              <a:latin typeface="+mn-lt"/>
              <a:ea typeface="+mn-ea"/>
              <a:cs typeface="+mn-cs"/>
            </a:rPr>
            <a:t>高崎市民商品券交付金や物価高騰対策補助金等の市内経済活性化及び物価高騰対策関連の</a:t>
          </a:r>
          <a:r>
            <a:rPr kumimoji="1" lang="ja-JP" altLang="ja-JP" sz="1100">
              <a:solidFill>
                <a:schemeClr val="dk1"/>
              </a:solidFill>
              <a:effectLst/>
              <a:latin typeface="+mn-lt"/>
              <a:ea typeface="+mn-ea"/>
              <a:cs typeface="+mn-cs"/>
            </a:rPr>
            <a:t>施策によるもの。</a:t>
          </a:r>
          <a:endParaRPr lang="ja-JP" altLang="ja-JP" sz="1400">
            <a:effectLst/>
          </a:endParaRPr>
        </a:p>
        <a:p>
          <a:r>
            <a:rPr kumimoji="1" lang="ja-JP" altLang="ja-JP" sz="1100">
              <a:solidFill>
                <a:schemeClr val="dk1"/>
              </a:solidFill>
              <a:effectLst/>
              <a:latin typeface="+mn-lt"/>
              <a:ea typeface="+mn-ea"/>
              <a:cs typeface="+mn-cs"/>
            </a:rPr>
            <a:t>　・貸付金は、</a:t>
          </a:r>
          <a:r>
            <a:rPr kumimoji="1" lang="ja-JP" altLang="ja-JP" sz="1100" b="0" i="0" baseline="0">
              <a:solidFill>
                <a:schemeClr val="dk1"/>
              </a:solidFill>
              <a:effectLst/>
              <a:latin typeface="+mn-lt"/>
              <a:ea typeface="+mn-ea"/>
              <a:cs typeface="+mn-cs"/>
            </a:rPr>
            <a:t>従来より実施している事業者の経営安定や成長・発展を金融面から支援する施策によるもの。</a:t>
          </a:r>
          <a:endParaRPr lang="ja-JP" altLang="ja-JP" sz="1400">
            <a:effectLst/>
          </a:endParaRPr>
        </a:p>
        <a:p>
          <a:r>
            <a:rPr kumimoji="1" lang="ja-JP" altLang="ja-JP" sz="1100" b="0" i="0" baseline="0">
              <a:solidFill>
                <a:schemeClr val="dk1"/>
              </a:solidFill>
              <a:effectLst/>
              <a:latin typeface="+mn-lt"/>
              <a:ea typeface="+mn-ea"/>
              <a:cs typeface="+mn-cs"/>
            </a:rPr>
            <a:t>　また、普通建設事業費（うち更新整備）は、高浜クリーンセンター建設事業により、前年度との比較で大きく数値が上がっており、類似団体を超える水準となった。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369,314
363,062
459.16
180,343,287
172,707,825
7,196,838
86,922,140
147,351,348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152654</xdr:rowOff>
    </xdr:from>
    <xdr:to>
      <xdr:col>24</xdr:col>
      <xdr:colOff>63500</xdr:colOff>
      <xdr:row>35</xdr:row>
      <xdr:rowOff>157988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5340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148082</xdr:rowOff>
    </xdr:from>
    <xdr:to>
      <xdr:col>19</xdr:col>
      <xdr:colOff>177800</xdr:colOff>
      <xdr:row>35</xdr:row>
      <xdr:rowOff>157988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4883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139700</xdr:rowOff>
    </xdr:from>
    <xdr:to>
      <xdr:col>15</xdr:col>
      <xdr:colOff>50800</xdr:colOff>
      <xdr:row>35</xdr:row>
      <xdr:rowOff>148082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4045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119126</xdr:rowOff>
    </xdr:from>
    <xdr:to>
      <xdr:col>10</xdr:col>
      <xdr:colOff>114300</xdr:colOff>
      <xdr:row>35</xdr:row>
      <xdr:rowOff>139700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198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101854</xdr:rowOff>
    </xdr:from>
    <xdr:to>
      <xdr:col>24</xdr:col>
      <xdr:colOff>114300</xdr:colOff>
      <xdr:row>36</xdr:row>
      <xdr:rowOff>32004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80281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107188</xdr:rowOff>
    </xdr:from>
    <xdr:to>
      <xdr:col>20</xdr:col>
      <xdr:colOff>38100</xdr:colOff>
      <xdr:row>36</xdr:row>
      <xdr:rowOff>37338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28465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97282</xdr:rowOff>
    </xdr:from>
    <xdr:to>
      <xdr:col>15</xdr:col>
      <xdr:colOff>101600</xdr:colOff>
      <xdr:row>36</xdr:row>
      <xdr:rowOff>27432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18559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88900</xdr:rowOff>
    </xdr:from>
    <xdr:to>
      <xdr:col>10</xdr:col>
      <xdr:colOff>165100</xdr:colOff>
      <xdr:row>36</xdr:row>
      <xdr:rowOff>19050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10177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68326</xdr:rowOff>
    </xdr:from>
    <xdr:to>
      <xdr:col>6</xdr:col>
      <xdr:colOff>38100</xdr:colOff>
      <xdr:row>35</xdr:row>
      <xdr:rowOff>169926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161053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121586</xdr:rowOff>
    </xdr:from>
    <xdr:to>
      <xdr:col>24</xdr:col>
      <xdr:colOff>63500</xdr:colOff>
      <xdr:row>56</xdr:row>
      <xdr:rowOff>152305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22786"/>
          <a:ext cx="838200" cy="3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145404</xdr:rowOff>
    </xdr:from>
    <xdr:to>
      <xdr:col>19</xdr:col>
      <xdr:colOff>177800</xdr:colOff>
      <xdr:row>56</xdr:row>
      <xdr:rowOff>121586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717904"/>
          <a:ext cx="889000" cy="100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145404</xdr:rowOff>
    </xdr:from>
    <xdr:to>
      <xdr:col>15</xdr:col>
      <xdr:colOff>50800</xdr:colOff>
      <xdr:row>55</xdr:row>
      <xdr:rowOff>108131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717904"/>
          <a:ext cx="889000" cy="8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106945</xdr:rowOff>
    </xdr:from>
    <xdr:to>
      <xdr:col>10</xdr:col>
      <xdr:colOff>114300</xdr:colOff>
      <xdr:row>55</xdr:row>
      <xdr:rowOff>108131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536695"/>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94726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101505</xdr:rowOff>
    </xdr:from>
    <xdr:to>
      <xdr:col>24</xdr:col>
      <xdr:colOff>114300</xdr:colOff>
      <xdr:row>57</xdr:row>
      <xdr:rowOff>31655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79932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8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70786</xdr:rowOff>
    </xdr:from>
    <xdr:to>
      <xdr:col>20</xdr:col>
      <xdr:colOff>38100</xdr:colOff>
      <xdr:row>57</xdr:row>
      <xdr:rowOff>936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7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17463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44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94604</xdr:rowOff>
    </xdr:from>
    <xdr:to>
      <xdr:col>15</xdr:col>
      <xdr:colOff>101600</xdr:colOff>
      <xdr:row>51</xdr:row>
      <xdr:rowOff>24754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66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15881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75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57331</xdr:rowOff>
    </xdr:from>
    <xdr:to>
      <xdr:col>10</xdr:col>
      <xdr:colOff>165100</xdr:colOff>
      <xdr:row>55</xdr:row>
      <xdr:rowOff>158931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48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4008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26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56145</xdr:rowOff>
    </xdr:from>
    <xdr:to>
      <xdr:col>6</xdr:col>
      <xdr:colOff>38100</xdr:colOff>
      <xdr:row>55</xdr:row>
      <xdr:rowOff>157745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4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2822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2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99430</xdr:rowOff>
    </xdr:from>
    <xdr:to>
      <xdr:col>24</xdr:col>
      <xdr:colOff>63500</xdr:colOff>
      <xdr:row>77</xdr:row>
      <xdr:rowOff>136006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010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99430</xdr:rowOff>
    </xdr:from>
    <xdr:to>
      <xdr:col>19</xdr:col>
      <xdr:colOff>177800</xdr:colOff>
      <xdr:row>78</xdr:row>
      <xdr:rowOff>87433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01080"/>
          <a:ext cx="889000" cy="15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87433</xdr:rowOff>
    </xdr:from>
    <xdr:to>
      <xdr:col>15</xdr:col>
      <xdr:colOff>50800</xdr:colOff>
      <xdr:row>78</xdr:row>
      <xdr:rowOff>153260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60533"/>
          <a:ext cx="889000" cy="6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153260</xdr:rowOff>
    </xdr:from>
    <xdr:to>
      <xdr:col>10</xdr:col>
      <xdr:colOff>114300</xdr:colOff>
      <xdr:row>79</xdr:row>
      <xdr:rowOff>22848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26360"/>
          <a:ext cx="889000" cy="4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85206</xdr:rowOff>
    </xdr:from>
    <xdr:to>
      <xdr:col>24</xdr:col>
      <xdr:colOff>114300</xdr:colOff>
      <xdr:row>78</xdr:row>
      <xdr:rowOff>15356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63633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6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48630</xdr:rowOff>
    </xdr:from>
    <xdr:to>
      <xdr:col>20</xdr:col>
      <xdr:colOff>38100</xdr:colOff>
      <xdr:row>77</xdr:row>
      <xdr:rowOff>150230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141357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4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36633</xdr:rowOff>
    </xdr:from>
    <xdr:to>
      <xdr:col>15</xdr:col>
      <xdr:colOff>101600</xdr:colOff>
      <xdr:row>78</xdr:row>
      <xdr:rowOff>138233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129360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0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102460</xdr:rowOff>
    </xdr:from>
    <xdr:to>
      <xdr:col>10</xdr:col>
      <xdr:colOff>165100</xdr:colOff>
      <xdr:row>79</xdr:row>
      <xdr:rowOff>32610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23737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6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143498</xdr:rowOff>
    </xdr:from>
    <xdr:to>
      <xdr:col>6</xdr:col>
      <xdr:colOff>38100</xdr:colOff>
      <xdr:row>79</xdr:row>
      <xdr:rowOff>73648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1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64775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0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133276</xdr:rowOff>
    </xdr:from>
    <xdr:to>
      <xdr:col>24</xdr:col>
      <xdr:colOff>63500</xdr:colOff>
      <xdr:row>93</xdr:row>
      <xdr:rowOff>139381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078126"/>
          <a:ext cx="838200" cy="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97617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13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133276</xdr:rowOff>
    </xdr:from>
    <xdr:to>
      <xdr:col>19</xdr:col>
      <xdr:colOff>177800</xdr:colOff>
      <xdr:row>97</xdr:row>
      <xdr:rowOff>142672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078126"/>
          <a:ext cx="889000" cy="69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87603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142672</xdr:rowOff>
    </xdr:from>
    <xdr:to>
      <xdr:col>15</xdr:col>
      <xdr:colOff>50800</xdr:colOff>
      <xdr:row>98</xdr:row>
      <xdr:rowOff>38271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73322"/>
          <a:ext cx="889000" cy="6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20672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30201</xdr:rowOff>
    </xdr:from>
    <xdr:to>
      <xdr:col>10</xdr:col>
      <xdr:colOff>114300</xdr:colOff>
      <xdr:row>98</xdr:row>
      <xdr:rowOff>38271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32301"/>
          <a:ext cx="8890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36606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88581</xdr:rowOff>
    </xdr:from>
    <xdr:to>
      <xdr:col>24</xdr:col>
      <xdr:colOff>114300</xdr:colOff>
      <xdr:row>94</xdr:row>
      <xdr:rowOff>18731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0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111458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88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82476</xdr:rowOff>
    </xdr:from>
    <xdr:to>
      <xdr:col>20</xdr:col>
      <xdr:colOff>38100</xdr:colOff>
      <xdr:row>94</xdr:row>
      <xdr:rowOff>12626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0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29153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80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91872</xdr:rowOff>
    </xdr:from>
    <xdr:to>
      <xdr:col>15</xdr:col>
      <xdr:colOff>101600</xdr:colOff>
      <xdr:row>98</xdr:row>
      <xdr:rowOff>22022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13149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158921</xdr:rowOff>
    </xdr:from>
    <xdr:to>
      <xdr:col>10</xdr:col>
      <xdr:colOff>165100</xdr:colOff>
      <xdr:row>98</xdr:row>
      <xdr:rowOff>89071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8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80198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150851</xdr:rowOff>
    </xdr:from>
    <xdr:to>
      <xdr:col>6</xdr:col>
      <xdr:colOff>38100</xdr:colOff>
      <xdr:row>98</xdr:row>
      <xdr:rowOff>81001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72128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13513</xdr:rowOff>
    </xdr:from>
    <xdr:to>
      <xdr:col>55</xdr:col>
      <xdr:colOff>0</xdr:colOff>
      <xdr:row>37</xdr:row>
      <xdr:rowOff>118669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357163"/>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118669</xdr:rowOff>
    </xdr:from>
    <xdr:to>
      <xdr:col>50</xdr:col>
      <xdr:colOff>114300</xdr:colOff>
      <xdr:row>37</xdr:row>
      <xdr:rowOff>148387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46231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143815</xdr:rowOff>
    </xdr:from>
    <xdr:to>
      <xdr:col>45</xdr:col>
      <xdr:colOff>177800</xdr:colOff>
      <xdr:row>37</xdr:row>
      <xdr:rowOff>148387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4874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136957</xdr:rowOff>
    </xdr:from>
    <xdr:to>
      <xdr:col>41</xdr:col>
      <xdr:colOff>50800</xdr:colOff>
      <xdr:row>37</xdr:row>
      <xdr:rowOff>143815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48060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134163</xdr:rowOff>
    </xdr:from>
    <xdr:to>
      <xdr:col>55</xdr:col>
      <xdr:colOff>50800</xdr:colOff>
      <xdr:row>37</xdr:row>
      <xdr:rowOff>64313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3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112590</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284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67869</xdr:rowOff>
    </xdr:from>
    <xdr:to>
      <xdr:col>50</xdr:col>
      <xdr:colOff>165100</xdr:colOff>
      <xdr:row>37</xdr:row>
      <xdr:rowOff>169469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160596</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504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97587</xdr:rowOff>
    </xdr:from>
    <xdr:to>
      <xdr:col>46</xdr:col>
      <xdr:colOff>38100</xdr:colOff>
      <xdr:row>38</xdr:row>
      <xdr:rowOff>27736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412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18864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3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93015</xdr:rowOff>
    </xdr:from>
    <xdr:to>
      <xdr:col>41</xdr:col>
      <xdr:colOff>101600</xdr:colOff>
      <xdr:row>38</xdr:row>
      <xdr:rowOff>23164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14291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29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86157</xdr:rowOff>
    </xdr:from>
    <xdr:to>
      <xdr:col>36</xdr:col>
      <xdr:colOff>165100</xdr:colOff>
      <xdr:row>38</xdr:row>
      <xdr:rowOff>16307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7434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2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94723</xdr:rowOff>
    </xdr:from>
    <xdr:to>
      <xdr:col>55</xdr:col>
      <xdr:colOff>0</xdr:colOff>
      <xdr:row>55</xdr:row>
      <xdr:rowOff>156331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9639300" y="9524473"/>
          <a:ext cx="8382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144329</xdr:rowOff>
    </xdr:from>
    <xdr:to>
      <xdr:col>50</xdr:col>
      <xdr:colOff>114300</xdr:colOff>
      <xdr:row>55</xdr:row>
      <xdr:rowOff>156331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8750300" y="9574079"/>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111525</xdr:rowOff>
    </xdr:from>
    <xdr:to>
      <xdr:col>45</xdr:col>
      <xdr:colOff>177800</xdr:colOff>
      <xdr:row>55</xdr:row>
      <xdr:rowOff>144329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541275"/>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111525</xdr:rowOff>
    </xdr:from>
    <xdr:to>
      <xdr:col>41</xdr:col>
      <xdr:colOff>50800</xdr:colOff>
      <xdr:row>55</xdr:row>
      <xdr:rowOff>145872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541275"/>
          <a:ext cx="8890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43923</xdr:rowOff>
    </xdr:from>
    <xdr:to>
      <xdr:col>55</xdr:col>
      <xdr:colOff>50800</xdr:colOff>
      <xdr:row>55</xdr:row>
      <xdr:rowOff>145523</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4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66800</xdr:rowOff>
    </xdr:from>
    <xdr:ext cx="469744"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32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105531</xdr:rowOff>
    </xdr:from>
    <xdr:to>
      <xdr:col>50</xdr:col>
      <xdr:colOff>165100</xdr:colOff>
      <xdr:row>56</xdr:row>
      <xdr:rowOff>35681</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53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52208</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31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93529</xdr:rowOff>
    </xdr:from>
    <xdr:to>
      <xdr:col>46</xdr:col>
      <xdr:colOff>38100</xdr:colOff>
      <xdr:row>56</xdr:row>
      <xdr:rowOff>23679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52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40206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428" y="92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60725</xdr:rowOff>
    </xdr:from>
    <xdr:to>
      <xdr:col>41</xdr:col>
      <xdr:colOff>101600</xdr:colOff>
      <xdr:row>55</xdr:row>
      <xdr:rowOff>162325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4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7402</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926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95072</xdr:rowOff>
    </xdr:from>
    <xdr:to>
      <xdr:col>36</xdr:col>
      <xdr:colOff>165100</xdr:colOff>
      <xdr:row>56</xdr:row>
      <xdr:rowOff>25222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52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41749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930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150020</xdr:rowOff>
    </xdr:from>
    <xdr:to>
      <xdr:col>55</xdr:col>
      <xdr:colOff>0</xdr:colOff>
      <xdr:row>74</xdr:row>
      <xdr:rowOff>24126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2665870"/>
          <a:ext cx="838200" cy="4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63429</xdr:rowOff>
    </xdr:from>
    <xdr:to>
      <xdr:col>50</xdr:col>
      <xdr:colOff>114300</xdr:colOff>
      <xdr:row>73</xdr:row>
      <xdr:rowOff>150020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2407829"/>
          <a:ext cx="889000" cy="25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16708</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63429</xdr:rowOff>
    </xdr:from>
    <xdr:to>
      <xdr:col>45</xdr:col>
      <xdr:colOff>177800</xdr:colOff>
      <xdr:row>75</xdr:row>
      <xdr:rowOff>99826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2407829"/>
          <a:ext cx="889000" cy="55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161641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82811</xdr:rowOff>
    </xdr:from>
    <xdr:to>
      <xdr:col>41</xdr:col>
      <xdr:colOff>50800</xdr:colOff>
      <xdr:row>75</xdr:row>
      <xdr:rowOff>99826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2941561"/>
          <a:ext cx="889000" cy="1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144776</xdr:rowOff>
    </xdr:from>
    <xdr:to>
      <xdr:col>55</xdr:col>
      <xdr:colOff>50800</xdr:colOff>
      <xdr:row>74</xdr:row>
      <xdr:rowOff>74926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26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167653</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251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99220</xdr:rowOff>
    </xdr:from>
    <xdr:to>
      <xdr:col>50</xdr:col>
      <xdr:colOff>165100</xdr:colOff>
      <xdr:row>74</xdr:row>
      <xdr:rowOff>29370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261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45897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239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12629</xdr:rowOff>
    </xdr:from>
    <xdr:to>
      <xdr:col>46</xdr:col>
      <xdr:colOff>38100</xdr:colOff>
      <xdr:row>72</xdr:row>
      <xdr:rowOff>114229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23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130756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1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49026</xdr:rowOff>
    </xdr:from>
    <xdr:to>
      <xdr:col>41</xdr:col>
      <xdr:colOff>101600</xdr:colOff>
      <xdr:row>75</xdr:row>
      <xdr:rowOff>150626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290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167153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6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32011</xdr:rowOff>
    </xdr:from>
    <xdr:to>
      <xdr:col>36</xdr:col>
      <xdr:colOff>165100</xdr:colOff>
      <xdr:row>75</xdr:row>
      <xdr:rowOff>133611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2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150138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66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86257</xdr:rowOff>
    </xdr:from>
    <xdr:to>
      <xdr:col>55</xdr:col>
      <xdr:colOff>0</xdr:colOff>
      <xdr:row>98</xdr:row>
      <xdr:rowOff>90486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888357"/>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20551</xdr:rowOff>
    </xdr:from>
    <xdr:to>
      <xdr:col>50</xdr:col>
      <xdr:colOff>114300</xdr:colOff>
      <xdr:row>98</xdr:row>
      <xdr:rowOff>86257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822651"/>
          <a:ext cx="889000" cy="6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81358</xdr:rowOff>
    </xdr:from>
    <xdr:to>
      <xdr:col>45</xdr:col>
      <xdr:colOff>177800</xdr:colOff>
      <xdr:row>98</xdr:row>
      <xdr:rowOff>20551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540558"/>
          <a:ext cx="889000" cy="28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81358</xdr:rowOff>
    </xdr:from>
    <xdr:to>
      <xdr:col>41</xdr:col>
      <xdr:colOff>50800</xdr:colOff>
      <xdr:row>96</xdr:row>
      <xdr:rowOff>109998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40558"/>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39686</xdr:rowOff>
    </xdr:from>
    <xdr:to>
      <xdr:col>55</xdr:col>
      <xdr:colOff>50800</xdr:colOff>
      <xdr:row>98</xdr:row>
      <xdr:rowOff>141286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4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126063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5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35457</xdr:rowOff>
    </xdr:from>
    <xdr:to>
      <xdr:col>50</xdr:col>
      <xdr:colOff>165100</xdr:colOff>
      <xdr:row>98</xdr:row>
      <xdr:rowOff>137057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3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128184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3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141201</xdr:rowOff>
    </xdr:from>
    <xdr:to>
      <xdr:col>46</xdr:col>
      <xdr:colOff>38100</xdr:colOff>
      <xdr:row>98</xdr:row>
      <xdr:rowOff>71351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7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62478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6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30558</xdr:rowOff>
    </xdr:from>
    <xdr:to>
      <xdr:col>41</xdr:col>
      <xdr:colOff>101600</xdr:colOff>
      <xdr:row>96</xdr:row>
      <xdr:rowOff>132158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148685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26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59198</xdr:rowOff>
    </xdr:from>
    <xdr:to>
      <xdr:col>36</xdr:col>
      <xdr:colOff>165100</xdr:colOff>
      <xdr:row>96</xdr:row>
      <xdr:rowOff>160798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1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2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11847</xdr:rowOff>
    </xdr:from>
    <xdr:to>
      <xdr:col>85</xdr:col>
      <xdr:colOff>127000</xdr:colOff>
      <xdr:row>35</xdr:row>
      <xdr:rowOff>61813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012597"/>
          <a:ext cx="8382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61813</xdr:rowOff>
    </xdr:from>
    <xdr:to>
      <xdr:col>81</xdr:col>
      <xdr:colOff>50800</xdr:colOff>
      <xdr:row>35</xdr:row>
      <xdr:rowOff>84020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062563"/>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84020</xdr:rowOff>
    </xdr:from>
    <xdr:to>
      <xdr:col>76</xdr:col>
      <xdr:colOff>114300</xdr:colOff>
      <xdr:row>35</xdr:row>
      <xdr:rowOff>116024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08477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122229</xdr:rowOff>
    </xdr:from>
    <xdr:to>
      <xdr:col>71</xdr:col>
      <xdr:colOff>177800</xdr:colOff>
      <xdr:row>35</xdr:row>
      <xdr:rowOff>116024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5951529"/>
          <a:ext cx="889000" cy="16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132497</xdr:rowOff>
    </xdr:from>
    <xdr:to>
      <xdr:col>85</xdr:col>
      <xdr:colOff>177800</xdr:colOff>
      <xdr:row>35</xdr:row>
      <xdr:rowOff>62647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96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155374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8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11013</xdr:rowOff>
    </xdr:from>
    <xdr:to>
      <xdr:col>81</xdr:col>
      <xdr:colOff>101600</xdr:colOff>
      <xdr:row>35</xdr:row>
      <xdr:rowOff>112613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01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129140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78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33220</xdr:rowOff>
    </xdr:from>
    <xdr:to>
      <xdr:col>76</xdr:col>
      <xdr:colOff>165100</xdr:colOff>
      <xdr:row>35</xdr:row>
      <xdr:rowOff>134820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0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65224</xdr:rowOff>
    </xdr:from>
    <xdr:to>
      <xdr:col>72</xdr:col>
      <xdr:colOff>38100</xdr:colOff>
      <xdr:row>35</xdr:row>
      <xdr:rowOff>166824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0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157951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1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71429</xdr:rowOff>
    </xdr:from>
    <xdr:to>
      <xdr:col>67</xdr:col>
      <xdr:colOff>101600</xdr:colOff>
      <xdr:row>35</xdr:row>
      <xdr:rowOff>1579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9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18106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67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133394</xdr:rowOff>
    </xdr:from>
    <xdr:to>
      <xdr:col>85</xdr:col>
      <xdr:colOff>127000</xdr:colOff>
      <xdr:row>56</xdr:row>
      <xdr:rowOff>4331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563144"/>
          <a:ext cx="838200" cy="4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129146</xdr:rowOff>
    </xdr:from>
    <xdr:to>
      <xdr:col>81</xdr:col>
      <xdr:colOff>50800</xdr:colOff>
      <xdr:row>55</xdr:row>
      <xdr:rowOff>133394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558896"/>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129146</xdr:rowOff>
    </xdr:from>
    <xdr:to>
      <xdr:col>76</xdr:col>
      <xdr:colOff>114300</xdr:colOff>
      <xdr:row>55</xdr:row>
      <xdr:rowOff>129870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55889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129870</xdr:rowOff>
    </xdr:from>
    <xdr:to>
      <xdr:col>71</xdr:col>
      <xdr:colOff>177800</xdr:colOff>
      <xdr:row>56</xdr:row>
      <xdr:rowOff>7283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559620"/>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124981</xdr:rowOff>
    </xdr:from>
    <xdr:to>
      <xdr:col>85</xdr:col>
      <xdr:colOff>177800</xdr:colOff>
      <xdr:row>56</xdr:row>
      <xdr:rowOff>55131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5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147858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82594</xdr:rowOff>
    </xdr:from>
    <xdr:to>
      <xdr:col>81</xdr:col>
      <xdr:colOff>101600</xdr:colOff>
      <xdr:row>56</xdr:row>
      <xdr:rowOff>12744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29271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28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78346</xdr:rowOff>
    </xdr:from>
    <xdr:to>
      <xdr:col>76</xdr:col>
      <xdr:colOff>165100</xdr:colOff>
      <xdr:row>56</xdr:row>
      <xdr:rowOff>8496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25023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2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79070</xdr:rowOff>
    </xdr:from>
    <xdr:to>
      <xdr:col>72</xdr:col>
      <xdr:colOff>38100</xdr:colOff>
      <xdr:row>56</xdr:row>
      <xdr:rowOff>9220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25747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28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127933</xdr:rowOff>
    </xdr:from>
    <xdr:to>
      <xdr:col>67</xdr:col>
      <xdr:colOff>101600</xdr:colOff>
      <xdr:row>56</xdr:row>
      <xdr:rowOff>58083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5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74610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33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19938</xdr:rowOff>
    </xdr:from>
    <xdr:to>
      <xdr:col>85</xdr:col>
      <xdr:colOff>127000</xdr:colOff>
      <xdr:row>79</xdr:row>
      <xdr:rowOff>25781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64488"/>
          <a:ext cx="8382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81280</xdr:rowOff>
    </xdr:from>
    <xdr:to>
      <xdr:col>81</xdr:col>
      <xdr:colOff>50800</xdr:colOff>
      <xdr:row>79</xdr:row>
      <xdr:rowOff>19938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54380"/>
          <a:ext cx="889000" cy="1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81280</xdr:rowOff>
    </xdr:from>
    <xdr:to>
      <xdr:col>76</xdr:col>
      <xdr:colOff>114300</xdr:colOff>
      <xdr:row>78</xdr:row>
      <xdr:rowOff>113537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54380"/>
          <a:ext cx="889000" cy="3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113537</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86637"/>
          <a:ext cx="889000" cy="10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146431</xdr:rowOff>
    </xdr:from>
    <xdr:to>
      <xdr:col>85</xdr:col>
      <xdr:colOff>177800</xdr:colOff>
      <xdr:row>79</xdr:row>
      <xdr:rowOff>76581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61358</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34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140588</xdr:rowOff>
    </xdr:from>
    <xdr:to>
      <xdr:col>81</xdr:col>
      <xdr:colOff>101600</xdr:colOff>
      <xdr:row>79</xdr:row>
      <xdr:rowOff>70738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1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61865</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0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30480</xdr:rowOff>
    </xdr:from>
    <xdr:to>
      <xdr:col>76</xdr:col>
      <xdr:colOff>165100</xdr:colOff>
      <xdr:row>78</xdr:row>
      <xdr:rowOff>132080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123207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4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62737</xdr:rowOff>
    </xdr:from>
    <xdr:to>
      <xdr:col>72</xdr:col>
      <xdr:colOff>38100</xdr:colOff>
      <xdr:row>78</xdr:row>
      <xdr:rowOff>164337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155464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2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29939</xdr:rowOff>
    </xdr:from>
    <xdr:to>
      <xdr:col>85</xdr:col>
      <xdr:colOff>127000</xdr:colOff>
      <xdr:row>94</xdr:row>
      <xdr:rowOff>81211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146239"/>
          <a:ext cx="8382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79773</xdr:rowOff>
    </xdr:from>
    <xdr:to>
      <xdr:col>81</xdr:col>
      <xdr:colOff>50800</xdr:colOff>
      <xdr:row>94</xdr:row>
      <xdr:rowOff>81211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196073"/>
          <a:ext cx="8890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79773</xdr:rowOff>
    </xdr:from>
    <xdr:to>
      <xdr:col>76</xdr:col>
      <xdr:colOff>114300</xdr:colOff>
      <xdr:row>94</xdr:row>
      <xdr:rowOff>91825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196073"/>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91825</xdr:rowOff>
    </xdr:from>
    <xdr:to>
      <xdr:col>71</xdr:col>
      <xdr:colOff>177800</xdr:colOff>
      <xdr:row>94</xdr:row>
      <xdr:rowOff>92314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208125"/>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150589</xdr:rowOff>
    </xdr:from>
    <xdr:to>
      <xdr:col>85</xdr:col>
      <xdr:colOff>177800</xdr:colOff>
      <xdr:row>94</xdr:row>
      <xdr:rowOff>80739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09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2016</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94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30411</xdr:rowOff>
    </xdr:from>
    <xdr:to>
      <xdr:col>81</xdr:col>
      <xdr:colOff>101600</xdr:colOff>
      <xdr:row>94</xdr:row>
      <xdr:rowOff>132011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1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123138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2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28973</xdr:rowOff>
    </xdr:from>
    <xdr:to>
      <xdr:col>76</xdr:col>
      <xdr:colOff>165100</xdr:colOff>
      <xdr:row>94</xdr:row>
      <xdr:rowOff>130573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14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147100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92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41025</xdr:rowOff>
    </xdr:from>
    <xdr:to>
      <xdr:col>72</xdr:col>
      <xdr:colOff>38100</xdr:colOff>
      <xdr:row>94</xdr:row>
      <xdr:rowOff>142625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15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133752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25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41514</xdr:rowOff>
    </xdr:from>
    <xdr:to>
      <xdr:col>67</xdr:col>
      <xdr:colOff>101600</xdr:colOff>
      <xdr:row>94</xdr:row>
      <xdr:rowOff>143114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1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134241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25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歳出決算総額は１，７</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億円であり、住民一人当たりのコストは４６</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，６</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５円となっている。</a:t>
          </a:r>
          <a:endParaRPr lang="ja-JP" altLang="ja-JP" sz="1400">
            <a:effectLst/>
          </a:endParaRPr>
        </a:p>
        <a:p>
          <a:r>
            <a:rPr kumimoji="1" lang="ja-JP" altLang="ja-JP" sz="1100">
              <a:solidFill>
                <a:schemeClr val="dk1"/>
              </a:solidFill>
              <a:effectLst/>
              <a:latin typeface="+mn-lt"/>
              <a:ea typeface="+mn-ea"/>
              <a:cs typeface="+mn-cs"/>
            </a:rPr>
            <a:t>　目的別に類似団体と比較すると、衛生費、商工費が高い水準となっているが、これは主に以下の要因によるもの。</a:t>
          </a:r>
          <a:endParaRPr lang="ja-JP" altLang="ja-JP" sz="1400">
            <a:effectLst/>
          </a:endParaRPr>
        </a:p>
        <a:p>
          <a:r>
            <a:rPr kumimoji="1" lang="ja-JP" altLang="ja-JP" sz="1100">
              <a:solidFill>
                <a:schemeClr val="dk1"/>
              </a:solidFill>
              <a:effectLst/>
              <a:latin typeface="+mn-lt"/>
              <a:ea typeface="+mn-ea"/>
              <a:cs typeface="+mn-cs"/>
            </a:rPr>
            <a:t>　・衛生費は、</a:t>
          </a:r>
          <a:r>
            <a:rPr kumimoji="1" lang="ja-JP" altLang="en-US" sz="1100">
              <a:solidFill>
                <a:schemeClr val="dk1"/>
              </a:solidFill>
              <a:effectLst/>
              <a:latin typeface="+mn-lt"/>
              <a:ea typeface="+mn-ea"/>
              <a:cs typeface="+mn-cs"/>
            </a:rPr>
            <a:t>一般廃棄物処理施設の建替事業である</a:t>
          </a:r>
          <a:r>
            <a:rPr kumimoji="1" lang="ja-JP" altLang="ja-JP" sz="1100">
              <a:solidFill>
                <a:schemeClr val="dk1"/>
              </a:solidFill>
              <a:effectLst/>
              <a:latin typeface="+mn-lt"/>
              <a:ea typeface="+mn-ea"/>
              <a:cs typeface="+mn-cs"/>
            </a:rPr>
            <a:t>高浜クリーンセンター建設事業によるもの。</a:t>
          </a:r>
          <a:endParaRPr lang="ja-JP" altLang="ja-JP" sz="1400">
            <a:effectLst/>
          </a:endParaRPr>
        </a:p>
        <a:p>
          <a:r>
            <a:rPr kumimoji="1" lang="ja-JP" altLang="ja-JP" sz="1100">
              <a:solidFill>
                <a:schemeClr val="dk1"/>
              </a:solidFill>
              <a:effectLst/>
              <a:latin typeface="+mn-lt"/>
              <a:ea typeface="+mn-ea"/>
              <a:cs typeface="+mn-cs"/>
            </a:rPr>
            <a:t>　・商工費は、従来より実施している企業誘致の促進や市内企業の定着を図るための奨励金、事業者の経営安定や成長・発展を金融面から支援するための預託金等に加え、コロナ禍により影響を受けた市内経済活性化のため、全市民への</a:t>
          </a:r>
          <a:r>
            <a:rPr kumimoji="1" lang="ja-JP" altLang="en-US" sz="1100">
              <a:solidFill>
                <a:schemeClr val="dk1"/>
              </a:solidFill>
              <a:effectLst/>
              <a:latin typeface="+mn-lt"/>
              <a:ea typeface="+mn-ea"/>
              <a:cs typeface="+mn-cs"/>
            </a:rPr>
            <a:t>商品</a:t>
          </a:r>
          <a:r>
            <a:rPr kumimoji="1" lang="ja-JP" altLang="ja-JP" sz="1100">
              <a:solidFill>
                <a:schemeClr val="dk1"/>
              </a:solidFill>
              <a:effectLst/>
              <a:latin typeface="+mn-lt"/>
              <a:ea typeface="+mn-ea"/>
              <a:cs typeface="+mn-cs"/>
            </a:rPr>
            <a:t>券交付に要する経費によるもの。</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前年度と比較し、</a:t>
          </a:r>
          <a:r>
            <a:rPr kumimoji="1" lang="ja-JP" altLang="en-US" sz="1100">
              <a:solidFill>
                <a:schemeClr val="dk1"/>
              </a:solidFill>
              <a:effectLst/>
              <a:latin typeface="+mn-lt"/>
              <a:ea typeface="+mn-ea"/>
              <a:cs typeface="+mn-cs"/>
            </a:rPr>
            <a:t>物価高騰の影響等による関連経費の支出が増加傾向にあったため、実質</a:t>
          </a:r>
          <a:r>
            <a:rPr kumimoji="1" lang="ja-JP" altLang="ja-JP" sz="1100">
              <a:solidFill>
                <a:schemeClr val="dk1"/>
              </a:solidFill>
              <a:effectLst/>
              <a:latin typeface="+mn-lt"/>
              <a:ea typeface="+mn-ea"/>
              <a:cs typeface="+mn-cs"/>
            </a:rPr>
            <a:t>単年度収支</a:t>
          </a:r>
          <a:r>
            <a:rPr kumimoji="1" lang="ja-JP" altLang="en-US" sz="1100">
              <a:solidFill>
                <a:schemeClr val="dk1"/>
              </a:solidFill>
              <a:effectLst/>
              <a:latin typeface="+mn-lt"/>
              <a:ea typeface="+mn-ea"/>
              <a:cs typeface="+mn-cs"/>
            </a:rPr>
            <a:t>は赤字に転じたが、財政調整基金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取崩しや繰越金により、実質収支は黒字になっている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財政</a:t>
          </a:r>
          <a:r>
            <a:rPr kumimoji="1" lang="ja-JP" altLang="ja-JP" sz="1100">
              <a:solidFill>
                <a:schemeClr val="dk1"/>
              </a:solidFill>
              <a:effectLst/>
              <a:latin typeface="+mn-lt"/>
              <a:ea typeface="+mn-ea"/>
              <a:cs typeface="+mn-cs"/>
            </a:rPr>
            <a:t>調整基金</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ついて、今後とも中長期的な見通しのもとに決算剰余金を中心に積み立て、適正な基金残高の維持に努める。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すべての会計において黒字である。これは</a:t>
          </a:r>
          <a:r>
            <a:rPr kumimoji="1" lang="ja-JP" altLang="en-US" sz="1100">
              <a:solidFill>
                <a:schemeClr val="dk1"/>
              </a:solidFill>
              <a:effectLst/>
              <a:latin typeface="+mn-lt"/>
              <a:ea typeface="+mn-ea"/>
              <a:cs typeface="+mn-cs"/>
            </a:rPr>
            <a:t>市民税（個人・法人）、固定資産税</a:t>
          </a:r>
          <a:r>
            <a:rPr kumimoji="1" lang="ja-JP" altLang="ja-JP" sz="1100">
              <a:solidFill>
                <a:schemeClr val="dk1"/>
              </a:solidFill>
              <a:effectLst/>
              <a:latin typeface="+mn-lt"/>
              <a:ea typeface="+mn-ea"/>
              <a:cs typeface="+mn-cs"/>
            </a:rPr>
            <a:t>等の歳入の増加や、選択と集中による予算執行の適正化の効果によるものであると考えられる。</a:t>
          </a:r>
          <a:endParaRPr lang="ja-JP" altLang="ja-JP" sz="1400">
            <a:effectLst/>
          </a:endParaRPr>
        </a:p>
        <a:p>
          <a:r>
            <a:rPr kumimoji="1" lang="ja-JP" altLang="ja-JP" sz="1100">
              <a:solidFill>
                <a:schemeClr val="dk1"/>
              </a:solidFill>
              <a:effectLst/>
              <a:latin typeface="+mn-lt"/>
              <a:ea typeface="+mn-ea"/>
              <a:cs typeface="+mn-cs"/>
            </a:rPr>
            <a:t>　水道事業会計は０．５</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ポイント黒字額比率が増加しており、流動資産の増加が要因である。</a:t>
          </a:r>
          <a:endParaRPr lang="ja-JP" altLang="ja-JP" sz="1400">
            <a:effectLst/>
          </a:endParaRPr>
        </a:p>
        <a:p>
          <a:r>
            <a:rPr kumimoji="1" lang="ja-JP" altLang="ja-JP" sz="1100">
              <a:solidFill>
                <a:schemeClr val="dk1"/>
              </a:solidFill>
              <a:effectLst/>
              <a:latin typeface="+mn-lt"/>
              <a:ea typeface="+mn-ea"/>
              <a:cs typeface="+mn-cs"/>
            </a:rPr>
            <a:t>　国民健康保険特別会計は、被保険者数の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により保険税収入が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した一方、保険給付費</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増加したことで実質収支額が減少したため、前年度と比べ、０．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６ポイント黒字額比率が減少した。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、大型の施設整備事業による歳出の増加も見込まれることから、より一層の安定した財政運営に努める。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180343287</v>
      </c>
      <c r="BO4" s="449"/>
      <c r="BP4" s="449"/>
      <c r="BQ4" s="449"/>
      <c r="BR4" s="449"/>
      <c r="BS4" s="449"/>
      <c r="BT4" s="449"/>
      <c r="BU4" s="450"/>
      <c r="BV4" s="448">
        <v>185452780</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8.3000000000000007</v>
      </c>
      <c r="CU4" s="589"/>
      <c r="CV4" s="589"/>
      <c r="CW4" s="589"/>
      <c r="CX4" s="589"/>
      <c r="CY4" s="589"/>
      <c r="CZ4" s="589"/>
      <c r="DA4" s="590"/>
      <c r="DB4" s="588">
        <v>9.1999999999999993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172707825</v>
      </c>
      <c r="BO5" s="420"/>
      <c r="BP5" s="420"/>
      <c r="BQ5" s="420"/>
      <c r="BR5" s="420"/>
      <c r="BS5" s="420"/>
      <c r="BT5" s="420"/>
      <c r="BU5" s="421"/>
      <c r="BV5" s="419">
        <v>176824446</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96.7</v>
      </c>
      <c r="CU5" s="417"/>
      <c r="CV5" s="417"/>
      <c r="CW5" s="417"/>
      <c r="CX5" s="417"/>
      <c r="CY5" s="417"/>
      <c r="CZ5" s="417"/>
      <c r="DA5" s="418"/>
      <c r="DB5" s="416">
        <v>90.8</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7635462</v>
      </c>
      <c r="BO6" s="420"/>
      <c r="BP6" s="420"/>
      <c r="BQ6" s="420"/>
      <c r="BR6" s="420"/>
      <c r="BS6" s="420"/>
      <c r="BT6" s="420"/>
      <c r="BU6" s="421"/>
      <c r="BV6" s="419">
        <v>8628334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100.4</v>
      </c>
      <c r="CU6" s="563"/>
      <c r="CV6" s="563"/>
      <c r="CW6" s="563"/>
      <c r="CX6" s="563"/>
      <c r="CY6" s="563"/>
      <c r="CZ6" s="563"/>
      <c r="DA6" s="564"/>
      <c r="DB6" s="562">
        <v>99.7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438624</v>
      </c>
      <c r="BO7" s="420"/>
      <c r="BP7" s="420"/>
      <c r="BQ7" s="420"/>
      <c r="BR7" s="420"/>
      <c r="BS7" s="420"/>
      <c r="BT7" s="420"/>
      <c r="BU7" s="421"/>
      <c r="BV7" s="419">
        <v>440586</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86922140</v>
      </c>
      <c r="CU7" s="420"/>
      <c r="CV7" s="420"/>
      <c r="CW7" s="420"/>
      <c r="CX7" s="420"/>
      <c r="CY7" s="420"/>
      <c r="CZ7" s="420"/>
      <c r="DA7" s="421"/>
      <c r="DB7" s="419">
        <v>88864349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7196838</v>
      </c>
      <c r="BO8" s="420"/>
      <c r="BP8" s="420"/>
      <c r="BQ8" s="420"/>
      <c r="BR8" s="420"/>
      <c r="BS8" s="420"/>
      <c r="BT8" s="420"/>
      <c r="BU8" s="421"/>
      <c r="BV8" s="419">
        <v>8187748</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0.82</v>
      </c>
      <c r="CU8" s="523"/>
      <c r="CV8" s="523"/>
      <c r="CW8" s="523"/>
      <c r="CX8" s="523"/>
      <c r="CY8" s="523"/>
      <c r="CZ8" s="523"/>
      <c r="DA8" s="524"/>
      <c r="DB8" s="522">
        <v>0.83</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372973</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103</v>
      </c>
      <c r="AV9" s="478"/>
      <c r="AW9" s="478"/>
      <c r="AX9" s="478"/>
      <c r="AY9" s="433" t="s">
        <v>118</v>
      </c>
      <c r="AZ9" s="434"/>
      <c r="BA9" s="434"/>
      <c r="BB9" s="434"/>
      <c r="BC9" s="434"/>
      <c r="BD9" s="434"/>
      <c r="BE9" s="434"/>
      <c r="BF9" s="434"/>
      <c r="BG9" s="434"/>
      <c r="BH9" s="434"/>
      <c r="BI9" s="434"/>
      <c r="BJ9" s="434"/>
      <c r="BK9" s="434"/>
      <c r="BL9" s="434"/>
      <c r="BM9" s="435"/>
      <c r="BN9" s="419">
        <v>-990910</v>
      </c>
      <c r="BO9" s="420"/>
      <c r="BP9" s="420"/>
      <c r="BQ9" s="420"/>
      <c r="BR9" s="420"/>
      <c r="BS9" s="420"/>
      <c r="BT9" s="420"/>
      <c r="BU9" s="421"/>
      <c r="BV9" s="419">
        <v>3566774</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12.7</v>
      </c>
      <c r="CU9" s="417"/>
      <c r="CV9" s="417"/>
      <c r="CW9" s="417"/>
      <c r="CX9" s="417"/>
      <c r="CY9" s="417"/>
      <c r="CZ9" s="417"/>
      <c r="DA9" s="418"/>
      <c r="DB9" s="416">
        <v>12.3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370884</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10588</v>
      </c>
      <c r="BO10" s="420"/>
      <c r="BP10" s="420"/>
      <c r="BQ10" s="420"/>
      <c r="BR10" s="420"/>
      <c r="BS10" s="420"/>
      <c r="BT10" s="420"/>
      <c r="BU10" s="421"/>
      <c r="BV10" s="419">
        <v>9955</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107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369314</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3671140</v>
      </c>
      <c r="BO12" s="420"/>
      <c r="BP12" s="420"/>
      <c r="BQ12" s="420"/>
      <c r="BR12" s="420"/>
      <c r="BS12" s="420"/>
      <c r="BT12" s="420"/>
      <c r="BU12" s="421"/>
      <c r="BV12" s="419">
        <v>3531043</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363062</v>
      </c>
      <c r="S13" s="507"/>
      <c r="T13" s="507"/>
      <c r="U13" s="507"/>
      <c r="V13" s="508"/>
      <c r="W13" s="509" t="s">
        <v>141</v>
      </c>
      <c r="X13" s="405"/>
      <c r="Y13" s="405"/>
      <c r="Z13" s="405"/>
      <c r="AA13" s="405"/>
      <c r="AB13" s="406"/>
      <c r="AC13" s="372">
        <v>4267</v>
      </c>
      <c r="AD13" s="373"/>
      <c r="AE13" s="373"/>
      <c r="AF13" s="373"/>
      <c r="AG13" s="374"/>
      <c r="AH13" s="372">
        <v>5025</v>
      </c>
      <c r="AI13" s="373"/>
      <c r="AJ13" s="373"/>
      <c r="AK13" s="373"/>
      <c r="AL13" s="432"/>
      <c r="AM13" s="476" t="s">
        <v>142</v>
      </c>
      <c r="AN13" s="376"/>
      <c r="AO13" s="376"/>
      <c r="AP13" s="376"/>
      <c r="AQ13" s="376"/>
      <c r="AR13" s="376"/>
      <c r="AS13" s="376"/>
      <c r="AT13" s="377"/>
      <c r="AU13" s="477" t="s">
        <v>136</v>
      </c>
      <c r="AV13" s="478"/>
      <c r="AW13" s="478"/>
      <c r="AX13" s="478"/>
      <c r="AY13" s="433" t="s">
        <v>143</v>
      </c>
      <c r="AZ13" s="434"/>
      <c r="BA13" s="434"/>
      <c r="BB13" s="434"/>
      <c r="BC13" s="434"/>
      <c r="BD13" s="434"/>
      <c r="BE13" s="434"/>
      <c r="BF13" s="434"/>
      <c r="BG13" s="434"/>
      <c r="BH13" s="434"/>
      <c r="BI13" s="434"/>
      <c r="BJ13" s="434"/>
      <c r="BK13" s="434"/>
      <c r="BL13" s="434"/>
      <c r="BM13" s="435"/>
      <c r="BN13" s="419">
        <v>-4651462</v>
      </c>
      <c r="BO13" s="420"/>
      <c r="BP13" s="420"/>
      <c r="BQ13" s="420"/>
      <c r="BR13" s="420"/>
      <c r="BS13" s="420"/>
      <c r="BT13" s="420"/>
      <c r="BU13" s="421"/>
      <c r="BV13" s="419">
        <v>45686</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4.2</v>
      </c>
      <c r="CU13" s="417"/>
      <c r="CV13" s="417"/>
      <c r="CW13" s="417"/>
      <c r="CX13" s="417"/>
      <c r="CY13" s="417"/>
      <c r="CZ13" s="417"/>
      <c r="DA13" s="418"/>
      <c r="DB13" s="416">
        <v>4.5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370806</v>
      </c>
      <c r="S14" s="507"/>
      <c r="T14" s="507"/>
      <c r="U14" s="507"/>
      <c r="V14" s="508"/>
      <c r="W14" s="510"/>
      <c r="X14" s="408"/>
      <c r="Y14" s="408"/>
      <c r="Z14" s="408"/>
      <c r="AA14" s="408"/>
      <c r="AB14" s="409"/>
      <c r="AC14" s="499">
        <v>2.4</v>
      </c>
      <c r="AD14" s="500"/>
      <c r="AE14" s="500"/>
      <c r="AF14" s="500"/>
      <c r="AG14" s="501"/>
      <c r="AH14" s="499">
        <v>2.9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29.5</v>
      </c>
      <c r="CU14" s="517"/>
      <c r="CV14" s="517"/>
      <c r="CW14" s="517"/>
      <c r="CX14" s="517"/>
      <c r="CY14" s="517"/>
      <c r="CZ14" s="517"/>
      <c r="DA14" s="518"/>
      <c r="DB14" s="516">
        <v>33.6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365037</v>
      </c>
      <c r="S15" s="507"/>
      <c r="T15" s="507"/>
      <c r="U15" s="507"/>
      <c r="V15" s="508"/>
      <c r="W15" s="509" t="s">
        <v>147</v>
      </c>
      <c r="X15" s="405"/>
      <c r="Y15" s="405"/>
      <c r="Z15" s="405"/>
      <c r="AA15" s="405"/>
      <c r="AB15" s="406"/>
      <c r="AC15" s="372">
        <v>47283</v>
      </c>
      <c r="AD15" s="373"/>
      <c r="AE15" s="373"/>
      <c r="AF15" s="373"/>
      <c r="AG15" s="374"/>
      <c r="AH15" s="372">
        <v>47889</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55742276</v>
      </c>
      <c r="BO15" s="449"/>
      <c r="BP15" s="449"/>
      <c r="BQ15" s="449"/>
      <c r="BR15" s="449"/>
      <c r="BS15" s="449"/>
      <c r="BT15" s="449"/>
      <c r="BU15" s="450"/>
      <c r="BV15" s="448">
        <v>52862004</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27</v>
      </c>
      <c r="AD16" s="500"/>
      <c r="AE16" s="500"/>
      <c r="AF16" s="500"/>
      <c r="AG16" s="501"/>
      <c r="AH16" s="499">
        <v>27.8</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68040032</v>
      </c>
      <c r="BO16" s="420"/>
      <c r="BP16" s="420"/>
      <c r="BQ16" s="420"/>
      <c r="BR16" s="420"/>
      <c r="BS16" s="420"/>
      <c r="BT16" s="420"/>
      <c r="BU16" s="421"/>
      <c r="BV16" s="419">
        <v>65763076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123781</v>
      </c>
      <c r="AD17" s="373"/>
      <c r="AE17" s="373"/>
      <c r="AF17" s="373"/>
      <c r="AG17" s="374"/>
      <c r="AH17" s="372">
        <v>119159</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71262381</v>
      </c>
      <c r="BO17" s="420"/>
      <c r="BP17" s="420"/>
      <c r="BQ17" s="420"/>
      <c r="BR17" s="420"/>
      <c r="BS17" s="420"/>
      <c r="BT17" s="420"/>
      <c r="BU17" s="421"/>
      <c r="BV17" s="419">
        <v>67551187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459.16</v>
      </c>
      <c r="M18" s="472"/>
      <c r="N18" s="472"/>
      <c r="O18" s="472"/>
      <c r="P18" s="472"/>
      <c r="Q18" s="472"/>
      <c r="R18" s="473"/>
      <c r="S18" s="473"/>
      <c r="T18" s="473"/>
      <c r="U18" s="473"/>
      <c r="V18" s="474"/>
      <c r="W18" s="490"/>
      <c r="X18" s="491"/>
      <c r="Y18" s="491"/>
      <c r="Z18" s="491"/>
      <c r="AA18" s="491"/>
      <c r="AB18" s="515"/>
      <c r="AC18" s="389">
        <v>70.599999999999994</v>
      </c>
      <c r="AD18" s="390"/>
      <c r="AE18" s="390"/>
      <c r="AF18" s="390"/>
      <c r="AG18" s="475"/>
      <c r="AH18" s="389">
        <v>69.2</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87652535</v>
      </c>
      <c r="BO18" s="420"/>
      <c r="BP18" s="420"/>
      <c r="BQ18" s="420"/>
      <c r="BR18" s="420"/>
      <c r="BS18" s="420"/>
      <c r="BT18" s="420"/>
      <c r="BU18" s="421"/>
      <c r="BV18" s="419">
        <v>86003861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812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109392353</v>
      </c>
      <c r="BO19" s="420"/>
      <c r="BP19" s="420"/>
      <c r="BQ19" s="420"/>
      <c r="BR19" s="420"/>
      <c r="BS19" s="420"/>
      <c r="BT19" s="420"/>
      <c r="BU19" s="421"/>
      <c r="BV19" s="419">
        <v>109035219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160981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147351348</v>
      </c>
      <c r="BO22" s="449"/>
      <c r="BP22" s="449"/>
      <c r="BQ22" s="449"/>
      <c r="BR22" s="449"/>
      <c r="BS22" s="449"/>
      <c r="BT22" s="449"/>
      <c r="BU22" s="450"/>
      <c r="BV22" s="448">
        <v>150421424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109034506</v>
      </c>
      <c r="BO23" s="420"/>
      <c r="BP23" s="420"/>
      <c r="BQ23" s="420"/>
      <c r="BR23" s="420"/>
      <c r="BS23" s="420"/>
      <c r="BT23" s="420"/>
      <c r="BU23" s="421"/>
      <c r="BV23" s="419">
        <v>108284304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11000</v>
      </c>
      <c r="R24" s="373"/>
      <c r="S24" s="373"/>
      <c r="T24" s="373"/>
      <c r="U24" s="373"/>
      <c r="V24" s="374"/>
      <c r="W24" s="462"/>
      <c r="X24" s="399"/>
      <c r="Y24" s="400"/>
      <c r="Z24" s="375" t="s">
        <v>172</v>
      </c>
      <c r="AA24" s="376"/>
      <c r="AB24" s="376"/>
      <c r="AC24" s="376"/>
      <c r="AD24" s="376"/>
      <c r="AE24" s="376"/>
      <c r="AF24" s="376"/>
      <c r="AG24" s="377"/>
      <c r="AH24" s="372">
        <v>2033</v>
      </c>
      <c r="AI24" s="373"/>
      <c r="AJ24" s="373"/>
      <c r="AK24" s="373"/>
      <c r="AL24" s="374"/>
      <c r="AM24" s="372">
        <v>6631646</v>
      </c>
      <c r="AN24" s="373"/>
      <c r="AO24" s="373"/>
      <c r="AP24" s="373"/>
      <c r="AQ24" s="373"/>
      <c r="AR24" s="374"/>
      <c r="AS24" s="372">
        <v>3262</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85095473</v>
      </c>
      <c r="BO24" s="420"/>
      <c r="BP24" s="420"/>
      <c r="BQ24" s="420"/>
      <c r="BR24" s="420"/>
      <c r="BS24" s="420"/>
      <c r="BT24" s="420"/>
      <c r="BU24" s="421"/>
      <c r="BV24" s="419">
        <v>86147409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2</v>
      </c>
      <c r="M25" s="373"/>
      <c r="N25" s="373"/>
      <c r="O25" s="373"/>
      <c r="P25" s="374"/>
      <c r="Q25" s="372">
        <v>8800</v>
      </c>
      <c r="R25" s="373"/>
      <c r="S25" s="373"/>
      <c r="T25" s="373"/>
      <c r="U25" s="373"/>
      <c r="V25" s="374"/>
      <c r="W25" s="462"/>
      <c r="X25" s="399"/>
      <c r="Y25" s="400"/>
      <c r="Z25" s="375" t="s">
        <v>175</v>
      </c>
      <c r="AA25" s="376"/>
      <c r="AB25" s="376"/>
      <c r="AC25" s="376"/>
      <c r="AD25" s="376"/>
      <c r="AE25" s="376"/>
      <c r="AF25" s="376"/>
      <c r="AG25" s="377"/>
      <c r="AH25" s="372" t="s">
        <v>130</v>
      </c>
      <c r="AI25" s="373"/>
      <c r="AJ25" s="373"/>
      <c r="AK25" s="373"/>
      <c r="AL25" s="374"/>
      <c r="AM25" s="372" t="s">
        <v>130</v>
      </c>
      <c r="AN25" s="373"/>
      <c r="AO25" s="373"/>
      <c r="AP25" s="373"/>
      <c r="AQ25" s="373"/>
      <c r="AR25" s="374"/>
      <c r="AS25" s="372" t="s">
        <v>139</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23379127</v>
      </c>
      <c r="BO25" s="449"/>
      <c r="BP25" s="449"/>
      <c r="BQ25" s="449"/>
      <c r="BR25" s="449"/>
      <c r="BS25" s="449"/>
      <c r="BT25" s="449"/>
      <c r="BU25" s="450"/>
      <c r="BV25" s="448">
        <v>31658246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7600</v>
      </c>
      <c r="R26" s="373"/>
      <c r="S26" s="373"/>
      <c r="T26" s="373"/>
      <c r="U26" s="373"/>
      <c r="V26" s="374"/>
      <c r="W26" s="462"/>
      <c r="X26" s="399"/>
      <c r="Y26" s="400"/>
      <c r="Z26" s="375" t="s">
        <v>178</v>
      </c>
      <c r="AA26" s="430"/>
      <c r="AB26" s="430"/>
      <c r="AC26" s="430"/>
      <c r="AD26" s="430"/>
      <c r="AE26" s="430"/>
      <c r="AF26" s="430"/>
      <c r="AG26" s="431"/>
      <c r="AH26" s="372">
        <v>128</v>
      </c>
      <c r="AI26" s="373"/>
      <c r="AJ26" s="373"/>
      <c r="AK26" s="373"/>
      <c r="AL26" s="374"/>
      <c r="AM26" s="372">
        <v>391680</v>
      </c>
      <c r="AN26" s="373"/>
      <c r="AO26" s="373"/>
      <c r="AP26" s="373"/>
      <c r="AQ26" s="373"/>
      <c r="AR26" s="374"/>
      <c r="AS26" s="372">
        <v>3060</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180</v>
      </c>
      <c r="F27" s="376"/>
      <c r="G27" s="376"/>
      <c r="H27" s="376"/>
      <c r="I27" s="376"/>
      <c r="J27" s="376"/>
      <c r="K27" s="377"/>
      <c r="L27" s="372">
        <v>1</v>
      </c>
      <c r="M27" s="373"/>
      <c r="N27" s="373"/>
      <c r="O27" s="373"/>
      <c r="P27" s="374"/>
      <c r="Q27" s="372">
        <v>6350</v>
      </c>
      <c r="R27" s="373"/>
      <c r="S27" s="373"/>
      <c r="T27" s="373"/>
      <c r="U27" s="373"/>
      <c r="V27" s="374"/>
      <c r="W27" s="462"/>
      <c r="X27" s="399"/>
      <c r="Y27" s="400"/>
      <c r="Z27" s="375" t="s">
        <v>181</v>
      </c>
      <c r="AA27" s="376"/>
      <c r="AB27" s="376"/>
      <c r="AC27" s="376"/>
      <c r="AD27" s="376"/>
      <c r="AE27" s="376"/>
      <c r="AF27" s="376"/>
      <c r="AG27" s="377"/>
      <c r="AH27" s="372">
        <v>112</v>
      </c>
      <c r="AI27" s="373"/>
      <c r="AJ27" s="373"/>
      <c r="AK27" s="373"/>
      <c r="AL27" s="374"/>
      <c r="AM27" s="372">
        <v>412718</v>
      </c>
      <c r="AN27" s="373"/>
      <c r="AO27" s="373"/>
      <c r="AP27" s="373"/>
      <c r="AQ27" s="373"/>
      <c r="AR27" s="374"/>
      <c r="AS27" s="372">
        <v>3685</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v>1200448</v>
      </c>
      <c r="BO27" s="454"/>
      <c r="BP27" s="454"/>
      <c r="BQ27" s="454"/>
      <c r="BR27" s="454"/>
      <c r="BS27" s="454"/>
      <c r="BT27" s="454"/>
      <c r="BU27" s="455"/>
      <c r="BV27" s="453">
        <v>1199870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183</v>
      </c>
      <c r="F28" s="376"/>
      <c r="G28" s="376"/>
      <c r="H28" s="376"/>
      <c r="I28" s="376"/>
      <c r="J28" s="376"/>
      <c r="K28" s="377"/>
      <c r="L28" s="372">
        <v>1</v>
      </c>
      <c r="M28" s="373"/>
      <c r="N28" s="373"/>
      <c r="O28" s="373"/>
      <c r="P28" s="374"/>
      <c r="Q28" s="372">
        <v>6050</v>
      </c>
      <c r="R28" s="373"/>
      <c r="S28" s="373"/>
      <c r="T28" s="373"/>
      <c r="U28" s="373"/>
      <c r="V28" s="374"/>
      <c r="W28" s="462"/>
      <c r="X28" s="399"/>
      <c r="Y28" s="400"/>
      <c r="Z28" s="375" t="s">
        <v>184</v>
      </c>
      <c r="AA28" s="376"/>
      <c r="AB28" s="376"/>
      <c r="AC28" s="376"/>
      <c r="AD28" s="376"/>
      <c r="AE28" s="376"/>
      <c r="AF28" s="376"/>
      <c r="AG28" s="377"/>
      <c r="AH28" s="372" t="s">
        <v>139</v>
      </c>
      <c r="AI28" s="373"/>
      <c r="AJ28" s="373"/>
      <c r="AK28" s="373"/>
      <c r="AL28" s="374"/>
      <c r="AM28" s="372" t="s">
        <v>130</v>
      </c>
      <c r="AN28" s="373"/>
      <c r="AO28" s="373"/>
      <c r="AP28" s="373"/>
      <c r="AQ28" s="373"/>
      <c r="AR28" s="374"/>
      <c r="AS28" s="372" t="s">
        <v>130</v>
      </c>
      <c r="AT28" s="373"/>
      <c r="AU28" s="373"/>
      <c r="AV28" s="373"/>
      <c r="AW28" s="373"/>
      <c r="AX28" s="432"/>
      <c r="AY28" s="436" t="s">
        <v>185</v>
      </c>
      <c r="AZ28" s="437"/>
      <c r="BA28" s="437"/>
      <c r="BB28" s="438"/>
      <c r="BC28" s="445" t="s">
        <v>49</v>
      </c>
      <c r="BD28" s="446"/>
      <c r="BE28" s="446"/>
      <c r="BF28" s="446"/>
      <c r="BG28" s="446"/>
      <c r="BH28" s="446"/>
      <c r="BI28" s="446"/>
      <c r="BJ28" s="446"/>
      <c r="BK28" s="446"/>
      <c r="BL28" s="446"/>
      <c r="BM28" s="447"/>
      <c r="BN28" s="448">
        <v>6562128</v>
      </c>
      <c r="BO28" s="449"/>
      <c r="BP28" s="449"/>
      <c r="BQ28" s="449"/>
      <c r="BR28" s="449"/>
      <c r="BS28" s="449"/>
      <c r="BT28" s="449"/>
      <c r="BU28" s="450"/>
      <c r="BV28" s="448">
        <v>5222680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186</v>
      </c>
      <c r="F29" s="376"/>
      <c r="G29" s="376"/>
      <c r="H29" s="376"/>
      <c r="I29" s="376"/>
      <c r="J29" s="376"/>
      <c r="K29" s="377"/>
      <c r="L29" s="372">
        <v>36</v>
      </c>
      <c r="M29" s="373"/>
      <c r="N29" s="373"/>
      <c r="O29" s="373"/>
      <c r="P29" s="374"/>
      <c r="Q29" s="372">
        <v>5700</v>
      </c>
      <c r="R29" s="373"/>
      <c r="S29" s="373"/>
      <c r="T29" s="373"/>
      <c r="U29" s="373"/>
      <c r="V29" s="374"/>
      <c r="W29" s="463"/>
      <c r="X29" s="464"/>
      <c r="Y29" s="465"/>
      <c r="Z29" s="375" t="s">
        <v>187</v>
      </c>
      <c r="AA29" s="376"/>
      <c r="AB29" s="376"/>
      <c r="AC29" s="376"/>
      <c r="AD29" s="376"/>
      <c r="AE29" s="376"/>
      <c r="AF29" s="376"/>
      <c r="AG29" s="377"/>
      <c r="AH29" s="372">
        <v>2145</v>
      </c>
      <c r="AI29" s="373"/>
      <c r="AJ29" s="373"/>
      <c r="AK29" s="373"/>
      <c r="AL29" s="374"/>
      <c r="AM29" s="372">
        <v>7044364</v>
      </c>
      <c r="AN29" s="373"/>
      <c r="AO29" s="373"/>
      <c r="AP29" s="373"/>
      <c r="AQ29" s="373"/>
      <c r="AR29" s="374"/>
      <c r="AS29" s="372">
        <v>3284</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4653715</v>
      </c>
      <c r="BO29" s="420"/>
      <c r="BP29" s="420"/>
      <c r="BQ29" s="420"/>
      <c r="BR29" s="420"/>
      <c r="BS29" s="420"/>
      <c r="BT29" s="420"/>
      <c r="BU29" s="421"/>
      <c r="BV29" s="419">
        <v>3953686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99.7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5127028</v>
      </c>
      <c r="BO30" s="454"/>
      <c r="BP30" s="454"/>
      <c r="BQ30" s="454"/>
      <c r="BR30" s="454"/>
      <c r="BS30" s="454"/>
      <c r="BT30" s="454"/>
      <c r="BU30" s="455"/>
      <c r="BV30" s="453">
        <v>5421762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197</v>
      </c>
      <c r="X33" s="370"/>
      <c r="Y33" s="370"/>
      <c r="Z33" s="370"/>
      <c r="AA33" s="370"/>
      <c r="AB33" s="370"/>
      <c r="AC33" s="370"/>
      <c r="AD33" s="370"/>
      <c r="AE33" s="370"/>
      <c r="AF33" s="370"/>
      <c r="AG33" s="370"/>
      <c r="AH33" s="370"/>
      <c r="AI33" s="370"/>
      <c r="AJ33" s="370"/>
      <c r="AK33" s="370"/>
      <c r="AL33" s="206"/>
      <c r="AM33" s="371" t="s">
        <v>196</v>
      </c>
      <c r="AN33" s="371"/>
      <c r="AO33" s="370" t="s">
        <v>197</v>
      </c>
      <c r="AP33" s="370"/>
      <c r="AQ33" s="370"/>
      <c r="AR33" s="370"/>
      <c r="AS33" s="370"/>
      <c r="AT33" s="370"/>
      <c r="AU33" s="370"/>
      <c r="AV33" s="370"/>
      <c r="AW33" s="370"/>
      <c r="AX33" s="370"/>
      <c r="AY33" s="370"/>
      <c r="AZ33" s="370"/>
      <c r="BA33" s="370"/>
      <c r="BB33" s="370"/>
      <c r="BC33" s="370"/>
      <c r="BD33" s="207"/>
      <c r="BE33" s="370" t="s">
        <v>198</v>
      </c>
      <c r="BF33" s="370"/>
      <c r="BG33" s="370" t="s">
        <v>199</v>
      </c>
      <c r="BH33" s="370"/>
      <c r="BI33" s="370"/>
      <c r="BJ33" s="370"/>
      <c r="BK33" s="370"/>
      <c r="BL33" s="370"/>
      <c r="BM33" s="370"/>
      <c r="BN33" s="370"/>
      <c r="BO33" s="370"/>
      <c r="BP33" s="370"/>
      <c r="BQ33" s="370"/>
      <c r="BR33" s="370"/>
      <c r="BS33" s="370"/>
      <c r="BT33" s="370"/>
      <c r="BU33" s="370"/>
      <c r="BV33" s="207"/>
      <c r="BW33" s="371" t="s">
        <v>198</v>
      </c>
      <c r="BX33" s="371"/>
      <c r="BY33" s="370" t="s">
        <v>200</v>
      </c>
      <c r="BZ33" s="370"/>
      <c r="CA33" s="370"/>
      <c r="CB33" s="370"/>
      <c r="CC33" s="370"/>
      <c r="CD33" s="370"/>
      <c r="CE33" s="370"/>
      <c r="CF33" s="370"/>
      <c r="CG33" s="370"/>
      <c r="CH33" s="370"/>
      <c r="CI33" s="370"/>
      <c r="CJ33" s="370"/>
      <c r="CK33" s="370"/>
      <c r="CL33" s="370"/>
      <c r="CM33" s="370"/>
      <c r="CN33" s="206"/>
      <c r="CO33" s="371" t="s">
        <v>196</v>
      </c>
      <c r="CP33" s="371"/>
      <c r="CQ33" s="370" t="s">
        <v>201</v>
      </c>
      <c r="CR33" s="370"/>
      <c r="CS33" s="370"/>
      <c r="CT33" s="370"/>
      <c r="CU33" s="370"/>
      <c r="CV33" s="370"/>
      <c r="CW33" s="370"/>
      <c r="CX33" s="370"/>
      <c r="CY33" s="370"/>
      <c r="CZ33" s="370"/>
      <c r="DA33" s="370"/>
      <c r="DB33" s="370"/>
      <c r="DC33" s="370"/>
      <c r="DD33" s="370"/>
      <c r="DE33" s="370"/>
      <c r="DF33" s="206"/>
      <c r="DG33" s="369" t="s">
        <v>202</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IF('各会計、関係団体の財政状況及び健全化判断比率'!B33="","",'各会計、関係団体の財政状況及び健全化判断比率'!B33)</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高崎工業団地造成組合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高崎市土地開発公社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母子父子寡婦福祉資金貸付事業特別会計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公共下水道事業会計</v>
      </c>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IF('各会計、関係団体の財政状況及び健全化判断比率'!B34="","",'各会計、関係団体の財政状況及び健全化判断比率'!B34)</f>
        <v>牛伏ドリームセンター事業特別会計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高崎市・安中市消防組合</v>
      </c>
      <c r="BZ35" s="368"/>
      <c r="CA35" s="368"/>
      <c r="CB35" s="368"/>
      <c r="CC35" s="368"/>
      <c r="CD35" s="368"/>
      <c r="CE35" s="368"/>
      <c r="CF35" s="368"/>
      <c r="CG35" s="368"/>
      <c r="CH35" s="368"/>
      <c r="CI35" s="368"/>
      <c r="CJ35" s="368"/>
      <c r="CK35" s="368"/>
      <c r="CL35" s="368"/>
      <c r="CM35" s="368"/>
      <c r="CN35" s="181"/>
      <c r="CO35" s="367">
        <f t="shared" ref="CO35:CO43" si="3">IF(CQ35="","",CO34+1)</f>
        <v>20</v>
      </c>
      <c r="CP35" s="367"/>
      <c r="CQ35" s="368" t="str">
        <f>IF('各会計、関係団体の財政状況及び健全化判断比率'!BS8="","",'各会計、関係団体の財政状況及び健全化判断比率'!BS8)</f>
        <v>高崎市都市整備公社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群馬県市町村会館管理組合</v>
      </c>
      <c r="BZ36" s="368"/>
      <c r="CA36" s="368"/>
      <c r="CB36" s="368"/>
      <c r="CC36" s="368"/>
      <c r="CD36" s="368"/>
      <c r="CE36" s="368"/>
      <c r="CF36" s="368"/>
      <c r="CG36" s="368"/>
      <c r="CH36" s="368"/>
      <c r="CI36" s="368"/>
      <c r="CJ36" s="368"/>
      <c r="CK36" s="368"/>
      <c r="CL36" s="368"/>
      <c r="CM36" s="368"/>
      <c r="CN36" s="181"/>
      <c r="CO36" s="367">
        <f t="shared" si="3"/>
        <v>21</v>
      </c>
      <c r="CP36" s="367"/>
      <c r="CQ36" s="368" t="str">
        <f>IF('各会計、関係団体の財政状況及び健全化判断比率'!BS9="","",'各会計、関係団体の財政状況及び健全化判断比率'!BS9)</f>
        <v>高崎環境保全社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群馬県市町村総合事務組合</v>
      </c>
      <c r="BZ37" s="368"/>
      <c r="CA37" s="368"/>
      <c r="CB37" s="368"/>
      <c r="CC37" s="368"/>
      <c r="CD37" s="368"/>
      <c r="CE37" s="368"/>
      <c r="CF37" s="368"/>
      <c r="CG37" s="368"/>
      <c r="CH37" s="368"/>
      <c r="CI37" s="368"/>
      <c r="CJ37" s="368"/>
      <c r="CK37" s="368"/>
      <c r="CL37" s="368"/>
      <c r="CM37" s="368"/>
      <c r="CN37" s="181"/>
      <c r="CO37" s="367">
        <f t="shared" si="3"/>
        <v>22</v>
      </c>
      <c r="CP37" s="367"/>
      <c r="CQ37" s="368" t="str">
        <f>IF('各会計、関係団体の財政状況及び健全化判断比率'!BS10="","",'各会計、関係団体の財政状況及び健全化判断比率'!BS10)</f>
        <v>高崎市総合卸売市場</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群馬県後期高齢者医療広域連合（一般会計）</v>
      </c>
      <c r="BZ38" s="368"/>
      <c r="CA38" s="368"/>
      <c r="CB38" s="368"/>
      <c r="CC38" s="368"/>
      <c r="CD38" s="368"/>
      <c r="CE38" s="368"/>
      <c r="CF38" s="368"/>
      <c r="CG38" s="368"/>
      <c r="CH38" s="368"/>
      <c r="CI38" s="368"/>
      <c r="CJ38" s="368"/>
      <c r="CK38" s="368"/>
      <c r="CL38" s="368"/>
      <c r="CM38" s="368"/>
      <c r="CN38" s="181"/>
      <c r="CO38" s="367">
        <f t="shared" si="3"/>
        <v>23</v>
      </c>
      <c r="CP38" s="367"/>
      <c r="CQ38" s="368" t="str">
        <f>IF('各会計、関係団体の財政状況及び健全化判断比率'!BS11="","",'各会計、関係団体の財政状況及び健全化判断比率'!BS11)</f>
        <v>高崎財団</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群馬県後期高齢者医療広域連合（事業会計）</v>
      </c>
      <c r="BZ39" s="368"/>
      <c r="CA39" s="368"/>
      <c r="CB39" s="368"/>
      <c r="CC39" s="368"/>
      <c r="CD39" s="368"/>
      <c r="CE39" s="368"/>
      <c r="CF39" s="368"/>
      <c r="CG39" s="368"/>
      <c r="CH39" s="368"/>
      <c r="CI39" s="368"/>
      <c r="CJ39" s="368"/>
      <c r="CK39" s="368"/>
      <c r="CL39" s="368"/>
      <c r="CM39" s="368"/>
      <c r="CN39" s="181"/>
      <c r="CO39" s="367">
        <f t="shared" si="3"/>
        <v>24</v>
      </c>
      <c r="CP39" s="367"/>
      <c r="CQ39" s="368" t="str">
        <f>IF('各会計、関係団体の財政状況及び健全化判断比率'!BS12="","",'各会計、関係団体の財政状況及び健全化判断比率'!BS12)</f>
        <v>新高崎リバーパーク</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多野藤岡広域市町村圏振興整備組合</v>
      </c>
      <c r="BZ40" s="368"/>
      <c r="CA40" s="368"/>
      <c r="CB40" s="368"/>
      <c r="CC40" s="368"/>
      <c r="CD40" s="368"/>
      <c r="CE40" s="368"/>
      <c r="CF40" s="368"/>
      <c r="CG40" s="368"/>
      <c r="CH40" s="368"/>
      <c r="CI40" s="368"/>
      <c r="CJ40" s="368"/>
      <c r="CK40" s="368"/>
      <c r="CL40" s="368"/>
      <c r="CM40" s="368"/>
      <c r="CN40" s="181"/>
      <c r="CO40" s="367">
        <f t="shared" si="3"/>
        <v>25</v>
      </c>
      <c r="CP40" s="367"/>
      <c r="CQ40" s="368" t="str">
        <f>IF('各会計、関係団体の財政状況及び健全化判断比率'!BS13="","",'各会計、関係団体の財政状況及び健全化判断比率'!BS13)</f>
        <v>倉渕ふるさと公社</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多野藤岡医療事務市町村組合（病院事業）</v>
      </c>
      <c r="BZ41" s="368"/>
      <c r="CA41" s="368"/>
      <c r="CB41" s="368"/>
      <c r="CC41" s="368"/>
      <c r="CD41" s="368"/>
      <c r="CE41" s="368"/>
      <c r="CF41" s="368"/>
      <c r="CG41" s="368"/>
      <c r="CH41" s="368"/>
      <c r="CI41" s="368"/>
      <c r="CJ41" s="368"/>
      <c r="CK41" s="368"/>
      <c r="CL41" s="368"/>
      <c r="CM41" s="368"/>
      <c r="CN41" s="181"/>
      <c r="CO41" s="367">
        <f t="shared" si="3"/>
        <v>26</v>
      </c>
      <c r="CP41" s="367"/>
      <c r="CQ41" s="368" t="str">
        <f>IF('各会計、関係団体の財政状況及び健全化判断比率'!BS14="","",'各会計、関係団体の財政状況及び健全化判断比率'!BS14)</f>
        <v>相間川温泉</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多野藤岡医療事務市町村組合（老健事業）</v>
      </c>
      <c r="BZ42" s="368"/>
      <c r="CA42" s="368"/>
      <c r="CB42" s="368"/>
      <c r="CC42" s="368"/>
      <c r="CD42" s="368"/>
      <c r="CE42" s="368"/>
      <c r="CF42" s="368"/>
      <c r="CG42" s="368"/>
      <c r="CH42" s="368"/>
      <c r="CI42" s="368"/>
      <c r="CJ42" s="368"/>
      <c r="CK42" s="368"/>
      <c r="CL42" s="368"/>
      <c r="CM42" s="368"/>
      <c r="CN42" s="181"/>
      <c r="CO42" s="367">
        <f t="shared" si="3"/>
        <v>27</v>
      </c>
      <c r="CP42" s="367"/>
      <c r="CQ42" s="368" t="str">
        <f>IF('各会計、関係団体の財政状況及び健全化判断比率'!BS15="","",'各会計、関係団体の財政状況及び健全化判断比率'!BS15)</f>
        <v>榛名湖温泉ゆうすげ</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f t="shared" si="3"/>
        <v>28</v>
      </c>
      <c r="CP43" s="367"/>
      <c r="CQ43" s="368" t="str">
        <f>IF('各会計、関係団体の財政状況及び健全化判断比率'!BS16="","",'各会計、関係団体の財政状況及び健全化判断比率'!BS16)</f>
        <v>公立大学法人高崎経済大学</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203</v>
      </c>
      <c r="E46" s="364" t="s">
        <v>204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209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ePB2FfeEc7q2fuXpznWGrsDD2lSFn8fV5zvaewzCOwKVqqQARKgs1bDG42K9DI1ydiPw/c8bqOqWfORvPaYG7g==" saltValue="0GPoQ51yCDWJO52O/eiJ2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XFD1"/>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566</v>
      </c>
      <c r="D34" s="1151"/>
      <c r="E34" s="1152"/>
      <c r="F34" s="32">
        <v>7.1</v>
      </c>
      <c r="G34" s="33">
        <v>7.6</v>
      </c>
      <c r="H34" s="33">
        <v>7.88</v>
      </c>
      <c r="I34" s="33">
        <v>8.0299999999999994</v>
      </c>
      <c r="J34" s="34">
        <v>8.5500000000000007</v>
      </c>
      <c r="K34" s="22"/>
      <c r="L34" s="22"/>
      <c r="M34" s="22"/>
      <c r="N34" s="22"/>
      <c r="O34" s="22"/>
      <c r="P34" s="22"/>
    </row>
    <row r="35" spans="1:16" ht="39" customHeight="1" x14ac:dyDescent="0.15">
      <c r="A35" s="22"/>
      <c r="B35" s="35"/>
      <c r="C35" s="1145" t="s">
        <v>567</v>
      </c>
      <c r="D35" s="1146"/>
      <c r="E35" s="1147"/>
      <c r="F35" s="36">
        <v>5.16</v>
      </c>
      <c r="G35" s="37">
        <v>4.4000000000000004</v>
      </c>
      <c r="H35" s="37">
        <v>5.39</v>
      </c>
      <c r="I35" s="37">
        <v>9.14</v>
      </c>
      <c r="J35" s="38">
        <v>8.17</v>
      </c>
      <c r="K35" s="22"/>
      <c r="L35" s="22"/>
      <c r="M35" s="22"/>
      <c r="N35" s="22"/>
      <c r="O35" s="22"/>
      <c r="P35" s="22"/>
    </row>
    <row r="36" spans="1:16" ht="39" customHeight="1" x14ac:dyDescent="0.15">
      <c r="A36" s="22"/>
      <c r="B36" s="35"/>
      <c r="C36" s="1145" t="s">
        <v>568</v>
      </c>
      <c r="D36" s="1146"/>
      <c r="E36" s="1147"/>
      <c r="F36" s="36">
        <v>7.49</v>
      </c>
      <c r="G36" s="37">
        <v>8.5299999999999994</v>
      </c>
      <c r="H36" s="37">
        <v>8.67</v>
      </c>
      <c r="I36" s="37">
        <v>8.57</v>
      </c>
      <c r="J36" s="38">
        <v>7.86</v>
      </c>
      <c r="K36" s="22"/>
      <c r="L36" s="22"/>
      <c r="M36" s="22"/>
      <c r="N36" s="22"/>
      <c r="O36" s="22"/>
      <c r="P36" s="22"/>
    </row>
    <row r="37" spans="1:16" ht="39" customHeight="1" x14ac:dyDescent="0.15">
      <c r="A37" s="22"/>
      <c r="B37" s="35"/>
      <c r="C37" s="1145" t="s">
        <v>569</v>
      </c>
      <c r="D37" s="1146"/>
      <c r="E37" s="1147"/>
      <c r="F37" s="36">
        <v>0.71</v>
      </c>
      <c r="G37" s="37">
        <v>0.41</v>
      </c>
      <c r="H37" s="37">
        <v>0.56000000000000005</v>
      </c>
      <c r="I37" s="37">
        <v>0.74</v>
      </c>
      <c r="J37" s="38">
        <v>0.97</v>
      </c>
      <c r="K37" s="22"/>
      <c r="L37" s="22"/>
      <c r="M37" s="22"/>
      <c r="N37" s="22"/>
      <c r="O37" s="22"/>
      <c r="P37" s="22"/>
    </row>
    <row r="38" spans="1:16" ht="39" customHeight="1" x14ac:dyDescent="0.15">
      <c r="A38" s="22"/>
      <c r="B38" s="35"/>
      <c r="C38" s="1145" t="s">
        <v>570</v>
      </c>
      <c r="D38" s="1146"/>
      <c r="E38" s="1147"/>
      <c r="F38" s="36">
        <v>0.73</v>
      </c>
      <c r="G38" s="37">
        <v>0.73</v>
      </c>
      <c r="H38" s="37">
        <v>0.86</v>
      </c>
      <c r="I38" s="37">
        <v>0.7</v>
      </c>
      <c r="J38" s="38">
        <v>0.44</v>
      </c>
      <c r="K38" s="22"/>
      <c r="L38" s="22"/>
      <c r="M38" s="22"/>
      <c r="N38" s="22"/>
      <c r="O38" s="22"/>
      <c r="P38" s="22"/>
    </row>
    <row r="39" spans="1:16" ht="39" customHeight="1" x14ac:dyDescent="0.15">
      <c r="A39" s="22"/>
      <c r="B39" s="35"/>
      <c r="C39" s="1145" t="s">
        <v>571</v>
      </c>
      <c r="D39" s="1146"/>
      <c r="E39" s="1147"/>
      <c r="F39" s="36">
        <v>0.03</v>
      </c>
      <c r="G39" s="37">
        <v>0.02</v>
      </c>
      <c r="H39" s="37">
        <v>0.04</v>
      </c>
      <c r="I39" s="37">
        <v>7.0000000000000007E-2</v>
      </c>
      <c r="J39" s="38">
        <v>0.1</v>
      </c>
      <c r="K39" s="22"/>
      <c r="L39" s="22"/>
      <c r="M39" s="22"/>
      <c r="N39" s="22"/>
      <c r="O39" s="22"/>
      <c r="P39" s="22"/>
    </row>
    <row r="40" spans="1:16" ht="39" customHeight="1" x14ac:dyDescent="0.15">
      <c r="A40" s="22"/>
      <c r="B40" s="35"/>
      <c r="C40" s="1145" t="s">
        <v>572</v>
      </c>
      <c r="D40" s="1146"/>
      <c r="E40" s="1147"/>
      <c r="F40" s="36">
        <v>0.05</v>
      </c>
      <c r="G40" s="37">
        <v>0.16</v>
      </c>
      <c r="H40" s="37">
        <v>0.05</v>
      </c>
      <c r="I40" s="37">
        <v>0.03</v>
      </c>
      <c r="J40" s="38">
        <v>0.04</v>
      </c>
      <c r="K40" s="22"/>
      <c r="L40" s="22"/>
      <c r="M40" s="22"/>
      <c r="N40" s="22"/>
      <c r="O40" s="22"/>
      <c r="P40" s="22"/>
    </row>
    <row r="41" spans="1:16" ht="39" customHeight="1" x14ac:dyDescent="0.15">
      <c r="A41" s="22"/>
      <c r="B41" s="35"/>
      <c r="C41" s="1145" t="s">
        <v>573</v>
      </c>
      <c r="D41" s="1146"/>
      <c r="E41" s="1147"/>
      <c r="F41" s="36">
        <v>0.01</v>
      </c>
      <c r="G41" s="37">
        <v>0.01</v>
      </c>
      <c r="H41" s="37">
        <v>0.01</v>
      </c>
      <c r="I41" s="37">
        <v>0.01</v>
      </c>
      <c r="J41" s="38">
        <v>0.01</v>
      </c>
      <c r="K41" s="22"/>
      <c r="L41" s="22"/>
      <c r="M41" s="22"/>
      <c r="N41" s="22"/>
      <c r="O41" s="22"/>
      <c r="P41" s="22"/>
    </row>
    <row r="42" spans="1:16" ht="39" customHeight="1" x14ac:dyDescent="0.15">
      <c r="A42" s="22"/>
      <c r="B42" s="39"/>
      <c r="C42" s="1145" t="s">
        <v>574</v>
      </c>
      <c r="D42" s="1146"/>
      <c r="E42" s="1147"/>
      <c r="F42" s="36" t="s">
        <v>516</v>
      </c>
      <c r="G42" s="37" t="s">
        <v>516</v>
      </c>
      <c r="H42" s="37" t="s">
        <v>516</v>
      </c>
      <c r="I42" s="37" t="s">
        <v>516</v>
      </c>
      <c r="J42" s="38" t="s">
        <v>516</v>
      </c>
      <c r="K42" s="22"/>
      <c r="L42" s="22"/>
      <c r="M42" s="22"/>
      <c r="N42" s="22"/>
      <c r="O42" s="22"/>
      <c r="P42" s="22"/>
    </row>
    <row r="43" spans="1:16" ht="39" customHeight="1" thickBot="1" x14ac:dyDescent="0.2">
      <c r="A43" s="22"/>
      <c r="B43" s="40"/>
      <c r="C43" s="1148" t="s">
        <v>575</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2ZdDpYRCHO7W22+S1+tYvbowKO5CjSde7vFE6WGwSTFMkbKmrSHWeZKk1Fer0bbYCM4BCJZTn1idXeyOqCKzw==" saltValue="mq6EK9lbcTNOsqSI0KF2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headerFooter alignWithMargins="0">
    <oddFooter>&amp;C&amp;P /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13629</v>
      </c>
      <c r="L45" s="60">
        <v>13601</v>
      </c>
      <c r="M45" s="60">
        <v>13702</v>
      </c>
      <c r="N45" s="60">
        <v>13640</v>
      </c>
      <c r="O45" s="61">
        <v>14161</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516</v>
      </c>
      <c r="L46" s="64" t="s">
        <v>516</v>
      </c>
      <c r="M46" s="64" t="s">
        <v>516</v>
      </c>
      <c r="N46" s="64" t="s">
        <v>516</v>
      </c>
      <c r="O46" s="65" t="s">
        <v>516</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516</v>
      </c>
      <c r="L47" s="64" t="s">
        <v>516</v>
      </c>
      <c r="M47" s="64" t="s">
        <v>516</v>
      </c>
      <c r="N47" s="64" t="s">
        <v>516</v>
      </c>
      <c r="O47" s="65" t="s">
        <v>516</v>
      </c>
      <c r="P47" s="48"/>
      <c r="Q47" s="48"/>
      <c r="R47" s="48"/>
      <c r="S47" s="48"/>
      <c r="T47" s="48"/>
      <c r="U47" s="48"/>
    </row>
    <row r="48" spans="1:21" ht="30.75" customHeight="1" x14ac:dyDescent="0.15">
      <c r="A48" s="48"/>
      <c r="B48" s="1178"/>
      <c r="C48" s="1179"/>
      <c r="D48" s="62"/>
      <c r="E48" s="1155" t="s">
        <v>15</v>
      </c>
      <c r="F48" s="1155"/>
      <c r="G48" s="1155"/>
      <c r="H48" s="1155"/>
      <c r="I48" s="1155"/>
      <c r="J48" s="1156"/>
      <c r="K48" s="63">
        <v>2330</v>
      </c>
      <c r="L48" s="64">
        <v>2140</v>
      </c>
      <c r="M48" s="64">
        <v>1836</v>
      </c>
      <c r="N48" s="64">
        <v>1801</v>
      </c>
      <c r="O48" s="65">
        <v>1619</v>
      </c>
      <c r="P48" s="48"/>
      <c r="Q48" s="48"/>
      <c r="R48" s="48"/>
      <c r="S48" s="48"/>
      <c r="T48" s="48"/>
      <c r="U48" s="48"/>
    </row>
    <row r="49" spans="1:21" ht="30.75" customHeight="1" x14ac:dyDescent="0.15">
      <c r="A49" s="48"/>
      <c r="B49" s="1178"/>
      <c r="C49" s="1179"/>
      <c r="D49" s="62"/>
      <c r="E49" s="1155" t="s">
        <v>16</v>
      </c>
      <c r="F49" s="1155"/>
      <c r="G49" s="1155"/>
      <c r="H49" s="1155"/>
      <c r="I49" s="1155"/>
      <c r="J49" s="1156"/>
      <c r="K49" s="63">
        <v>268</v>
      </c>
      <c r="L49" s="64">
        <v>280</v>
      </c>
      <c r="M49" s="64">
        <v>307</v>
      </c>
      <c r="N49" s="64">
        <v>320</v>
      </c>
      <c r="O49" s="65">
        <v>344</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516</v>
      </c>
      <c r="L50" s="64" t="s">
        <v>516</v>
      </c>
      <c r="M50" s="64" t="s">
        <v>516</v>
      </c>
      <c r="N50" s="64" t="s">
        <v>516</v>
      </c>
      <c r="O50" s="65" t="s">
        <v>516</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1</v>
      </c>
      <c r="N51" s="64" t="s">
        <v>516</v>
      </c>
      <c r="O51" s="65" t="s">
        <v>516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12303</v>
      </c>
      <c r="L52" s="64">
        <v>12182</v>
      </c>
      <c r="M52" s="64">
        <v>12758</v>
      </c>
      <c r="N52" s="64">
        <v>12619</v>
      </c>
      <c r="O52" s="65">
        <v>12776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3924</v>
      </c>
      <c r="L53" s="69">
        <v>3839</v>
      </c>
      <c r="M53" s="69">
        <v>3088</v>
      </c>
      <c r="N53" s="69">
        <v>3142</v>
      </c>
      <c r="O53" s="70">
        <v>3348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h6faQcX90e6EBRkTto3dPN+NTyPAUjAQ/UznhsWTgbdtjQ8BCfpyluGSIT9GeKA8qpGAEKCfff1vOGKEYmSUQ==" saltValue="0DqBJjjHBULuwwwXFtC9n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verticalCentered="1"/>
  <pageMargins left="0" right="0" top="0" bottom="0" header="0" footer="0"/>
  <headerFooter alignWithMargins="0">
    <oddFooter>&amp;C&amp;P /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election sqref="A1:XFD1"/>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96" t="s">
        <v>32</v>
      </c>
      <c r="C41" s="1197"/>
      <c r="D41" s="105"/>
      <c r="E41" s="1198" t="s">
        <v>33</v>
      </c>
      <c r="F41" s="1198"/>
      <c r="G41" s="1198"/>
      <c r="H41" s="1199"/>
      <c r="I41" s="355">
        <v>148832</v>
      </c>
      <c r="J41" s="356">
        <v>153170</v>
      </c>
      <c r="K41" s="356">
        <v>149362</v>
      </c>
      <c r="L41" s="356">
        <v>150651</v>
      </c>
      <c r="M41" s="357">
        <v>147581</v>
      </c>
    </row>
    <row r="42" spans="2:13" ht="27.75" customHeight="1" x14ac:dyDescent="0.15">
      <c r="B42" s="1186"/>
      <c r="C42" s="1187"/>
      <c r="D42" s="106"/>
      <c r="E42" s="1190" t="s">
        <v>34</v>
      </c>
      <c r="F42" s="1190"/>
      <c r="G42" s="1190"/>
      <c r="H42" s="1191"/>
      <c r="I42" s="358" t="s">
        <v>516</v>
      </c>
      <c r="J42" s="359" t="s">
        <v>516</v>
      </c>
      <c r="K42" s="359" t="s">
        <v>516</v>
      </c>
      <c r="L42" s="359" t="s">
        <v>516</v>
      </c>
      <c r="M42" s="360" t="s">
        <v>516</v>
      </c>
    </row>
    <row r="43" spans="2:13" ht="27.75" customHeight="1" x14ac:dyDescent="0.15">
      <c r="B43" s="1186"/>
      <c r="C43" s="1187"/>
      <c r="D43" s="106"/>
      <c r="E43" s="1190" t="s">
        <v>35</v>
      </c>
      <c r="F43" s="1190"/>
      <c r="G43" s="1190"/>
      <c r="H43" s="1191"/>
      <c r="I43" s="358">
        <v>24256</v>
      </c>
      <c r="J43" s="359">
        <v>23210</v>
      </c>
      <c r="K43" s="359">
        <v>21015</v>
      </c>
      <c r="L43" s="359">
        <v>18959</v>
      </c>
      <c r="M43" s="360">
        <v>16499</v>
      </c>
    </row>
    <row r="44" spans="2:13" ht="27.75" customHeight="1" x14ac:dyDescent="0.15">
      <c r="B44" s="1186"/>
      <c r="C44" s="1187"/>
      <c r="D44" s="106"/>
      <c r="E44" s="1190" t="s">
        <v>36</v>
      </c>
      <c r="F44" s="1190"/>
      <c r="G44" s="1190"/>
      <c r="H44" s="1191"/>
      <c r="I44" s="358">
        <v>2004</v>
      </c>
      <c r="J44" s="359">
        <v>1842</v>
      </c>
      <c r="K44" s="359">
        <v>1778</v>
      </c>
      <c r="L44" s="359">
        <v>1555</v>
      </c>
      <c r="M44" s="360">
        <v>1367</v>
      </c>
    </row>
    <row r="45" spans="2:13" ht="27.75" customHeight="1" x14ac:dyDescent="0.15">
      <c r="B45" s="1186"/>
      <c r="C45" s="1187"/>
      <c r="D45" s="106"/>
      <c r="E45" s="1190" t="s">
        <v>37</v>
      </c>
      <c r="F45" s="1190"/>
      <c r="G45" s="1190"/>
      <c r="H45" s="1191"/>
      <c r="I45" s="358">
        <v>14766</v>
      </c>
      <c r="J45" s="359">
        <v>15016</v>
      </c>
      <c r="K45" s="359">
        <v>15337</v>
      </c>
      <c r="L45" s="359">
        <v>15559</v>
      </c>
      <c r="M45" s="360">
        <v>15371</v>
      </c>
    </row>
    <row r="46" spans="2:13" ht="27.75" customHeight="1" x14ac:dyDescent="0.15">
      <c r="B46" s="1186"/>
      <c r="C46" s="1187"/>
      <c r="D46" s="107"/>
      <c r="E46" s="1190" t="s">
        <v>38</v>
      </c>
      <c r="F46" s="1190"/>
      <c r="G46" s="1190"/>
      <c r="H46" s="1191"/>
      <c r="I46" s="358">
        <v>240</v>
      </c>
      <c r="J46" s="359">
        <v>209</v>
      </c>
      <c r="K46" s="359">
        <v>154</v>
      </c>
      <c r="L46" s="359">
        <v>91</v>
      </c>
      <c r="M46" s="360">
        <v>31</v>
      </c>
    </row>
    <row r="47" spans="2:13" ht="27.75" customHeight="1" x14ac:dyDescent="0.15">
      <c r="B47" s="1186"/>
      <c r="C47" s="1187"/>
      <c r="D47" s="108"/>
      <c r="E47" s="1200" t="s">
        <v>39</v>
      </c>
      <c r="F47" s="1201"/>
      <c r="G47" s="1201"/>
      <c r="H47" s="1202"/>
      <c r="I47" s="358" t="s">
        <v>516</v>
      </c>
      <c r="J47" s="359" t="s">
        <v>516</v>
      </c>
      <c r="K47" s="359" t="s">
        <v>516</v>
      </c>
      <c r="L47" s="359" t="s">
        <v>516</v>
      </c>
      <c r="M47" s="360" t="s">
        <v>516</v>
      </c>
    </row>
    <row r="48" spans="2:13" ht="27.75" customHeight="1" x14ac:dyDescent="0.15">
      <c r="B48" s="1186"/>
      <c r="C48" s="1187"/>
      <c r="D48" s="106"/>
      <c r="E48" s="1190" t="s">
        <v>40</v>
      </c>
      <c r="F48" s="1190"/>
      <c r="G48" s="1190"/>
      <c r="H48" s="1191"/>
      <c r="I48" s="358" t="s">
        <v>516</v>
      </c>
      <c r="J48" s="359" t="s">
        <v>516</v>
      </c>
      <c r="K48" s="359" t="s">
        <v>516</v>
      </c>
      <c r="L48" s="359" t="s">
        <v>516</v>
      </c>
      <c r="M48" s="360" t="s">
        <v>516</v>
      </c>
    </row>
    <row r="49" spans="2:13" ht="27.75" customHeight="1" x14ac:dyDescent="0.15">
      <c r="B49" s="1188"/>
      <c r="C49" s="1189"/>
      <c r="D49" s="106"/>
      <c r="E49" s="1190" t="s">
        <v>41</v>
      </c>
      <c r="F49" s="1190"/>
      <c r="G49" s="1190"/>
      <c r="H49" s="1191"/>
      <c r="I49" s="358" t="s">
        <v>516</v>
      </c>
      <c r="J49" s="359" t="s">
        <v>516</v>
      </c>
      <c r="K49" s="359" t="s">
        <v>516</v>
      </c>
      <c r="L49" s="359" t="s">
        <v>516</v>
      </c>
      <c r="M49" s="360" t="s">
        <v>516</v>
      </c>
    </row>
    <row r="50" spans="2:13" ht="27.75" customHeight="1" x14ac:dyDescent="0.15">
      <c r="B50" s="1184" t="s">
        <v>42</v>
      </c>
      <c r="C50" s="1185"/>
      <c r="D50" s="109"/>
      <c r="E50" s="1190" t="s">
        <v>43</v>
      </c>
      <c r="F50" s="1190"/>
      <c r="G50" s="1190"/>
      <c r="H50" s="1191"/>
      <c r="I50" s="358">
        <v>20987</v>
      </c>
      <c r="J50" s="359">
        <v>17078</v>
      </c>
      <c r="K50" s="359">
        <v>18420</v>
      </c>
      <c r="L50" s="359">
        <v>21915</v>
      </c>
      <c r="M50" s="360">
        <v>23505</v>
      </c>
    </row>
    <row r="51" spans="2:13" ht="27.75" customHeight="1" x14ac:dyDescent="0.15">
      <c r="B51" s="1186"/>
      <c r="C51" s="1187"/>
      <c r="D51" s="106"/>
      <c r="E51" s="1190" t="s">
        <v>44</v>
      </c>
      <c r="F51" s="1190"/>
      <c r="G51" s="1190"/>
      <c r="H51" s="1191"/>
      <c r="I51" s="358">
        <v>15776</v>
      </c>
      <c r="J51" s="359">
        <v>16848</v>
      </c>
      <c r="K51" s="359">
        <v>18060</v>
      </c>
      <c r="L51" s="359">
        <v>18334</v>
      </c>
      <c r="M51" s="360">
        <v>18370</v>
      </c>
    </row>
    <row r="52" spans="2:13" ht="27.75" customHeight="1" x14ac:dyDescent="0.15">
      <c r="B52" s="1188"/>
      <c r="C52" s="1189"/>
      <c r="D52" s="106"/>
      <c r="E52" s="1190" t="s">
        <v>45</v>
      </c>
      <c r="F52" s="1190"/>
      <c r="G52" s="1190"/>
      <c r="H52" s="1191"/>
      <c r="I52" s="358">
        <v>126580</v>
      </c>
      <c r="J52" s="359">
        <v>125062</v>
      </c>
      <c r="K52" s="359">
        <v>121446</v>
      </c>
      <c r="L52" s="359">
        <v>120311</v>
      </c>
      <c r="M52" s="360">
        <v>116513</v>
      </c>
    </row>
    <row r="53" spans="2:13" ht="27.75" customHeight="1" thickBot="1" x14ac:dyDescent="0.2">
      <c r="B53" s="1192" t="s">
        <v>21</v>
      </c>
      <c r="C53" s="1193"/>
      <c r="D53" s="110"/>
      <c r="E53" s="1194" t="s">
        <v>46</v>
      </c>
      <c r="F53" s="1194"/>
      <c r="G53" s="1194"/>
      <c r="H53" s="1195"/>
      <c r="I53" s="361">
        <v>26755</v>
      </c>
      <c r="J53" s="362">
        <v>34459</v>
      </c>
      <c r="K53" s="362">
        <v>29720</v>
      </c>
      <c r="L53" s="362">
        <v>26255</v>
      </c>
      <c r="M53" s="363">
        <v>22461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u4tmhRALj6Ww8unyo/2gBVAhqQVkFr2pp85U3FqWJtGpR8zpSHA9LcF+oGiVmjwogUCpcLOcnp2eZ30ouezPtg==" saltValue="Du/U5Dr/nizyndEFIyyz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 bottom="0" header="0" footer="0"/>
  <headerFooter alignWithMargins="0">
    <oddFooter>&amp;C&amp;P /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sqref="A1:XFD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49</v>
      </c>
      <c r="D55" s="1211"/>
      <c r="E55" s="1212"/>
      <c r="F55" s="122">
        <v>5444</v>
      </c>
      <c r="G55" s="122">
        <v>5223</v>
      </c>
      <c r="H55" s="123">
        <v>6562</v>
      </c>
    </row>
    <row r="56" spans="2:8" ht="52.5" customHeight="1" x14ac:dyDescent="0.15">
      <c r="B56" s="124"/>
      <c r="C56" s="1213" t="s">
        <v>50</v>
      </c>
      <c r="D56" s="1213"/>
      <c r="E56" s="1214"/>
      <c r="F56" s="125">
        <v>1149</v>
      </c>
      <c r="G56" s="125">
        <v>3954</v>
      </c>
      <c r="H56" s="126">
        <v>4654</v>
      </c>
    </row>
    <row r="57" spans="2:8" ht="53.25" customHeight="1" x14ac:dyDescent="0.15">
      <c r="B57" s="124"/>
      <c r="C57" s="1215" t="s">
        <v>51</v>
      </c>
      <c r="D57" s="1215"/>
      <c r="E57" s="1216"/>
      <c r="F57" s="127">
        <v>5606</v>
      </c>
      <c r="G57" s="127">
        <v>5422</v>
      </c>
      <c r="H57" s="128">
        <v>5127</v>
      </c>
    </row>
    <row r="58" spans="2:8" ht="45.75" customHeight="1" x14ac:dyDescent="0.15">
      <c r="B58" s="129"/>
      <c r="C58" s="1203" t="s">
        <v>603</v>
      </c>
      <c r="D58" s="1204"/>
      <c r="E58" s="1205"/>
      <c r="F58" s="130">
        <v>1636</v>
      </c>
      <c r="G58" s="130">
        <v>2096</v>
      </c>
      <c r="H58" s="131">
        <v>2014</v>
      </c>
    </row>
    <row r="59" spans="2:8" ht="45.75" customHeight="1" x14ac:dyDescent="0.15">
      <c r="B59" s="129"/>
      <c r="C59" s="1203" t="s">
        <v>604</v>
      </c>
      <c r="D59" s="1204"/>
      <c r="E59" s="1205"/>
      <c r="F59" s="130">
        <v>838</v>
      </c>
      <c r="G59" s="130">
        <v>839</v>
      </c>
      <c r="H59" s="131">
        <v>840</v>
      </c>
    </row>
    <row r="60" spans="2:8" ht="45.75" customHeight="1" x14ac:dyDescent="0.15">
      <c r="B60" s="129"/>
      <c r="C60" s="1203" t="s">
        <v>605</v>
      </c>
      <c r="D60" s="1204"/>
      <c r="E60" s="1205"/>
      <c r="F60" s="130">
        <v>462</v>
      </c>
      <c r="G60" s="130">
        <v>551</v>
      </c>
      <c r="H60" s="131">
        <v>626</v>
      </c>
    </row>
    <row r="61" spans="2:8" ht="45.75" customHeight="1" x14ac:dyDescent="0.15">
      <c r="B61" s="129"/>
      <c r="C61" s="1203" t="s">
        <v>606</v>
      </c>
      <c r="D61" s="1204"/>
      <c r="E61" s="1205"/>
      <c r="F61" s="130">
        <v>462</v>
      </c>
      <c r="G61" s="130">
        <v>372</v>
      </c>
      <c r="H61" s="131">
        <v>372</v>
      </c>
    </row>
    <row r="62" spans="2:8" ht="45.75" customHeight="1" thickBot="1" x14ac:dyDescent="0.2">
      <c r="B62" s="132"/>
      <c r="C62" s="1206" t="s">
        <v>607</v>
      </c>
      <c r="D62" s="1207"/>
      <c r="E62" s="1208"/>
      <c r="F62" s="133">
        <v>271</v>
      </c>
      <c r="G62" s="133">
        <v>241</v>
      </c>
      <c r="H62" s="134">
        <v>241</v>
      </c>
    </row>
    <row r="63" spans="2:8" ht="52.5" customHeight="1" thickBot="1" x14ac:dyDescent="0.2">
      <c r="B63" s="135"/>
      <c r="C63" s="1209" t="s">
        <v>52</v>
      </c>
      <c r="D63" s="1209"/>
      <c r="E63" s="1210"/>
      <c r="F63" s="136">
        <v>12199</v>
      </c>
      <c r="G63" s="136">
        <v>14598</v>
      </c>
      <c r="H63" s="137">
        <v>16343</v>
      </c>
    </row>
    <row r="64" spans="2:8" x14ac:dyDescent="0.15"/>
  </sheetData>
  <sheetProtection algorithmName="SHA-512" hashValue="OEB5OcmRX8khwDYQdbH/hTeKYH+1cWXI8+C9Yhq5Qc1P4oICAzo/1YXbDbH/w12fAgFI1YKCyKRF1CoW61yFhA==" saltValue="B58TfE3sj1Wc0kds5lut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headerFooter alignWithMargins="0">
    <oddFooter>&amp;C&amp;P /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554</v>
      </c>
      <c r="G2" s="151"/>
      <c r="H2" s="152"/>
    </row>
    <row r="3" spans="1:8" x14ac:dyDescent="0.15">
      <c r="A3" s="148" t="s">
        <v>547</v>
      </c>
      <c r="B3" s="153"/>
      <c r="C3" s="154"/>
      <c r="D3" s="155">
        <v>78007</v>
      </c>
      <c r="E3" s="156"/>
      <c r="F3" s="157">
        <v>46457</v>
      </c>
      <c r="G3" s="158"/>
      <c r="H3" s="159"/>
    </row>
    <row r="4" spans="1:8" x14ac:dyDescent="0.15">
      <c r="A4" s="160"/>
      <c r="B4" s="161"/>
      <c r="C4" s="162"/>
      <c r="D4" s="163">
        <v>37417</v>
      </c>
      <c r="E4" s="164"/>
      <c r="F4" s="165">
        <v>24020</v>
      </c>
      <c r="G4" s="166"/>
      <c r="H4" s="167"/>
    </row>
    <row r="5" spans="1:8" x14ac:dyDescent="0.15">
      <c r="A5" s="148" t="s">
        <v>549</v>
      </c>
      <c r="B5" s="153"/>
      <c r="C5" s="154"/>
      <c r="D5" s="155">
        <v>74374</v>
      </c>
      <c r="E5" s="156"/>
      <c r="F5" s="157">
        <v>51849</v>
      </c>
      <c r="G5" s="158"/>
      <c r="H5" s="159"/>
    </row>
    <row r="6" spans="1:8" x14ac:dyDescent="0.15">
      <c r="A6" s="160"/>
      <c r="B6" s="161"/>
      <c r="C6" s="162"/>
      <c r="D6" s="163">
        <v>37980</v>
      </c>
      <c r="E6" s="164"/>
      <c r="F6" s="165">
        <v>26326</v>
      </c>
      <c r="G6" s="166"/>
      <c r="H6" s="167"/>
    </row>
    <row r="7" spans="1:8" x14ac:dyDescent="0.15">
      <c r="A7" s="148" t="s">
        <v>550</v>
      </c>
      <c r="B7" s="153"/>
      <c r="C7" s="154"/>
      <c r="D7" s="155">
        <v>34281</v>
      </c>
      <c r="E7" s="156"/>
      <c r="F7" s="157">
        <v>52191</v>
      </c>
      <c r="G7" s="158"/>
      <c r="H7" s="159"/>
    </row>
    <row r="8" spans="1:8" x14ac:dyDescent="0.15">
      <c r="A8" s="160"/>
      <c r="B8" s="161"/>
      <c r="C8" s="162"/>
      <c r="D8" s="163">
        <v>17458</v>
      </c>
      <c r="E8" s="164"/>
      <c r="F8" s="165">
        <v>26807</v>
      </c>
      <c r="G8" s="166"/>
      <c r="H8" s="167"/>
    </row>
    <row r="9" spans="1:8" x14ac:dyDescent="0.15">
      <c r="A9" s="148" t="s">
        <v>551</v>
      </c>
      <c r="B9" s="153"/>
      <c r="C9" s="154"/>
      <c r="D9" s="155">
        <v>42134</v>
      </c>
      <c r="E9" s="156"/>
      <c r="F9" s="157">
        <v>48105</v>
      </c>
      <c r="G9" s="158"/>
      <c r="H9" s="159"/>
    </row>
    <row r="10" spans="1:8" x14ac:dyDescent="0.15">
      <c r="A10" s="160"/>
      <c r="B10" s="161"/>
      <c r="C10" s="162"/>
      <c r="D10" s="163">
        <v>16915</v>
      </c>
      <c r="E10" s="164"/>
      <c r="F10" s="165">
        <v>24072</v>
      </c>
      <c r="G10" s="166"/>
      <c r="H10" s="167"/>
    </row>
    <row r="11" spans="1:8" x14ac:dyDescent="0.15">
      <c r="A11" s="148" t="s">
        <v>552</v>
      </c>
      <c r="B11" s="153"/>
      <c r="C11" s="154"/>
      <c r="D11" s="155">
        <v>42211</v>
      </c>
      <c r="E11" s="156"/>
      <c r="F11" s="157">
        <v>47446</v>
      </c>
      <c r="G11" s="158"/>
      <c r="H11" s="159"/>
    </row>
    <row r="12" spans="1:8" x14ac:dyDescent="0.15">
      <c r="A12" s="160"/>
      <c r="B12" s="161"/>
      <c r="C12" s="168"/>
      <c r="D12" s="163">
        <v>23604</v>
      </c>
      <c r="E12" s="164"/>
      <c r="F12" s="165">
        <v>24371</v>
      </c>
      <c r="G12" s="166"/>
      <c r="H12" s="167"/>
    </row>
    <row r="13" spans="1:8" x14ac:dyDescent="0.15">
      <c r="A13" s="148"/>
      <c r="B13" s="153"/>
      <c r="C13" s="169"/>
      <c r="D13" s="170">
        <v>54201</v>
      </c>
      <c r="E13" s="171"/>
      <c r="F13" s="172">
        <v>49210</v>
      </c>
      <c r="G13" s="173"/>
      <c r="H13" s="159"/>
    </row>
    <row r="14" spans="1:8" x14ac:dyDescent="0.15">
      <c r="A14" s="160"/>
      <c r="B14" s="161"/>
      <c r="C14" s="162"/>
      <c r="D14" s="163">
        <v>26675</v>
      </c>
      <c r="E14" s="164"/>
      <c r="F14" s="165">
        <v>25119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5.2</v>
      </c>
      <c r="C19" s="174">
        <f>ROUND(VALUE(SUBSTITUTE(実質収支比率等に係る経年分析!G$48,"▲","-")),2)</f>
        <v>4.43</v>
      </c>
      <c r="D19" s="174">
        <f>ROUND(VALUE(SUBSTITUTE(実質収支比率等に係る経年分析!H$48,"▲","-")),2)</f>
        <v>5.45</v>
      </c>
      <c r="E19" s="174">
        <f>ROUND(VALUE(SUBSTITUTE(実質収支比率等に係る経年分析!I$48,"▲","-")),2)</f>
        <v>9.2100000000000009</v>
      </c>
      <c r="F19" s="174">
        <f>ROUND(VALUE(SUBSTITUTE(実質収支比率等に係る経年分析!J$48,"▲","-")),2)</f>
        <v>8.2799999999999994</v>
      </c>
    </row>
    <row r="20" spans="1:11" x14ac:dyDescent="0.15">
      <c r="A20" s="174" t="s">
        <v>56</v>
      </c>
      <c r="B20" s="174">
        <f>ROUND(VALUE(SUBSTITUTE(実質収支比率等に係る経年分析!F$47,"▲","-")),2)</f>
        <v>8.02</v>
      </c>
      <c r="C20" s="174">
        <f>ROUND(VALUE(SUBSTITUTE(実質収支比率等に係る経年分析!G$47,"▲","-")),2)</f>
        <v>5.32</v>
      </c>
      <c r="D20" s="174">
        <f>ROUND(VALUE(SUBSTITUTE(実質収支比率等に係る経年分析!H$47,"▲","-")),2)</f>
        <v>6.42</v>
      </c>
      <c r="E20" s="174">
        <f>ROUND(VALUE(SUBSTITUTE(実質収支比率等に係る経年分析!I$47,"▲","-")),2)</f>
        <v>5.88</v>
      </c>
      <c r="F20" s="174">
        <f>ROUND(VALUE(SUBSTITUTE(実質収支比率等に係る経年分析!J$47,"▲","-")),2)</f>
        <v>7.55</v>
      </c>
    </row>
    <row r="21" spans="1:11" x14ac:dyDescent="0.15">
      <c r="A21" s="174" t="s">
        <v>57</v>
      </c>
      <c r="B21" s="174">
        <f>IF(ISNUMBER(VALUE(SUBSTITUTE(実質収支比率等に係る経年分析!F$49,"▲","-"))),ROUND(VALUE(SUBSTITUTE(実質収支比率等に係る経年分析!F$49,"▲","-")),2),NA())</f>
        <v>-4.13</v>
      </c>
      <c r="C21" s="174">
        <f>IF(ISNUMBER(VALUE(SUBSTITUTE(実質収支比率等に係る経年分析!G$49,"▲","-"))),ROUND(VALUE(SUBSTITUTE(実質収支比率等に係る経年分析!G$49,"▲","-")),2),NA())</f>
        <v>-7.41</v>
      </c>
      <c r="D21" s="174">
        <f>IF(ISNUMBER(VALUE(SUBSTITUTE(実質収支比率等に係る経年分析!H$49,"▲","-"))),ROUND(VALUE(SUBSTITUTE(実質収支比率等に係る経年分析!H$49,"▲","-")),2),NA())</f>
        <v>-1.2</v>
      </c>
      <c r="E21" s="174">
        <f>IF(ISNUMBER(VALUE(SUBSTITUTE(実質収支比率等に係る経年分析!I$49,"▲","-"))),ROUND(VALUE(SUBSTITUTE(実質収支比率等に係る経年分析!I$49,"▲","-")),2),NA())</f>
        <v>0.05</v>
      </c>
      <c r="F21" s="174">
        <f>IF(ISNUMBER(VALUE(SUBSTITUTE(実質収支比率等に係る経年分析!J$49,"▲","-"))),ROUND(VALUE(SUBSTITUTE(実質収支比率等に係る経年分析!J$49,"▲","-")),2),NA())</f>
        <v>-5.35</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牛伏ドリームセンター事業特別会計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15">
      <c r="A31" s="175" t="str">
        <f>IF(連結実質赤字比率に係る赤字・黒字の構成分析!C$39="",NA(),連結実質赤字比率に係る赤字・黒字の構成分析!C$39)</f>
        <v>母子父子寡婦福祉資金貸付事業特別会計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0.44</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0.56000000000000005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0.97</v>
      </c>
    </row>
    <row r="34" spans="1:16" x14ac:dyDescent="0.15">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7.49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8.5299999999999994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8.67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8.57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7.86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5.16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4.4000000000000004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5.39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9.14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8.17</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7.88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8.0299999999999994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8.5500000000000007</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12303</v>
      </c>
      <c r="E42" s="176"/>
      <c r="F42" s="176"/>
      <c r="G42" s="176">
        <f>'実質公債費比率（分子）の構造'!L$52</f>
        <v>12182</v>
      </c>
      <c r="H42" s="176"/>
      <c r="I42" s="176"/>
      <c r="J42" s="176">
        <f>'実質公債費比率（分子）の構造'!M$52</f>
        <v>12758</v>
      </c>
      <c r="K42" s="176"/>
      <c r="L42" s="176"/>
      <c r="M42" s="176">
        <f>'実質公債費比率（分子）の構造'!N$52</f>
        <v>12619</v>
      </c>
      <c r="N42" s="176"/>
      <c r="O42" s="176"/>
      <c r="P42" s="176">
        <f>'実質公債費比率（分子）の構造'!O$52</f>
        <v>12776</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1</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268</v>
      </c>
      <c r="C45" s="176"/>
      <c r="D45" s="176"/>
      <c r="E45" s="176">
        <f>'実質公債費比率（分子）の構造'!L$49</f>
        <v>280</v>
      </c>
      <c r="F45" s="176"/>
      <c r="G45" s="176"/>
      <c r="H45" s="176">
        <f>'実質公債費比率（分子）の構造'!M$49</f>
        <v>307</v>
      </c>
      <c r="I45" s="176"/>
      <c r="J45" s="176"/>
      <c r="K45" s="176">
        <f>'実質公債費比率（分子）の構造'!N$49</f>
        <v>320</v>
      </c>
      <c r="L45" s="176"/>
      <c r="M45" s="176"/>
      <c r="N45" s="176">
        <f>'実質公債費比率（分子）の構造'!O$49</f>
        <v>344</v>
      </c>
      <c r="O45" s="176"/>
      <c r="P45" s="176"/>
    </row>
    <row r="46" spans="1:16" x14ac:dyDescent="0.15">
      <c r="A46" s="176" t="s">
        <v>68</v>
      </c>
      <c r="B46" s="176">
        <f>'実質公債費比率（分子）の構造'!K$48</f>
        <v>2330</v>
      </c>
      <c r="C46" s="176"/>
      <c r="D46" s="176"/>
      <c r="E46" s="176">
        <f>'実質公債費比率（分子）の構造'!L$48</f>
        <v>2140</v>
      </c>
      <c r="F46" s="176"/>
      <c r="G46" s="176"/>
      <c r="H46" s="176">
        <f>'実質公債費比率（分子）の構造'!M$48</f>
        <v>1836</v>
      </c>
      <c r="I46" s="176"/>
      <c r="J46" s="176"/>
      <c r="K46" s="176">
        <f>'実質公債費比率（分子）の構造'!N$48</f>
        <v>1801</v>
      </c>
      <c r="L46" s="176"/>
      <c r="M46" s="176"/>
      <c r="N46" s="176">
        <f>'実質公債費比率（分子）の構造'!O$48</f>
        <v>1619</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13629</v>
      </c>
      <c r="C49" s="176"/>
      <c r="D49" s="176"/>
      <c r="E49" s="176">
        <f>'実質公債費比率（分子）の構造'!L$45</f>
        <v>13601</v>
      </c>
      <c r="F49" s="176"/>
      <c r="G49" s="176"/>
      <c r="H49" s="176">
        <f>'実質公債費比率（分子）の構造'!M$45</f>
        <v>13702</v>
      </c>
      <c r="I49" s="176"/>
      <c r="J49" s="176"/>
      <c r="K49" s="176">
        <f>'実質公債費比率（分子）の構造'!N$45</f>
        <v>13640</v>
      </c>
      <c r="L49" s="176"/>
      <c r="M49" s="176"/>
      <c r="N49" s="176">
        <f>'実質公債費比率（分子）の構造'!O$45</f>
        <v>14161</v>
      </c>
      <c r="O49" s="176"/>
      <c r="P49" s="176"/>
    </row>
    <row r="50" spans="1:16" x14ac:dyDescent="0.15">
      <c r="A50" s="176" t="s">
        <v>72</v>
      </c>
      <c r="B50" s="176" t="e">
        <f>NA()</f>
        <v>#N/A</v>
      </c>
      <c r="C50" s="176">
        <f>IF(ISNUMBER('実質公債費比率（分子）の構造'!K$53),'実質公債費比率（分子）の構造'!K$53,NA())</f>
        <v>3924</v>
      </c>
      <c r="D50" s="176" t="e">
        <f>NA()</f>
        <v>#N/A</v>
      </c>
      <c r="E50" s="176" t="e">
        <f>NA()</f>
        <v>#N/A</v>
      </c>
      <c r="F50" s="176">
        <f>IF(ISNUMBER('実質公債費比率（分子）の構造'!L$53),'実質公債費比率（分子）の構造'!L$53,NA())</f>
        <v>3839</v>
      </c>
      <c r="G50" s="176" t="e">
        <f>NA()</f>
        <v>#N/A</v>
      </c>
      <c r="H50" s="176" t="e">
        <f>NA()</f>
        <v>#N/A</v>
      </c>
      <c r="I50" s="176">
        <f>IF(ISNUMBER('実質公債費比率（分子）の構造'!M$53),'実質公債費比率（分子）の構造'!M$53,NA())</f>
        <v>3088</v>
      </c>
      <c r="J50" s="176" t="e">
        <f>NA()</f>
        <v>#N/A</v>
      </c>
      <c r="K50" s="176" t="e">
        <f>NA()</f>
        <v>#N/A</v>
      </c>
      <c r="L50" s="176">
        <f>IF(ISNUMBER('実質公債費比率（分子）の構造'!N$53),'実質公債費比率（分子）の構造'!N$53,NA())</f>
        <v>3142</v>
      </c>
      <c r="M50" s="176" t="e">
        <f>NA()</f>
        <v>#N/A</v>
      </c>
      <c r="N50" s="176" t="e">
        <f>NA()</f>
        <v>#N/A</v>
      </c>
      <c r="O50" s="176">
        <f>IF(ISNUMBER('実質公債費比率（分子）の構造'!O$53),'実質公債費比率（分子）の構造'!O$53,NA())</f>
        <v>3348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126580</v>
      </c>
      <c r="E56" s="175"/>
      <c r="F56" s="175"/>
      <c r="G56" s="175">
        <f>'将来負担比率（分子）の構造'!J$52</f>
        <v>125062</v>
      </c>
      <c r="H56" s="175"/>
      <c r="I56" s="175"/>
      <c r="J56" s="175">
        <f>'将来負担比率（分子）の構造'!K$52</f>
        <v>121446</v>
      </c>
      <c r="K56" s="175"/>
      <c r="L56" s="175"/>
      <c r="M56" s="175">
        <f>'将来負担比率（分子）の構造'!L$52</f>
        <v>120311</v>
      </c>
      <c r="N56" s="175"/>
      <c r="O56" s="175"/>
      <c r="P56" s="175">
        <f>'将来負担比率（分子）の構造'!M$52</f>
        <v>116513</v>
      </c>
    </row>
    <row r="57" spans="1:16" x14ac:dyDescent="0.15">
      <c r="A57" s="175" t="s">
        <v>44</v>
      </c>
      <c r="B57" s="175"/>
      <c r="C57" s="175"/>
      <c r="D57" s="175">
        <f>'将来負担比率（分子）の構造'!I$51</f>
        <v>15776</v>
      </c>
      <c r="E57" s="175"/>
      <c r="F57" s="175"/>
      <c r="G57" s="175">
        <f>'将来負担比率（分子）の構造'!J$51</f>
        <v>16848</v>
      </c>
      <c r="H57" s="175"/>
      <c r="I57" s="175"/>
      <c r="J57" s="175">
        <f>'将来負担比率（分子）の構造'!K$51</f>
        <v>18060</v>
      </c>
      <c r="K57" s="175"/>
      <c r="L57" s="175"/>
      <c r="M57" s="175">
        <f>'将来負担比率（分子）の構造'!L$51</f>
        <v>18334</v>
      </c>
      <c r="N57" s="175"/>
      <c r="O57" s="175"/>
      <c r="P57" s="175">
        <f>'将来負担比率（分子）の構造'!M$51</f>
        <v>18370</v>
      </c>
    </row>
    <row r="58" spans="1:16" x14ac:dyDescent="0.15">
      <c r="A58" s="175" t="s">
        <v>43</v>
      </c>
      <c r="B58" s="175"/>
      <c r="C58" s="175"/>
      <c r="D58" s="175">
        <f>'将来負担比率（分子）の構造'!I$50</f>
        <v>20987</v>
      </c>
      <c r="E58" s="175"/>
      <c r="F58" s="175"/>
      <c r="G58" s="175">
        <f>'将来負担比率（分子）の構造'!J$50</f>
        <v>17078</v>
      </c>
      <c r="H58" s="175"/>
      <c r="I58" s="175"/>
      <c r="J58" s="175">
        <f>'将来負担比率（分子）の構造'!K$50</f>
        <v>18420</v>
      </c>
      <c r="K58" s="175"/>
      <c r="L58" s="175"/>
      <c r="M58" s="175">
        <f>'将来負担比率（分子）の構造'!L$50</f>
        <v>21915</v>
      </c>
      <c r="N58" s="175"/>
      <c r="O58" s="175"/>
      <c r="P58" s="175">
        <f>'将来負担比率（分子）の構造'!M$50</f>
        <v>23505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240</v>
      </c>
      <c r="C61" s="175"/>
      <c r="D61" s="175"/>
      <c r="E61" s="175">
        <f>'将来負担比率（分子）の構造'!J$46</f>
        <v>209</v>
      </c>
      <c r="F61" s="175"/>
      <c r="G61" s="175"/>
      <c r="H61" s="175">
        <f>'将来負担比率（分子）の構造'!K$46</f>
        <v>154</v>
      </c>
      <c r="I61" s="175"/>
      <c r="J61" s="175"/>
      <c r="K61" s="175">
        <f>'将来負担比率（分子）の構造'!L$46</f>
        <v>91</v>
      </c>
      <c r="L61" s="175"/>
      <c r="M61" s="175"/>
      <c r="N61" s="175">
        <f>'将来負担比率（分子）の構造'!M$46</f>
        <v>31</v>
      </c>
      <c r="O61" s="175"/>
      <c r="P61" s="175"/>
    </row>
    <row r="62" spans="1:16" x14ac:dyDescent="0.15">
      <c r="A62" s="175" t="s">
        <v>37</v>
      </c>
      <c r="B62" s="175">
        <f>'将来負担比率（分子）の構造'!I$45</f>
        <v>14766</v>
      </c>
      <c r="C62" s="175"/>
      <c r="D62" s="175"/>
      <c r="E62" s="175">
        <f>'将来負担比率（分子）の構造'!J$45</f>
        <v>15016</v>
      </c>
      <c r="F62" s="175"/>
      <c r="G62" s="175"/>
      <c r="H62" s="175">
        <f>'将来負担比率（分子）の構造'!K$45</f>
        <v>15337</v>
      </c>
      <c r="I62" s="175"/>
      <c r="J62" s="175"/>
      <c r="K62" s="175">
        <f>'将来負担比率（分子）の構造'!L$45</f>
        <v>15559</v>
      </c>
      <c r="L62" s="175"/>
      <c r="M62" s="175"/>
      <c r="N62" s="175">
        <f>'将来負担比率（分子）の構造'!M$45</f>
        <v>15371</v>
      </c>
      <c r="O62" s="175"/>
      <c r="P62" s="175"/>
    </row>
    <row r="63" spans="1:16" x14ac:dyDescent="0.15">
      <c r="A63" s="175" t="s">
        <v>36</v>
      </c>
      <c r="B63" s="175">
        <f>'将来負担比率（分子）の構造'!I$44</f>
        <v>2004</v>
      </c>
      <c r="C63" s="175"/>
      <c r="D63" s="175"/>
      <c r="E63" s="175">
        <f>'将来負担比率（分子）の構造'!J$44</f>
        <v>1842</v>
      </c>
      <c r="F63" s="175"/>
      <c r="G63" s="175"/>
      <c r="H63" s="175">
        <f>'将来負担比率（分子）の構造'!K$44</f>
        <v>1778</v>
      </c>
      <c r="I63" s="175"/>
      <c r="J63" s="175"/>
      <c r="K63" s="175">
        <f>'将来負担比率（分子）の構造'!L$44</f>
        <v>1555</v>
      </c>
      <c r="L63" s="175"/>
      <c r="M63" s="175"/>
      <c r="N63" s="175">
        <f>'将来負担比率（分子）の構造'!M$44</f>
        <v>1367</v>
      </c>
      <c r="O63" s="175"/>
      <c r="P63" s="175"/>
    </row>
    <row r="64" spans="1:16" x14ac:dyDescent="0.15">
      <c r="A64" s="175" t="s">
        <v>35</v>
      </c>
      <c r="B64" s="175">
        <f>'将来負担比率（分子）の構造'!I$43</f>
        <v>24256</v>
      </c>
      <c r="C64" s="175"/>
      <c r="D64" s="175"/>
      <c r="E64" s="175">
        <f>'将来負担比率（分子）の構造'!J$43</f>
        <v>23210</v>
      </c>
      <c r="F64" s="175"/>
      <c r="G64" s="175"/>
      <c r="H64" s="175">
        <f>'将来負担比率（分子）の構造'!K$43</f>
        <v>21015</v>
      </c>
      <c r="I64" s="175"/>
      <c r="J64" s="175"/>
      <c r="K64" s="175">
        <f>'将来負担比率（分子）の構造'!L$43</f>
        <v>18959</v>
      </c>
      <c r="L64" s="175"/>
      <c r="M64" s="175"/>
      <c r="N64" s="175">
        <f>'将来負担比率（分子）の構造'!M$43</f>
        <v>16499</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148832</v>
      </c>
      <c r="C66" s="175"/>
      <c r="D66" s="175"/>
      <c r="E66" s="175">
        <f>'将来負担比率（分子）の構造'!J$41</f>
        <v>153170</v>
      </c>
      <c r="F66" s="175"/>
      <c r="G66" s="175"/>
      <c r="H66" s="175">
        <f>'将来負担比率（分子）の構造'!K$41</f>
        <v>149362</v>
      </c>
      <c r="I66" s="175"/>
      <c r="J66" s="175"/>
      <c r="K66" s="175">
        <f>'将来負担比率（分子）の構造'!L$41</f>
        <v>150651</v>
      </c>
      <c r="L66" s="175"/>
      <c r="M66" s="175"/>
      <c r="N66" s="175">
        <f>'将来負担比率（分子）の構造'!M$41</f>
        <v>147581</v>
      </c>
      <c r="O66" s="175"/>
      <c r="P66" s="175"/>
    </row>
    <row r="67" spans="1:16" x14ac:dyDescent="0.15">
      <c r="A67" s="175" t="s">
        <v>76</v>
      </c>
      <c r="B67" s="175" t="e">
        <f>NA()</f>
        <v>#N/A</v>
      </c>
      <c r="C67" s="175">
        <f>IF(ISNUMBER('将来負担比率（分子）の構造'!I$53), IF('将来負担比率（分子）の構造'!I$53 &lt; 0, 0, '将来負担比率（分子）の構造'!I$53), NA())</f>
        <v>26755</v>
      </c>
      <c r="D67" s="175" t="e">
        <f>NA()</f>
        <v>#N/A</v>
      </c>
      <c r="E67" s="175" t="e">
        <f>NA()</f>
        <v>#N/A</v>
      </c>
      <c r="F67" s="175">
        <f>IF(ISNUMBER('将来負担比率（分子）の構造'!J$53), IF('将来負担比率（分子）の構造'!J$53 &lt; 0, 0, '将来負担比率（分子）の構造'!J$53), NA())</f>
        <v>34459</v>
      </c>
      <c r="G67" s="175" t="e">
        <f>NA()</f>
        <v>#N/A</v>
      </c>
      <c r="H67" s="175" t="e">
        <f>NA()</f>
        <v>#N/A</v>
      </c>
      <c r="I67" s="175">
        <f>IF(ISNUMBER('将来負担比率（分子）の構造'!K$53), IF('将来負担比率（分子）の構造'!K$53 &lt; 0, 0, '将来負担比率（分子）の構造'!K$53), NA())</f>
        <v>29720</v>
      </c>
      <c r="J67" s="175" t="e">
        <f>NA()</f>
        <v>#N/A</v>
      </c>
      <c r="K67" s="175" t="e">
        <f>NA()</f>
        <v>#N/A</v>
      </c>
      <c r="L67" s="175">
        <f>IF(ISNUMBER('将来負担比率（分子）の構造'!L$53), IF('将来負担比率（分子）の構造'!L$53 &lt; 0, 0, '将来負担比率（分子）の構造'!L$53), NA())</f>
        <v>26255</v>
      </c>
      <c r="M67" s="175" t="e">
        <f>NA()</f>
        <v>#N/A</v>
      </c>
      <c r="N67" s="175" t="e">
        <f>NA()</f>
        <v>#N/A</v>
      </c>
      <c r="O67" s="175">
        <f>IF(ISNUMBER('将来負担比率（分子）の構造'!M$53), IF('将来負担比率（分子）の構造'!M$53 &lt; 0, 0, '将来負担比率（分子）の構造'!M$53), NA())</f>
        <v>22461</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5444</v>
      </c>
      <c r="C72" s="179">
        <f>基金残高に係る経年分析!G55</f>
        <v>5223</v>
      </c>
      <c r="D72" s="179">
        <f>基金残高に係る経年分析!H55</f>
        <v>6562</v>
      </c>
    </row>
    <row r="73" spans="1:16" x14ac:dyDescent="0.15">
      <c r="A73" s="178" t="s">
        <v>79</v>
      </c>
      <c r="B73" s="179">
        <f>基金残高に係る経年分析!F56</f>
        <v>1149</v>
      </c>
      <c r="C73" s="179">
        <f>基金残高に係る経年分析!G56</f>
        <v>3954</v>
      </c>
      <c r="D73" s="179">
        <f>基金残高に係る経年分析!H56</f>
        <v>4654</v>
      </c>
    </row>
    <row r="74" spans="1:16" x14ac:dyDescent="0.15">
      <c r="A74" s="178" t="s">
        <v>80</v>
      </c>
      <c r="B74" s="179">
        <f>基金残高に係る経年分析!F57</f>
        <v>5606</v>
      </c>
      <c r="C74" s="179">
        <f>基金残高に係る経年分析!G57</f>
        <v>5422</v>
      </c>
      <c r="D74" s="179">
        <f>基金残高に係る経年分析!H57</f>
        <v>5127</v>
      </c>
    </row>
  </sheetData>
  <sheetProtection algorithmName="SHA-512" hashValue="aG7xtV5dBXNArqXoxccQ66bX2R5h8o9qcwpB9rd/aWwkt23sPR5awxMiDN/Ln1e+I/dAhCfLBKyFJLkcSeDYqA==" saltValue="mcTgHP1ROV5ToDGuqP6Xe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212</v>
      </c>
      <c r="DI1" s="718"/>
      <c r="DJ1" s="718"/>
      <c r="DK1" s="718"/>
      <c r="DL1" s="718"/>
      <c r="DM1" s="718"/>
      <c r="DN1" s="719"/>
      <c r="DO1" s="214"/>
      <c r="DP1" s="717" t="s">
        <v>213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215</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216</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217</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218</v>
      </c>
      <c r="S4" s="674"/>
      <c r="T4" s="674"/>
      <c r="U4" s="674"/>
      <c r="V4" s="674"/>
      <c r="W4" s="674"/>
      <c r="X4" s="674"/>
      <c r="Y4" s="675"/>
      <c r="Z4" s="673" t="s">
        <v>219</v>
      </c>
      <c r="AA4" s="674"/>
      <c r="AB4" s="674"/>
      <c r="AC4" s="675"/>
      <c r="AD4" s="673" t="s">
        <v>220</v>
      </c>
      <c r="AE4" s="674"/>
      <c r="AF4" s="674"/>
      <c r="AG4" s="674"/>
      <c r="AH4" s="674"/>
      <c r="AI4" s="674"/>
      <c r="AJ4" s="674"/>
      <c r="AK4" s="675"/>
      <c r="AL4" s="673" t="s">
        <v>219</v>
      </c>
      <c r="AM4" s="674"/>
      <c r="AN4" s="674"/>
      <c r="AO4" s="675"/>
      <c r="AP4" s="720" t="s">
        <v>221</v>
      </c>
      <c r="AQ4" s="720"/>
      <c r="AR4" s="720"/>
      <c r="AS4" s="720"/>
      <c r="AT4" s="720"/>
      <c r="AU4" s="720"/>
      <c r="AV4" s="720"/>
      <c r="AW4" s="720"/>
      <c r="AX4" s="720"/>
      <c r="AY4" s="720"/>
      <c r="AZ4" s="720"/>
      <c r="BA4" s="720"/>
      <c r="BB4" s="720"/>
      <c r="BC4" s="720"/>
      <c r="BD4" s="720"/>
      <c r="BE4" s="720"/>
      <c r="BF4" s="720"/>
      <c r="BG4" s="720" t="s">
        <v>222</v>
      </c>
      <c r="BH4" s="720"/>
      <c r="BI4" s="720"/>
      <c r="BJ4" s="720"/>
      <c r="BK4" s="720"/>
      <c r="BL4" s="720"/>
      <c r="BM4" s="720"/>
      <c r="BN4" s="720"/>
      <c r="BO4" s="720" t="s">
        <v>219</v>
      </c>
      <c r="BP4" s="720"/>
      <c r="BQ4" s="720"/>
      <c r="BR4" s="720"/>
      <c r="BS4" s="720" t="s">
        <v>223</v>
      </c>
      <c r="BT4" s="720"/>
      <c r="BU4" s="720"/>
      <c r="BV4" s="720"/>
      <c r="BW4" s="720"/>
      <c r="BX4" s="720"/>
      <c r="BY4" s="720"/>
      <c r="BZ4" s="720"/>
      <c r="CA4" s="720"/>
      <c r="CB4" s="720"/>
      <c r="CD4" s="673" t="s">
        <v>224</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225</v>
      </c>
      <c r="C5" s="680"/>
      <c r="D5" s="680"/>
      <c r="E5" s="680"/>
      <c r="F5" s="680"/>
      <c r="G5" s="680"/>
      <c r="H5" s="680"/>
      <c r="I5" s="680"/>
      <c r="J5" s="680"/>
      <c r="K5" s="680"/>
      <c r="L5" s="680"/>
      <c r="M5" s="680"/>
      <c r="N5" s="680"/>
      <c r="O5" s="680"/>
      <c r="P5" s="680"/>
      <c r="Q5" s="681"/>
      <c r="R5" s="676">
        <v>64271977</v>
      </c>
      <c r="S5" s="677"/>
      <c r="T5" s="677"/>
      <c r="U5" s="677"/>
      <c r="V5" s="677"/>
      <c r="W5" s="677"/>
      <c r="X5" s="677"/>
      <c r="Y5" s="702"/>
      <c r="Z5" s="715">
        <v>35.6</v>
      </c>
      <c r="AA5" s="715"/>
      <c r="AB5" s="715"/>
      <c r="AC5" s="715"/>
      <c r="AD5" s="716">
        <v>61195303</v>
      </c>
      <c r="AE5" s="716"/>
      <c r="AF5" s="716"/>
      <c r="AG5" s="716"/>
      <c r="AH5" s="716"/>
      <c r="AI5" s="716"/>
      <c r="AJ5" s="716"/>
      <c r="AK5" s="716"/>
      <c r="AL5" s="703">
        <v>70.099999999999994</v>
      </c>
      <c r="AM5" s="685"/>
      <c r="AN5" s="685"/>
      <c r="AO5" s="704"/>
      <c r="AP5" s="679" t="s">
        <v>226</v>
      </c>
      <c r="AQ5" s="680"/>
      <c r="AR5" s="680"/>
      <c r="AS5" s="680"/>
      <c r="AT5" s="680"/>
      <c r="AU5" s="680"/>
      <c r="AV5" s="680"/>
      <c r="AW5" s="680"/>
      <c r="AX5" s="680"/>
      <c r="AY5" s="680"/>
      <c r="AZ5" s="680"/>
      <c r="BA5" s="680"/>
      <c r="BB5" s="680"/>
      <c r="BC5" s="680"/>
      <c r="BD5" s="680"/>
      <c r="BE5" s="680"/>
      <c r="BF5" s="681"/>
      <c r="BG5" s="621">
        <v>58558544</v>
      </c>
      <c r="BH5" s="622"/>
      <c r="BI5" s="622"/>
      <c r="BJ5" s="622"/>
      <c r="BK5" s="622"/>
      <c r="BL5" s="622"/>
      <c r="BM5" s="622"/>
      <c r="BN5" s="623"/>
      <c r="BO5" s="659">
        <v>91.1</v>
      </c>
      <c r="BP5" s="659"/>
      <c r="BQ5" s="659"/>
      <c r="BR5" s="659"/>
      <c r="BS5" s="660">
        <v>1537744</v>
      </c>
      <c r="BT5" s="660"/>
      <c r="BU5" s="660"/>
      <c r="BV5" s="660"/>
      <c r="BW5" s="660"/>
      <c r="BX5" s="660"/>
      <c r="BY5" s="660"/>
      <c r="BZ5" s="660"/>
      <c r="CA5" s="660"/>
      <c r="CB5" s="700"/>
      <c r="CD5" s="673" t="s">
        <v>221</v>
      </c>
      <c r="CE5" s="674"/>
      <c r="CF5" s="674"/>
      <c r="CG5" s="674"/>
      <c r="CH5" s="674"/>
      <c r="CI5" s="674"/>
      <c r="CJ5" s="674"/>
      <c r="CK5" s="674"/>
      <c r="CL5" s="674"/>
      <c r="CM5" s="674"/>
      <c r="CN5" s="674"/>
      <c r="CO5" s="674"/>
      <c r="CP5" s="674"/>
      <c r="CQ5" s="675"/>
      <c r="CR5" s="673" t="s">
        <v>227</v>
      </c>
      <c r="CS5" s="674"/>
      <c r="CT5" s="674"/>
      <c r="CU5" s="674"/>
      <c r="CV5" s="674"/>
      <c r="CW5" s="674"/>
      <c r="CX5" s="674"/>
      <c r="CY5" s="675"/>
      <c r="CZ5" s="673" t="s">
        <v>219</v>
      </c>
      <c r="DA5" s="674"/>
      <c r="DB5" s="674"/>
      <c r="DC5" s="675"/>
      <c r="DD5" s="673" t="s">
        <v>228</v>
      </c>
      <c r="DE5" s="674"/>
      <c r="DF5" s="674"/>
      <c r="DG5" s="674"/>
      <c r="DH5" s="674"/>
      <c r="DI5" s="674"/>
      <c r="DJ5" s="674"/>
      <c r="DK5" s="674"/>
      <c r="DL5" s="674"/>
      <c r="DM5" s="674"/>
      <c r="DN5" s="674"/>
      <c r="DO5" s="674"/>
      <c r="DP5" s="675"/>
      <c r="DQ5" s="673" t="s">
        <v>229</v>
      </c>
      <c r="DR5" s="674"/>
      <c r="DS5" s="674"/>
      <c r="DT5" s="674"/>
      <c r="DU5" s="674"/>
      <c r="DV5" s="674"/>
      <c r="DW5" s="674"/>
      <c r="DX5" s="674"/>
      <c r="DY5" s="674"/>
      <c r="DZ5" s="674"/>
      <c r="EA5" s="674"/>
      <c r="EB5" s="674"/>
      <c r="EC5" s="675"/>
    </row>
    <row r="6" spans="2:143" ht="11.25" customHeight="1" x14ac:dyDescent="0.15">
      <c r="B6" s="618" t="s">
        <v>230</v>
      </c>
      <c r="C6" s="619"/>
      <c r="D6" s="619"/>
      <c r="E6" s="619"/>
      <c r="F6" s="619"/>
      <c r="G6" s="619"/>
      <c r="H6" s="619"/>
      <c r="I6" s="619"/>
      <c r="J6" s="619"/>
      <c r="K6" s="619"/>
      <c r="L6" s="619"/>
      <c r="M6" s="619"/>
      <c r="N6" s="619"/>
      <c r="O6" s="619"/>
      <c r="P6" s="619"/>
      <c r="Q6" s="620"/>
      <c r="R6" s="621">
        <v>1302030</v>
      </c>
      <c r="S6" s="622"/>
      <c r="T6" s="622"/>
      <c r="U6" s="622"/>
      <c r="V6" s="622"/>
      <c r="W6" s="622"/>
      <c r="X6" s="622"/>
      <c r="Y6" s="623"/>
      <c r="Z6" s="659">
        <v>0.7</v>
      </c>
      <c r="AA6" s="659"/>
      <c r="AB6" s="659"/>
      <c r="AC6" s="659"/>
      <c r="AD6" s="660">
        <v>1302030</v>
      </c>
      <c r="AE6" s="660"/>
      <c r="AF6" s="660"/>
      <c r="AG6" s="660"/>
      <c r="AH6" s="660"/>
      <c r="AI6" s="660"/>
      <c r="AJ6" s="660"/>
      <c r="AK6" s="660"/>
      <c r="AL6" s="624">
        <v>1.5</v>
      </c>
      <c r="AM6" s="625"/>
      <c r="AN6" s="625"/>
      <c r="AO6" s="661"/>
      <c r="AP6" s="618" t="s">
        <v>231</v>
      </c>
      <c r="AQ6" s="619"/>
      <c r="AR6" s="619"/>
      <c r="AS6" s="619"/>
      <c r="AT6" s="619"/>
      <c r="AU6" s="619"/>
      <c r="AV6" s="619"/>
      <c r="AW6" s="619"/>
      <c r="AX6" s="619"/>
      <c r="AY6" s="619"/>
      <c r="AZ6" s="619"/>
      <c r="BA6" s="619"/>
      <c r="BB6" s="619"/>
      <c r="BC6" s="619"/>
      <c r="BD6" s="619"/>
      <c r="BE6" s="619"/>
      <c r="BF6" s="620"/>
      <c r="BG6" s="621">
        <v>58558544</v>
      </c>
      <c r="BH6" s="622"/>
      <c r="BI6" s="622"/>
      <c r="BJ6" s="622"/>
      <c r="BK6" s="622"/>
      <c r="BL6" s="622"/>
      <c r="BM6" s="622"/>
      <c r="BN6" s="623"/>
      <c r="BO6" s="659">
        <v>91.1</v>
      </c>
      <c r="BP6" s="659"/>
      <c r="BQ6" s="659"/>
      <c r="BR6" s="659"/>
      <c r="BS6" s="660">
        <v>1537744</v>
      </c>
      <c r="BT6" s="660"/>
      <c r="BU6" s="660"/>
      <c r="BV6" s="660"/>
      <c r="BW6" s="660"/>
      <c r="BX6" s="660"/>
      <c r="BY6" s="660"/>
      <c r="BZ6" s="660"/>
      <c r="CA6" s="660"/>
      <c r="CB6" s="700"/>
      <c r="CD6" s="679" t="s">
        <v>232</v>
      </c>
      <c r="CE6" s="680"/>
      <c r="CF6" s="680"/>
      <c r="CG6" s="680"/>
      <c r="CH6" s="680"/>
      <c r="CI6" s="680"/>
      <c r="CJ6" s="680"/>
      <c r="CK6" s="680"/>
      <c r="CL6" s="680"/>
      <c r="CM6" s="680"/>
      <c r="CN6" s="680"/>
      <c r="CO6" s="680"/>
      <c r="CP6" s="680"/>
      <c r="CQ6" s="681"/>
      <c r="CR6" s="621">
        <v>649305</v>
      </c>
      <c r="CS6" s="622"/>
      <c r="CT6" s="622"/>
      <c r="CU6" s="622"/>
      <c r="CV6" s="622"/>
      <c r="CW6" s="622"/>
      <c r="CX6" s="622"/>
      <c r="CY6" s="623"/>
      <c r="CZ6" s="703">
        <v>0.4</v>
      </c>
      <c r="DA6" s="685"/>
      <c r="DB6" s="685"/>
      <c r="DC6" s="705"/>
      <c r="DD6" s="627" t="s">
        <v>139</v>
      </c>
      <c r="DE6" s="622"/>
      <c r="DF6" s="622"/>
      <c r="DG6" s="622"/>
      <c r="DH6" s="622"/>
      <c r="DI6" s="622"/>
      <c r="DJ6" s="622"/>
      <c r="DK6" s="622"/>
      <c r="DL6" s="622"/>
      <c r="DM6" s="622"/>
      <c r="DN6" s="622"/>
      <c r="DO6" s="622"/>
      <c r="DP6" s="623"/>
      <c r="DQ6" s="627">
        <v>649305</v>
      </c>
      <c r="DR6" s="622"/>
      <c r="DS6" s="622"/>
      <c r="DT6" s="622"/>
      <c r="DU6" s="622"/>
      <c r="DV6" s="622"/>
      <c r="DW6" s="622"/>
      <c r="DX6" s="622"/>
      <c r="DY6" s="622"/>
      <c r="DZ6" s="622"/>
      <c r="EA6" s="622"/>
      <c r="EB6" s="622"/>
      <c r="EC6" s="658"/>
    </row>
    <row r="7" spans="2:143" ht="11.25" customHeight="1" x14ac:dyDescent="0.15">
      <c r="B7" s="618" t="s">
        <v>233</v>
      </c>
      <c r="C7" s="619"/>
      <c r="D7" s="619"/>
      <c r="E7" s="619"/>
      <c r="F7" s="619"/>
      <c r="G7" s="619"/>
      <c r="H7" s="619"/>
      <c r="I7" s="619"/>
      <c r="J7" s="619"/>
      <c r="K7" s="619"/>
      <c r="L7" s="619"/>
      <c r="M7" s="619"/>
      <c r="N7" s="619"/>
      <c r="O7" s="619"/>
      <c r="P7" s="619"/>
      <c r="Q7" s="620"/>
      <c r="R7" s="621">
        <v>21733</v>
      </c>
      <c r="S7" s="622"/>
      <c r="T7" s="622"/>
      <c r="U7" s="622"/>
      <c r="V7" s="622"/>
      <c r="W7" s="622"/>
      <c r="X7" s="622"/>
      <c r="Y7" s="623"/>
      <c r="Z7" s="659">
        <v>0</v>
      </c>
      <c r="AA7" s="659"/>
      <c r="AB7" s="659"/>
      <c r="AC7" s="659"/>
      <c r="AD7" s="660">
        <v>21733</v>
      </c>
      <c r="AE7" s="660"/>
      <c r="AF7" s="660"/>
      <c r="AG7" s="660"/>
      <c r="AH7" s="660"/>
      <c r="AI7" s="660"/>
      <c r="AJ7" s="660"/>
      <c r="AK7" s="660"/>
      <c r="AL7" s="624">
        <v>0</v>
      </c>
      <c r="AM7" s="625"/>
      <c r="AN7" s="625"/>
      <c r="AO7" s="661"/>
      <c r="AP7" s="618" t="s">
        <v>234</v>
      </c>
      <c r="AQ7" s="619"/>
      <c r="AR7" s="619"/>
      <c r="AS7" s="619"/>
      <c r="AT7" s="619"/>
      <c r="AU7" s="619"/>
      <c r="AV7" s="619"/>
      <c r="AW7" s="619"/>
      <c r="AX7" s="619"/>
      <c r="AY7" s="619"/>
      <c r="AZ7" s="619"/>
      <c r="BA7" s="619"/>
      <c r="BB7" s="619"/>
      <c r="BC7" s="619"/>
      <c r="BD7" s="619"/>
      <c r="BE7" s="619"/>
      <c r="BF7" s="620"/>
      <c r="BG7" s="621">
        <v>28621805</v>
      </c>
      <c r="BH7" s="622"/>
      <c r="BI7" s="622"/>
      <c r="BJ7" s="622"/>
      <c r="BK7" s="622"/>
      <c r="BL7" s="622"/>
      <c r="BM7" s="622"/>
      <c r="BN7" s="623"/>
      <c r="BO7" s="659">
        <v>44.5</v>
      </c>
      <c r="BP7" s="659"/>
      <c r="BQ7" s="659"/>
      <c r="BR7" s="659"/>
      <c r="BS7" s="660">
        <v>1537744</v>
      </c>
      <c r="BT7" s="660"/>
      <c r="BU7" s="660"/>
      <c r="BV7" s="660"/>
      <c r="BW7" s="660"/>
      <c r="BX7" s="660"/>
      <c r="BY7" s="660"/>
      <c r="BZ7" s="660"/>
      <c r="CA7" s="660"/>
      <c r="CB7" s="700"/>
      <c r="CD7" s="618" t="s">
        <v>235</v>
      </c>
      <c r="CE7" s="619"/>
      <c r="CF7" s="619"/>
      <c r="CG7" s="619"/>
      <c r="CH7" s="619"/>
      <c r="CI7" s="619"/>
      <c r="CJ7" s="619"/>
      <c r="CK7" s="619"/>
      <c r="CL7" s="619"/>
      <c r="CM7" s="619"/>
      <c r="CN7" s="619"/>
      <c r="CO7" s="619"/>
      <c r="CP7" s="619"/>
      <c r="CQ7" s="620"/>
      <c r="CR7" s="621">
        <v>15637326</v>
      </c>
      <c r="CS7" s="622"/>
      <c r="CT7" s="622"/>
      <c r="CU7" s="622"/>
      <c r="CV7" s="622"/>
      <c r="CW7" s="622"/>
      <c r="CX7" s="622"/>
      <c r="CY7" s="623"/>
      <c r="CZ7" s="659">
        <v>9.1</v>
      </c>
      <c r="DA7" s="659"/>
      <c r="DB7" s="659"/>
      <c r="DC7" s="659"/>
      <c r="DD7" s="627">
        <v>310720</v>
      </c>
      <c r="DE7" s="622"/>
      <c r="DF7" s="622"/>
      <c r="DG7" s="622"/>
      <c r="DH7" s="622"/>
      <c r="DI7" s="622"/>
      <c r="DJ7" s="622"/>
      <c r="DK7" s="622"/>
      <c r="DL7" s="622"/>
      <c r="DM7" s="622"/>
      <c r="DN7" s="622"/>
      <c r="DO7" s="622"/>
      <c r="DP7" s="623"/>
      <c r="DQ7" s="627">
        <v>13702399</v>
      </c>
      <c r="DR7" s="622"/>
      <c r="DS7" s="622"/>
      <c r="DT7" s="622"/>
      <c r="DU7" s="622"/>
      <c r="DV7" s="622"/>
      <c r="DW7" s="622"/>
      <c r="DX7" s="622"/>
      <c r="DY7" s="622"/>
      <c r="DZ7" s="622"/>
      <c r="EA7" s="622"/>
      <c r="EB7" s="622"/>
      <c r="EC7" s="658"/>
    </row>
    <row r="8" spans="2:143" ht="11.25" customHeight="1" x14ac:dyDescent="0.15">
      <c r="B8" s="618" t="s">
        <v>236</v>
      </c>
      <c r="C8" s="619"/>
      <c r="D8" s="619"/>
      <c r="E8" s="619"/>
      <c r="F8" s="619"/>
      <c r="G8" s="619"/>
      <c r="H8" s="619"/>
      <c r="I8" s="619"/>
      <c r="J8" s="619"/>
      <c r="K8" s="619"/>
      <c r="L8" s="619"/>
      <c r="M8" s="619"/>
      <c r="N8" s="619"/>
      <c r="O8" s="619"/>
      <c r="P8" s="619"/>
      <c r="Q8" s="620"/>
      <c r="R8" s="621">
        <v>281257</v>
      </c>
      <c r="S8" s="622"/>
      <c r="T8" s="622"/>
      <c r="U8" s="622"/>
      <c r="V8" s="622"/>
      <c r="W8" s="622"/>
      <c r="X8" s="622"/>
      <c r="Y8" s="623"/>
      <c r="Z8" s="659">
        <v>0.2</v>
      </c>
      <c r="AA8" s="659"/>
      <c r="AB8" s="659"/>
      <c r="AC8" s="659"/>
      <c r="AD8" s="660">
        <v>281257</v>
      </c>
      <c r="AE8" s="660"/>
      <c r="AF8" s="660"/>
      <c r="AG8" s="660"/>
      <c r="AH8" s="660"/>
      <c r="AI8" s="660"/>
      <c r="AJ8" s="660"/>
      <c r="AK8" s="660"/>
      <c r="AL8" s="624">
        <v>0.3</v>
      </c>
      <c r="AM8" s="625"/>
      <c r="AN8" s="625"/>
      <c r="AO8" s="661"/>
      <c r="AP8" s="618" t="s">
        <v>237</v>
      </c>
      <c r="AQ8" s="619"/>
      <c r="AR8" s="619"/>
      <c r="AS8" s="619"/>
      <c r="AT8" s="619"/>
      <c r="AU8" s="619"/>
      <c r="AV8" s="619"/>
      <c r="AW8" s="619"/>
      <c r="AX8" s="619"/>
      <c r="AY8" s="619"/>
      <c r="AZ8" s="619"/>
      <c r="BA8" s="619"/>
      <c r="BB8" s="619"/>
      <c r="BC8" s="619"/>
      <c r="BD8" s="619"/>
      <c r="BE8" s="619"/>
      <c r="BF8" s="620"/>
      <c r="BG8" s="621">
        <v>653215</v>
      </c>
      <c r="BH8" s="622"/>
      <c r="BI8" s="622"/>
      <c r="BJ8" s="622"/>
      <c r="BK8" s="622"/>
      <c r="BL8" s="622"/>
      <c r="BM8" s="622"/>
      <c r="BN8" s="623"/>
      <c r="BO8" s="659">
        <v>1</v>
      </c>
      <c r="BP8" s="659"/>
      <c r="BQ8" s="659"/>
      <c r="BR8" s="659"/>
      <c r="BS8" s="660" t="s">
        <v>130</v>
      </c>
      <c r="BT8" s="660"/>
      <c r="BU8" s="660"/>
      <c r="BV8" s="660"/>
      <c r="BW8" s="660"/>
      <c r="BX8" s="660"/>
      <c r="BY8" s="660"/>
      <c r="BZ8" s="660"/>
      <c r="CA8" s="660"/>
      <c r="CB8" s="700"/>
      <c r="CD8" s="618" t="s">
        <v>238</v>
      </c>
      <c r="CE8" s="619"/>
      <c r="CF8" s="619"/>
      <c r="CG8" s="619"/>
      <c r="CH8" s="619"/>
      <c r="CI8" s="619"/>
      <c r="CJ8" s="619"/>
      <c r="CK8" s="619"/>
      <c r="CL8" s="619"/>
      <c r="CM8" s="619"/>
      <c r="CN8" s="619"/>
      <c r="CO8" s="619"/>
      <c r="CP8" s="619"/>
      <c r="CQ8" s="620"/>
      <c r="CR8" s="621">
        <v>62470855</v>
      </c>
      <c r="CS8" s="622"/>
      <c r="CT8" s="622"/>
      <c r="CU8" s="622"/>
      <c r="CV8" s="622"/>
      <c r="CW8" s="622"/>
      <c r="CX8" s="622"/>
      <c r="CY8" s="623"/>
      <c r="CZ8" s="659">
        <v>36.200000000000003</v>
      </c>
      <c r="DA8" s="659"/>
      <c r="DB8" s="659"/>
      <c r="DC8" s="659"/>
      <c r="DD8" s="627">
        <v>515916</v>
      </c>
      <c r="DE8" s="622"/>
      <c r="DF8" s="622"/>
      <c r="DG8" s="622"/>
      <c r="DH8" s="622"/>
      <c r="DI8" s="622"/>
      <c r="DJ8" s="622"/>
      <c r="DK8" s="622"/>
      <c r="DL8" s="622"/>
      <c r="DM8" s="622"/>
      <c r="DN8" s="622"/>
      <c r="DO8" s="622"/>
      <c r="DP8" s="623"/>
      <c r="DQ8" s="627">
        <v>28517836</v>
      </c>
      <c r="DR8" s="622"/>
      <c r="DS8" s="622"/>
      <c r="DT8" s="622"/>
      <c r="DU8" s="622"/>
      <c r="DV8" s="622"/>
      <c r="DW8" s="622"/>
      <c r="DX8" s="622"/>
      <c r="DY8" s="622"/>
      <c r="DZ8" s="622"/>
      <c r="EA8" s="622"/>
      <c r="EB8" s="622"/>
      <c r="EC8" s="658"/>
    </row>
    <row r="9" spans="2:143" ht="11.25" customHeight="1" x14ac:dyDescent="0.15">
      <c r="B9" s="618" t="s">
        <v>239</v>
      </c>
      <c r="C9" s="619"/>
      <c r="D9" s="619"/>
      <c r="E9" s="619"/>
      <c r="F9" s="619"/>
      <c r="G9" s="619"/>
      <c r="H9" s="619"/>
      <c r="I9" s="619"/>
      <c r="J9" s="619"/>
      <c r="K9" s="619"/>
      <c r="L9" s="619"/>
      <c r="M9" s="619"/>
      <c r="N9" s="619"/>
      <c r="O9" s="619"/>
      <c r="P9" s="619"/>
      <c r="Q9" s="620"/>
      <c r="R9" s="621">
        <v>213817</v>
      </c>
      <c r="S9" s="622"/>
      <c r="T9" s="622"/>
      <c r="U9" s="622"/>
      <c r="V9" s="622"/>
      <c r="W9" s="622"/>
      <c r="X9" s="622"/>
      <c r="Y9" s="623"/>
      <c r="Z9" s="659">
        <v>0.1</v>
      </c>
      <c r="AA9" s="659"/>
      <c r="AB9" s="659"/>
      <c r="AC9" s="659"/>
      <c r="AD9" s="660">
        <v>213817</v>
      </c>
      <c r="AE9" s="660"/>
      <c r="AF9" s="660"/>
      <c r="AG9" s="660"/>
      <c r="AH9" s="660"/>
      <c r="AI9" s="660"/>
      <c r="AJ9" s="660"/>
      <c r="AK9" s="660"/>
      <c r="AL9" s="624">
        <v>0.2</v>
      </c>
      <c r="AM9" s="625"/>
      <c r="AN9" s="625"/>
      <c r="AO9" s="661"/>
      <c r="AP9" s="618" t="s">
        <v>240</v>
      </c>
      <c r="AQ9" s="619"/>
      <c r="AR9" s="619"/>
      <c r="AS9" s="619"/>
      <c r="AT9" s="619"/>
      <c r="AU9" s="619"/>
      <c r="AV9" s="619"/>
      <c r="AW9" s="619"/>
      <c r="AX9" s="619"/>
      <c r="AY9" s="619"/>
      <c r="AZ9" s="619"/>
      <c r="BA9" s="619"/>
      <c r="BB9" s="619"/>
      <c r="BC9" s="619"/>
      <c r="BD9" s="619"/>
      <c r="BE9" s="619"/>
      <c r="BF9" s="620"/>
      <c r="BG9" s="621">
        <v>21904661</v>
      </c>
      <c r="BH9" s="622"/>
      <c r="BI9" s="622"/>
      <c r="BJ9" s="622"/>
      <c r="BK9" s="622"/>
      <c r="BL9" s="622"/>
      <c r="BM9" s="622"/>
      <c r="BN9" s="623"/>
      <c r="BO9" s="659">
        <v>34.1</v>
      </c>
      <c r="BP9" s="659"/>
      <c r="BQ9" s="659"/>
      <c r="BR9" s="659"/>
      <c r="BS9" s="660" t="s">
        <v>241</v>
      </c>
      <c r="BT9" s="660"/>
      <c r="BU9" s="660"/>
      <c r="BV9" s="660"/>
      <c r="BW9" s="660"/>
      <c r="BX9" s="660"/>
      <c r="BY9" s="660"/>
      <c r="BZ9" s="660"/>
      <c r="CA9" s="660"/>
      <c r="CB9" s="700"/>
      <c r="CD9" s="618" t="s">
        <v>242</v>
      </c>
      <c r="CE9" s="619"/>
      <c r="CF9" s="619"/>
      <c r="CG9" s="619"/>
      <c r="CH9" s="619"/>
      <c r="CI9" s="619"/>
      <c r="CJ9" s="619"/>
      <c r="CK9" s="619"/>
      <c r="CL9" s="619"/>
      <c r="CM9" s="619"/>
      <c r="CN9" s="619"/>
      <c r="CO9" s="619"/>
      <c r="CP9" s="619"/>
      <c r="CQ9" s="620"/>
      <c r="CR9" s="621">
        <v>21240610</v>
      </c>
      <c r="CS9" s="622"/>
      <c r="CT9" s="622"/>
      <c r="CU9" s="622"/>
      <c r="CV9" s="622"/>
      <c r="CW9" s="622"/>
      <c r="CX9" s="622"/>
      <c r="CY9" s="623"/>
      <c r="CZ9" s="659">
        <v>12.3</v>
      </c>
      <c r="DA9" s="659"/>
      <c r="DB9" s="659"/>
      <c r="DC9" s="659"/>
      <c r="DD9" s="627">
        <v>7861561</v>
      </c>
      <c r="DE9" s="622"/>
      <c r="DF9" s="622"/>
      <c r="DG9" s="622"/>
      <c r="DH9" s="622"/>
      <c r="DI9" s="622"/>
      <c r="DJ9" s="622"/>
      <c r="DK9" s="622"/>
      <c r="DL9" s="622"/>
      <c r="DM9" s="622"/>
      <c r="DN9" s="622"/>
      <c r="DO9" s="622"/>
      <c r="DP9" s="623"/>
      <c r="DQ9" s="627">
        <v>10732117</v>
      </c>
      <c r="DR9" s="622"/>
      <c r="DS9" s="622"/>
      <c r="DT9" s="622"/>
      <c r="DU9" s="622"/>
      <c r="DV9" s="622"/>
      <c r="DW9" s="622"/>
      <c r="DX9" s="622"/>
      <c r="DY9" s="622"/>
      <c r="DZ9" s="622"/>
      <c r="EA9" s="622"/>
      <c r="EB9" s="622"/>
      <c r="EC9" s="658"/>
    </row>
    <row r="10" spans="2:143" ht="11.25" customHeight="1" x14ac:dyDescent="0.15">
      <c r="B10" s="618" t="s">
        <v>243</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241</v>
      </c>
      <c r="AA10" s="659"/>
      <c r="AB10" s="659"/>
      <c r="AC10" s="659"/>
      <c r="AD10" s="660" t="s">
        <v>241</v>
      </c>
      <c r="AE10" s="660"/>
      <c r="AF10" s="660"/>
      <c r="AG10" s="660"/>
      <c r="AH10" s="660"/>
      <c r="AI10" s="660"/>
      <c r="AJ10" s="660"/>
      <c r="AK10" s="660"/>
      <c r="AL10" s="624" t="s">
        <v>130</v>
      </c>
      <c r="AM10" s="625"/>
      <c r="AN10" s="625"/>
      <c r="AO10" s="661"/>
      <c r="AP10" s="618" t="s">
        <v>244</v>
      </c>
      <c r="AQ10" s="619"/>
      <c r="AR10" s="619"/>
      <c r="AS10" s="619"/>
      <c r="AT10" s="619"/>
      <c r="AU10" s="619"/>
      <c r="AV10" s="619"/>
      <c r="AW10" s="619"/>
      <c r="AX10" s="619"/>
      <c r="AY10" s="619"/>
      <c r="AZ10" s="619"/>
      <c r="BA10" s="619"/>
      <c r="BB10" s="619"/>
      <c r="BC10" s="619"/>
      <c r="BD10" s="619"/>
      <c r="BE10" s="619"/>
      <c r="BF10" s="620"/>
      <c r="BG10" s="621">
        <v>1622572</v>
      </c>
      <c r="BH10" s="622"/>
      <c r="BI10" s="622"/>
      <c r="BJ10" s="622"/>
      <c r="BK10" s="622"/>
      <c r="BL10" s="622"/>
      <c r="BM10" s="622"/>
      <c r="BN10" s="623"/>
      <c r="BO10" s="659">
        <v>2.5</v>
      </c>
      <c r="BP10" s="659"/>
      <c r="BQ10" s="659"/>
      <c r="BR10" s="659"/>
      <c r="BS10" s="660">
        <v>270900</v>
      </c>
      <c r="BT10" s="660"/>
      <c r="BU10" s="660"/>
      <c r="BV10" s="660"/>
      <c r="BW10" s="660"/>
      <c r="BX10" s="660"/>
      <c r="BY10" s="660"/>
      <c r="BZ10" s="660"/>
      <c r="CA10" s="660"/>
      <c r="CB10" s="700"/>
      <c r="CD10" s="618" t="s">
        <v>245</v>
      </c>
      <c r="CE10" s="619"/>
      <c r="CF10" s="619"/>
      <c r="CG10" s="619"/>
      <c r="CH10" s="619"/>
      <c r="CI10" s="619"/>
      <c r="CJ10" s="619"/>
      <c r="CK10" s="619"/>
      <c r="CL10" s="619"/>
      <c r="CM10" s="619"/>
      <c r="CN10" s="619"/>
      <c r="CO10" s="619"/>
      <c r="CP10" s="619"/>
      <c r="CQ10" s="620"/>
      <c r="CR10" s="621">
        <v>240410</v>
      </c>
      <c r="CS10" s="622"/>
      <c r="CT10" s="622"/>
      <c r="CU10" s="622"/>
      <c r="CV10" s="622"/>
      <c r="CW10" s="622"/>
      <c r="CX10" s="622"/>
      <c r="CY10" s="623"/>
      <c r="CZ10" s="659">
        <v>0.1</v>
      </c>
      <c r="DA10" s="659"/>
      <c r="DB10" s="659"/>
      <c r="DC10" s="659"/>
      <c r="DD10" s="627">
        <v>85838</v>
      </c>
      <c r="DE10" s="622"/>
      <c r="DF10" s="622"/>
      <c r="DG10" s="622"/>
      <c r="DH10" s="622"/>
      <c r="DI10" s="622"/>
      <c r="DJ10" s="622"/>
      <c r="DK10" s="622"/>
      <c r="DL10" s="622"/>
      <c r="DM10" s="622"/>
      <c r="DN10" s="622"/>
      <c r="DO10" s="622"/>
      <c r="DP10" s="623"/>
      <c r="DQ10" s="627">
        <v>165052</v>
      </c>
      <c r="DR10" s="622"/>
      <c r="DS10" s="622"/>
      <c r="DT10" s="622"/>
      <c r="DU10" s="622"/>
      <c r="DV10" s="622"/>
      <c r="DW10" s="622"/>
      <c r="DX10" s="622"/>
      <c r="DY10" s="622"/>
      <c r="DZ10" s="622"/>
      <c r="EA10" s="622"/>
      <c r="EB10" s="622"/>
      <c r="EC10" s="658"/>
    </row>
    <row r="11" spans="2:143" ht="11.25" customHeight="1" x14ac:dyDescent="0.15">
      <c r="B11" s="618" t="s">
        <v>246</v>
      </c>
      <c r="C11" s="619"/>
      <c r="D11" s="619"/>
      <c r="E11" s="619"/>
      <c r="F11" s="619"/>
      <c r="G11" s="619"/>
      <c r="H11" s="619"/>
      <c r="I11" s="619"/>
      <c r="J11" s="619"/>
      <c r="K11" s="619"/>
      <c r="L11" s="619"/>
      <c r="M11" s="619"/>
      <c r="N11" s="619"/>
      <c r="O11" s="619"/>
      <c r="P11" s="619"/>
      <c r="Q11" s="620"/>
      <c r="R11" s="621">
        <v>9660837</v>
      </c>
      <c r="S11" s="622"/>
      <c r="T11" s="622"/>
      <c r="U11" s="622"/>
      <c r="V11" s="622"/>
      <c r="W11" s="622"/>
      <c r="X11" s="622"/>
      <c r="Y11" s="623"/>
      <c r="Z11" s="624">
        <v>5.4</v>
      </c>
      <c r="AA11" s="625"/>
      <c r="AB11" s="625"/>
      <c r="AC11" s="626"/>
      <c r="AD11" s="627">
        <v>9660837</v>
      </c>
      <c r="AE11" s="622"/>
      <c r="AF11" s="622"/>
      <c r="AG11" s="622"/>
      <c r="AH11" s="622"/>
      <c r="AI11" s="622"/>
      <c r="AJ11" s="622"/>
      <c r="AK11" s="623"/>
      <c r="AL11" s="624">
        <v>11.1</v>
      </c>
      <c r="AM11" s="625"/>
      <c r="AN11" s="625"/>
      <c r="AO11" s="661"/>
      <c r="AP11" s="618" t="s">
        <v>247</v>
      </c>
      <c r="AQ11" s="619"/>
      <c r="AR11" s="619"/>
      <c r="AS11" s="619"/>
      <c r="AT11" s="619"/>
      <c r="AU11" s="619"/>
      <c r="AV11" s="619"/>
      <c r="AW11" s="619"/>
      <c r="AX11" s="619"/>
      <c r="AY11" s="619"/>
      <c r="AZ11" s="619"/>
      <c r="BA11" s="619"/>
      <c r="BB11" s="619"/>
      <c r="BC11" s="619"/>
      <c r="BD11" s="619"/>
      <c r="BE11" s="619"/>
      <c r="BF11" s="620"/>
      <c r="BG11" s="621">
        <v>4441357</v>
      </c>
      <c r="BH11" s="622"/>
      <c r="BI11" s="622"/>
      <c r="BJ11" s="622"/>
      <c r="BK11" s="622"/>
      <c r="BL11" s="622"/>
      <c r="BM11" s="622"/>
      <c r="BN11" s="623"/>
      <c r="BO11" s="659">
        <v>6.9</v>
      </c>
      <c r="BP11" s="659"/>
      <c r="BQ11" s="659"/>
      <c r="BR11" s="659"/>
      <c r="BS11" s="660">
        <v>1266844</v>
      </c>
      <c r="BT11" s="660"/>
      <c r="BU11" s="660"/>
      <c r="BV11" s="660"/>
      <c r="BW11" s="660"/>
      <c r="BX11" s="660"/>
      <c r="BY11" s="660"/>
      <c r="BZ11" s="660"/>
      <c r="CA11" s="660"/>
      <c r="CB11" s="700"/>
      <c r="CD11" s="618" t="s">
        <v>248</v>
      </c>
      <c r="CE11" s="619"/>
      <c r="CF11" s="619"/>
      <c r="CG11" s="619"/>
      <c r="CH11" s="619"/>
      <c r="CI11" s="619"/>
      <c r="CJ11" s="619"/>
      <c r="CK11" s="619"/>
      <c r="CL11" s="619"/>
      <c r="CM11" s="619"/>
      <c r="CN11" s="619"/>
      <c r="CO11" s="619"/>
      <c r="CP11" s="619"/>
      <c r="CQ11" s="620"/>
      <c r="CR11" s="621">
        <v>2875975</v>
      </c>
      <c r="CS11" s="622"/>
      <c r="CT11" s="622"/>
      <c r="CU11" s="622"/>
      <c r="CV11" s="622"/>
      <c r="CW11" s="622"/>
      <c r="CX11" s="622"/>
      <c r="CY11" s="623"/>
      <c r="CZ11" s="659">
        <v>1.7</v>
      </c>
      <c r="DA11" s="659"/>
      <c r="DB11" s="659"/>
      <c r="DC11" s="659"/>
      <c r="DD11" s="627">
        <v>430401</v>
      </c>
      <c r="DE11" s="622"/>
      <c r="DF11" s="622"/>
      <c r="DG11" s="622"/>
      <c r="DH11" s="622"/>
      <c r="DI11" s="622"/>
      <c r="DJ11" s="622"/>
      <c r="DK11" s="622"/>
      <c r="DL11" s="622"/>
      <c r="DM11" s="622"/>
      <c r="DN11" s="622"/>
      <c r="DO11" s="622"/>
      <c r="DP11" s="623"/>
      <c r="DQ11" s="627">
        <v>1806657</v>
      </c>
      <c r="DR11" s="622"/>
      <c r="DS11" s="622"/>
      <c r="DT11" s="622"/>
      <c r="DU11" s="622"/>
      <c r="DV11" s="622"/>
      <c r="DW11" s="622"/>
      <c r="DX11" s="622"/>
      <c r="DY11" s="622"/>
      <c r="DZ11" s="622"/>
      <c r="EA11" s="622"/>
      <c r="EB11" s="622"/>
      <c r="EC11" s="658"/>
    </row>
    <row r="12" spans="2:143" ht="11.25" customHeight="1" x14ac:dyDescent="0.15">
      <c r="B12" s="618" t="s">
        <v>249</v>
      </c>
      <c r="C12" s="619"/>
      <c r="D12" s="619"/>
      <c r="E12" s="619"/>
      <c r="F12" s="619"/>
      <c r="G12" s="619"/>
      <c r="H12" s="619"/>
      <c r="I12" s="619"/>
      <c r="J12" s="619"/>
      <c r="K12" s="619"/>
      <c r="L12" s="619"/>
      <c r="M12" s="619"/>
      <c r="N12" s="619"/>
      <c r="O12" s="619"/>
      <c r="P12" s="619"/>
      <c r="Q12" s="620"/>
      <c r="R12" s="621">
        <v>112460</v>
      </c>
      <c r="S12" s="622"/>
      <c r="T12" s="622"/>
      <c r="U12" s="622"/>
      <c r="V12" s="622"/>
      <c r="W12" s="622"/>
      <c r="X12" s="622"/>
      <c r="Y12" s="623"/>
      <c r="Z12" s="659">
        <v>0.1</v>
      </c>
      <c r="AA12" s="659"/>
      <c r="AB12" s="659"/>
      <c r="AC12" s="659"/>
      <c r="AD12" s="660">
        <v>112460</v>
      </c>
      <c r="AE12" s="660"/>
      <c r="AF12" s="660"/>
      <c r="AG12" s="660"/>
      <c r="AH12" s="660"/>
      <c r="AI12" s="660"/>
      <c r="AJ12" s="660"/>
      <c r="AK12" s="660"/>
      <c r="AL12" s="624">
        <v>0.1</v>
      </c>
      <c r="AM12" s="625"/>
      <c r="AN12" s="625"/>
      <c r="AO12" s="661"/>
      <c r="AP12" s="618" t="s">
        <v>250</v>
      </c>
      <c r="AQ12" s="619"/>
      <c r="AR12" s="619"/>
      <c r="AS12" s="619"/>
      <c r="AT12" s="619"/>
      <c r="AU12" s="619"/>
      <c r="AV12" s="619"/>
      <c r="AW12" s="619"/>
      <c r="AX12" s="619"/>
      <c r="AY12" s="619"/>
      <c r="AZ12" s="619"/>
      <c r="BA12" s="619"/>
      <c r="BB12" s="619"/>
      <c r="BC12" s="619"/>
      <c r="BD12" s="619"/>
      <c r="BE12" s="619"/>
      <c r="BF12" s="620"/>
      <c r="BG12" s="621">
        <v>26256693</v>
      </c>
      <c r="BH12" s="622"/>
      <c r="BI12" s="622"/>
      <c r="BJ12" s="622"/>
      <c r="BK12" s="622"/>
      <c r="BL12" s="622"/>
      <c r="BM12" s="622"/>
      <c r="BN12" s="623"/>
      <c r="BO12" s="659">
        <v>40.9</v>
      </c>
      <c r="BP12" s="659"/>
      <c r="BQ12" s="659"/>
      <c r="BR12" s="659"/>
      <c r="BS12" s="660" t="s">
        <v>241</v>
      </c>
      <c r="BT12" s="660"/>
      <c r="BU12" s="660"/>
      <c r="BV12" s="660"/>
      <c r="BW12" s="660"/>
      <c r="BX12" s="660"/>
      <c r="BY12" s="660"/>
      <c r="BZ12" s="660"/>
      <c r="CA12" s="660"/>
      <c r="CB12" s="700"/>
      <c r="CD12" s="618" t="s">
        <v>251</v>
      </c>
      <c r="CE12" s="619"/>
      <c r="CF12" s="619"/>
      <c r="CG12" s="619"/>
      <c r="CH12" s="619"/>
      <c r="CI12" s="619"/>
      <c r="CJ12" s="619"/>
      <c r="CK12" s="619"/>
      <c r="CL12" s="619"/>
      <c r="CM12" s="619"/>
      <c r="CN12" s="619"/>
      <c r="CO12" s="619"/>
      <c r="CP12" s="619"/>
      <c r="CQ12" s="620"/>
      <c r="CR12" s="621">
        <v>21079558</v>
      </c>
      <c r="CS12" s="622"/>
      <c r="CT12" s="622"/>
      <c r="CU12" s="622"/>
      <c r="CV12" s="622"/>
      <c r="CW12" s="622"/>
      <c r="CX12" s="622"/>
      <c r="CY12" s="623"/>
      <c r="CZ12" s="659">
        <v>12.2</v>
      </c>
      <c r="DA12" s="659"/>
      <c r="DB12" s="659"/>
      <c r="DC12" s="659"/>
      <c r="DD12" s="627">
        <v>670785</v>
      </c>
      <c r="DE12" s="622"/>
      <c r="DF12" s="622"/>
      <c r="DG12" s="622"/>
      <c r="DH12" s="622"/>
      <c r="DI12" s="622"/>
      <c r="DJ12" s="622"/>
      <c r="DK12" s="622"/>
      <c r="DL12" s="622"/>
      <c r="DM12" s="622"/>
      <c r="DN12" s="622"/>
      <c r="DO12" s="622"/>
      <c r="DP12" s="623"/>
      <c r="DQ12" s="627">
        <v>6209397</v>
      </c>
      <c r="DR12" s="622"/>
      <c r="DS12" s="622"/>
      <c r="DT12" s="622"/>
      <c r="DU12" s="622"/>
      <c r="DV12" s="622"/>
      <c r="DW12" s="622"/>
      <c r="DX12" s="622"/>
      <c r="DY12" s="622"/>
      <c r="DZ12" s="622"/>
      <c r="EA12" s="622"/>
      <c r="EB12" s="622"/>
      <c r="EC12" s="658"/>
    </row>
    <row r="13" spans="2:143" ht="11.25" customHeight="1" x14ac:dyDescent="0.15">
      <c r="B13" s="618" t="s">
        <v>252</v>
      </c>
      <c r="C13" s="619"/>
      <c r="D13" s="619"/>
      <c r="E13" s="619"/>
      <c r="F13" s="619"/>
      <c r="G13" s="619"/>
      <c r="H13" s="619"/>
      <c r="I13" s="619"/>
      <c r="J13" s="619"/>
      <c r="K13" s="619"/>
      <c r="L13" s="619"/>
      <c r="M13" s="619"/>
      <c r="N13" s="619"/>
      <c r="O13" s="619"/>
      <c r="P13" s="619"/>
      <c r="Q13" s="620"/>
      <c r="R13" s="621" t="s">
        <v>241</v>
      </c>
      <c r="S13" s="622"/>
      <c r="T13" s="622"/>
      <c r="U13" s="622"/>
      <c r="V13" s="622"/>
      <c r="W13" s="622"/>
      <c r="X13" s="622"/>
      <c r="Y13" s="623"/>
      <c r="Z13" s="659" t="s">
        <v>241</v>
      </c>
      <c r="AA13" s="659"/>
      <c r="AB13" s="659"/>
      <c r="AC13" s="659"/>
      <c r="AD13" s="660" t="s">
        <v>139</v>
      </c>
      <c r="AE13" s="660"/>
      <c r="AF13" s="660"/>
      <c r="AG13" s="660"/>
      <c r="AH13" s="660"/>
      <c r="AI13" s="660"/>
      <c r="AJ13" s="660"/>
      <c r="AK13" s="660"/>
      <c r="AL13" s="624" t="s">
        <v>130</v>
      </c>
      <c r="AM13" s="625"/>
      <c r="AN13" s="625"/>
      <c r="AO13" s="661"/>
      <c r="AP13" s="618" t="s">
        <v>253</v>
      </c>
      <c r="AQ13" s="619"/>
      <c r="AR13" s="619"/>
      <c r="AS13" s="619"/>
      <c r="AT13" s="619"/>
      <c r="AU13" s="619"/>
      <c r="AV13" s="619"/>
      <c r="AW13" s="619"/>
      <c r="AX13" s="619"/>
      <c r="AY13" s="619"/>
      <c r="AZ13" s="619"/>
      <c r="BA13" s="619"/>
      <c r="BB13" s="619"/>
      <c r="BC13" s="619"/>
      <c r="BD13" s="619"/>
      <c r="BE13" s="619"/>
      <c r="BF13" s="620"/>
      <c r="BG13" s="621">
        <v>26150222</v>
      </c>
      <c r="BH13" s="622"/>
      <c r="BI13" s="622"/>
      <c r="BJ13" s="622"/>
      <c r="BK13" s="622"/>
      <c r="BL13" s="622"/>
      <c r="BM13" s="622"/>
      <c r="BN13" s="623"/>
      <c r="BO13" s="659">
        <v>40.700000000000003</v>
      </c>
      <c r="BP13" s="659"/>
      <c r="BQ13" s="659"/>
      <c r="BR13" s="659"/>
      <c r="BS13" s="660" t="s">
        <v>254</v>
      </c>
      <c r="BT13" s="660"/>
      <c r="BU13" s="660"/>
      <c r="BV13" s="660"/>
      <c r="BW13" s="660"/>
      <c r="BX13" s="660"/>
      <c r="BY13" s="660"/>
      <c r="BZ13" s="660"/>
      <c r="CA13" s="660"/>
      <c r="CB13" s="700"/>
      <c r="CD13" s="618" t="s">
        <v>255</v>
      </c>
      <c r="CE13" s="619"/>
      <c r="CF13" s="619"/>
      <c r="CG13" s="619"/>
      <c r="CH13" s="619"/>
      <c r="CI13" s="619"/>
      <c r="CJ13" s="619"/>
      <c r="CK13" s="619"/>
      <c r="CL13" s="619"/>
      <c r="CM13" s="619"/>
      <c r="CN13" s="619"/>
      <c r="CO13" s="619"/>
      <c r="CP13" s="619"/>
      <c r="CQ13" s="620"/>
      <c r="CR13" s="621">
        <v>11453785</v>
      </c>
      <c r="CS13" s="622"/>
      <c r="CT13" s="622"/>
      <c r="CU13" s="622"/>
      <c r="CV13" s="622"/>
      <c r="CW13" s="622"/>
      <c r="CX13" s="622"/>
      <c r="CY13" s="623"/>
      <c r="CZ13" s="659">
        <v>6.6</v>
      </c>
      <c r="DA13" s="659"/>
      <c r="DB13" s="659"/>
      <c r="DC13" s="659"/>
      <c r="DD13" s="627">
        <v>4326231</v>
      </c>
      <c r="DE13" s="622"/>
      <c r="DF13" s="622"/>
      <c r="DG13" s="622"/>
      <c r="DH13" s="622"/>
      <c r="DI13" s="622"/>
      <c r="DJ13" s="622"/>
      <c r="DK13" s="622"/>
      <c r="DL13" s="622"/>
      <c r="DM13" s="622"/>
      <c r="DN13" s="622"/>
      <c r="DO13" s="622"/>
      <c r="DP13" s="623"/>
      <c r="DQ13" s="627">
        <v>7956366</v>
      </c>
      <c r="DR13" s="622"/>
      <c r="DS13" s="622"/>
      <c r="DT13" s="622"/>
      <c r="DU13" s="622"/>
      <c r="DV13" s="622"/>
      <c r="DW13" s="622"/>
      <c r="DX13" s="622"/>
      <c r="DY13" s="622"/>
      <c r="DZ13" s="622"/>
      <c r="EA13" s="622"/>
      <c r="EB13" s="622"/>
      <c r="EC13" s="658"/>
    </row>
    <row r="14" spans="2:143" ht="11.25" customHeight="1" x14ac:dyDescent="0.15">
      <c r="B14" s="618" t="s">
        <v>256</v>
      </c>
      <c r="C14" s="619"/>
      <c r="D14" s="619"/>
      <c r="E14" s="619"/>
      <c r="F14" s="619"/>
      <c r="G14" s="619"/>
      <c r="H14" s="619"/>
      <c r="I14" s="619"/>
      <c r="J14" s="619"/>
      <c r="K14" s="619"/>
      <c r="L14" s="619"/>
      <c r="M14" s="619"/>
      <c r="N14" s="619"/>
      <c r="O14" s="619"/>
      <c r="P14" s="619"/>
      <c r="Q14" s="620"/>
      <c r="R14" s="621">
        <v>2238</v>
      </c>
      <c r="S14" s="622"/>
      <c r="T14" s="622"/>
      <c r="U14" s="622"/>
      <c r="V14" s="622"/>
      <c r="W14" s="622"/>
      <c r="X14" s="622"/>
      <c r="Y14" s="623"/>
      <c r="Z14" s="659">
        <v>0</v>
      </c>
      <c r="AA14" s="659"/>
      <c r="AB14" s="659"/>
      <c r="AC14" s="659"/>
      <c r="AD14" s="660">
        <v>2238</v>
      </c>
      <c r="AE14" s="660"/>
      <c r="AF14" s="660"/>
      <c r="AG14" s="660"/>
      <c r="AH14" s="660"/>
      <c r="AI14" s="660"/>
      <c r="AJ14" s="660"/>
      <c r="AK14" s="660"/>
      <c r="AL14" s="624">
        <v>0</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1132461</v>
      </c>
      <c r="BH14" s="622"/>
      <c r="BI14" s="622"/>
      <c r="BJ14" s="622"/>
      <c r="BK14" s="622"/>
      <c r="BL14" s="622"/>
      <c r="BM14" s="622"/>
      <c r="BN14" s="623"/>
      <c r="BO14" s="659">
        <v>1.8</v>
      </c>
      <c r="BP14" s="659"/>
      <c r="BQ14" s="659"/>
      <c r="BR14" s="659"/>
      <c r="BS14" s="660" t="s">
        <v>139</v>
      </c>
      <c r="BT14" s="660"/>
      <c r="BU14" s="660"/>
      <c r="BV14" s="660"/>
      <c r="BW14" s="660"/>
      <c r="BX14" s="660"/>
      <c r="BY14" s="660"/>
      <c r="BZ14" s="660"/>
      <c r="CA14" s="660"/>
      <c r="CB14" s="700"/>
      <c r="CD14" s="618" t="s">
        <v>258</v>
      </c>
      <c r="CE14" s="619"/>
      <c r="CF14" s="619"/>
      <c r="CG14" s="619"/>
      <c r="CH14" s="619"/>
      <c r="CI14" s="619"/>
      <c r="CJ14" s="619"/>
      <c r="CK14" s="619"/>
      <c r="CL14" s="619"/>
      <c r="CM14" s="619"/>
      <c r="CN14" s="619"/>
      <c r="CO14" s="619"/>
      <c r="CP14" s="619"/>
      <c r="CQ14" s="620"/>
      <c r="CR14" s="621">
        <v>4702510</v>
      </c>
      <c r="CS14" s="622"/>
      <c r="CT14" s="622"/>
      <c r="CU14" s="622"/>
      <c r="CV14" s="622"/>
      <c r="CW14" s="622"/>
      <c r="CX14" s="622"/>
      <c r="CY14" s="623"/>
      <c r="CZ14" s="659">
        <v>2.7</v>
      </c>
      <c r="DA14" s="659"/>
      <c r="DB14" s="659"/>
      <c r="DC14" s="659"/>
      <c r="DD14" s="627">
        <v>284186</v>
      </c>
      <c r="DE14" s="622"/>
      <c r="DF14" s="622"/>
      <c r="DG14" s="622"/>
      <c r="DH14" s="622"/>
      <c r="DI14" s="622"/>
      <c r="DJ14" s="622"/>
      <c r="DK14" s="622"/>
      <c r="DL14" s="622"/>
      <c r="DM14" s="622"/>
      <c r="DN14" s="622"/>
      <c r="DO14" s="622"/>
      <c r="DP14" s="623"/>
      <c r="DQ14" s="627">
        <v>4449912</v>
      </c>
      <c r="DR14" s="622"/>
      <c r="DS14" s="622"/>
      <c r="DT14" s="622"/>
      <c r="DU14" s="622"/>
      <c r="DV14" s="622"/>
      <c r="DW14" s="622"/>
      <c r="DX14" s="622"/>
      <c r="DY14" s="622"/>
      <c r="DZ14" s="622"/>
      <c r="EA14" s="622"/>
      <c r="EB14" s="622"/>
      <c r="EC14" s="658"/>
    </row>
    <row r="15" spans="2:143" ht="11.25" customHeight="1" x14ac:dyDescent="0.15">
      <c r="B15" s="618" t="s">
        <v>259</v>
      </c>
      <c r="C15" s="619"/>
      <c r="D15" s="619"/>
      <c r="E15" s="619"/>
      <c r="F15" s="619"/>
      <c r="G15" s="619"/>
      <c r="H15" s="619"/>
      <c r="I15" s="619"/>
      <c r="J15" s="619"/>
      <c r="K15" s="619"/>
      <c r="L15" s="619"/>
      <c r="M15" s="619"/>
      <c r="N15" s="619"/>
      <c r="O15" s="619"/>
      <c r="P15" s="619"/>
      <c r="Q15" s="620"/>
      <c r="R15" s="621" t="s">
        <v>139</v>
      </c>
      <c r="S15" s="622"/>
      <c r="T15" s="622"/>
      <c r="U15" s="622"/>
      <c r="V15" s="622"/>
      <c r="W15" s="622"/>
      <c r="X15" s="622"/>
      <c r="Y15" s="623"/>
      <c r="Z15" s="659" t="s">
        <v>241</v>
      </c>
      <c r="AA15" s="659"/>
      <c r="AB15" s="659"/>
      <c r="AC15" s="659"/>
      <c r="AD15" s="660" t="s">
        <v>241</v>
      </c>
      <c r="AE15" s="660"/>
      <c r="AF15" s="660"/>
      <c r="AG15" s="660"/>
      <c r="AH15" s="660"/>
      <c r="AI15" s="660"/>
      <c r="AJ15" s="660"/>
      <c r="AK15" s="660"/>
      <c r="AL15" s="624" t="s">
        <v>254</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2547585</v>
      </c>
      <c r="BH15" s="622"/>
      <c r="BI15" s="622"/>
      <c r="BJ15" s="622"/>
      <c r="BK15" s="622"/>
      <c r="BL15" s="622"/>
      <c r="BM15" s="622"/>
      <c r="BN15" s="623"/>
      <c r="BO15" s="659">
        <v>4</v>
      </c>
      <c r="BP15" s="659"/>
      <c r="BQ15" s="659"/>
      <c r="BR15" s="659"/>
      <c r="BS15" s="660" t="s">
        <v>254</v>
      </c>
      <c r="BT15" s="660"/>
      <c r="BU15" s="660"/>
      <c r="BV15" s="660"/>
      <c r="BW15" s="660"/>
      <c r="BX15" s="660"/>
      <c r="BY15" s="660"/>
      <c r="BZ15" s="660"/>
      <c r="CA15" s="660"/>
      <c r="CB15" s="700"/>
      <c r="CD15" s="618" t="s">
        <v>261</v>
      </c>
      <c r="CE15" s="619"/>
      <c r="CF15" s="619"/>
      <c r="CG15" s="619"/>
      <c r="CH15" s="619"/>
      <c r="CI15" s="619"/>
      <c r="CJ15" s="619"/>
      <c r="CK15" s="619"/>
      <c r="CL15" s="619"/>
      <c r="CM15" s="619"/>
      <c r="CN15" s="619"/>
      <c r="CO15" s="619"/>
      <c r="CP15" s="619"/>
      <c r="CQ15" s="620"/>
      <c r="CR15" s="621">
        <v>18135686</v>
      </c>
      <c r="CS15" s="622"/>
      <c r="CT15" s="622"/>
      <c r="CU15" s="622"/>
      <c r="CV15" s="622"/>
      <c r="CW15" s="622"/>
      <c r="CX15" s="622"/>
      <c r="CY15" s="623"/>
      <c r="CZ15" s="659">
        <v>10.5</v>
      </c>
      <c r="DA15" s="659"/>
      <c r="DB15" s="659"/>
      <c r="DC15" s="659"/>
      <c r="DD15" s="627">
        <v>1103650</v>
      </c>
      <c r="DE15" s="622"/>
      <c r="DF15" s="622"/>
      <c r="DG15" s="622"/>
      <c r="DH15" s="622"/>
      <c r="DI15" s="622"/>
      <c r="DJ15" s="622"/>
      <c r="DK15" s="622"/>
      <c r="DL15" s="622"/>
      <c r="DM15" s="622"/>
      <c r="DN15" s="622"/>
      <c r="DO15" s="622"/>
      <c r="DP15" s="623"/>
      <c r="DQ15" s="627">
        <v>13739550</v>
      </c>
      <c r="DR15" s="622"/>
      <c r="DS15" s="622"/>
      <c r="DT15" s="622"/>
      <c r="DU15" s="622"/>
      <c r="DV15" s="622"/>
      <c r="DW15" s="622"/>
      <c r="DX15" s="622"/>
      <c r="DY15" s="622"/>
      <c r="DZ15" s="622"/>
      <c r="EA15" s="622"/>
      <c r="EB15" s="622"/>
      <c r="EC15" s="658"/>
    </row>
    <row r="16" spans="2:143" ht="11.25" customHeight="1" x14ac:dyDescent="0.15">
      <c r="B16" s="618" t="s">
        <v>262</v>
      </c>
      <c r="C16" s="619"/>
      <c r="D16" s="619"/>
      <c r="E16" s="619"/>
      <c r="F16" s="619"/>
      <c r="G16" s="619"/>
      <c r="H16" s="619"/>
      <c r="I16" s="619"/>
      <c r="J16" s="619"/>
      <c r="K16" s="619"/>
      <c r="L16" s="619"/>
      <c r="M16" s="619"/>
      <c r="N16" s="619"/>
      <c r="O16" s="619"/>
      <c r="P16" s="619"/>
      <c r="Q16" s="620"/>
      <c r="R16" s="621">
        <v>144242</v>
      </c>
      <c r="S16" s="622"/>
      <c r="T16" s="622"/>
      <c r="U16" s="622"/>
      <c r="V16" s="622"/>
      <c r="W16" s="622"/>
      <c r="X16" s="622"/>
      <c r="Y16" s="623"/>
      <c r="Z16" s="659">
        <v>0.1</v>
      </c>
      <c r="AA16" s="659"/>
      <c r="AB16" s="659"/>
      <c r="AC16" s="659"/>
      <c r="AD16" s="660">
        <v>144242</v>
      </c>
      <c r="AE16" s="660"/>
      <c r="AF16" s="660"/>
      <c r="AG16" s="660"/>
      <c r="AH16" s="660"/>
      <c r="AI16" s="660"/>
      <c r="AJ16" s="660"/>
      <c r="AK16" s="660"/>
      <c r="AL16" s="624">
        <v>0.2</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241</v>
      </c>
      <c r="BH16" s="622"/>
      <c r="BI16" s="622"/>
      <c r="BJ16" s="622"/>
      <c r="BK16" s="622"/>
      <c r="BL16" s="622"/>
      <c r="BM16" s="622"/>
      <c r="BN16" s="623"/>
      <c r="BO16" s="659" t="s">
        <v>139</v>
      </c>
      <c r="BP16" s="659"/>
      <c r="BQ16" s="659"/>
      <c r="BR16" s="659"/>
      <c r="BS16" s="660" t="s">
        <v>130</v>
      </c>
      <c r="BT16" s="660"/>
      <c r="BU16" s="660"/>
      <c r="BV16" s="660"/>
      <c r="BW16" s="660"/>
      <c r="BX16" s="660"/>
      <c r="BY16" s="660"/>
      <c r="BZ16" s="660"/>
      <c r="CA16" s="660"/>
      <c r="CB16" s="700"/>
      <c r="CD16" s="618" t="s">
        <v>264</v>
      </c>
      <c r="CE16" s="619"/>
      <c r="CF16" s="619"/>
      <c r="CG16" s="619"/>
      <c r="CH16" s="619"/>
      <c r="CI16" s="619"/>
      <c r="CJ16" s="619"/>
      <c r="CK16" s="619"/>
      <c r="CL16" s="619"/>
      <c r="CM16" s="619"/>
      <c r="CN16" s="619"/>
      <c r="CO16" s="619"/>
      <c r="CP16" s="619"/>
      <c r="CQ16" s="620"/>
      <c r="CR16" s="621">
        <v>54467</v>
      </c>
      <c r="CS16" s="622"/>
      <c r="CT16" s="622"/>
      <c r="CU16" s="622"/>
      <c r="CV16" s="622"/>
      <c r="CW16" s="622"/>
      <c r="CX16" s="622"/>
      <c r="CY16" s="623"/>
      <c r="CZ16" s="659">
        <v>0</v>
      </c>
      <c r="DA16" s="659"/>
      <c r="DB16" s="659"/>
      <c r="DC16" s="659"/>
      <c r="DD16" s="627" t="s">
        <v>139</v>
      </c>
      <c r="DE16" s="622"/>
      <c r="DF16" s="622"/>
      <c r="DG16" s="622"/>
      <c r="DH16" s="622"/>
      <c r="DI16" s="622"/>
      <c r="DJ16" s="622"/>
      <c r="DK16" s="622"/>
      <c r="DL16" s="622"/>
      <c r="DM16" s="622"/>
      <c r="DN16" s="622"/>
      <c r="DO16" s="622"/>
      <c r="DP16" s="623"/>
      <c r="DQ16" s="627">
        <v>971</v>
      </c>
      <c r="DR16" s="622"/>
      <c r="DS16" s="622"/>
      <c r="DT16" s="622"/>
      <c r="DU16" s="622"/>
      <c r="DV16" s="622"/>
      <c r="DW16" s="622"/>
      <c r="DX16" s="622"/>
      <c r="DY16" s="622"/>
      <c r="DZ16" s="622"/>
      <c r="EA16" s="622"/>
      <c r="EB16" s="622"/>
      <c r="EC16" s="658"/>
    </row>
    <row r="17" spans="2:133" ht="11.25" customHeight="1" x14ac:dyDescent="0.15">
      <c r="B17" s="618" t="s">
        <v>265</v>
      </c>
      <c r="C17" s="619"/>
      <c r="D17" s="619"/>
      <c r="E17" s="619"/>
      <c r="F17" s="619"/>
      <c r="G17" s="619"/>
      <c r="H17" s="619"/>
      <c r="I17" s="619"/>
      <c r="J17" s="619"/>
      <c r="K17" s="619"/>
      <c r="L17" s="619"/>
      <c r="M17" s="619"/>
      <c r="N17" s="619"/>
      <c r="O17" s="619"/>
      <c r="P17" s="619"/>
      <c r="Q17" s="620"/>
      <c r="R17" s="621">
        <v>968066</v>
      </c>
      <c r="S17" s="622"/>
      <c r="T17" s="622"/>
      <c r="U17" s="622"/>
      <c r="V17" s="622"/>
      <c r="W17" s="622"/>
      <c r="X17" s="622"/>
      <c r="Y17" s="623"/>
      <c r="Z17" s="659">
        <v>0.5</v>
      </c>
      <c r="AA17" s="659"/>
      <c r="AB17" s="659"/>
      <c r="AC17" s="659"/>
      <c r="AD17" s="660">
        <v>968066</v>
      </c>
      <c r="AE17" s="660"/>
      <c r="AF17" s="660"/>
      <c r="AG17" s="660"/>
      <c r="AH17" s="660"/>
      <c r="AI17" s="660"/>
      <c r="AJ17" s="660"/>
      <c r="AK17" s="660"/>
      <c r="AL17" s="624">
        <v>1.1000000000000001</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139</v>
      </c>
      <c r="BH17" s="622"/>
      <c r="BI17" s="622"/>
      <c r="BJ17" s="622"/>
      <c r="BK17" s="622"/>
      <c r="BL17" s="622"/>
      <c r="BM17" s="622"/>
      <c r="BN17" s="623"/>
      <c r="BO17" s="659" t="s">
        <v>241</v>
      </c>
      <c r="BP17" s="659"/>
      <c r="BQ17" s="659"/>
      <c r="BR17" s="659"/>
      <c r="BS17" s="660" t="s">
        <v>139</v>
      </c>
      <c r="BT17" s="660"/>
      <c r="BU17" s="660"/>
      <c r="BV17" s="660"/>
      <c r="BW17" s="660"/>
      <c r="BX17" s="660"/>
      <c r="BY17" s="660"/>
      <c r="BZ17" s="660"/>
      <c r="CA17" s="660"/>
      <c r="CB17" s="700"/>
      <c r="CD17" s="618" t="s">
        <v>267</v>
      </c>
      <c r="CE17" s="619"/>
      <c r="CF17" s="619"/>
      <c r="CG17" s="619"/>
      <c r="CH17" s="619"/>
      <c r="CI17" s="619"/>
      <c r="CJ17" s="619"/>
      <c r="CK17" s="619"/>
      <c r="CL17" s="619"/>
      <c r="CM17" s="619"/>
      <c r="CN17" s="619"/>
      <c r="CO17" s="619"/>
      <c r="CP17" s="619"/>
      <c r="CQ17" s="620"/>
      <c r="CR17" s="621">
        <v>14167338</v>
      </c>
      <c r="CS17" s="622"/>
      <c r="CT17" s="622"/>
      <c r="CU17" s="622"/>
      <c r="CV17" s="622"/>
      <c r="CW17" s="622"/>
      <c r="CX17" s="622"/>
      <c r="CY17" s="623"/>
      <c r="CZ17" s="659">
        <v>8.1999999999999993</v>
      </c>
      <c r="DA17" s="659"/>
      <c r="DB17" s="659"/>
      <c r="DC17" s="659"/>
      <c r="DD17" s="627" t="s">
        <v>241</v>
      </c>
      <c r="DE17" s="622"/>
      <c r="DF17" s="622"/>
      <c r="DG17" s="622"/>
      <c r="DH17" s="622"/>
      <c r="DI17" s="622"/>
      <c r="DJ17" s="622"/>
      <c r="DK17" s="622"/>
      <c r="DL17" s="622"/>
      <c r="DM17" s="622"/>
      <c r="DN17" s="622"/>
      <c r="DO17" s="622"/>
      <c r="DP17" s="623"/>
      <c r="DQ17" s="627">
        <v>13871329</v>
      </c>
      <c r="DR17" s="622"/>
      <c r="DS17" s="622"/>
      <c r="DT17" s="622"/>
      <c r="DU17" s="622"/>
      <c r="DV17" s="622"/>
      <c r="DW17" s="622"/>
      <c r="DX17" s="622"/>
      <c r="DY17" s="622"/>
      <c r="DZ17" s="622"/>
      <c r="EA17" s="622"/>
      <c r="EB17" s="622"/>
      <c r="EC17" s="658"/>
    </row>
    <row r="18" spans="2:133" ht="11.25" customHeight="1" x14ac:dyDescent="0.15">
      <c r="B18" s="618" t="s">
        <v>268</v>
      </c>
      <c r="C18" s="619"/>
      <c r="D18" s="619"/>
      <c r="E18" s="619"/>
      <c r="F18" s="619"/>
      <c r="G18" s="619"/>
      <c r="H18" s="619"/>
      <c r="I18" s="619"/>
      <c r="J18" s="619"/>
      <c r="K18" s="619"/>
      <c r="L18" s="619"/>
      <c r="M18" s="619"/>
      <c r="N18" s="619"/>
      <c r="O18" s="619"/>
      <c r="P18" s="619"/>
      <c r="Q18" s="620"/>
      <c r="R18" s="621">
        <v>461482</v>
      </c>
      <c r="S18" s="622"/>
      <c r="T18" s="622"/>
      <c r="U18" s="622"/>
      <c r="V18" s="622"/>
      <c r="W18" s="622"/>
      <c r="X18" s="622"/>
      <c r="Y18" s="623"/>
      <c r="Z18" s="659">
        <v>0.3</v>
      </c>
      <c r="AA18" s="659"/>
      <c r="AB18" s="659"/>
      <c r="AC18" s="659"/>
      <c r="AD18" s="660">
        <v>461482</v>
      </c>
      <c r="AE18" s="660"/>
      <c r="AF18" s="660"/>
      <c r="AG18" s="660"/>
      <c r="AH18" s="660"/>
      <c r="AI18" s="660"/>
      <c r="AJ18" s="660"/>
      <c r="AK18" s="660"/>
      <c r="AL18" s="624">
        <v>0.5</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139</v>
      </c>
      <c r="BH18" s="622"/>
      <c r="BI18" s="622"/>
      <c r="BJ18" s="622"/>
      <c r="BK18" s="622"/>
      <c r="BL18" s="622"/>
      <c r="BM18" s="622"/>
      <c r="BN18" s="623"/>
      <c r="BO18" s="659" t="s">
        <v>130</v>
      </c>
      <c r="BP18" s="659"/>
      <c r="BQ18" s="659"/>
      <c r="BR18" s="659"/>
      <c r="BS18" s="660" t="s">
        <v>241</v>
      </c>
      <c r="BT18" s="660"/>
      <c r="BU18" s="660"/>
      <c r="BV18" s="660"/>
      <c r="BW18" s="660"/>
      <c r="BX18" s="660"/>
      <c r="BY18" s="660"/>
      <c r="BZ18" s="660"/>
      <c r="CA18" s="660"/>
      <c r="CB18" s="700"/>
      <c r="CD18" s="618" t="s">
        <v>270</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241</v>
      </c>
      <c r="DA18" s="659"/>
      <c r="DB18" s="659"/>
      <c r="DC18" s="659"/>
      <c r="DD18" s="627" t="s">
        <v>241</v>
      </c>
      <c r="DE18" s="622"/>
      <c r="DF18" s="622"/>
      <c r="DG18" s="622"/>
      <c r="DH18" s="622"/>
      <c r="DI18" s="622"/>
      <c r="DJ18" s="622"/>
      <c r="DK18" s="622"/>
      <c r="DL18" s="622"/>
      <c r="DM18" s="622"/>
      <c r="DN18" s="622"/>
      <c r="DO18" s="622"/>
      <c r="DP18" s="623"/>
      <c r="DQ18" s="627" t="s">
        <v>139</v>
      </c>
      <c r="DR18" s="622"/>
      <c r="DS18" s="622"/>
      <c r="DT18" s="622"/>
      <c r="DU18" s="622"/>
      <c r="DV18" s="622"/>
      <c r="DW18" s="622"/>
      <c r="DX18" s="622"/>
      <c r="DY18" s="622"/>
      <c r="DZ18" s="622"/>
      <c r="EA18" s="622"/>
      <c r="EB18" s="622"/>
      <c r="EC18" s="658"/>
    </row>
    <row r="19" spans="2:133" ht="11.25" customHeight="1" x14ac:dyDescent="0.15">
      <c r="B19" s="618" t="s">
        <v>271</v>
      </c>
      <c r="C19" s="619"/>
      <c r="D19" s="619"/>
      <c r="E19" s="619"/>
      <c r="F19" s="619"/>
      <c r="G19" s="619"/>
      <c r="H19" s="619"/>
      <c r="I19" s="619"/>
      <c r="J19" s="619"/>
      <c r="K19" s="619"/>
      <c r="L19" s="619"/>
      <c r="M19" s="619"/>
      <c r="N19" s="619"/>
      <c r="O19" s="619"/>
      <c r="P19" s="619"/>
      <c r="Q19" s="620"/>
      <c r="R19" s="621">
        <v>452338</v>
      </c>
      <c r="S19" s="622"/>
      <c r="T19" s="622"/>
      <c r="U19" s="622"/>
      <c r="V19" s="622"/>
      <c r="W19" s="622"/>
      <c r="X19" s="622"/>
      <c r="Y19" s="623"/>
      <c r="Z19" s="659">
        <v>0.3</v>
      </c>
      <c r="AA19" s="659"/>
      <c r="AB19" s="659"/>
      <c r="AC19" s="659"/>
      <c r="AD19" s="660">
        <v>452338</v>
      </c>
      <c r="AE19" s="660"/>
      <c r="AF19" s="660"/>
      <c r="AG19" s="660"/>
      <c r="AH19" s="660"/>
      <c r="AI19" s="660"/>
      <c r="AJ19" s="660"/>
      <c r="AK19" s="660"/>
      <c r="AL19" s="624">
        <v>0.5</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v>5713433</v>
      </c>
      <c r="BH19" s="622"/>
      <c r="BI19" s="622"/>
      <c r="BJ19" s="622"/>
      <c r="BK19" s="622"/>
      <c r="BL19" s="622"/>
      <c r="BM19" s="622"/>
      <c r="BN19" s="623"/>
      <c r="BO19" s="659">
        <v>8.9</v>
      </c>
      <c r="BP19" s="659"/>
      <c r="BQ19" s="659"/>
      <c r="BR19" s="659"/>
      <c r="BS19" s="660" t="s">
        <v>241</v>
      </c>
      <c r="BT19" s="660"/>
      <c r="BU19" s="660"/>
      <c r="BV19" s="660"/>
      <c r="BW19" s="660"/>
      <c r="BX19" s="660"/>
      <c r="BY19" s="660"/>
      <c r="BZ19" s="660"/>
      <c r="CA19" s="660"/>
      <c r="CB19" s="700"/>
      <c r="CD19" s="618" t="s">
        <v>273</v>
      </c>
      <c r="CE19" s="619"/>
      <c r="CF19" s="619"/>
      <c r="CG19" s="619"/>
      <c r="CH19" s="619"/>
      <c r="CI19" s="619"/>
      <c r="CJ19" s="619"/>
      <c r="CK19" s="619"/>
      <c r="CL19" s="619"/>
      <c r="CM19" s="619"/>
      <c r="CN19" s="619"/>
      <c r="CO19" s="619"/>
      <c r="CP19" s="619"/>
      <c r="CQ19" s="620"/>
      <c r="CR19" s="621" t="s">
        <v>139</v>
      </c>
      <c r="CS19" s="622"/>
      <c r="CT19" s="622"/>
      <c r="CU19" s="622"/>
      <c r="CV19" s="622"/>
      <c r="CW19" s="622"/>
      <c r="CX19" s="622"/>
      <c r="CY19" s="623"/>
      <c r="CZ19" s="659" t="s">
        <v>241</v>
      </c>
      <c r="DA19" s="659"/>
      <c r="DB19" s="659"/>
      <c r="DC19" s="659"/>
      <c r="DD19" s="627" t="s">
        <v>241</v>
      </c>
      <c r="DE19" s="622"/>
      <c r="DF19" s="622"/>
      <c r="DG19" s="622"/>
      <c r="DH19" s="622"/>
      <c r="DI19" s="622"/>
      <c r="DJ19" s="622"/>
      <c r="DK19" s="622"/>
      <c r="DL19" s="622"/>
      <c r="DM19" s="622"/>
      <c r="DN19" s="622"/>
      <c r="DO19" s="622"/>
      <c r="DP19" s="623"/>
      <c r="DQ19" s="627" t="s">
        <v>139</v>
      </c>
      <c r="DR19" s="622"/>
      <c r="DS19" s="622"/>
      <c r="DT19" s="622"/>
      <c r="DU19" s="622"/>
      <c r="DV19" s="622"/>
      <c r="DW19" s="622"/>
      <c r="DX19" s="622"/>
      <c r="DY19" s="622"/>
      <c r="DZ19" s="622"/>
      <c r="EA19" s="622"/>
      <c r="EB19" s="622"/>
      <c r="EC19" s="658"/>
    </row>
    <row r="20" spans="2:133" ht="11.25" customHeight="1" x14ac:dyDescent="0.15">
      <c r="B20" s="688" t="s">
        <v>274</v>
      </c>
      <c r="C20" s="689"/>
      <c r="D20" s="689"/>
      <c r="E20" s="689"/>
      <c r="F20" s="689"/>
      <c r="G20" s="689"/>
      <c r="H20" s="689"/>
      <c r="I20" s="689"/>
      <c r="J20" s="689"/>
      <c r="K20" s="689"/>
      <c r="L20" s="689"/>
      <c r="M20" s="689"/>
      <c r="N20" s="689"/>
      <c r="O20" s="689"/>
      <c r="P20" s="689"/>
      <c r="Q20" s="690"/>
      <c r="R20" s="621">
        <v>9144</v>
      </c>
      <c r="S20" s="622"/>
      <c r="T20" s="622"/>
      <c r="U20" s="622"/>
      <c r="V20" s="622"/>
      <c r="W20" s="622"/>
      <c r="X20" s="622"/>
      <c r="Y20" s="623"/>
      <c r="Z20" s="659">
        <v>0</v>
      </c>
      <c r="AA20" s="659"/>
      <c r="AB20" s="659"/>
      <c r="AC20" s="659"/>
      <c r="AD20" s="660">
        <v>9144</v>
      </c>
      <c r="AE20" s="660"/>
      <c r="AF20" s="660"/>
      <c r="AG20" s="660"/>
      <c r="AH20" s="660"/>
      <c r="AI20" s="660"/>
      <c r="AJ20" s="660"/>
      <c r="AK20" s="660"/>
      <c r="AL20" s="624">
        <v>0</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v>5713433</v>
      </c>
      <c r="BH20" s="622"/>
      <c r="BI20" s="622"/>
      <c r="BJ20" s="622"/>
      <c r="BK20" s="622"/>
      <c r="BL20" s="622"/>
      <c r="BM20" s="622"/>
      <c r="BN20" s="623"/>
      <c r="BO20" s="659">
        <v>8.9</v>
      </c>
      <c r="BP20" s="659"/>
      <c r="BQ20" s="659"/>
      <c r="BR20" s="659"/>
      <c r="BS20" s="660" t="s">
        <v>130</v>
      </c>
      <c r="BT20" s="660"/>
      <c r="BU20" s="660"/>
      <c r="BV20" s="660"/>
      <c r="BW20" s="660"/>
      <c r="BX20" s="660"/>
      <c r="BY20" s="660"/>
      <c r="BZ20" s="660"/>
      <c r="CA20" s="660"/>
      <c r="CB20" s="700"/>
      <c r="CD20" s="618" t="s">
        <v>276</v>
      </c>
      <c r="CE20" s="619"/>
      <c r="CF20" s="619"/>
      <c r="CG20" s="619"/>
      <c r="CH20" s="619"/>
      <c r="CI20" s="619"/>
      <c r="CJ20" s="619"/>
      <c r="CK20" s="619"/>
      <c r="CL20" s="619"/>
      <c r="CM20" s="619"/>
      <c r="CN20" s="619"/>
      <c r="CO20" s="619"/>
      <c r="CP20" s="619"/>
      <c r="CQ20" s="620"/>
      <c r="CR20" s="621">
        <v>172707825</v>
      </c>
      <c r="CS20" s="622"/>
      <c r="CT20" s="622"/>
      <c r="CU20" s="622"/>
      <c r="CV20" s="622"/>
      <c r="CW20" s="622"/>
      <c r="CX20" s="622"/>
      <c r="CY20" s="623"/>
      <c r="CZ20" s="659">
        <v>100</v>
      </c>
      <c r="DA20" s="659"/>
      <c r="DB20" s="659"/>
      <c r="DC20" s="659"/>
      <c r="DD20" s="627">
        <v>15589288</v>
      </c>
      <c r="DE20" s="622"/>
      <c r="DF20" s="622"/>
      <c r="DG20" s="622"/>
      <c r="DH20" s="622"/>
      <c r="DI20" s="622"/>
      <c r="DJ20" s="622"/>
      <c r="DK20" s="622"/>
      <c r="DL20" s="622"/>
      <c r="DM20" s="622"/>
      <c r="DN20" s="622"/>
      <c r="DO20" s="622"/>
      <c r="DP20" s="623"/>
      <c r="DQ20" s="627">
        <v>101800891</v>
      </c>
      <c r="DR20" s="622"/>
      <c r="DS20" s="622"/>
      <c r="DT20" s="622"/>
      <c r="DU20" s="622"/>
      <c r="DV20" s="622"/>
      <c r="DW20" s="622"/>
      <c r="DX20" s="622"/>
      <c r="DY20" s="622"/>
      <c r="DZ20" s="622"/>
      <c r="EA20" s="622"/>
      <c r="EB20" s="622"/>
      <c r="EC20" s="658"/>
    </row>
    <row r="21" spans="2:133" ht="11.25" customHeight="1" x14ac:dyDescent="0.15">
      <c r="B21" s="618" t="s">
        <v>277</v>
      </c>
      <c r="C21" s="619"/>
      <c r="D21" s="619"/>
      <c r="E21" s="619"/>
      <c r="F21" s="619"/>
      <c r="G21" s="619"/>
      <c r="H21" s="619"/>
      <c r="I21" s="619"/>
      <c r="J21" s="619"/>
      <c r="K21" s="619"/>
      <c r="L21" s="619"/>
      <c r="M21" s="619"/>
      <c r="N21" s="619"/>
      <c r="O21" s="619"/>
      <c r="P21" s="619"/>
      <c r="Q21" s="620"/>
      <c r="R21" s="621">
        <v>14427557</v>
      </c>
      <c r="S21" s="622"/>
      <c r="T21" s="622"/>
      <c r="U21" s="622"/>
      <c r="V21" s="622"/>
      <c r="W21" s="622"/>
      <c r="X21" s="622"/>
      <c r="Y21" s="623"/>
      <c r="Z21" s="659">
        <v>8</v>
      </c>
      <c r="AA21" s="659"/>
      <c r="AB21" s="659"/>
      <c r="AC21" s="659"/>
      <c r="AD21" s="660">
        <v>12297756</v>
      </c>
      <c r="AE21" s="660"/>
      <c r="AF21" s="660"/>
      <c r="AG21" s="660"/>
      <c r="AH21" s="660"/>
      <c r="AI21" s="660"/>
      <c r="AJ21" s="660"/>
      <c r="AK21" s="660"/>
      <c r="AL21" s="624">
        <v>14.1</v>
      </c>
      <c r="AM21" s="625"/>
      <c r="AN21" s="625"/>
      <c r="AO21" s="661"/>
      <c r="AP21" s="618" t="s">
        <v>278</v>
      </c>
      <c r="AQ21" s="698"/>
      <c r="AR21" s="698"/>
      <c r="AS21" s="698"/>
      <c r="AT21" s="698"/>
      <c r="AU21" s="698"/>
      <c r="AV21" s="698"/>
      <c r="AW21" s="698"/>
      <c r="AX21" s="698"/>
      <c r="AY21" s="698"/>
      <c r="AZ21" s="698"/>
      <c r="BA21" s="698"/>
      <c r="BB21" s="698"/>
      <c r="BC21" s="698"/>
      <c r="BD21" s="698"/>
      <c r="BE21" s="698"/>
      <c r="BF21" s="699"/>
      <c r="BG21" s="621">
        <v>30199</v>
      </c>
      <c r="BH21" s="622"/>
      <c r="BI21" s="622"/>
      <c r="BJ21" s="622"/>
      <c r="BK21" s="622"/>
      <c r="BL21" s="622"/>
      <c r="BM21" s="622"/>
      <c r="BN21" s="623"/>
      <c r="BO21" s="659">
        <v>0</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279</v>
      </c>
      <c r="C22" s="619"/>
      <c r="D22" s="619"/>
      <c r="E22" s="619"/>
      <c r="F22" s="619"/>
      <c r="G22" s="619"/>
      <c r="H22" s="619"/>
      <c r="I22" s="619"/>
      <c r="J22" s="619"/>
      <c r="K22" s="619"/>
      <c r="L22" s="619"/>
      <c r="M22" s="619"/>
      <c r="N22" s="619"/>
      <c r="O22" s="619"/>
      <c r="P22" s="619"/>
      <c r="Q22" s="620"/>
      <c r="R22" s="621">
        <v>12297756</v>
      </c>
      <c r="S22" s="622"/>
      <c r="T22" s="622"/>
      <c r="U22" s="622"/>
      <c r="V22" s="622"/>
      <c r="W22" s="622"/>
      <c r="X22" s="622"/>
      <c r="Y22" s="623"/>
      <c r="Z22" s="659">
        <v>6.8</v>
      </c>
      <c r="AA22" s="659"/>
      <c r="AB22" s="659"/>
      <c r="AC22" s="659"/>
      <c r="AD22" s="660">
        <v>12297756</v>
      </c>
      <c r="AE22" s="660"/>
      <c r="AF22" s="660"/>
      <c r="AG22" s="660"/>
      <c r="AH22" s="660"/>
      <c r="AI22" s="660"/>
      <c r="AJ22" s="660"/>
      <c r="AK22" s="660"/>
      <c r="AL22" s="624">
        <v>14.1</v>
      </c>
      <c r="AM22" s="625"/>
      <c r="AN22" s="625"/>
      <c r="AO22" s="661"/>
      <c r="AP22" s="618" t="s">
        <v>280</v>
      </c>
      <c r="AQ22" s="698"/>
      <c r="AR22" s="698"/>
      <c r="AS22" s="698"/>
      <c r="AT22" s="698"/>
      <c r="AU22" s="698"/>
      <c r="AV22" s="698"/>
      <c r="AW22" s="698"/>
      <c r="AX22" s="698"/>
      <c r="AY22" s="698"/>
      <c r="AZ22" s="698"/>
      <c r="BA22" s="698"/>
      <c r="BB22" s="698"/>
      <c r="BC22" s="698"/>
      <c r="BD22" s="698"/>
      <c r="BE22" s="698"/>
      <c r="BF22" s="699"/>
      <c r="BG22" s="621">
        <v>2606561</v>
      </c>
      <c r="BH22" s="622"/>
      <c r="BI22" s="622"/>
      <c r="BJ22" s="622"/>
      <c r="BK22" s="622"/>
      <c r="BL22" s="622"/>
      <c r="BM22" s="622"/>
      <c r="BN22" s="623"/>
      <c r="BO22" s="659">
        <v>4.0999999999999996</v>
      </c>
      <c r="BP22" s="659"/>
      <c r="BQ22" s="659"/>
      <c r="BR22" s="659"/>
      <c r="BS22" s="660" t="s">
        <v>139</v>
      </c>
      <c r="BT22" s="660"/>
      <c r="BU22" s="660"/>
      <c r="BV22" s="660"/>
      <c r="BW22" s="660"/>
      <c r="BX22" s="660"/>
      <c r="BY22" s="660"/>
      <c r="BZ22" s="660"/>
      <c r="CA22" s="660"/>
      <c r="CB22" s="700"/>
      <c r="CD22" s="673" t="s">
        <v>281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282</v>
      </c>
      <c r="C23" s="619"/>
      <c r="D23" s="619"/>
      <c r="E23" s="619"/>
      <c r="F23" s="619"/>
      <c r="G23" s="619"/>
      <c r="H23" s="619"/>
      <c r="I23" s="619"/>
      <c r="J23" s="619"/>
      <c r="K23" s="619"/>
      <c r="L23" s="619"/>
      <c r="M23" s="619"/>
      <c r="N23" s="619"/>
      <c r="O23" s="619"/>
      <c r="P23" s="619"/>
      <c r="Q23" s="620"/>
      <c r="R23" s="621">
        <v>2122817</v>
      </c>
      <c r="S23" s="622"/>
      <c r="T23" s="622"/>
      <c r="U23" s="622"/>
      <c r="V23" s="622"/>
      <c r="W23" s="622"/>
      <c r="X23" s="622"/>
      <c r="Y23" s="623"/>
      <c r="Z23" s="659">
        <v>1.2</v>
      </c>
      <c r="AA23" s="659"/>
      <c r="AB23" s="659"/>
      <c r="AC23" s="659"/>
      <c r="AD23" s="660" t="s">
        <v>241</v>
      </c>
      <c r="AE23" s="660"/>
      <c r="AF23" s="660"/>
      <c r="AG23" s="660"/>
      <c r="AH23" s="660"/>
      <c r="AI23" s="660"/>
      <c r="AJ23" s="660"/>
      <c r="AK23" s="660"/>
      <c r="AL23" s="624" t="s">
        <v>241</v>
      </c>
      <c r="AM23" s="625"/>
      <c r="AN23" s="625"/>
      <c r="AO23" s="661"/>
      <c r="AP23" s="618" t="s">
        <v>283</v>
      </c>
      <c r="AQ23" s="698"/>
      <c r="AR23" s="698"/>
      <c r="AS23" s="698"/>
      <c r="AT23" s="698"/>
      <c r="AU23" s="698"/>
      <c r="AV23" s="698"/>
      <c r="AW23" s="698"/>
      <c r="AX23" s="698"/>
      <c r="AY23" s="698"/>
      <c r="AZ23" s="698"/>
      <c r="BA23" s="698"/>
      <c r="BB23" s="698"/>
      <c r="BC23" s="698"/>
      <c r="BD23" s="698"/>
      <c r="BE23" s="698"/>
      <c r="BF23" s="699"/>
      <c r="BG23" s="621">
        <v>3076673</v>
      </c>
      <c r="BH23" s="622"/>
      <c r="BI23" s="622"/>
      <c r="BJ23" s="622"/>
      <c r="BK23" s="622"/>
      <c r="BL23" s="622"/>
      <c r="BM23" s="622"/>
      <c r="BN23" s="623"/>
      <c r="BO23" s="659">
        <v>4.8</v>
      </c>
      <c r="BP23" s="659"/>
      <c r="BQ23" s="659"/>
      <c r="BR23" s="659"/>
      <c r="BS23" s="660" t="s">
        <v>139</v>
      </c>
      <c r="BT23" s="660"/>
      <c r="BU23" s="660"/>
      <c r="BV23" s="660"/>
      <c r="BW23" s="660"/>
      <c r="BX23" s="660"/>
      <c r="BY23" s="660"/>
      <c r="BZ23" s="660"/>
      <c r="CA23" s="660"/>
      <c r="CB23" s="700"/>
      <c r="CD23" s="673" t="s">
        <v>221</v>
      </c>
      <c r="CE23" s="674"/>
      <c r="CF23" s="674"/>
      <c r="CG23" s="674"/>
      <c r="CH23" s="674"/>
      <c r="CI23" s="674"/>
      <c r="CJ23" s="674"/>
      <c r="CK23" s="674"/>
      <c r="CL23" s="674"/>
      <c r="CM23" s="674"/>
      <c r="CN23" s="674"/>
      <c r="CO23" s="674"/>
      <c r="CP23" s="674"/>
      <c r="CQ23" s="675"/>
      <c r="CR23" s="673" t="s">
        <v>284</v>
      </c>
      <c r="CS23" s="674"/>
      <c r="CT23" s="674"/>
      <c r="CU23" s="674"/>
      <c r="CV23" s="674"/>
      <c r="CW23" s="674"/>
      <c r="CX23" s="674"/>
      <c r="CY23" s="675"/>
      <c r="CZ23" s="673" t="s">
        <v>285</v>
      </c>
      <c r="DA23" s="674"/>
      <c r="DB23" s="674"/>
      <c r="DC23" s="675"/>
      <c r="DD23" s="673" t="s">
        <v>286</v>
      </c>
      <c r="DE23" s="674"/>
      <c r="DF23" s="674"/>
      <c r="DG23" s="674"/>
      <c r="DH23" s="674"/>
      <c r="DI23" s="674"/>
      <c r="DJ23" s="674"/>
      <c r="DK23" s="675"/>
      <c r="DL23" s="711" t="s">
        <v>287</v>
      </c>
      <c r="DM23" s="712"/>
      <c r="DN23" s="712"/>
      <c r="DO23" s="712"/>
      <c r="DP23" s="712"/>
      <c r="DQ23" s="712"/>
      <c r="DR23" s="712"/>
      <c r="DS23" s="712"/>
      <c r="DT23" s="712"/>
      <c r="DU23" s="712"/>
      <c r="DV23" s="713"/>
      <c r="DW23" s="673" t="s">
        <v>288</v>
      </c>
      <c r="DX23" s="674"/>
      <c r="DY23" s="674"/>
      <c r="DZ23" s="674"/>
      <c r="EA23" s="674"/>
      <c r="EB23" s="674"/>
      <c r="EC23" s="675"/>
    </row>
    <row r="24" spans="2:133" ht="11.25" customHeight="1" x14ac:dyDescent="0.15">
      <c r="B24" s="618" t="s">
        <v>289</v>
      </c>
      <c r="C24" s="619"/>
      <c r="D24" s="619"/>
      <c r="E24" s="619"/>
      <c r="F24" s="619"/>
      <c r="G24" s="619"/>
      <c r="H24" s="619"/>
      <c r="I24" s="619"/>
      <c r="J24" s="619"/>
      <c r="K24" s="619"/>
      <c r="L24" s="619"/>
      <c r="M24" s="619"/>
      <c r="N24" s="619"/>
      <c r="O24" s="619"/>
      <c r="P24" s="619"/>
      <c r="Q24" s="620"/>
      <c r="R24" s="621">
        <v>6984</v>
      </c>
      <c r="S24" s="622"/>
      <c r="T24" s="622"/>
      <c r="U24" s="622"/>
      <c r="V24" s="622"/>
      <c r="W24" s="622"/>
      <c r="X24" s="622"/>
      <c r="Y24" s="623"/>
      <c r="Z24" s="659">
        <v>0</v>
      </c>
      <c r="AA24" s="659"/>
      <c r="AB24" s="659"/>
      <c r="AC24" s="659"/>
      <c r="AD24" s="660" t="s">
        <v>130</v>
      </c>
      <c r="AE24" s="660"/>
      <c r="AF24" s="660"/>
      <c r="AG24" s="660"/>
      <c r="AH24" s="660"/>
      <c r="AI24" s="660"/>
      <c r="AJ24" s="660"/>
      <c r="AK24" s="660"/>
      <c r="AL24" s="624" t="s">
        <v>254</v>
      </c>
      <c r="AM24" s="625"/>
      <c r="AN24" s="625"/>
      <c r="AO24" s="661"/>
      <c r="AP24" s="618" t="s">
        <v>290</v>
      </c>
      <c r="AQ24" s="698"/>
      <c r="AR24" s="698"/>
      <c r="AS24" s="698"/>
      <c r="AT24" s="698"/>
      <c r="AU24" s="698"/>
      <c r="AV24" s="698"/>
      <c r="AW24" s="698"/>
      <c r="AX24" s="698"/>
      <c r="AY24" s="698"/>
      <c r="AZ24" s="698"/>
      <c r="BA24" s="698"/>
      <c r="BB24" s="698"/>
      <c r="BC24" s="698"/>
      <c r="BD24" s="698"/>
      <c r="BE24" s="698"/>
      <c r="BF24" s="699"/>
      <c r="BG24" s="621" t="s">
        <v>241</v>
      </c>
      <c r="BH24" s="622"/>
      <c r="BI24" s="622"/>
      <c r="BJ24" s="622"/>
      <c r="BK24" s="622"/>
      <c r="BL24" s="622"/>
      <c r="BM24" s="622"/>
      <c r="BN24" s="623"/>
      <c r="BO24" s="659" t="s">
        <v>254</v>
      </c>
      <c r="BP24" s="659"/>
      <c r="BQ24" s="659"/>
      <c r="BR24" s="659"/>
      <c r="BS24" s="660" t="s">
        <v>241</v>
      </c>
      <c r="BT24" s="660"/>
      <c r="BU24" s="660"/>
      <c r="BV24" s="660"/>
      <c r="BW24" s="660"/>
      <c r="BX24" s="660"/>
      <c r="BY24" s="660"/>
      <c r="BZ24" s="660"/>
      <c r="CA24" s="660"/>
      <c r="CB24" s="700"/>
      <c r="CD24" s="679" t="s">
        <v>291</v>
      </c>
      <c r="CE24" s="680"/>
      <c r="CF24" s="680"/>
      <c r="CG24" s="680"/>
      <c r="CH24" s="680"/>
      <c r="CI24" s="680"/>
      <c r="CJ24" s="680"/>
      <c r="CK24" s="680"/>
      <c r="CL24" s="680"/>
      <c r="CM24" s="680"/>
      <c r="CN24" s="680"/>
      <c r="CO24" s="680"/>
      <c r="CP24" s="680"/>
      <c r="CQ24" s="681"/>
      <c r="CR24" s="676">
        <v>80280674</v>
      </c>
      <c r="CS24" s="677"/>
      <c r="CT24" s="677"/>
      <c r="CU24" s="677"/>
      <c r="CV24" s="677"/>
      <c r="CW24" s="677"/>
      <c r="CX24" s="677"/>
      <c r="CY24" s="702"/>
      <c r="CZ24" s="703">
        <v>46.5</v>
      </c>
      <c r="DA24" s="685"/>
      <c r="DB24" s="685"/>
      <c r="DC24" s="705"/>
      <c r="DD24" s="701">
        <v>47094968</v>
      </c>
      <c r="DE24" s="677"/>
      <c r="DF24" s="677"/>
      <c r="DG24" s="677"/>
      <c r="DH24" s="677"/>
      <c r="DI24" s="677"/>
      <c r="DJ24" s="677"/>
      <c r="DK24" s="702"/>
      <c r="DL24" s="701">
        <v>46626312</v>
      </c>
      <c r="DM24" s="677"/>
      <c r="DN24" s="677"/>
      <c r="DO24" s="677"/>
      <c r="DP24" s="677"/>
      <c r="DQ24" s="677"/>
      <c r="DR24" s="677"/>
      <c r="DS24" s="677"/>
      <c r="DT24" s="677"/>
      <c r="DU24" s="677"/>
      <c r="DV24" s="702"/>
      <c r="DW24" s="703">
        <v>51.4</v>
      </c>
      <c r="DX24" s="685"/>
      <c r="DY24" s="685"/>
      <c r="DZ24" s="685"/>
      <c r="EA24" s="685"/>
      <c r="EB24" s="685"/>
      <c r="EC24" s="704"/>
    </row>
    <row r="25" spans="2:133" ht="11.25" customHeight="1" x14ac:dyDescent="0.15">
      <c r="B25" s="618" t="s">
        <v>292</v>
      </c>
      <c r="C25" s="619"/>
      <c r="D25" s="619"/>
      <c r="E25" s="619"/>
      <c r="F25" s="619"/>
      <c r="G25" s="619"/>
      <c r="H25" s="619"/>
      <c r="I25" s="619"/>
      <c r="J25" s="619"/>
      <c r="K25" s="619"/>
      <c r="L25" s="619"/>
      <c r="M25" s="619"/>
      <c r="N25" s="619"/>
      <c r="O25" s="619"/>
      <c r="P25" s="619"/>
      <c r="Q25" s="620"/>
      <c r="R25" s="621">
        <v>91867696</v>
      </c>
      <c r="S25" s="622"/>
      <c r="T25" s="622"/>
      <c r="U25" s="622"/>
      <c r="V25" s="622"/>
      <c r="W25" s="622"/>
      <c r="X25" s="622"/>
      <c r="Y25" s="623"/>
      <c r="Z25" s="659">
        <v>50.9</v>
      </c>
      <c r="AA25" s="659"/>
      <c r="AB25" s="659"/>
      <c r="AC25" s="659"/>
      <c r="AD25" s="660">
        <v>86661221</v>
      </c>
      <c r="AE25" s="660"/>
      <c r="AF25" s="660"/>
      <c r="AG25" s="660"/>
      <c r="AH25" s="660"/>
      <c r="AI25" s="660"/>
      <c r="AJ25" s="660"/>
      <c r="AK25" s="660"/>
      <c r="AL25" s="624">
        <v>99.3</v>
      </c>
      <c r="AM25" s="625"/>
      <c r="AN25" s="625"/>
      <c r="AO25" s="661"/>
      <c r="AP25" s="618" t="s">
        <v>293</v>
      </c>
      <c r="AQ25" s="698"/>
      <c r="AR25" s="698"/>
      <c r="AS25" s="698"/>
      <c r="AT25" s="698"/>
      <c r="AU25" s="698"/>
      <c r="AV25" s="698"/>
      <c r="AW25" s="698"/>
      <c r="AX25" s="698"/>
      <c r="AY25" s="698"/>
      <c r="AZ25" s="698"/>
      <c r="BA25" s="698"/>
      <c r="BB25" s="698"/>
      <c r="BC25" s="698"/>
      <c r="BD25" s="698"/>
      <c r="BE25" s="698"/>
      <c r="BF25" s="699"/>
      <c r="BG25" s="621" t="s">
        <v>241</v>
      </c>
      <c r="BH25" s="622"/>
      <c r="BI25" s="622"/>
      <c r="BJ25" s="622"/>
      <c r="BK25" s="622"/>
      <c r="BL25" s="622"/>
      <c r="BM25" s="622"/>
      <c r="BN25" s="623"/>
      <c r="BO25" s="659" t="s">
        <v>241</v>
      </c>
      <c r="BP25" s="659"/>
      <c r="BQ25" s="659"/>
      <c r="BR25" s="659"/>
      <c r="BS25" s="660" t="s">
        <v>139</v>
      </c>
      <c r="BT25" s="660"/>
      <c r="BU25" s="660"/>
      <c r="BV25" s="660"/>
      <c r="BW25" s="660"/>
      <c r="BX25" s="660"/>
      <c r="BY25" s="660"/>
      <c r="BZ25" s="660"/>
      <c r="CA25" s="660"/>
      <c r="CB25" s="700"/>
      <c r="CD25" s="618" t="s">
        <v>294</v>
      </c>
      <c r="CE25" s="619"/>
      <c r="CF25" s="619"/>
      <c r="CG25" s="619"/>
      <c r="CH25" s="619"/>
      <c r="CI25" s="619"/>
      <c r="CJ25" s="619"/>
      <c r="CK25" s="619"/>
      <c r="CL25" s="619"/>
      <c r="CM25" s="619"/>
      <c r="CN25" s="619"/>
      <c r="CO25" s="619"/>
      <c r="CP25" s="619"/>
      <c r="CQ25" s="620"/>
      <c r="CR25" s="621">
        <v>23663562</v>
      </c>
      <c r="CS25" s="634"/>
      <c r="CT25" s="634"/>
      <c r="CU25" s="634"/>
      <c r="CV25" s="634"/>
      <c r="CW25" s="634"/>
      <c r="CX25" s="634"/>
      <c r="CY25" s="635"/>
      <c r="CZ25" s="624">
        <v>13.7</v>
      </c>
      <c r="DA25" s="636"/>
      <c r="DB25" s="636"/>
      <c r="DC25" s="637"/>
      <c r="DD25" s="627">
        <v>21966043</v>
      </c>
      <c r="DE25" s="634"/>
      <c r="DF25" s="634"/>
      <c r="DG25" s="634"/>
      <c r="DH25" s="634"/>
      <c r="DI25" s="634"/>
      <c r="DJ25" s="634"/>
      <c r="DK25" s="635"/>
      <c r="DL25" s="627">
        <v>21623313</v>
      </c>
      <c r="DM25" s="634"/>
      <c r="DN25" s="634"/>
      <c r="DO25" s="634"/>
      <c r="DP25" s="634"/>
      <c r="DQ25" s="634"/>
      <c r="DR25" s="634"/>
      <c r="DS25" s="634"/>
      <c r="DT25" s="634"/>
      <c r="DU25" s="634"/>
      <c r="DV25" s="635"/>
      <c r="DW25" s="624">
        <v>23.9</v>
      </c>
      <c r="DX25" s="636"/>
      <c r="DY25" s="636"/>
      <c r="DZ25" s="636"/>
      <c r="EA25" s="636"/>
      <c r="EB25" s="636"/>
      <c r="EC25" s="648"/>
    </row>
    <row r="26" spans="2:133" ht="11.25" customHeight="1" x14ac:dyDescent="0.15">
      <c r="B26" s="618" t="s">
        <v>295</v>
      </c>
      <c r="C26" s="619"/>
      <c r="D26" s="619"/>
      <c r="E26" s="619"/>
      <c r="F26" s="619"/>
      <c r="G26" s="619"/>
      <c r="H26" s="619"/>
      <c r="I26" s="619"/>
      <c r="J26" s="619"/>
      <c r="K26" s="619"/>
      <c r="L26" s="619"/>
      <c r="M26" s="619"/>
      <c r="N26" s="619"/>
      <c r="O26" s="619"/>
      <c r="P26" s="619"/>
      <c r="Q26" s="620"/>
      <c r="R26" s="621">
        <v>77221</v>
      </c>
      <c r="S26" s="622"/>
      <c r="T26" s="622"/>
      <c r="U26" s="622"/>
      <c r="V26" s="622"/>
      <c r="W26" s="622"/>
      <c r="X26" s="622"/>
      <c r="Y26" s="623"/>
      <c r="Z26" s="659">
        <v>0</v>
      </c>
      <c r="AA26" s="659"/>
      <c r="AB26" s="659"/>
      <c r="AC26" s="659"/>
      <c r="AD26" s="660">
        <v>77221</v>
      </c>
      <c r="AE26" s="660"/>
      <c r="AF26" s="660"/>
      <c r="AG26" s="660"/>
      <c r="AH26" s="660"/>
      <c r="AI26" s="660"/>
      <c r="AJ26" s="660"/>
      <c r="AK26" s="660"/>
      <c r="AL26" s="624">
        <v>0.1</v>
      </c>
      <c r="AM26" s="625"/>
      <c r="AN26" s="625"/>
      <c r="AO26" s="661"/>
      <c r="AP26" s="618" t="s">
        <v>296</v>
      </c>
      <c r="AQ26" s="698"/>
      <c r="AR26" s="698"/>
      <c r="AS26" s="698"/>
      <c r="AT26" s="698"/>
      <c r="AU26" s="698"/>
      <c r="AV26" s="698"/>
      <c r="AW26" s="698"/>
      <c r="AX26" s="698"/>
      <c r="AY26" s="698"/>
      <c r="AZ26" s="698"/>
      <c r="BA26" s="698"/>
      <c r="BB26" s="698"/>
      <c r="BC26" s="698"/>
      <c r="BD26" s="698"/>
      <c r="BE26" s="698"/>
      <c r="BF26" s="699"/>
      <c r="BG26" s="621" t="s">
        <v>139</v>
      </c>
      <c r="BH26" s="622"/>
      <c r="BI26" s="622"/>
      <c r="BJ26" s="622"/>
      <c r="BK26" s="622"/>
      <c r="BL26" s="622"/>
      <c r="BM26" s="622"/>
      <c r="BN26" s="623"/>
      <c r="BO26" s="659" t="s">
        <v>241</v>
      </c>
      <c r="BP26" s="659"/>
      <c r="BQ26" s="659"/>
      <c r="BR26" s="659"/>
      <c r="BS26" s="660" t="s">
        <v>241</v>
      </c>
      <c r="BT26" s="660"/>
      <c r="BU26" s="660"/>
      <c r="BV26" s="660"/>
      <c r="BW26" s="660"/>
      <c r="BX26" s="660"/>
      <c r="BY26" s="660"/>
      <c r="BZ26" s="660"/>
      <c r="CA26" s="660"/>
      <c r="CB26" s="700"/>
      <c r="CD26" s="618" t="s">
        <v>297</v>
      </c>
      <c r="CE26" s="619"/>
      <c r="CF26" s="619"/>
      <c r="CG26" s="619"/>
      <c r="CH26" s="619"/>
      <c r="CI26" s="619"/>
      <c r="CJ26" s="619"/>
      <c r="CK26" s="619"/>
      <c r="CL26" s="619"/>
      <c r="CM26" s="619"/>
      <c r="CN26" s="619"/>
      <c r="CO26" s="619"/>
      <c r="CP26" s="619"/>
      <c r="CQ26" s="620"/>
      <c r="CR26" s="621">
        <v>13551180</v>
      </c>
      <c r="CS26" s="622"/>
      <c r="CT26" s="622"/>
      <c r="CU26" s="622"/>
      <c r="CV26" s="622"/>
      <c r="CW26" s="622"/>
      <c r="CX26" s="622"/>
      <c r="CY26" s="623"/>
      <c r="CZ26" s="624">
        <v>7.8</v>
      </c>
      <c r="DA26" s="636"/>
      <c r="DB26" s="636"/>
      <c r="DC26" s="637"/>
      <c r="DD26" s="627">
        <v>12218070</v>
      </c>
      <c r="DE26" s="622"/>
      <c r="DF26" s="622"/>
      <c r="DG26" s="622"/>
      <c r="DH26" s="622"/>
      <c r="DI26" s="622"/>
      <c r="DJ26" s="622"/>
      <c r="DK26" s="623"/>
      <c r="DL26" s="627" t="s">
        <v>241</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298</v>
      </c>
      <c r="C27" s="619"/>
      <c r="D27" s="619"/>
      <c r="E27" s="619"/>
      <c r="F27" s="619"/>
      <c r="G27" s="619"/>
      <c r="H27" s="619"/>
      <c r="I27" s="619"/>
      <c r="J27" s="619"/>
      <c r="K27" s="619"/>
      <c r="L27" s="619"/>
      <c r="M27" s="619"/>
      <c r="N27" s="619"/>
      <c r="O27" s="619"/>
      <c r="P27" s="619"/>
      <c r="Q27" s="620"/>
      <c r="R27" s="621">
        <v>360261</v>
      </c>
      <c r="S27" s="622"/>
      <c r="T27" s="622"/>
      <c r="U27" s="622"/>
      <c r="V27" s="622"/>
      <c r="W27" s="622"/>
      <c r="X27" s="622"/>
      <c r="Y27" s="623"/>
      <c r="Z27" s="659">
        <v>0.2</v>
      </c>
      <c r="AA27" s="659"/>
      <c r="AB27" s="659"/>
      <c r="AC27" s="659"/>
      <c r="AD27" s="660">
        <v>144</v>
      </c>
      <c r="AE27" s="660"/>
      <c r="AF27" s="660"/>
      <c r="AG27" s="660"/>
      <c r="AH27" s="660"/>
      <c r="AI27" s="660"/>
      <c r="AJ27" s="660"/>
      <c r="AK27" s="660"/>
      <c r="AL27" s="624">
        <v>0</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64271977</v>
      </c>
      <c r="BH27" s="622"/>
      <c r="BI27" s="622"/>
      <c r="BJ27" s="622"/>
      <c r="BK27" s="622"/>
      <c r="BL27" s="622"/>
      <c r="BM27" s="622"/>
      <c r="BN27" s="623"/>
      <c r="BO27" s="659">
        <v>100</v>
      </c>
      <c r="BP27" s="659"/>
      <c r="BQ27" s="659"/>
      <c r="BR27" s="659"/>
      <c r="BS27" s="660">
        <v>1537744</v>
      </c>
      <c r="BT27" s="660"/>
      <c r="BU27" s="660"/>
      <c r="BV27" s="660"/>
      <c r="BW27" s="660"/>
      <c r="BX27" s="660"/>
      <c r="BY27" s="660"/>
      <c r="BZ27" s="660"/>
      <c r="CA27" s="660"/>
      <c r="CB27" s="700"/>
      <c r="CD27" s="618" t="s">
        <v>300</v>
      </c>
      <c r="CE27" s="619"/>
      <c r="CF27" s="619"/>
      <c r="CG27" s="619"/>
      <c r="CH27" s="619"/>
      <c r="CI27" s="619"/>
      <c r="CJ27" s="619"/>
      <c r="CK27" s="619"/>
      <c r="CL27" s="619"/>
      <c r="CM27" s="619"/>
      <c r="CN27" s="619"/>
      <c r="CO27" s="619"/>
      <c r="CP27" s="619"/>
      <c r="CQ27" s="620"/>
      <c r="CR27" s="621">
        <v>42449774</v>
      </c>
      <c r="CS27" s="634"/>
      <c r="CT27" s="634"/>
      <c r="CU27" s="634"/>
      <c r="CV27" s="634"/>
      <c r="CW27" s="634"/>
      <c r="CX27" s="634"/>
      <c r="CY27" s="635"/>
      <c r="CZ27" s="624">
        <v>24.6</v>
      </c>
      <c r="DA27" s="636"/>
      <c r="DB27" s="636"/>
      <c r="DC27" s="637"/>
      <c r="DD27" s="627">
        <v>11257596</v>
      </c>
      <c r="DE27" s="634"/>
      <c r="DF27" s="634"/>
      <c r="DG27" s="634"/>
      <c r="DH27" s="634"/>
      <c r="DI27" s="634"/>
      <c r="DJ27" s="634"/>
      <c r="DK27" s="635"/>
      <c r="DL27" s="627">
        <v>11131670</v>
      </c>
      <c r="DM27" s="634"/>
      <c r="DN27" s="634"/>
      <c r="DO27" s="634"/>
      <c r="DP27" s="634"/>
      <c r="DQ27" s="634"/>
      <c r="DR27" s="634"/>
      <c r="DS27" s="634"/>
      <c r="DT27" s="634"/>
      <c r="DU27" s="634"/>
      <c r="DV27" s="635"/>
      <c r="DW27" s="624">
        <v>12.3</v>
      </c>
      <c r="DX27" s="636"/>
      <c r="DY27" s="636"/>
      <c r="DZ27" s="636"/>
      <c r="EA27" s="636"/>
      <c r="EB27" s="636"/>
      <c r="EC27" s="648"/>
    </row>
    <row r="28" spans="2:133" ht="11.25" customHeight="1" x14ac:dyDescent="0.15">
      <c r="B28" s="618" t="s">
        <v>301</v>
      </c>
      <c r="C28" s="619"/>
      <c r="D28" s="619"/>
      <c r="E28" s="619"/>
      <c r="F28" s="619"/>
      <c r="G28" s="619"/>
      <c r="H28" s="619"/>
      <c r="I28" s="619"/>
      <c r="J28" s="619"/>
      <c r="K28" s="619"/>
      <c r="L28" s="619"/>
      <c r="M28" s="619"/>
      <c r="N28" s="619"/>
      <c r="O28" s="619"/>
      <c r="P28" s="619"/>
      <c r="Q28" s="620"/>
      <c r="R28" s="621">
        <v>1631824</v>
      </c>
      <c r="S28" s="622"/>
      <c r="T28" s="622"/>
      <c r="U28" s="622"/>
      <c r="V28" s="622"/>
      <c r="W28" s="622"/>
      <c r="X28" s="622"/>
      <c r="Y28" s="623"/>
      <c r="Z28" s="659">
        <v>0.9</v>
      </c>
      <c r="AA28" s="659"/>
      <c r="AB28" s="659"/>
      <c r="AC28" s="659"/>
      <c r="AD28" s="660">
        <v>149105</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14167338</v>
      </c>
      <c r="CS28" s="622"/>
      <c r="CT28" s="622"/>
      <c r="CU28" s="622"/>
      <c r="CV28" s="622"/>
      <c r="CW28" s="622"/>
      <c r="CX28" s="622"/>
      <c r="CY28" s="623"/>
      <c r="CZ28" s="624">
        <v>8.1999999999999993</v>
      </c>
      <c r="DA28" s="636"/>
      <c r="DB28" s="636"/>
      <c r="DC28" s="637"/>
      <c r="DD28" s="627">
        <v>13871329</v>
      </c>
      <c r="DE28" s="622"/>
      <c r="DF28" s="622"/>
      <c r="DG28" s="622"/>
      <c r="DH28" s="622"/>
      <c r="DI28" s="622"/>
      <c r="DJ28" s="622"/>
      <c r="DK28" s="623"/>
      <c r="DL28" s="627">
        <v>13871329</v>
      </c>
      <c r="DM28" s="622"/>
      <c r="DN28" s="622"/>
      <c r="DO28" s="622"/>
      <c r="DP28" s="622"/>
      <c r="DQ28" s="622"/>
      <c r="DR28" s="622"/>
      <c r="DS28" s="622"/>
      <c r="DT28" s="622"/>
      <c r="DU28" s="622"/>
      <c r="DV28" s="623"/>
      <c r="DW28" s="624">
        <v>15.3</v>
      </c>
      <c r="DX28" s="636"/>
      <c r="DY28" s="636"/>
      <c r="DZ28" s="636"/>
      <c r="EA28" s="636"/>
      <c r="EB28" s="636"/>
      <c r="EC28" s="648"/>
    </row>
    <row r="29" spans="2:133" ht="11.25" customHeight="1" x14ac:dyDescent="0.15">
      <c r="B29" s="618" t="s">
        <v>303</v>
      </c>
      <c r="C29" s="619"/>
      <c r="D29" s="619"/>
      <c r="E29" s="619"/>
      <c r="F29" s="619"/>
      <c r="G29" s="619"/>
      <c r="H29" s="619"/>
      <c r="I29" s="619"/>
      <c r="J29" s="619"/>
      <c r="K29" s="619"/>
      <c r="L29" s="619"/>
      <c r="M29" s="619"/>
      <c r="N29" s="619"/>
      <c r="O29" s="619"/>
      <c r="P29" s="619"/>
      <c r="Q29" s="620"/>
      <c r="R29" s="621">
        <v>883214</v>
      </c>
      <c r="S29" s="622"/>
      <c r="T29" s="622"/>
      <c r="U29" s="622"/>
      <c r="V29" s="622"/>
      <c r="W29" s="622"/>
      <c r="X29" s="622"/>
      <c r="Y29" s="623"/>
      <c r="Z29" s="659">
        <v>0.5</v>
      </c>
      <c r="AA29" s="659"/>
      <c r="AB29" s="659"/>
      <c r="AC29" s="659"/>
      <c r="AD29" s="660" t="s">
        <v>241</v>
      </c>
      <c r="AE29" s="660"/>
      <c r="AF29" s="660"/>
      <c r="AG29" s="660"/>
      <c r="AH29" s="660"/>
      <c r="AI29" s="660"/>
      <c r="AJ29" s="660"/>
      <c r="AK29" s="660"/>
      <c r="AL29" s="624" t="s">
        <v>139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304</v>
      </c>
      <c r="CE29" s="641"/>
      <c r="CF29" s="618" t="s">
        <v>305</v>
      </c>
      <c r="CG29" s="619"/>
      <c r="CH29" s="619"/>
      <c r="CI29" s="619"/>
      <c r="CJ29" s="619"/>
      <c r="CK29" s="619"/>
      <c r="CL29" s="619"/>
      <c r="CM29" s="619"/>
      <c r="CN29" s="619"/>
      <c r="CO29" s="619"/>
      <c r="CP29" s="619"/>
      <c r="CQ29" s="620"/>
      <c r="CR29" s="621">
        <v>14167297</v>
      </c>
      <c r="CS29" s="634"/>
      <c r="CT29" s="634"/>
      <c r="CU29" s="634"/>
      <c r="CV29" s="634"/>
      <c r="CW29" s="634"/>
      <c r="CX29" s="634"/>
      <c r="CY29" s="635"/>
      <c r="CZ29" s="624">
        <v>8.1999999999999993</v>
      </c>
      <c r="DA29" s="636"/>
      <c r="DB29" s="636"/>
      <c r="DC29" s="637"/>
      <c r="DD29" s="627">
        <v>13871288</v>
      </c>
      <c r="DE29" s="634"/>
      <c r="DF29" s="634"/>
      <c r="DG29" s="634"/>
      <c r="DH29" s="634"/>
      <c r="DI29" s="634"/>
      <c r="DJ29" s="634"/>
      <c r="DK29" s="635"/>
      <c r="DL29" s="627">
        <v>13871288</v>
      </c>
      <c r="DM29" s="634"/>
      <c r="DN29" s="634"/>
      <c r="DO29" s="634"/>
      <c r="DP29" s="634"/>
      <c r="DQ29" s="634"/>
      <c r="DR29" s="634"/>
      <c r="DS29" s="634"/>
      <c r="DT29" s="634"/>
      <c r="DU29" s="634"/>
      <c r="DV29" s="635"/>
      <c r="DW29" s="624">
        <v>15.3</v>
      </c>
      <c r="DX29" s="636"/>
      <c r="DY29" s="636"/>
      <c r="DZ29" s="636"/>
      <c r="EA29" s="636"/>
      <c r="EB29" s="636"/>
      <c r="EC29" s="648"/>
    </row>
    <row r="30" spans="2:133" ht="11.25" customHeight="1" x14ac:dyDescent="0.15">
      <c r="B30" s="618" t="s">
        <v>306</v>
      </c>
      <c r="C30" s="619"/>
      <c r="D30" s="619"/>
      <c r="E30" s="619"/>
      <c r="F30" s="619"/>
      <c r="G30" s="619"/>
      <c r="H30" s="619"/>
      <c r="I30" s="619"/>
      <c r="J30" s="619"/>
      <c r="K30" s="619"/>
      <c r="L30" s="619"/>
      <c r="M30" s="619"/>
      <c r="N30" s="619"/>
      <c r="O30" s="619"/>
      <c r="P30" s="619"/>
      <c r="Q30" s="620"/>
      <c r="R30" s="621">
        <v>35159197</v>
      </c>
      <c r="S30" s="622"/>
      <c r="T30" s="622"/>
      <c r="U30" s="622"/>
      <c r="V30" s="622"/>
      <c r="W30" s="622"/>
      <c r="X30" s="622"/>
      <c r="Y30" s="623"/>
      <c r="Z30" s="659">
        <v>19.5</v>
      </c>
      <c r="AA30" s="659"/>
      <c r="AB30" s="659"/>
      <c r="AC30" s="659"/>
      <c r="AD30" s="660" t="s">
        <v>130</v>
      </c>
      <c r="AE30" s="660"/>
      <c r="AF30" s="660"/>
      <c r="AG30" s="660"/>
      <c r="AH30" s="660"/>
      <c r="AI30" s="660"/>
      <c r="AJ30" s="660"/>
      <c r="AK30" s="660"/>
      <c r="AL30" s="624" t="s">
        <v>139</v>
      </c>
      <c r="AM30" s="625"/>
      <c r="AN30" s="625"/>
      <c r="AO30" s="661"/>
      <c r="AP30" s="673" t="s">
        <v>221</v>
      </c>
      <c r="AQ30" s="674"/>
      <c r="AR30" s="674"/>
      <c r="AS30" s="674"/>
      <c r="AT30" s="674"/>
      <c r="AU30" s="674"/>
      <c r="AV30" s="674"/>
      <c r="AW30" s="674"/>
      <c r="AX30" s="674"/>
      <c r="AY30" s="674"/>
      <c r="AZ30" s="674"/>
      <c r="BA30" s="674"/>
      <c r="BB30" s="674"/>
      <c r="BC30" s="674"/>
      <c r="BD30" s="674"/>
      <c r="BE30" s="674"/>
      <c r="BF30" s="675"/>
      <c r="BG30" s="673" t="s">
        <v>307</v>
      </c>
      <c r="BH30" s="696"/>
      <c r="BI30" s="696"/>
      <c r="BJ30" s="696"/>
      <c r="BK30" s="696"/>
      <c r="BL30" s="696"/>
      <c r="BM30" s="696"/>
      <c r="BN30" s="696"/>
      <c r="BO30" s="696"/>
      <c r="BP30" s="696"/>
      <c r="BQ30" s="697"/>
      <c r="BR30" s="673" t="s">
        <v>308</v>
      </c>
      <c r="BS30" s="696"/>
      <c r="BT30" s="696"/>
      <c r="BU30" s="696"/>
      <c r="BV30" s="696"/>
      <c r="BW30" s="696"/>
      <c r="BX30" s="696"/>
      <c r="BY30" s="696"/>
      <c r="BZ30" s="696"/>
      <c r="CA30" s="696"/>
      <c r="CB30" s="697"/>
      <c r="CD30" s="642"/>
      <c r="CE30" s="643"/>
      <c r="CF30" s="618" t="s">
        <v>309</v>
      </c>
      <c r="CG30" s="619"/>
      <c r="CH30" s="619"/>
      <c r="CI30" s="619"/>
      <c r="CJ30" s="619"/>
      <c r="CK30" s="619"/>
      <c r="CL30" s="619"/>
      <c r="CM30" s="619"/>
      <c r="CN30" s="619"/>
      <c r="CO30" s="619"/>
      <c r="CP30" s="619"/>
      <c r="CQ30" s="620"/>
      <c r="CR30" s="621">
        <v>13445176</v>
      </c>
      <c r="CS30" s="622"/>
      <c r="CT30" s="622"/>
      <c r="CU30" s="622"/>
      <c r="CV30" s="622"/>
      <c r="CW30" s="622"/>
      <c r="CX30" s="622"/>
      <c r="CY30" s="623"/>
      <c r="CZ30" s="624">
        <v>7.8</v>
      </c>
      <c r="DA30" s="636"/>
      <c r="DB30" s="636"/>
      <c r="DC30" s="637"/>
      <c r="DD30" s="627">
        <v>13157813</v>
      </c>
      <c r="DE30" s="622"/>
      <c r="DF30" s="622"/>
      <c r="DG30" s="622"/>
      <c r="DH30" s="622"/>
      <c r="DI30" s="622"/>
      <c r="DJ30" s="622"/>
      <c r="DK30" s="623"/>
      <c r="DL30" s="627">
        <v>13157813</v>
      </c>
      <c r="DM30" s="622"/>
      <c r="DN30" s="622"/>
      <c r="DO30" s="622"/>
      <c r="DP30" s="622"/>
      <c r="DQ30" s="622"/>
      <c r="DR30" s="622"/>
      <c r="DS30" s="622"/>
      <c r="DT30" s="622"/>
      <c r="DU30" s="622"/>
      <c r="DV30" s="623"/>
      <c r="DW30" s="624">
        <v>14.5</v>
      </c>
      <c r="DX30" s="636"/>
      <c r="DY30" s="636"/>
      <c r="DZ30" s="636"/>
      <c r="EA30" s="636"/>
      <c r="EB30" s="636"/>
      <c r="EC30" s="648"/>
    </row>
    <row r="31" spans="2:133" ht="11.25" customHeight="1" x14ac:dyDescent="0.15">
      <c r="B31" s="688" t="s">
        <v>310</v>
      </c>
      <c r="C31" s="689"/>
      <c r="D31" s="689"/>
      <c r="E31" s="689"/>
      <c r="F31" s="689"/>
      <c r="G31" s="689"/>
      <c r="H31" s="689"/>
      <c r="I31" s="689"/>
      <c r="J31" s="689"/>
      <c r="K31" s="689"/>
      <c r="L31" s="689"/>
      <c r="M31" s="689"/>
      <c r="N31" s="689"/>
      <c r="O31" s="689"/>
      <c r="P31" s="689"/>
      <c r="Q31" s="690"/>
      <c r="R31" s="621">
        <v>27427</v>
      </c>
      <c r="S31" s="622"/>
      <c r="T31" s="622"/>
      <c r="U31" s="622"/>
      <c r="V31" s="622"/>
      <c r="W31" s="622"/>
      <c r="X31" s="622"/>
      <c r="Y31" s="623"/>
      <c r="Z31" s="659">
        <v>0</v>
      </c>
      <c r="AA31" s="659"/>
      <c r="AB31" s="659"/>
      <c r="AC31" s="659"/>
      <c r="AD31" s="660">
        <v>27427</v>
      </c>
      <c r="AE31" s="660"/>
      <c r="AF31" s="660"/>
      <c r="AG31" s="660"/>
      <c r="AH31" s="660"/>
      <c r="AI31" s="660"/>
      <c r="AJ31" s="660"/>
      <c r="AK31" s="660"/>
      <c r="AL31" s="624">
        <v>0</v>
      </c>
      <c r="AM31" s="625"/>
      <c r="AN31" s="625"/>
      <c r="AO31" s="661"/>
      <c r="AP31" s="691" t="s">
        <v>311</v>
      </c>
      <c r="AQ31" s="692"/>
      <c r="AR31" s="692"/>
      <c r="AS31" s="692"/>
      <c r="AT31" s="693" t="s">
        <v>312</v>
      </c>
      <c r="AU31" s="218"/>
      <c r="AV31" s="218"/>
      <c r="AW31" s="218"/>
      <c r="AX31" s="679" t="s">
        <v>187</v>
      </c>
      <c r="AY31" s="680"/>
      <c r="AZ31" s="680"/>
      <c r="BA31" s="680"/>
      <c r="BB31" s="680"/>
      <c r="BC31" s="680"/>
      <c r="BD31" s="680"/>
      <c r="BE31" s="680"/>
      <c r="BF31" s="681"/>
      <c r="BG31" s="683">
        <v>99.7</v>
      </c>
      <c r="BH31" s="684"/>
      <c r="BI31" s="684"/>
      <c r="BJ31" s="684"/>
      <c r="BK31" s="684"/>
      <c r="BL31" s="684"/>
      <c r="BM31" s="685">
        <v>99.4</v>
      </c>
      <c r="BN31" s="684"/>
      <c r="BO31" s="684"/>
      <c r="BP31" s="684"/>
      <c r="BQ31" s="686"/>
      <c r="BR31" s="683">
        <v>99.8</v>
      </c>
      <c r="BS31" s="684"/>
      <c r="BT31" s="684"/>
      <c r="BU31" s="684"/>
      <c r="BV31" s="684"/>
      <c r="BW31" s="684"/>
      <c r="BX31" s="685">
        <v>99.3</v>
      </c>
      <c r="BY31" s="684"/>
      <c r="BZ31" s="684"/>
      <c r="CA31" s="684"/>
      <c r="CB31" s="686"/>
      <c r="CD31" s="642"/>
      <c r="CE31" s="643"/>
      <c r="CF31" s="618" t="s">
        <v>313</v>
      </c>
      <c r="CG31" s="619"/>
      <c r="CH31" s="619"/>
      <c r="CI31" s="619"/>
      <c r="CJ31" s="619"/>
      <c r="CK31" s="619"/>
      <c r="CL31" s="619"/>
      <c r="CM31" s="619"/>
      <c r="CN31" s="619"/>
      <c r="CO31" s="619"/>
      <c r="CP31" s="619"/>
      <c r="CQ31" s="620"/>
      <c r="CR31" s="621">
        <v>722121</v>
      </c>
      <c r="CS31" s="634"/>
      <c r="CT31" s="634"/>
      <c r="CU31" s="634"/>
      <c r="CV31" s="634"/>
      <c r="CW31" s="634"/>
      <c r="CX31" s="634"/>
      <c r="CY31" s="635"/>
      <c r="CZ31" s="624">
        <v>0.4</v>
      </c>
      <c r="DA31" s="636"/>
      <c r="DB31" s="636"/>
      <c r="DC31" s="637"/>
      <c r="DD31" s="627">
        <v>713475</v>
      </c>
      <c r="DE31" s="634"/>
      <c r="DF31" s="634"/>
      <c r="DG31" s="634"/>
      <c r="DH31" s="634"/>
      <c r="DI31" s="634"/>
      <c r="DJ31" s="634"/>
      <c r="DK31" s="635"/>
      <c r="DL31" s="627">
        <v>713475</v>
      </c>
      <c r="DM31" s="634"/>
      <c r="DN31" s="634"/>
      <c r="DO31" s="634"/>
      <c r="DP31" s="634"/>
      <c r="DQ31" s="634"/>
      <c r="DR31" s="634"/>
      <c r="DS31" s="634"/>
      <c r="DT31" s="634"/>
      <c r="DU31" s="634"/>
      <c r="DV31" s="635"/>
      <c r="DW31" s="624">
        <v>0.8</v>
      </c>
      <c r="DX31" s="636"/>
      <c r="DY31" s="636"/>
      <c r="DZ31" s="636"/>
      <c r="EA31" s="636"/>
      <c r="EB31" s="636"/>
      <c r="EC31" s="648"/>
    </row>
    <row r="32" spans="2:133" ht="11.25" customHeight="1" x14ac:dyDescent="0.15">
      <c r="B32" s="618" t="s">
        <v>314</v>
      </c>
      <c r="C32" s="619"/>
      <c r="D32" s="619"/>
      <c r="E32" s="619"/>
      <c r="F32" s="619"/>
      <c r="G32" s="619"/>
      <c r="H32" s="619"/>
      <c r="I32" s="619"/>
      <c r="J32" s="619"/>
      <c r="K32" s="619"/>
      <c r="L32" s="619"/>
      <c r="M32" s="619"/>
      <c r="N32" s="619"/>
      <c r="O32" s="619"/>
      <c r="P32" s="619"/>
      <c r="Q32" s="620"/>
      <c r="R32" s="621">
        <v>11040337</v>
      </c>
      <c r="S32" s="622"/>
      <c r="T32" s="622"/>
      <c r="U32" s="622"/>
      <c r="V32" s="622"/>
      <c r="W32" s="622"/>
      <c r="X32" s="622"/>
      <c r="Y32" s="623"/>
      <c r="Z32" s="659">
        <v>6.1</v>
      </c>
      <c r="AA32" s="659"/>
      <c r="AB32" s="659"/>
      <c r="AC32" s="659"/>
      <c r="AD32" s="660" t="s">
        <v>241</v>
      </c>
      <c r="AE32" s="660"/>
      <c r="AF32" s="660"/>
      <c r="AG32" s="660"/>
      <c r="AH32" s="660"/>
      <c r="AI32" s="660"/>
      <c r="AJ32" s="660"/>
      <c r="AK32" s="660"/>
      <c r="AL32" s="624" t="s">
        <v>130</v>
      </c>
      <c r="AM32" s="625"/>
      <c r="AN32" s="625"/>
      <c r="AO32" s="661"/>
      <c r="AP32" s="662"/>
      <c r="AQ32" s="663"/>
      <c r="AR32" s="663"/>
      <c r="AS32" s="663"/>
      <c r="AT32" s="694"/>
      <c r="AU32" s="214" t="s">
        <v>315</v>
      </c>
      <c r="AX32" s="618" t="s">
        <v>316</v>
      </c>
      <c r="AY32" s="619"/>
      <c r="AZ32" s="619"/>
      <c r="BA32" s="619"/>
      <c r="BB32" s="619"/>
      <c r="BC32" s="619"/>
      <c r="BD32" s="619"/>
      <c r="BE32" s="619"/>
      <c r="BF32" s="620"/>
      <c r="BG32" s="687">
        <v>99.6</v>
      </c>
      <c r="BH32" s="634"/>
      <c r="BI32" s="634"/>
      <c r="BJ32" s="634"/>
      <c r="BK32" s="634"/>
      <c r="BL32" s="634"/>
      <c r="BM32" s="625">
        <v>99.2</v>
      </c>
      <c r="BN32" s="634"/>
      <c r="BO32" s="634"/>
      <c r="BP32" s="634"/>
      <c r="BQ32" s="657"/>
      <c r="BR32" s="687">
        <v>99.7</v>
      </c>
      <c r="BS32" s="634"/>
      <c r="BT32" s="634"/>
      <c r="BU32" s="634"/>
      <c r="BV32" s="634"/>
      <c r="BW32" s="634"/>
      <c r="BX32" s="625">
        <v>99.2</v>
      </c>
      <c r="BY32" s="634"/>
      <c r="BZ32" s="634"/>
      <c r="CA32" s="634"/>
      <c r="CB32" s="657"/>
      <c r="CD32" s="644"/>
      <c r="CE32" s="645"/>
      <c r="CF32" s="618" t="s">
        <v>317</v>
      </c>
      <c r="CG32" s="619"/>
      <c r="CH32" s="619"/>
      <c r="CI32" s="619"/>
      <c r="CJ32" s="619"/>
      <c r="CK32" s="619"/>
      <c r="CL32" s="619"/>
      <c r="CM32" s="619"/>
      <c r="CN32" s="619"/>
      <c r="CO32" s="619"/>
      <c r="CP32" s="619"/>
      <c r="CQ32" s="620"/>
      <c r="CR32" s="621">
        <v>41</v>
      </c>
      <c r="CS32" s="622"/>
      <c r="CT32" s="622"/>
      <c r="CU32" s="622"/>
      <c r="CV32" s="622"/>
      <c r="CW32" s="622"/>
      <c r="CX32" s="622"/>
      <c r="CY32" s="623"/>
      <c r="CZ32" s="624">
        <v>0</v>
      </c>
      <c r="DA32" s="636"/>
      <c r="DB32" s="636"/>
      <c r="DC32" s="637"/>
      <c r="DD32" s="627">
        <v>41</v>
      </c>
      <c r="DE32" s="622"/>
      <c r="DF32" s="622"/>
      <c r="DG32" s="622"/>
      <c r="DH32" s="622"/>
      <c r="DI32" s="622"/>
      <c r="DJ32" s="622"/>
      <c r="DK32" s="623"/>
      <c r="DL32" s="627">
        <v>41</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318</v>
      </c>
      <c r="C33" s="619"/>
      <c r="D33" s="619"/>
      <c r="E33" s="619"/>
      <c r="F33" s="619"/>
      <c r="G33" s="619"/>
      <c r="H33" s="619"/>
      <c r="I33" s="619"/>
      <c r="J33" s="619"/>
      <c r="K33" s="619"/>
      <c r="L33" s="619"/>
      <c r="M33" s="619"/>
      <c r="N33" s="619"/>
      <c r="O33" s="619"/>
      <c r="P33" s="619"/>
      <c r="Q33" s="620"/>
      <c r="R33" s="621">
        <v>173661</v>
      </c>
      <c r="S33" s="622"/>
      <c r="T33" s="622"/>
      <c r="U33" s="622"/>
      <c r="V33" s="622"/>
      <c r="W33" s="622"/>
      <c r="X33" s="622"/>
      <c r="Y33" s="623"/>
      <c r="Z33" s="659">
        <v>0.1</v>
      </c>
      <c r="AA33" s="659"/>
      <c r="AB33" s="659"/>
      <c r="AC33" s="659"/>
      <c r="AD33" s="660">
        <v>142459</v>
      </c>
      <c r="AE33" s="660"/>
      <c r="AF33" s="660"/>
      <c r="AG33" s="660"/>
      <c r="AH33" s="660"/>
      <c r="AI33" s="660"/>
      <c r="AJ33" s="660"/>
      <c r="AK33" s="660"/>
      <c r="AL33" s="624">
        <v>0.2</v>
      </c>
      <c r="AM33" s="625"/>
      <c r="AN33" s="625"/>
      <c r="AO33" s="661"/>
      <c r="AP33" s="664"/>
      <c r="AQ33" s="665"/>
      <c r="AR33" s="665"/>
      <c r="AS33" s="665"/>
      <c r="AT33" s="695"/>
      <c r="AU33" s="219"/>
      <c r="AV33" s="219"/>
      <c r="AW33" s="219"/>
      <c r="AX33" s="602" t="s">
        <v>319</v>
      </c>
      <c r="AY33" s="603"/>
      <c r="AZ33" s="603"/>
      <c r="BA33" s="603"/>
      <c r="BB33" s="603"/>
      <c r="BC33" s="603"/>
      <c r="BD33" s="603"/>
      <c r="BE33" s="603"/>
      <c r="BF33" s="604"/>
      <c r="BG33" s="682">
        <v>99.8</v>
      </c>
      <c r="BH33" s="606"/>
      <c r="BI33" s="606"/>
      <c r="BJ33" s="606"/>
      <c r="BK33" s="606"/>
      <c r="BL33" s="606"/>
      <c r="BM33" s="652">
        <v>99.6</v>
      </c>
      <c r="BN33" s="606"/>
      <c r="BO33" s="606"/>
      <c r="BP33" s="606"/>
      <c r="BQ33" s="669"/>
      <c r="BR33" s="682">
        <v>99.8</v>
      </c>
      <c r="BS33" s="606"/>
      <c r="BT33" s="606"/>
      <c r="BU33" s="606"/>
      <c r="BV33" s="606"/>
      <c r="BW33" s="606"/>
      <c r="BX33" s="652">
        <v>99.6</v>
      </c>
      <c r="BY33" s="606"/>
      <c r="BZ33" s="606"/>
      <c r="CA33" s="606"/>
      <c r="CB33" s="669"/>
      <c r="CD33" s="618" t="s">
        <v>320</v>
      </c>
      <c r="CE33" s="619"/>
      <c r="CF33" s="619"/>
      <c r="CG33" s="619"/>
      <c r="CH33" s="619"/>
      <c r="CI33" s="619"/>
      <c r="CJ33" s="619"/>
      <c r="CK33" s="619"/>
      <c r="CL33" s="619"/>
      <c r="CM33" s="619"/>
      <c r="CN33" s="619"/>
      <c r="CO33" s="619"/>
      <c r="CP33" s="619"/>
      <c r="CQ33" s="620"/>
      <c r="CR33" s="621">
        <v>76783396</v>
      </c>
      <c r="CS33" s="634"/>
      <c r="CT33" s="634"/>
      <c r="CU33" s="634"/>
      <c r="CV33" s="634"/>
      <c r="CW33" s="634"/>
      <c r="CX33" s="634"/>
      <c r="CY33" s="635"/>
      <c r="CZ33" s="624">
        <v>44.5</v>
      </c>
      <c r="DA33" s="636"/>
      <c r="DB33" s="636"/>
      <c r="DC33" s="637"/>
      <c r="DD33" s="627">
        <v>50035830</v>
      </c>
      <c r="DE33" s="634"/>
      <c r="DF33" s="634"/>
      <c r="DG33" s="634"/>
      <c r="DH33" s="634"/>
      <c r="DI33" s="634"/>
      <c r="DJ33" s="634"/>
      <c r="DK33" s="635"/>
      <c r="DL33" s="627">
        <v>41026223</v>
      </c>
      <c r="DM33" s="634"/>
      <c r="DN33" s="634"/>
      <c r="DO33" s="634"/>
      <c r="DP33" s="634"/>
      <c r="DQ33" s="634"/>
      <c r="DR33" s="634"/>
      <c r="DS33" s="634"/>
      <c r="DT33" s="634"/>
      <c r="DU33" s="634"/>
      <c r="DV33" s="635"/>
      <c r="DW33" s="624">
        <v>45.3</v>
      </c>
      <c r="DX33" s="636"/>
      <c r="DY33" s="636"/>
      <c r="DZ33" s="636"/>
      <c r="EA33" s="636"/>
      <c r="EB33" s="636"/>
      <c r="EC33" s="648"/>
    </row>
    <row r="34" spans="2:133" ht="11.25" customHeight="1" x14ac:dyDescent="0.15">
      <c r="B34" s="618" t="s">
        <v>321</v>
      </c>
      <c r="C34" s="619"/>
      <c r="D34" s="619"/>
      <c r="E34" s="619"/>
      <c r="F34" s="619"/>
      <c r="G34" s="619"/>
      <c r="H34" s="619"/>
      <c r="I34" s="619"/>
      <c r="J34" s="619"/>
      <c r="K34" s="619"/>
      <c r="L34" s="619"/>
      <c r="M34" s="619"/>
      <c r="N34" s="619"/>
      <c r="O34" s="619"/>
      <c r="P34" s="619"/>
      <c r="Q34" s="620"/>
      <c r="R34" s="621">
        <v>386992</v>
      </c>
      <c r="S34" s="622"/>
      <c r="T34" s="622"/>
      <c r="U34" s="622"/>
      <c r="V34" s="622"/>
      <c r="W34" s="622"/>
      <c r="X34" s="622"/>
      <c r="Y34" s="623"/>
      <c r="Z34" s="659">
        <v>0.2</v>
      </c>
      <c r="AA34" s="659"/>
      <c r="AB34" s="659"/>
      <c r="AC34" s="659"/>
      <c r="AD34" s="660" t="s">
        <v>254</v>
      </c>
      <c r="AE34" s="660"/>
      <c r="AF34" s="660"/>
      <c r="AG34" s="660"/>
      <c r="AH34" s="660"/>
      <c r="AI34" s="660"/>
      <c r="AJ34" s="660"/>
      <c r="AK34" s="660"/>
      <c r="AL34" s="624" t="s">
        <v>241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23701313</v>
      </c>
      <c r="CS34" s="622"/>
      <c r="CT34" s="622"/>
      <c r="CU34" s="622"/>
      <c r="CV34" s="622"/>
      <c r="CW34" s="622"/>
      <c r="CX34" s="622"/>
      <c r="CY34" s="623"/>
      <c r="CZ34" s="624">
        <v>13.7</v>
      </c>
      <c r="DA34" s="636"/>
      <c r="DB34" s="636"/>
      <c r="DC34" s="637"/>
      <c r="DD34" s="627">
        <v>17399404</v>
      </c>
      <c r="DE34" s="622"/>
      <c r="DF34" s="622"/>
      <c r="DG34" s="622"/>
      <c r="DH34" s="622"/>
      <c r="DI34" s="622"/>
      <c r="DJ34" s="622"/>
      <c r="DK34" s="623"/>
      <c r="DL34" s="627">
        <v>16234912</v>
      </c>
      <c r="DM34" s="622"/>
      <c r="DN34" s="622"/>
      <c r="DO34" s="622"/>
      <c r="DP34" s="622"/>
      <c r="DQ34" s="622"/>
      <c r="DR34" s="622"/>
      <c r="DS34" s="622"/>
      <c r="DT34" s="622"/>
      <c r="DU34" s="622"/>
      <c r="DV34" s="623"/>
      <c r="DW34" s="624">
        <v>17.899999999999999</v>
      </c>
      <c r="DX34" s="636"/>
      <c r="DY34" s="636"/>
      <c r="DZ34" s="636"/>
      <c r="EA34" s="636"/>
      <c r="EB34" s="636"/>
      <c r="EC34" s="648"/>
    </row>
    <row r="35" spans="2:133" ht="11.25" customHeight="1" x14ac:dyDescent="0.15">
      <c r="B35" s="618" t="s">
        <v>323</v>
      </c>
      <c r="C35" s="619"/>
      <c r="D35" s="619"/>
      <c r="E35" s="619"/>
      <c r="F35" s="619"/>
      <c r="G35" s="619"/>
      <c r="H35" s="619"/>
      <c r="I35" s="619"/>
      <c r="J35" s="619"/>
      <c r="K35" s="619"/>
      <c r="L35" s="619"/>
      <c r="M35" s="619"/>
      <c r="N35" s="619"/>
      <c r="O35" s="619"/>
      <c r="P35" s="619"/>
      <c r="Q35" s="620"/>
      <c r="R35" s="621">
        <v>5321443</v>
      </c>
      <c r="S35" s="622"/>
      <c r="T35" s="622"/>
      <c r="U35" s="622"/>
      <c r="V35" s="622"/>
      <c r="W35" s="622"/>
      <c r="X35" s="622"/>
      <c r="Y35" s="623"/>
      <c r="Z35" s="659">
        <v>3</v>
      </c>
      <c r="AA35" s="659"/>
      <c r="AB35" s="659"/>
      <c r="AC35" s="659"/>
      <c r="AD35" s="660" t="s">
        <v>254</v>
      </c>
      <c r="AE35" s="660"/>
      <c r="AF35" s="660"/>
      <c r="AG35" s="660"/>
      <c r="AH35" s="660"/>
      <c r="AI35" s="660"/>
      <c r="AJ35" s="660"/>
      <c r="AK35" s="660"/>
      <c r="AL35" s="624" t="s">
        <v>241</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1559170</v>
      </c>
      <c r="CS35" s="634"/>
      <c r="CT35" s="634"/>
      <c r="CU35" s="634"/>
      <c r="CV35" s="634"/>
      <c r="CW35" s="634"/>
      <c r="CX35" s="634"/>
      <c r="CY35" s="635"/>
      <c r="CZ35" s="624">
        <v>0.9</v>
      </c>
      <c r="DA35" s="636"/>
      <c r="DB35" s="636"/>
      <c r="DC35" s="637"/>
      <c r="DD35" s="627">
        <v>1144711</v>
      </c>
      <c r="DE35" s="634"/>
      <c r="DF35" s="634"/>
      <c r="DG35" s="634"/>
      <c r="DH35" s="634"/>
      <c r="DI35" s="634"/>
      <c r="DJ35" s="634"/>
      <c r="DK35" s="635"/>
      <c r="DL35" s="627">
        <v>1143765</v>
      </c>
      <c r="DM35" s="634"/>
      <c r="DN35" s="634"/>
      <c r="DO35" s="634"/>
      <c r="DP35" s="634"/>
      <c r="DQ35" s="634"/>
      <c r="DR35" s="634"/>
      <c r="DS35" s="634"/>
      <c r="DT35" s="634"/>
      <c r="DU35" s="634"/>
      <c r="DV35" s="635"/>
      <c r="DW35" s="624">
        <v>1.3</v>
      </c>
      <c r="DX35" s="636"/>
      <c r="DY35" s="636"/>
      <c r="DZ35" s="636"/>
      <c r="EA35" s="636"/>
      <c r="EB35" s="636"/>
      <c r="EC35" s="648"/>
    </row>
    <row r="36" spans="2:133" ht="11.25" customHeight="1" x14ac:dyDescent="0.15">
      <c r="B36" s="618" t="s">
        <v>327</v>
      </c>
      <c r="C36" s="619"/>
      <c r="D36" s="619"/>
      <c r="E36" s="619"/>
      <c r="F36" s="619"/>
      <c r="G36" s="619"/>
      <c r="H36" s="619"/>
      <c r="I36" s="619"/>
      <c r="J36" s="619"/>
      <c r="K36" s="619"/>
      <c r="L36" s="619"/>
      <c r="M36" s="619"/>
      <c r="N36" s="619"/>
      <c r="O36" s="619"/>
      <c r="P36" s="619"/>
      <c r="Q36" s="620"/>
      <c r="R36" s="621">
        <v>3628334</v>
      </c>
      <c r="S36" s="622"/>
      <c r="T36" s="622"/>
      <c r="U36" s="622"/>
      <c r="V36" s="622"/>
      <c r="W36" s="622"/>
      <c r="X36" s="622"/>
      <c r="Y36" s="623"/>
      <c r="Z36" s="659">
        <v>2</v>
      </c>
      <c r="AA36" s="659"/>
      <c r="AB36" s="659"/>
      <c r="AC36" s="659"/>
      <c r="AD36" s="660" t="s">
        <v>241</v>
      </c>
      <c r="AE36" s="660"/>
      <c r="AF36" s="660"/>
      <c r="AG36" s="660"/>
      <c r="AH36" s="660"/>
      <c r="AI36" s="660"/>
      <c r="AJ36" s="660"/>
      <c r="AK36" s="660"/>
      <c r="AL36" s="624" t="s">
        <v>139</v>
      </c>
      <c r="AM36" s="625"/>
      <c r="AN36" s="625"/>
      <c r="AO36" s="661"/>
      <c r="AP36" s="222"/>
      <c r="AQ36" s="670" t="s">
        <v>328</v>
      </c>
      <c r="AR36" s="671"/>
      <c r="AS36" s="671"/>
      <c r="AT36" s="671"/>
      <c r="AU36" s="671"/>
      <c r="AV36" s="671"/>
      <c r="AW36" s="671"/>
      <c r="AX36" s="671"/>
      <c r="AY36" s="672"/>
      <c r="AZ36" s="676">
        <v>15698894</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390794</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21142603</v>
      </c>
      <c r="CS36" s="622"/>
      <c r="CT36" s="622"/>
      <c r="CU36" s="622"/>
      <c r="CV36" s="622"/>
      <c r="CW36" s="622"/>
      <c r="CX36" s="622"/>
      <c r="CY36" s="623"/>
      <c r="CZ36" s="624">
        <v>12.2</v>
      </c>
      <c r="DA36" s="636"/>
      <c r="DB36" s="636"/>
      <c r="DC36" s="637"/>
      <c r="DD36" s="627">
        <v>19392432</v>
      </c>
      <c r="DE36" s="622"/>
      <c r="DF36" s="622"/>
      <c r="DG36" s="622"/>
      <c r="DH36" s="622"/>
      <c r="DI36" s="622"/>
      <c r="DJ36" s="622"/>
      <c r="DK36" s="623"/>
      <c r="DL36" s="627">
        <v>13488369</v>
      </c>
      <c r="DM36" s="622"/>
      <c r="DN36" s="622"/>
      <c r="DO36" s="622"/>
      <c r="DP36" s="622"/>
      <c r="DQ36" s="622"/>
      <c r="DR36" s="622"/>
      <c r="DS36" s="622"/>
      <c r="DT36" s="622"/>
      <c r="DU36" s="622"/>
      <c r="DV36" s="623"/>
      <c r="DW36" s="624">
        <v>14.9</v>
      </c>
      <c r="DX36" s="636"/>
      <c r="DY36" s="636"/>
      <c r="DZ36" s="636"/>
      <c r="EA36" s="636"/>
      <c r="EB36" s="636"/>
      <c r="EC36" s="648"/>
    </row>
    <row r="37" spans="2:133" ht="11.25" customHeight="1" x14ac:dyDescent="0.15">
      <c r="B37" s="618" t="s">
        <v>331</v>
      </c>
      <c r="C37" s="619"/>
      <c r="D37" s="619"/>
      <c r="E37" s="619"/>
      <c r="F37" s="619"/>
      <c r="G37" s="619"/>
      <c r="H37" s="619"/>
      <c r="I37" s="619"/>
      <c r="J37" s="619"/>
      <c r="K37" s="619"/>
      <c r="L37" s="619"/>
      <c r="M37" s="619"/>
      <c r="N37" s="619"/>
      <c r="O37" s="619"/>
      <c r="P37" s="619"/>
      <c r="Q37" s="620"/>
      <c r="R37" s="621">
        <v>19410580</v>
      </c>
      <c r="S37" s="622"/>
      <c r="T37" s="622"/>
      <c r="U37" s="622"/>
      <c r="V37" s="622"/>
      <c r="W37" s="622"/>
      <c r="X37" s="622"/>
      <c r="Y37" s="623"/>
      <c r="Z37" s="659">
        <v>10.8</v>
      </c>
      <c r="AA37" s="659"/>
      <c r="AB37" s="659"/>
      <c r="AC37" s="659"/>
      <c r="AD37" s="660">
        <v>236457</v>
      </c>
      <c r="AE37" s="660"/>
      <c r="AF37" s="660"/>
      <c r="AG37" s="660"/>
      <c r="AH37" s="660"/>
      <c r="AI37" s="660"/>
      <c r="AJ37" s="660"/>
      <c r="AK37" s="660"/>
      <c r="AL37" s="624">
        <v>0.3</v>
      </c>
      <c r="AM37" s="625"/>
      <c r="AN37" s="625"/>
      <c r="AO37" s="661"/>
      <c r="AQ37" s="654" t="s">
        <v>332</v>
      </c>
      <c r="AR37" s="655"/>
      <c r="AS37" s="655"/>
      <c r="AT37" s="655"/>
      <c r="AU37" s="655"/>
      <c r="AV37" s="655"/>
      <c r="AW37" s="655"/>
      <c r="AX37" s="655"/>
      <c r="AY37" s="656"/>
      <c r="AZ37" s="621">
        <v>2945129</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237901</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4244041</v>
      </c>
      <c r="CS37" s="634"/>
      <c r="CT37" s="634"/>
      <c r="CU37" s="634"/>
      <c r="CV37" s="634"/>
      <c r="CW37" s="634"/>
      <c r="CX37" s="634"/>
      <c r="CY37" s="635"/>
      <c r="CZ37" s="624">
        <v>2.5</v>
      </c>
      <c r="DA37" s="636"/>
      <c r="DB37" s="636"/>
      <c r="DC37" s="637"/>
      <c r="DD37" s="627">
        <v>4232552</v>
      </c>
      <c r="DE37" s="634"/>
      <c r="DF37" s="634"/>
      <c r="DG37" s="634"/>
      <c r="DH37" s="634"/>
      <c r="DI37" s="634"/>
      <c r="DJ37" s="634"/>
      <c r="DK37" s="635"/>
      <c r="DL37" s="627">
        <v>4185490</v>
      </c>
      <c r="DM37" s="634"/>
      <c r="DN37" s="634"/>
      <c r="DO37" s="634"/>
      <c r="DP37" s="634"/>
      <c r="DQ37" s="634"/>
      <c r="DR37" s="634"/>
      <c r="DS37" s="634"/>
      <c r="DT37" s="634"/>
      <c r="DU37" s="634"/>
      <c r="DV37" s="635"/>
      <c r="DW37" s="624">
        <v>4.5999999999999996</v>
      </c>
      <c r="DX37" s="636"/>
      <c r="DY37" s="636"/>
      <c r="DZ37" s="636"/>
      <c r="EA37" s="636"/>
      <c r="EB37" s="636"/>
      <c r="EC37" s="648"/>
    </row>
    <row r="38" spans="2:133" ht="11.25" customHeight="1" x14ac:dyDescent="0.15">
      <c r="B38" s="618" t="s">
        <v>335</v>
      </c>
      <c r="C38" s="619"/>
      <c r="D38" s="619"/>
      <c r="E38" s="619"/>
      <c r="F38" s="619"/>
      <c r="G38" s="619"/>
      <c r="H38" s="619"/>
      <c r="I38" s="619"/>
      <c r="J38" s="619"/>
      <c r="K38" s="619"/>
      <c r="L38" s="619"/>
      <c r="M38" s="619"/>
      <c r="N38" s="619"/>
      <c r="O38" s="619"/>
      <c r="P38" s="619"/>
      <c r="Q38" s="620"/>
      <c r="R38" s="621">
        <v>10375100</v>
      </c>
      <c r="S38" s="622"/>
      <c r="T38" s="622"/>
      <c r="U38" s="622"/>
      <c r="V38" s="622"/>
      <c r="W38" s="622"/>
      <c r="X38" s="622"/>
      <c r="Y38" s="623"/>
      <c r="Z38" s="659">
        <v>5.8</v>
      </c>
      <c r="AA38" s="659"/>
      <c r="AB38" s="659"/>
      <c r="AC38" s="659"/>
      <c r="AD38" s="660" t="s">
        <v>130</v>
      </c>
      <c r="AE38" s="660"/>
      <c r="AF38" s="660"/>
      <c r="AG38" s="660"/>
      <c r="AH38" s="660"/>
      <c r="AI38" s="660"/>
      <c r="AJ38" s="660"/>
      <c r="AK38" s="660"/>
      <c r="AL38" s="624" t="s">
        <v>139</v>
      </c>
      <c r="AM38" s="625"/>
      <c r="AN38" s="625"/>
      <c r="AO38" s="661"/>
      <c r="AQ38" s="654" t="s">
        <v>336</v>
      </c>
      <c r="AR38" s="655"/>
      <c r="AS38" s="655"/>
      <c r="AT38" s="655"/>
      <c r="AU38" s="655"/>
      <c r="AV38" s="655"/>
      <c r="AW38" s="655"/>
      <c r="AX38" s="655"/>
      <c r="AY38" s="656"/>
      <c r="AZ38" s="621">
        <v>67836</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46635</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12757847</v>
      </c>
      <c r="CS38" s="622"/>
      <c r="CT38" s="622"/>
      <c r="CU38" s="622"/>
      <c r="CV38" s="622"/>
      <c r="CW38" s="622"/>
      <c r="CX38" s="622"/>
      <c r="CY38" s="623"/>
      <c r="CZ38" s="624">
        <v>7.4</v>
      </c>
      <c r="DA38" s="636"/>
      <c r="DB38" s="636"/>
      <c r="DC38" s="637"/>
      <c r="DD38" s="627">
        <v>10304361</v>
      </c>
      <c r="DE38" s="622"/>
      <c r="DF38" s="622"/>
      <c r="DG38" s="622"/>
      <c r="DH38" s="622"/>
      <c r="DI38" s="622"/>
      <c r="DJ38" s="622"/>
      <c r="DK38" s="623"/>
      <c r="DL38" s="627">
        <v>10136797</v>
      </c>
      <c r="DM38" s="622"/>
      <c r="DN38" s="622"/>
      <c r="DO38" s="622"/>
      <c r="DP38" s="622"/>
      <c r="DQ38" s="622"/>
      <c r="DR38" s="622"/>
      <c r="DS38" s="622"/>
      <c r="DT38" s="622"/>
      <c r="DU38" s="622"/>
      <c r="DV38" s="623"/>
      <c r="DW38" s="624">
        <v>11.2</v>
      </c>
      <c r="DX38" s="636"/>
      <c r="DY38" s="636"/>
      <c r="DZ38" s="636"/>
      <c r="EA38" s="636"/>
      <c r="EB38" s="636"/>
      <c r="EC38" s="648"/>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241</v>
      </c>
      <c r="S39" s="622"/>
      <c r="T39" s="622"/>
      <c r="U39" s="622"/>
      <c r="V39" s="622"/>
      <c r="W39" s="622"/>
      <c r="X39" s="622"/>
      <c r="Y39" s="623"/>
      <c r="Z39" s="659" t="s">
        <v>139</v>
      </c>
      <c r="AA39" s="659"/>
      <c r="AB39" s="659"/>
      <c r="AC39" s="659"/>
      <c r="AD39" s="660" t="s">
        <v>241</v>
      </c>
      <c r="AE39" s="660"/>
      <c r="AF39" s="660"/>
      <c r="AG39" s="660"/>
      <c r="AH39" s="660"/>
      <c r="AI39" s="660"/>
      <c r="AJ39" s="660"/>
      <c r="AK39" s="660"/>
      <c r="AL39" s="624" t="s">
        <v>241</v>
      </c>
      <c r="AM39" s="625"/>
      <c r="AN39" s="625"/>
      <c r="AO39" s="661"/>
      <c r="AQ39" s="654" t="s">
        <v>340</v>
      </c>
      <c r="AR39" s="655"/>
      <c r="AS39" s="655"/>
      <c r="AT39" s="655"/>
      <c r="AU39" s="655"/>
      <c r="AV39" s="655"/>
      <c r="AW39" s="655"/>
      <c r="AX39" s="655"/>
      <c r="AY39" s="656"/>
      <c r="AZ39" s="621">
        <v>52927</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70720</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2065577</v>
      </c>
      <c r="CS39" s="634"/>
      <c r="CT39" s="634"/>
      <c r="CU39" s="634"/>
      <c r="CV39" s="634"/>
      <c r="CW39" s="634"/>
      <c r="CX39" s="634"/>
      <c r="CY39" s="635"/>
      <c r="CZ39" s="624">
        <v>1.2</v>
      </c>
      <c r="DA39" s="636"/>
      <c r="DB39" s="636"/>
      <c r="DC39" s="637"/>
      <c r="DD39" s="627">
        <v>1757937</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343</v>
      </c>
      <c r="C40" s="619"/>
      <c r="D40" s="619"/>
      <c r="E40" s="619"/>
      <c r="F40" s="619"/>
      <c r="G40" s="619"/>
      <c r="H40" s="619"/>
      <c r="I40" s="619"/>
      <c r="J40" s="619"/>
      <c r="K40" s="619"/>
      <c r="L40" s="619"/>
      <c r="M40" s="619"/>
      <c r="N40" s="619"/>
      <c r="O40" s="619"/>
      <c r="P40" s="619"/>
      <c r="Q40" s="620"/>
      <c r="R40" s="621">
        <v>3362000</v>
      </c>
      <c r="S40" s="622"/>
      <c r="T40" s="622"/>
      <c r="U40" s="622"/>
      <c r="V40" s="622"/>
      <c r="W40" s="622"/>
      <c r="X40" s="622"/>
      <c r="Y40" s="623"/>
      <c r="Z40" s="659">
        <v>1.9</v>
      </c>
      <c r="AA40" s="659"/>
      <c r="AB40" s="659"/>
      <c r="AC40" s="659"/>
      <c r="AD40" s="660" t="s">
        <v>241</v>
      </c>
      <c r="AE40" s="660"/>
      <c r="AF40" s="660"/>
      <c r="AG40" s="660"/>
      <c r="AH40" s="660"/>
      <c r="AI40" s="660"/>
      <c r="AJ40" s="660"/>
      <c r="AK40" s="660"/>
      <c r="AL40" s="624" t="s">
        <v>139</v>
      </c>
      <c r="AM40" s="625"/>
      <c r="AN40" s="625"/>
      <c r="AO40" s="661"/>
      <c r="AQ40" s="654" t="s">
        <v>344</v>
      </c>
      <c r="AR40" s="655"/>
      <c r="AS40" s="655"/>
      <c r="AT40" s="655"/>
      <c r="AU40" s="655"/>
      <c r="AV40" s="655"/>
      <c r="AW40" s="655"/>
      <c r="AX40" s="655"/>
      <c r="AY40" s="656"/>
      <c r="AZ40" s="621">
        <v>32417</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96</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15556886</v>
      </c>
      <c r="CS40" s="622"/>
      <c r="CT40" s="622"/>
      <c r="CU40" s="622"/>
      <c r="CV40" s="622"/>
      <c r="CW40" s="622"/>
      <c r="CX40" s="622"/>
      <c r="CY40" s="623"/>
      <c r="CZ40" s="624">
        <v>9</v>
      </c>
      <c r="DA40" s="636"/>
      <c r="DB40" s="636"/>
      <c r="DC40" s="637"/>
      <c r="DD40" s="627">
        <v>36985</v>
      </c>
      <c r="DE40" s="622"/>
      <c r="DF40" s="622"/>
      <c r="DG40" s="622"/>
      <c r="DH40" s="622"/>
      <c r="DI40" s="622"/>
      <c r="DJ40" s="622"/>
      <c r="DK40" s="623"/>
      <c r="DL40" s="627">
        <v>22380</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15">
      <c r="B41" s="602" t="s">
        <v>348</v>
      </c>
      <c r="C41" s="603"/>
      <c r="D41" s="603"/>
      <c r="E41" s="603"/>
      <c r="F41" s="603"/>
      <c r="G41" s="603"/>
      <c r="H41" s="603"/>
      <c r="I41" s="603"/>
      <c r="J41" s="603"/>
      <c r="K41" s="603"/>
      <c r="L41" s="603"/>
      <c r="M41" s="603"/>
      <c r="N41" s="603"/>
      <c r="O41" s="603"/>
      <c r="P41" s="603"/>
      <c r="Q41" s="604"/>
      <c r="R41" s="605">
        <v>180343287</v>
      </c>
      <c r="S41" s="646"/>
      <c r="T41" s="646"/>
      <c r="U41" s="646"/>
      <c r="V41" s="646"/>
      <c r="W41" s="646"/>
      <c r="X41" s="646"/>
      <c r="Y41" s="649"/>
      <c r="Z41" s="650">
        <v>100</v>
      </c>
      <c r="AA41" s="650"/>
      <c r="AB41" s="650"/>
      <c r="AC41" s="650"/>
      <c r="AD41" s="651">
        <v>87294034</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2449876</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241</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241</v>
      </c>
      <c r="DA41" s="636"/>
      <c r="DB41" s="636"/>
      <c r="DC41" s="637"/>
      <c r="DD41" s="627" t="s">
        <v>241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352</v>
      </c>
      <c r="AR42" s="667"/>
      <c r="AS42" s="667"/>
      <c r="AT42" s="667"/>
      <c r="AU42" s="667"/>
      <c r="AV42" s="667"/>
      <c r="AW42" s="667"/>
      <c r="AX42" s="667"/>
      <c r="AY42" s="668"/>
      <c r="AZ42" s="605">
        <v>10150709</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346</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15643755</v>
      </c>
      <c r="CS42" s="634"/>
      <c r="CT42" s="634"/>
      <c r="CU42" s="634"/>
      <c r="CV42" s="634"/>
      <c r="CW42" s="634"/>
      <c r="CX42" s="634"/>
      <c r="CY42" s="635"/>
      <c r="CZ42" s="624">
        <v>9.1</v>
      </c>
      <c r="DA42" s="636"/>
      <c r="DB42" s="636"/>
      <c r="DC42" s="637"/>
      <c r="DD42" s="627">
        <v>4670093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355</v>
      </c>
      <c r="CD43" s="618" t="s">
        <v>356</v>
      </c>
      <c r="CE43" s="619"/>
      <c r="CF43" s="619"/>
      <c r="CG43" s="619"/>
      <c r="CH43" s="619"/>
      <c r="CI43" s="619"/>
      <c r="CJ43" s="619"/>
      <c r="CK43" s="619"/>
      <c r="CL43" s="619"/>
      <c r="CM43" s="619"/>
      <c r="CN43" s="619"/>
      <c r="CO43" s="619"/>
      <c r="CP43" s="619"/>
      <c r="CQ43" s="620"/>
      <c r="CR43" s="621">
        <v>719575</v>
      </c>
      <c r="CS43" s="634"/>
      <c r="CT43" s="634"/>
      <c r="CU43" s="634"/>
      <c r="CV43" s="634"/>
      <c r="CW43" s="634"/>
      <c r="CX43" s="634"/>
      <c r="CY43" s="635"/>
      <c r="CZ43" s="624">
        <v>0.4</v>
      </c>
      <c r="DA43" s="636"/>
      <c r="DB43" s="636"/>
      <c r="DC43" s="637"/>
      <c r="DD43" s="627">
        <v>627859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358</v>
      </c>
      <c r="CG44" s="619"/>
      <c r="CH44" s="619"/>
      <c r="CI44" s="619"/>
      <c r="CJ44" s="619"/>
      <c r="CK44" s="619"/>
      <c r="CL44" s="619"/>
      <c r="CM44" s="619"/>
      <c r="CN44" s="619"/>
      <c r="CO44" s="619"/>
      <c r="CP44" s="619"/>
      <c r="CQ44" s="620"/>
      <c r="CR44" s="621">
        <v>15589288</v>
      </c>
      <c r="CS44" s="622"/>
      <c r="CT44" s="622"/>
      <c r="CU44" s="622"/>
      <c r="CV44" s="622"/>
      <c r="CW44" s="622"/>
      <c r="CX44" s="622"/>
      <c r="CY44" s="623"/>
      <c r="CZ44" s="624">
        <v>9</v>
      </c>
      <c r="DA44" s="625"/>
      <c r="DB44" s="625"/>
      <c r="DC44" s="626"/>
      <c r="DD44" s="627">
        <v>4669122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6670989</v>
      </c>
      <c r="CS45" s="634"/>
      <c r="CT45" s="634"/>
      <c r="CU45" s="634"/>
      <c r="CV45" s="634"/>
      <c r="CW45" s="634"/>
      <c r="CX45" s="634"/>
      <c r="CY45" s="635"/>
      <c r="CZ45" s="624">
        <v>3.9</v>
      </c>
      <c r="DA45" s="636"/>
      <c r="DB45" s="636"/>
      <c r="DC45" s="637"/>
      <c r="DD45" s="627">
        <v>374464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361</v>
      </c>
      <c r="CG46" s="619"/>
      <c r="CH46" s="619"/>
      <c r="CI46" s="619"/>
      <c r="CJ46" s="619"/>
      <c r="CK46" s="619"/>
      <c r="CL46" s="619"/>
      <c r="CM46" s="619"/>
      <c r="CN46" s="619"/>
      <c r="CO46" s="619"/>
      <c r="CP46" s="619"/>
      <c r="CQ46" s="620"/>
      <c r="CR46" s="621">
        <v>8717362</v>
      </c>
      <c r="CS46" s="622"/>
      <c r="CT46" s="622"/>
      <c r="CU46" s="622"/>
      <c r="CV46" s="622"/>
      <c r="CW46" s="622"/>
      <c r="CX46" s="622"/>
      <c r="CY46" s="623"/>
      <c r="CZ46" s="624">
        <v>5</v>
      </c>
      <c r="DA46" s="625"/>
      <c r="DB46" s="625"/>
      <c r="DC46" s="626"/>
      <c r="DD46" s="627">
        <v>4195421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362</v>
      </c>
      <c r="CG47" s="619"/>
      <c r="CH47" s="619"/>
      <c r="CI47" s="619"/>
      <c r="CJ47" s="619"/>
      <c r="CK47" s="619"/>
      <c r="CL47" s="619"/>
      <c r="CM47" s="619"/>
      <c r="CN47" s="619"/>
      <c r="CO47" s="619"/>
      <c r="CP47" s="619"/>
      <c r="CQ47" s="620"/>
      <c r="CR47" s="621">
        <v>54467</v>
      </c>
      <c r="CS47" s="634"/>
      <c r="CT47" s="634"/>
      <c r="CU47" s="634"/>
      <c r="CV47" s="634"/>
      <c r="CW47" s="634"/>
      <c r="CX47" s="634"/>
      <c r="CY47" s="635"/>
      <c r="CZ47" s="624">
        <v>0</v>
      </c>
      <c r="DA47" s="636"/>
      <c r="DB47" s="636"/>
      <c r="DC47" s="637"/>
      <c r="DD47" s="627">
        <v>971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363</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241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364</v>
      </c>
      <c r="CE49" s="603"/>
      <c r="CF49" s="603"/>
      <c r="CG49" s="603"/>
      <c r="CH49" s="603"/>
      <c r="CI49" s="603"/>
      <c r="CJ49" s="603"/>
      <c r="CK49" s="603"/>
      <c r="CL49" s="603"/>
      <c r="CM49" s="603"/>
      <c r="CN49" s="603"/>
      <c r="CO49" s="603"/>
      <c r="CP49" s="603"/>
      <c r="CQ49" s="604"/>
      <c r="CR49" s="605">
        <v>172707825</v>
      </c>
      <c r="CS49" s="606"/>
      <c r="CT49" s="606"/>
      <c r="CU49" s="606"/>
      <c r="CV49" s="606"/>
      <c r="CW49" s="606"/>
      <c r="CX49" s="606"/>
      <c r="CY49" s="607"/>
      <c r="CZ49" s="608">
        <v>100</v>
      </c>
      <c r="DA49" s="609"/>
      <c r="DB49" s="609"/>
      <c r="DC49" s="610"/>
      <c r="DD49" s="611">
        <v>101800891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pCQPBF1x9zCb3O9FVGJ2WWyJ0zNH5bfayPTApJC2KkvjttM3W30dwe3w7OWAXodfknt6NvyMD/Zv+rLDWQoIg==" saltValue="kjFH0VtPSdZGwfXI6VTqE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387</v>
      </c>
      <c r="C7" s="1048"/>
      <c r="D7" s="1048"/>
      <c r="E7" s="1048"/>
      <c r="F7" s="1048"/>
      <c r="G7" s="1048"/>
      <c r="H7" s="1048"/>
      <c r="I7" s="1048"/>
      <c r="J7" s="1048"/>
      <c r="K7" s="1048"/>
      <c r="L7" s="1048"/>
      <c r="M7" s="1048"/>
      <c r="N7" s="1048"/>
      <c r="O7" s="1048"/>
      <c r="P7" s="1049"/>
      <c r="Q7" s="1102">
        <v>180270</v>
      </c>
      <c r="R7" s="1103"/>
      <c r="S7" s="1103"/>
      <c r="T7" s="1103"/>
      <c r="U7" s="1103"/>
      <c r="V7" s="1103">
        <v>172726</v>
      </c>
      <c r="W7" s="1103"/>
      <c r="X7" s="1103"/>
      <c r="Y7" s="1103"/>
      <c r="Z7" s="1103"/>
      <c r="AA7" s="1103">
        <v>7544</v>
      </c>
      <c r="AB7" s="1103"/>
      <c r="AC7" s="1103"/>
      <c r="AD7" s="1103"/>
      <c r="AE7" s="1104"/>
      <c r="AF7" s="1105">
        <v>7105</v>
      </c>
      <c r="AG7" s="1106"/>
      <c r="AH7" s="1106"/>
      <c r="AI7" s="1106"/>
      <c r="AJ7" s="1107"/>
      <c r="AK7" s="1108">
        <v>5321</v>
      </c>
      <c r="AL7" s="1109"/>
      <c r="AM7" s="1109"/>
      <c r="AN7" s="1109"/>
      <c r="AO7" s="1109"/>
      <c r="AP7" s="1109">
        <v>147351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582</v>
      </c>
      <c r="BS7" s="1099" t="s">
        <v>583</v>
      </c>
      <c r="BT7" s="1100"/>
      <c r="BU7" s="1100"/>
      <c r="BV7" s="1100"/>
      <c r="BW7" s="1100"/>
      <c r="BX7" s="1100"/>
      <c r="BY7" s="1100"/>
      <c r="BZ7" s="1100"/>
      <c r="CA7" s="1100"/>
      <c r="CB7" s="1100"/>
      <c r="CC7" s="1100"/>
      <c r="CD7" s="1100"/>
      <c r="CE7" s="1100"/>
      <c r="CF7" s="1100"/>
      <c r="CG7" s="1112"/>
      <c r="CH7" s="1096">
        <v>2</v>
      </c>
      <c r="CI7" s="1097"/>
      <c r="CJ7" s="1097"/>
      <c r="CK7" s="1097"/>
      <c r="CL7" s="1098"/>
      <c r="CM7" s="1096">
        <v>4211</v>
      </c>
      <c r="CN7" s="1097"/>
      <c r="CO7" s="1097"/>
      <c r="CP7" s="1097"/>
      <c r="CQ7" s="1098"/>
      <c r="CR7" s="1096">
        <v>5</v>
      </c>
      <c r="CS7" s="1097"/>
      <c r="CT7" s="1097"/>
      <c r="CU7" s="1097"/>
      <c r="CV7" s="1098"/>
      <c r="CW7" s="1096" t="s">
        <v>602</v>
      </c>
      <c r="CX7" s="1097"/>
      <c r="CY7" s="1097"/>
      <c r="CZ7" s="1097"/>
      <c r="DA7" s="1098"/>
      <c r="DB7" s="1096" t="s">
        <v>602</v>
      </c>
      <c r="DC7" s="1097"/>
      <c r="DD7" s="1097"/>
      <c r="DE7" s="1097"/>
      <c r="DF7" s="1098"/>
      <c r="DG7" s="1096" t="s">
        <v>602</v>
      </c>
      <c r="DH7" s="1097"/>
      <c r="DI7" s="1097"/>
      <c r="DJ7" s="1097"/>
      <c r="DK7" s="1098"/>
      <c r="DL7" s="1096" t="s">
        <v>602</v>
      </c>
      <c r="DM7" s="1097"/>
      <c r="DN7" s="1097"/>
      <c r="DO7" s="1097"/>
      <c r="DP7" s="1098"/>
      <c r="DQ7" s="1096" t="s">
        <v>602</v>
      </c>
      <c r="DR7" s="1097"/>
      <c r="DS7" s="1097"/>
      <c r="DT7" s="1097"/>
      <c r="DU7" s="1098"/>
      <c r="DV7" s="1099"/>
      <c r="DW7" s="1100"/>
      <c r="DX7" s="1100"/>
      <c r="DY7" s="1100"/>
      <c r="DZ7" s="1101"/>
      <c r="EA7" s="234"/>
    </row>
    <row r="8" spans="1:131" s="235" customFormat="1" ht="26.25" customHeight="1" x14ac:dyDescent="0.15">
      <c r="A8" s="238">
        <v>2</v>
      </c>
      <c r="B8" s="1030" t="s">
        <v>388</v>
      </c>
      <c r="C8" s="1031"/>
      <c r="D8" s="1031"/>
      <c r="E8" s="1031"/>
      <c r="F8" s="1031"/>
      <c r="G8" s="1031"/>
      <c r="H8" s="1031"/>
      <c r="I8" s="1031"/>
      <c r="J8" s="1031"/>
      <c r="K8" s="1031"/>
      <c r="L8" s="1031"/>
      <c r="M8" s="1031"/>
      <c r="N8" s="1031"/>
      <c r="O8" s="1031"/>
      <c r="P8" s="1032"/>
      <c r="Q8" s="1038">
        <v>113</v>
      </c>
      <c r="R8" s="1039"/>
      <c r="S8" s="1039"/>
      <c r="T8" s="1039"/>
      <c r="U8" s="1039"/>
      <c r="V8" s="1039">
        <v>21</v>
      </c>
      <c r="W8" s="1039"/>
      <c r="X8" s="1039"/>
      <c r="Y8" s="1039"/>
      <c r="Z8" s="1039"/>
      <c r="AA8" s="1039">
        <v>92</v>
      </c>
      <c r="AB8" s="1039"/>
      <c r="AC8" s="1039"/>
      <c r="AD8" s="1039"/>
      <c r="AE8" s="1040"/>
      <c r="AF8" s="1035">
        <v>92</v>
      </c>
      <c r="AG8" s="1036"/>
      <c r="AH8" s="1036"/>
      <c r="AI8" s="1036"/>
      <c r="AJ8" s="1037"/>
      <c r="AK8" s="1080">
        <v>4</v>
      </c>
      <c r="AL8" s="1081"/>
      <c r="AM8" s="1081"/>
      <c r="AN8" s="1081"/>
      <c r="AO8" s="1081"/>
      <c r="AP8" s="1081">
        <v>229</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t="s">
        <v>582</v>
      </c>
      <c r="BS8" s="992" t="s">
        <v>584</v>
      </c>
      <c r="BT8" s="993"/>
      <c r="BU8" s="993"/>
      <c r="BV8" s="993"/>
      <c r="BW8" s="993"/>
      <c r="BX8" s="993"/>
      <c r="BY8" s="993"/>
      <c r="BZ8" s="993"/>
      <c r="CA8" s="993"/>
      <c r="CB8" s="993"/>
      <c r="CC8" s="993"/>
      <c r="CD8" s="993"/>
      <c r="CE8" s="993"/>
      <c r="CF8" s="993"/>
      <c r="CG8" s="1014"/>
      <c r="CH8" s="989">
        <v>126</v>
      </c>
      <c r="CI8" s="990"/>
      <c r="CJ8" s="990"/>
      <c r="CK8" s="990"/>
      <c r="CL8" s="991"/>
      <c r="CM8" s="989">
        <v>3601</v>
      </c>
      <c r="CN8" s="990"/>
      <c r="CO8" s="990"/>
      <c r="CP8" s="990"/>
      <c r="CQ8" s="991"/>
      <c r="CR8" s="989">
        <v>20</v>
      </c>
      <c r="CS8" s="990"/>
      <c r="CT8" s="990"/>
      <c r="CU8" s="990"/>
      <c r="CV8" s="991"/>
      <c r="CW8" s="989">
        <v>50</v>
      </c>
      <c r="CX8" s="990"/>
      <c r="CY8" s="990"/>
      <c r="CZ8" s="990"/>
      <c r="DA8" s="991"/>
      <c r="DB8" s="989">
        <v>1219</v>
      </c>
      <c r="DC8" s="990"/>
      <c r="DD8" s="990"/>
      <c r="DE8" s="990"/>
      <c r="DF8" s="991"/>
      <c r="DG8" s="989" t="s">
        <v>602</v>
      </c>
      <c r="DH8" s="990"/>
      <c r="DI8" s="990"/>
      <c r="DJ8" s="990"/>
      <c r="DK8" s="991"/>
      <c r="DL8" s="989" t="s">
        <v>602</v>
      </c>
      <c r="DM8" s="990"/>
      <c r="DN8" s="990"/>
      <c r="DO8" s="990"/>
      <c r="DP8" s="991"/>
      <c r="DQ8" s="989" t="s">
        <v>602</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585</v>
      </c>
      <c r="BT9" s="993"/>
      <c r="BU9" s="993"/>
      <c r="BV9" s="993"/>
      <c r="BW9" s="993"/>
      <c r="BX9" s="993"/>
      <c r="BY9" s="993"/>
      <c r="BZ9" s="993"/>
      <c r="CA9" s="993"/>
      <c r="CB9" s="993"/>
      <c r="CC9" s="993"/>
      <c r="CD9" s="993"/>
      <c r="CE9" s="993"/>
      <c r="CF9" s="993"/>
      <c r="CG9" s="1014"/>
      <c r="CH9" s="989">
        <v>4</v>
      </c>
      <c r="CI9" s="990"/>
      <c r="CJ9" s="990"/>
      <c r="CK9" s="990"/>
      <c r="CL9" s="991"/>
      <c r="CM9" s="989">
        <v>428</v>
      </c>
      <c r="CN9" s="990"/>
      <c r="CO9" s="990"/>
      <c r="CP9" s="990"/>
      <c r="CQ9" s="991"/>
      <c r="CR9" s="989">
        <v>8</v>
      </c>
      <c r="CS9" s="990"/>
      <c r="CT9" s="990"/>
      <c r="CU9" s="990"/>
      <c r="CV9" s="991"/>
      <c r="CW9" s="989">
        <v>2</v>
      </c>
      <c r="CX9" s="990"/>
      <c r="CY9" s="990"/>
      <c r="CZ9" s="990"/>
      <c r="DA9" s="991"/>
      <c r="DB9" s="989" t="s">
        <v>602</v>
      </c>
      <c r="DC9" s="990"/>
      <c r="DD9" s="990"/>
      <c r="DE9" s="990"/>
      <c r="DF9" s="991"/>
      <c r="DG9" s="989" t="s">
        <v>602</v>
      </c>
      <c r="DH9" s="990"/>
      <c r="DI9" s="990"/>
      <c r="DJ9" s="990"/>
      <c r="DK9" s="991"/>
      <c r="DL9" s="989" t="s">
        <v>602</v>
      </c>
      <c r="DM9" s="990"/>
      <c r="DN9" s="990"/>
      <c r="DO9" s="990"/>
      <c r="DP9" s="991"/>
      <c r="DQ9" s="989" t="s">
        <v>602</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586</v>
      </c>
      <c r="BT10" s="993"/>
      <c r="BU10" s="993"/>
      <c r="BV10" s="993"/>
      <c r="BW10" s="993"/>
      <c r="BX10" s="993"/>
      <c r="BY10" s="993"/>
      <c r="BZ10" s="993"/>
      <c r="CA10" s="993"/>
      <c r="CB10" s="993"/>
      <c r="CC10" s="993"/>
      <c r="CD10" s="993"/>
      <c r="CE10" s="993"/>
      <c r="CF10" s="993"/>
      <c r="CG10" s="1014"/>
      <c r="CH10" s="989">
        <v>-22</v>
      </c>
      <c r="CI10" s="990"/>
      <c r="CJ10" s="990"/>
      <c r="CK10" s="990"/>
      <c r="CL10" s="991"/>
      <c r="CM10" s="989">
        <v>561</v>
      </c>
      <c r="CN10" s="990"/>
      <c r="CO10" s="990"/>
      <c r="CP10" s="990"/>
      <c r="CQ10" s="991"/>
      <c r="CR10" s="989">
        <v>210</v>
      </c>
      <c r="CS10" s="990"/>
      <c r="CT10" s="990"/>
      <c r="CU10" s="990"/>
      <c r="CV10" s="991"/>
      <c r="CW10" s="989">
        <v>11</v>
      </c>
      <c r="CX10" s="990"/>
      <c r="CY10" s="990"/>
      <c r="CZ10" s="990"/>
      <c r="DA10" s="991"/>
      <c r="DB10" s="989" t="s">
        <v>602</v>
      </c>
      <c r="DC10" s="990"/>
      <c r="DD10" s="990"/>
      <c r="DE10" s="990"/>
      <c r="DF10" s="991"/>
      <c r="DG10" s="989" t="s">
        <v>602</v>
      </c>
      <c r="DH10" s="990"/>
      <c r="DI10" s="990"/>
      <c r="DJ10" s="990"/>
      <c r="DK10" s="991"/>
      <c r="DL10" s="989" t="s">
        <v>602</v>
      </c>
      <c r="DM10" s="990"/>
      <c r="DN10" s="990"/>
      <c r="DO10" s="990"/>
      <c r="DP10" s="991"/>
      <c r="DQ10" s="989" t="s">
        <v>602</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587</v>
      </c>
      <c r="BT11" s="993"/>
      <c r="BU11" s="993"/>
      <c r="BV11" s="993"/>
      <c r="BW11" s="993"/>
      <c r="BX11" s="993"/>
      <c r="BY11" s="993"/>
      <c r="BZ11" s="993"/>
      <c r="CA11" s="993"/>
      <c r="CB11" s="993"/>
      <c r="CC11" s="993"/>
      <c r="CD11" s="993"/>
      <c r="CE11" s="993"/>
      <c r="CF11" s="993"/>
      <c r="CG11" s="1014"/>
      <c r="CH11" s="989">
        <v>-2</v>
      </c>
      <c r="CI11" s="990"/>
      <c r="CJ11" s="990"/>
      <c r="CK11" s="990"/>
      <c r="CL11" s="991"/>
      <c r="CM11" s="989">
        <v>150</v>
      </c>
      <c r="CN11" s="990"/>
      <c r="CO11" s="990"/>
      <c r="CP11" s="990"/>
      <c r="CQ11" s="991"/>
      <c r="CR11" s="989">
        <v>20</v>
      </c>
      <c r="CS11" s="990"/>
      <c r="CT11" s="990"/>
      <c r="CU11" s="990"/>
      <c r="CV11" s="991"/>
      <c r="CW11" s="989">
        <v>966</v>
      </c>
      <c r="CX11" s="990"/>
      <c r="CY11" s="990"/>
      <c r="CZ11" s="990"/>
      <c r="DA11" s="991"/>
      <c r="DB11" s="989" t="s">
        <v>602</v>
      </c>
      <c r="DC11" s="990"/>
      <c r="DD11" s="990"/>
      <c r="DE11" s="990"/>
      <c r="DF11" s="991"/>
      <c r="DG11" s="989" t="s">
        <v>602</v>
      </c>
      <c r="DH11" s="990"/>
      <c r="DI11" s="990"/>
      <c r="DJ11" s="990"/>
      <c r="DK11" s="991"/>
      <c r="DL11" s="989" t="s">
        <v>602</v>
      </c>
      <c r="DM11" s="990"/>
      <c r="DN11" s="990"/>
      <c r="DO11" s="990"/>
      <c r="DP11" s="991"/>
      <c r="DQ11" s="989" t="s">
        <v>602</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588</v>
      </c>
      <c r="BT12" s="993"/>
      <c r="BU12" s="993"/>
      <c r="BV12" s="993"/>
      <c r="BW12" s="993"/>
      <c r="BX12" s="993"/>
      <c r="BY12" s="993"/>
      <c r="BZ12" s="993"/>
      <c r="CA12" s="993"/>
      <c r="CB12" s="993"/>
      <c r="CC12" s="993"/>
      <c r="CD12" s="993"/>
      <c r="CE12" s="993"/>
      <c r="CF12" s="993"/>
      <c r="CG12" s="1014"/>
      <c r="CH12" s="989">
        <v>7</v>
      </c>
      <c r="CI12" s="990"/>
      <c r="CJ12" s="990"/>
      <c r="CK12" s="990"/>
      <c r="CL12" s="991"/>
      <c r="CM12" s="989">
        <v>16</v>
      </c>
      <c r="CN12" s="990"/>
      <c r="CO12" s="990"/>
      <c r="CP12" s="990"/>
      <c r="CQ12" s="991"/>
      <c r="CR12" s="989">
        <v>3</v>
      </c>
      <c r="CS12" s="990"/>
      <c r="CT12" s="990"/>
      <c r="CU12" s="990"/>
      <c r="CV12" s="991"/>
      <c r="CW12" s="989" t="s">
        <v>602</v>
      </c>
      <c r="CX12" s="990"/>
      <c r="CY12" s="990"/>
      <c r="CZ12" s="990"/>
      <c r="DA12" s="991"/>
      <c r="DB12" s="989" t="s">
        <v>602</v>
      </c>
      <c r="DC12" s="990"/>
      <c r="DD12" s="990"/>
      <c r="DE12" s="990"/>
      <c r="DF12" s="991"/>
      <c r="DG12" s="989" t="s">
        <v>602</v>
      </c>
      <c r="DH12" s="990"/>
      <c r="DI12" s="990"/>
      <c r="DJ12" s="990"/>
      <c r="DK12" s="991"/>
      <c r="DL12" s="989" t="s">
        <v>602</v>
      </c>
      <c r="DM12" s="990"/>
      <c r="DN12" s="990"/>
      <c r="DO12" s="990"/>
      <c r="DP12" s="991"/>
      <c r="DQ12" s="989" t="s">
        <v>602</v>
      </c>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589</v>
      </c>
      <c r="BT13" s="993"/>
      <c r="BU13" s="993"/>
      <c r="BV13" s="993"/>
      <c r="BW13" s="993"/>
      <c r="BX13" s="993"/>
      <c r="BY13" s="993"/>
      <c r="BZ13" s="993"/>
      <c r="CA13" s="993"/>
      <c r="CB13" s="993"/>
      <c r="CC13" s="993"/>
      <c r="CD13" s="993"/>
      <c r="CE13" s="993"/>
      <c r="CF13" s="993"/>
      <c r="CG13" s="1014"/>
      <c r="CH13" s="989">
        <v>0</v>
      </c>
      <c r="CI13" s="990"/>
      <c r="CJ13" s="990"/>
      <c r="CK13" s="990"/>
      <c r="CL13" s="991"/>
      <c r="CM13" s="989">
        <v>19</v>
      </c>
      <c r="CN13" s="990"/>
      <c r="CO13" s="990"/>
      <c r="CP13" s="990"/>
      <c r="CQ13" s="991"/>
      <c r="CR13" s="989">
        <v>20</v>
      </c>
      <c r="CS13" s="990"/>
      <c r="CT13" s="990"/>
      <c r="CU13" s="990"/>
      <c r="CV13" s="991"/>
      <c r="CW13" s="989" t="s">
        <v>602</v>
      </c>
      <c r="CX13" s="990"/>
      <c r="CY13" s="990"/>
      <c r="CZ13" s="990"/>
      <c r="DA13" s="991"/>
      <c r="DB13" s="989" t="s">
        <v>602</v>
      </c>
      <c r="DC13" s="990"/>
      <c r="DD13" s="990"/>
      <c r="DE13" s="990"/>
      <c r="DF13" s="991"/>
      <c r="DG13" s="989" t="s">
        <v>602</v>
      </c>
      <c r="DH13" s="990"/>
      <c r="DI13" s="990"/>
      <c r="DJ13" s="990"/>
      <c r="DK13" s="991"/>
      <c r="DL13" s="989" t="s">
        <v>602</v>
      </c>
      <c r="DM13" s="990"/>
      <c r="DN13" s="990"/>
      <c r="DO13" s="990"/>
      <c r="DP13" s="991"/>
      <c r="DQ13" s="989" t="s">
        <v>602</v>
      </c>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590</v>
      </c>
      <c r="BT14" s="993"/>
      <c r="BU14" s="993"/>
      <c r="BV14" s="993"/>
      <c r="BW14" s="993"/>
      <c r="BX14" s="993"/>
      <c r="BY14" s="993"/>
      <c r="BZ14" s="993"/>
      <c r="CA14" s="993"/>
      <c r="CB14" s="993"/>
      <c r="CC14" s="993"/>
      <c r="CD14" s="993"/>
      <c r="CE14" s="993"/>
      <c r="CF14" s="993"/>
      <c r="CG14" s="1014"/>
      <c r="CH14" s="989">
        <v>2</v>
      </c>
      <c r="CI14" s="990"/>
      <c r="CJ14" s="990"/>
      <c r="CK14" s="990"/>
      <c r="CL14" s="991"/>
      <c r="CM14" s="989">
        <v>14</v>
      </c>
      <c r="CN14" s="990"/>
      <c r="CO14" s="990"/>
      <c r="CP14" s="990"/>
      <c r="CQ14" s="991"/>
      <c r="CR14" s="989">
        <v>9</v>
      </c>
      <c r="CS14" s="990"/>
      <c r="CT14" s="990"/>
      <c r="CU14" s="990"/>
      <c r="CV14" s="991"/>
      <c r="CW14" s="989">
        <v>0</v>
      </c>
      <c r="CX14" s="990"/>
      <c r="CY14" s="990"/>
      <c r="CZ14" s="990"/>
      <c r="DA14" s="991"/>
      <c r="DB14" s="989" t="s">
        <v>602</v>
      </c>
      <c r="DC14" s="990"/>
      <c r="DD14" s="990"/>
      <c r="DE14" s="990"/>
      <c r="DF14" s="991"/>
      <c r="DG14" s="989" t="s">
        <v>602</v>
      </c>
      <c r="DH14" s="990"/>
      <c r="DI14" s="990"/>
      <c r="DJ14" s="990"/>
      <c r="DK14" s="991"/>
      <c r="DL14" s="989" t="s">
        <v>602</v>
      </c>
      <c r="DM14" s="990"/>
      <c r="DN14" s="990"/>
      <c r="DO14" s="990"/>
      <c r="DP14" s="991"/>
      <c r="DQ14" s="989" t="s">
        <v>602</v>
      </c>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591</v>
      </c>
      <c r="BT15" s="993"/>
      <c r="BU15" s="993"/>
      <c r="BV15" s="993"/>
      <c r="BW15" s="993"/>
      <c r="BX15" s="993"/>
      <c r="BY15" s="993"/>
      <c r="BZ15" s="993"/>
      <c r="CA15" s="993"/>
      <c r="CB15" s="993"/>
      <c r="CC15" s="993"/>
      <c r="CD15" s="993"/>
      <c r="CE15" s="993"/>
      <c r="CF15" s="993"/>
      <c r="CG15" s="1014"/>
      <c r="CH15" s="989">
        <v>9</v>
      </c>
      <c r="CI15" s="990"/>
      <c r="CJ15" s="990"/>
      <c r="CK15" s="990"/>
      <c r="CL15" s="991"/>
      <c r="CM15" s="989">
        <v>24</v>
      </c>
      <c r="CN15" s="990"/>
      <c r="CO15" s="990"/>
      <c r="CP15" s="990"/>
      <c r="CQ15" s="991"/>
      <c r="CR15" s="989">
        <v>30</v>
      </c>
      <c r="CS15" s="990"/>
      <c r="CT15" s="990"/>
      <c r="CU15" s="990"/>
      <c r="CV15" s="991"/>
      <c r="CW15" s="989" t="s">
        <v>602</v>
      </c>
      <c r="CX15" s="990"/>
      <c r="CY15" s="990"/>
      <c r="CZ15" s="990"/>
      <c r="DA15" s="991"/>
      <c r="DB15" s="989" t="s">
        <v>602</v>
      </c>
      <c r="DC15" s="990"/>
      <c r="DD15" s="990"/>
      <c r="DE15" s="990"/>
      <c r="DF15" s="991"/>
      <c r="DG15" s="989" t="s">
        <v>602</v>
      </c>
      <c r="DH15" s="990"/>
      <c r="DI15" s="990"/>
      <c r="DJ15" s="990"/>
      <c r="DK15" s="991"/>
      <c r="DL15" s="989" t="s">
        <v>602</v>
      </c>
      <c r="DM15" s="990"/>
      <c r="DN15" s="990"/>
      <c r="DO15" s="990"/>
      <c r="DP15" s="991"/>
      <c r="DQ15" s="989" t="s">
        <v>602</v>
      </c>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t="s">
        <v>592</v>
      </c>
      <c r="BT16" s="993"/>
      <c r="BU16" s="993"/>
      <c r="BV16" s="993"/>
      <c r="BW16" s="993"/>
      <c r="BX16" s="993"/>
      <c r="BY16" s="993"/>
      <c r="BZ16" s="993"/>
      <c r="CA16" s="993"/>
      <c r="CB16" s="993"/>
      <c r="CC16" s="993"/>
      <c r="CD16" s="993"/>
      <c r="CE16" s="993"/>
      <c r="CF16" s="993"/>
      <c r="CG16" s="1014"/>
      <c r="CH16" s="989">
        <v>33</v>
      </c>
      <c r="CI16" s="990"/>
      <c r="CJ16" s="990"/>
      <c r="CK16" s="990"/>
      <c r="CL16" s="991"/>
      <c r="CM16" s="989">
        <v>4716</v>
      </c>
      <c r="CN16" s="990"/>
      <c r="CO16" s="990"/>
      <c r="CP16" s="990"/>
      <c r="CQ16" s="991"/>
      <c r="CR16" s="989">
        <v>5937</v>
      </c>
      <c r="CS16" s="990"/>
      <c r="CT16" s="990"/>
      <c r="CU16" s="990"/>
      <c r="CV16" s="991"/>
      <c r="CW16" s="989">
        <v>516</v>
      </c>
      <c r="CX16" s="990"/>
      <c r="CY16" s="990"/>
      <c r="CZ16" s="990"/>
      <c r="DA16" s="991"/>
      <c r="DB16" s="989" t="s">
        <v>602</v>
      </c>
      <c r="DC16" s="990"/>
      <c r="DD16" s="990"/>
      <c r="DE16" s="990"/>
      <c r="DF16" s="991"/>
      <c r="DG16" s="989" t="s">
        <v>602</v>
      </c>
      <c r="DH16" s="990"/>
      <c r="DI16" s="990"/>
      <c r="DJ16" s="990"/>
      <c r="DK16" s="991"/>
      <c r="DL16" s="989" t="s">
        <v>602</v>
      </c>
      <c r="DM16" s="990"/>
      <c r="DN16" s="990"/>
      <c r="DO16" s="990"/>
      <c r="DP16" s="991"/>
      <c r="DQ16" s="989" t="s">
        <v>602</v>
      </c>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390</v>
      </c>
      <c r="B23" s="937" t="s">
        <v>391</v>
      </c>
      <c r="C23" s="938"/>
      <c r="D23" s="938"/>
      <c r="E23" s="938"/>
      <c r="F23" s="938"/>
      <c r="G23" s="938"/>
      <c r="H23" s="938"/>
      <c r="I23" s="938"/>
      <c r="J23" s="938"/>
      <c r="K23" s="938"/>
      <c r="L23" s="938"/>
      <c r="M23" s="938"/>
      <c r="N23" s="938"/>
      <c r="O23" s="938"/>
      <c r="P23" s="948"/>
      <c r="Q23" s="1067">
        <v>180343</v>
      </c>
      <c r="R23" s="1061"/>
      <c r="S23" s="1061"/>
      <c r="T23" s="1061"/>
      <c r="U23" s="1061"/>
      <c r="V23" s="1061">
        <v>172708</v>
      </c>
      <c r="W23" s="1061"/>
      <c r="X23" s="1061"/>
      <c r="Y23" s="1061"/>
      <c r="Z23" s="1061"/>
      <c r="AA23" s="1061">
        <v>7635</v>
      </c>
      <c r="AB23" s="1061"/>
      <c r="AC23" s="1061"/>
      <c r="AD23" s="1061"/>
      <c r="AE23" s="1068"/>
      <c r="AF23" s="1069">
        <v>7197</v>
      </c>
      <c r="AG23" s="1061"/>
      <c r="AH23" s="1061"/>
      <c r="AI23" s="1061"/>
      <c r="AJ23" s="1070"/>
      <c r="AK23" s="1071"/>
      <c r="AL23" s="1072"/>
      <c r="AM23" s="1072"/>
      <c r="AN23" s="1072"/>
      <c r="AO23" s="1072"/>
      <c r="AP23" s="1061">
        <v>147580</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370</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402</v>
      </c>
      <c r="C28" s="1048"/>
      <c r="D28" s="1048"/>
      <c r="E28" s="1048"/>
      <c r="F28" s="1048"/>
      <c r="G28" s="1048"/>
      <c r="H28" s="1048"/>
      <c r="I28" s="1048"/>
      <c r="J28" s="1048"/>
      <c r="K28" s="1048"/>
      <c r="L28" s="1048"/>
      <c r="M28" s="1048"/>
      <c r="N28" s="1048"/>
      <c r="O28" s="1048"/>
      <c r="P28" s="1049"/>
      <c r="Q28" s="1050">
        <v>35534</v>
      </c>
      <c r="R28" s="1051"/>
      <c r="S28" s="1051"/>
      <c r="T28" s="1051"/>
      <c r="U28" s="1051"/>
      <c r="V28" s="1051">
        <v>35143</v>
      </c>
      <c r="W28" s="1051"/>
      <c r="X28" s="1051"/>
      <c r="Y28" s="1051"/>
      <c r="Z28" s="1051"/>
      <c r="AA28" s="1051">
        <v>391</v>
      </c>
      <c r="AB28" s="1051"/>
      <c r="AC28" s="1051"/>
      <c r="AD28" s="1051"/>
      <c r="AE28" s="1052"/>
      <c r="AF28" s="1053">
        <v>391</v>
      </c>
      <c r="AG28" s="1051"/>
      <c r="AH28" s="1051"/>
      <c r="AI28" s="1051"/>
      <c r="AJ28" s="1054"/>
      <c r="AK28" s="1042">
        <v>3485</v>
      </c>
      <c r="AL28" s="1043"/>
      <c r="AM28" s="1043"/>
      <c r="AN28" s="1043"/>
      <c r="AO28" s="1043"/>
      <c r="AP28" s="1043" t="s">
        <v>602</v>
      </c>
      <c r="AQ28" s="1043"/>
      <c r="AR28" s="1043"/>
      <c r="AS28" s="1043"/>
      <c r="AT28" s="1043"/>
      <c r="AU28" s="1043" t="s">
        <v>602</v>
      </c>
      <c r="AV28" s="1043"/>
      <c r="AW28" s="1043"/>
      <c r="AX28" s="1043"/>
      <c r="AY28" s="1043"/>
      <c r="AZ28" s="1044" t="s">
        <v>602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403</v>
      </c>
      <c r="C29" s="1031"/>
      <c r="D29" s="1031"/>
      <c r="E29" s="1031"/>
      <c r="F29" s="1031"/>
      <c r="G29" s="1031"/>
      <c r="H29" s="1031"/>
      <c r="I29" s="1031"/>
      <c r="J29" s="1031"/>
      <c r="K29" s="1031"/>
      <c r="L29" s="1031"/>
      <c r="M29" s="1031"/>
      <c r="N29" s="1031"/>
      <c r="O29" s="1031"/>
      <c r="P29" s="1032"/>
      <c r="Q29" s="1038">
        <v>36951</v>
      </c>
      <c r="R29" s="1039"/>
      <c r="S29" s="1039"/>
      <c r="T29" s="1039"/>
      <c r="U29" s="1039"/>
      <c r="V29" s="1039">
        <v>36102</v>
      </c>
      <c r="W29" s="1039"/>
      <c r="X29" s="1039"/>
      <c r="Y29" s="1039"/>
      <c r="Z29" s="1039"/>
      <c r="AA29" s="1039">
        <v>850</v>
      </c>
      <c r="AB29" s="1039"/>
      <c r="AC29" s="1039"/>
      <c r="AD29" s="1039"/>
      <c r="AE29" s="1040"/>
      <c r="AF29" s="1035">
        <v>850</v>
      </c>
      <c r="AG29" s="1036"/>
      <c r="AH29" s="1036"/>
      <c r="AI29" s="1036"/>
      <c r="AJ29" s="1037"/>
      <c r="AK29" s="980">
        <v>6009</v>
      </c>
      <c r="AL29" s="971"/>
      <c r="AM29" s="971"/>
      <c r="AN29" s="971"/>
      <c r="AO29" s="971"/>
      <c r="AP29" s="971" t="s">
        <v>602</v>
      </c>
      <c r="AQ29" s="971"/>
      <c r="AR29" s="971"/>
      <c r="AS29" s="971"/>
      <c r="AT29" s="971"/>
      <c r="AU29" s="971" t="s">
        <v>602</v>
      </c>
      <c r="AV29" s="971"/>
      <c r="AW29" s="971"/>
      <c r="AX29" s="971"/>
      <c r="AY29" s="971"/>
      <c r="AZ29" s="1041" t="s">
        <v>602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404</v>
      </c>
      <c r="C30" s="1031"/>
      <c r="D30" s="1031"/>
      <c r="E30" s="1031"/>
      <c r="F30" s="1031"/>
      <c r="G30" s="1031"/>
      <c r="H30" s="1031"/>
      <c r="I30" s="1031"/>
      <c r="J30" s="1031"/>
      <c r="K30" s="1031"/>
      <c r="L30" s="1031"/>
      <c r="M30" s="1031"/>
      <c r="N30" s="1031"/>
      <c r="O30" s="1031"/>
      <c r="P30" s="1032"/>
      <c r="Q30" s="1038">
        <v>5448</v>
      </c>
      <c r="R30" s="1039"/>
      <c r="S30" s="1039"/>
      <c r="T30" s="1039"/>
      <c r="U30" s="1039"/>
      <c r="V30" s="1039">
        <v>5408</v>
      </c>
      <c r="W30" s="1039"/>
      <c r="X30" s="1039"/>
      <c r="Y30" s="1039"/>
      <c r="Z30" s="1039"/>
      <c r="AA30" s="1039">
        <v>41</v>
      </c>
      <c r="AB30" s="1039"/>
      <c r="AC30" s="1039"/>
      <c r="AD30" s="1039"/>
      <c r="AE30" s="1040"/>
      <c r="AF30" s="1035">
        <v>41</v>
      </c>
      <c r="AG30" s="1036"/>
      <c r="AH30" s="1036"/>
      <c r="AI30" s="1036"/>
      <c r="AJ30" s="1037"/>
      <c r="AK30" s="980">
        <v>1047</v>
      </c>
      <c r="AL30" s="971"/>
      <c r="AM30" s="971"/>
      <c r="AN30" s="971"/>
      <c r="AO30" s="971"/>
      <c r="AP30" s="971" t="s">
        <v>602</v>
      </c>
      <c r="AQ30" s="971"/>
      <c r="AR30" s="971"/>
      <c r="AS30" s="971"/>
      <c r="AT30" s="971"/>
      <c r="AU30" s="971" t="s">
        <v>602</v>
      </c>
      <c r="AV30" s="971"/>
      <c r="AW30" s="971"/>
      <c r="AX30" s="971"/>
      <c r="AY30" s="971"/>
      <c r="AZ30" s="1041" t="s">
        <v>602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405</v>
      </c>
      <c r="C31" s="1031"/>
      <c r="D31" s="1031"/>
      <c r="E31" s="1031"/>
      <c r="F31" s="1031"/>
      <c r="G31" s="1031"/>
      <c r="H31" s="1031"/>
      <c r="I31" s="1031"/>
      <c r="J31" s="1031"/>
      <c r="K31" s="1031"/>
      <c r="L31" s="1031"/>
      <c r="M31" s="1031"/>
      <c r="N31" s="1031"/>
      <c r="O31" s="1031"/>
      <c r="P31" s="1032"/>
      <c r="Q31" s="1038">
        <v>6630</v>
      </c>
      <c r="R31" s="1039"/>
      <c r="S31" s="1039"/>
      <c r="T31" s="1039"/>
      <c r="U31" s="1039"/>
      <c r="V31" s="1039">
        <v>5864</v>
      </c>
      <c r="W31" s="1039"/>
      <c r="X31" s="1039"/>
      <c r="Y31" s="1039"/>
      <c r="Z31" s="1039"/>
      <c r="AA31" s="1039">
        <v>766</v>
      </c>
      <c r="AB31" s="1039"/>
      <c r="AC31" s="1039"/>
      <c r="AD31" s="1039"/>
      <c r="AE31" s="1040"/>
      <c r="AF31" s="1035">
        <v>7436</v>
      </c>
      <c r="AG31" s="1036"/>
      <c r="AH31" s="1036"/>
      <c r="AI31" s="1036"/>
      <c r="AJ31" s="1037"/>
      <c r="AK31" s="980">
        <v>48</v>
      </c>
      <c r="AL31" s="971"/>
      <c r="AM31" s="971"/>
      <c r="AN31" s="971"/>
      <c r="AO31" s="971"/>
      <c r="AP31" s="971">
        <v>18713</v>
      </c>
      <c r="AQ31" s="971"/>
      <c r="AR31" s="971"/>
      <c r="AS31" s="971"/>
      <c r="AT31" s="971"/>
      <c r="AU31" s="971">
        <v>206</v>
      </c>
      <c r="AV31" s="971"/>
      <c r="AW31" s="971"/>
      <c r="AX31" s="971"/>
      <c r="AY31" s="971"/>
      <c r="AZ31" s="1041" t="s">
        <v>602</v>
      </c>
      <c r="BA31" s="1041"/>
      <c r="BB31" s="1041"/>
      <c r="BC31" s="1041"/>
      <c r="BD31" s="1041"/>
      <c r="BE31" s="972" t="s">
        <v>406</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407</v>
      </c>
      <c r="C32" s="1031"/>
      <c r="D32" s="1031"/>
      <c r="E32" s="1031"/>
      <c r="F32" s="1031"/>
      <c r="G32" s="1031"/>
      <c r="H32" s="1031"/>
      <c r="I32" s="1031"/>
      <c r="J32" s="1031"/>
      <c r="K32" s="1031"/>
      <c r="L32" s="1031"/>
      <c r="M32" s="1031"/>
      <c r="N32" s="1031"/>
      <c r="O32" s="1031"/>
      <c r="P32" s="1032"/>
      <c r="Q32" s="1038">
        <v>7799</v>
      </c>
      <c r="R32" s="1039"/>
      <c r="S32" s="1039"/>
      <c r="T32" s="1039"/>
      <c r="U32" s="1039"/>
      <c r="V32" s="1039">
        <v>6920</v>
      </c>
      <c r="W32" s="1039"/>
      <c r="X32" s="1039"/>
      <c r="Y32" s="1039"/>
      <c r="Z32" s="1039"/>
      <c r="AA32" s="1039">
        <v>879</v>
      </c>
      <c r="AB32" s="1039"/>
      <c r="AC32" s="1039"/>
      <c r="AD32" s="1039"/>
      <c r="AE32" s="1040"/>
      <c r="AF32" s="1035">
        <v>6838</v>
      </c>
      <c r="AG32" s="1036"/>
      <c r="AH32" s="1036"/>
      <c r="AI32" s="1036"/>
      <c r="AJ32" s="1037"/>
      <c r="AK32" s="980">
        <v>2844</v>
      </c>
      <c r="AL32" s="971"/>
      <c r="AM32" s="971"/>
      <c r="AN32" s="971"/>
      <c r="AO32" s="971"/>
      <c r="AP32" s="971">
        <v>36523</v>
      </c>
      <c r="AQ32" s="971"/>
      <c r="AR32" s="971"/>
      <c r="AS32" s="971"/>
      <c r="AT32" s="971"/>
      <c r="AU32" s="971">
        <v>16180</v>
      </c>
      <c r="AV32" s="971"/>
      <c r="AW32" s="971"/>
      <c r="AX32" s="971"/>
      <c r="AY32" s="971"/>
      <c r="AZ32" s="1041" t="s">
        <v>602</v>
      </c>
      <c r="BA32" s="1041"/>
      <c r="BB32" s="1041"/>
      <c r="BC32" s="1041"/>
      <c r="BD32" s="1041"/>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409</v>
      </c>
      <c r="C33" s="1031"/>
      <c r="D33" s="1031"/>
      <c r="E33" s="1031"/>
      <c r="F33" s="1031"/>
      <c r="G33" s="1031"/>
      <c r="H33" s="1031"/>
      <c r="I33" s="1031"/>
      <c r="J33" s="1031"/>
      <c r="K33" s="1031"/>
      <c r="L33" s="1031"/>
      <c r="M33" s="1031"/>
      <c r="N33" s="1031"/>
      <c r="O33" s="1031"/>
      <c r="P33" s="1032"/>
      <c r="Q33" s="1038">
        <v>147</v>
      </c>
      <c r="R33" s="1039"/>
      <c r="S33" s="1039"/>
      <c r="T33" s="1039"/>
      <c r="U33" s="1039"/>
      <c r="V33" s="1039">
        <v>147</v>
      </c>
      <c r="W33" s="1039"/>
      <c r="X33" s="1039"/>
      <c r="Y33" s="1039"/>
      <c r="Z33" s="1039"/>
      <c r="AA33" s="1039">
        <v>1</v>
      </c>
      <c r="AB33" s="1039"/>
      <c r="AC33" s="1039"/>
      <c r="AD33" s="1039"/>
      <c r="AE33" s="1040"/>
      <c r="AF33" s="1035">
        <v>1</v>
      </c>
      <c r="AG33" s="1036"/>
      <c r="AH33" s="1036"/>
      <c r="AI33" s="1036"/>
      <c r="AJ33" s="1037"/>
      <c r="AK33" s="980">
        <v>105</v>
      </c>
      <c r="AL33" s="971"/>
      <c r="AM33" s="971"/>
      <c r="AN33" s="971"/>
      <c r="AO33" s="971"/>
      <c r="AP33" s="971">
        <v>113</v>
      </c>
      <c r="AQ33" s="971"/>
      <c r="AR33" s="971"/>
      <c r="AS33" s="971"/>
      <c r="AT33" s="971"/>
      <c r="AU33" s="971">
        <v>113</v>
      </c>
      <c r="AV33" s="971"/>
      <c r="AW33" s="971"/>
      <c r="AX33" s="971"/>
      <c r="AY33" s="971"/>
      <c r="AZ33" s="1041" t="s">
        <v>602</v>
      </c>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411</v>
      </c>
      <c r="C34" s="1031"/>
      <c r="D34" s="1031"/>
      <c r="E34" s="1031"/>
      <c r="F34" s="1031"/>
      <c r="G34" s="1031"/>
      <c r="H34" s="1031"/>
      <c r="I34" s="1031"/>
      <c r="J34" s="1031"/>
      <c r="K34" s="1031"/>
      <c r="L34" s="1031"/>
      <c r="M34" s="1031"/>
      <c r="N34" s="1031"/>
      <c r="O34" s="1031"/>
      <c r="P34" s="1032"/>
      <c r="Q34" s="1038">
        <v>112</v>
      </c>
      <c r="R34" s="1039"/>
      <c r="S34" s="1039"/>
      <c r="T34" s="1039"/>
      <c r="U34" s="1039"/>
      <c r="V34" s="1039">
        <v>96</v>
      </c>
      <c r="W34" s="1039"/>
      <c r="X34" s="1039"/>
      <c r="Y34" s="1039"/>
      <c r="Z34" s="1039"/>
      <c r="AA34" s="1039">
        <v>16</v>
      </c>
      <c r="AB34" s="1039"/>
      <c r="AC34" s="1039"/>
      <c r="AD34" s="1039"/>
      <c r="AE34" s="1040"/>
      <c r="AF34" s="1035">
        <v>16</v>
      </c>
      <c r="AG34" s="1036"/>
      <c r="AH34" s="1036"/>
      <c r="AI34" s="1036"/>
      <c r="AJ34" s="1037"/>
      <c r="AK34" s="980">
        <v>68</v>
      </c>
      <c r="AL34" s="971"/>
      <c r="AM34" s="971"/>
      <c r="AN34" s="971"/>
      <c r="AO34" s="971"/>
      <c r="AP34" s="971" t="s">
        <v>602</v>
      </c>
      <c r="AQ34" s="971"/>
      <c r="AR34" s="971"/>
      <c r="AS34" s="971"/>
      <c r="AT34" s="971"/>
      <c r="AU34" s="971" t="s">
        <v>602</v>
      </c>
      <c r="AV34" s="971"/>
      <c r="AW34" s="971"/>
      <c r="AX34" s="971"/>
      <c r="AY34" s="971"/>
      <c r="AZ34" s="1041" t="s">
        <v>602</v>
      </c>
      <c r="BA34" s="1041"/>
      <c r="BB34" s="1041"/>
      <c r="BC34" s="1041"/>
      <c r="BD34" s="1041"/>
      <c r="BE34" s="972" t="s">
        <v>410</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390</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15571</v>
      </c>
      <c r="AG63" s="959"/>
      <c r="AH63" s="959"/>
      <c r="AI63" s="959"/>
      <c r="AJ63" s="1022"/>
      <c r="AK63" s="1023"/>
      <c r="AL63" s="963"/>
      <c r="AM63" s="963"/>
      <c r="AN63" s="963"/>
      <c r="AO63" s="963"/>
      <c r="AP63" s="959">
        <v>55349</v>
      </c>
      <c r="AQ63" s="959"/>
      <c r="AR63" s="959"/>
      <c r="AS63" s="959"/>
      <c r="AT63" s="959"/>
      <c r="AU63" s="959">
        <v>16499</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417</v>
      </c>
      <c r="W66" s="1002"/>
      <c r="X66" s="1002"/>
      <c r="Y66" s="1002"/>
      <c r="Z66" s="1003"/>
      <c r="AA66" s="1001" t="s">
        <v>418</v>
      </c>
      <c r="AB66" s="1002"/>
      <c r="AC66" s="1002"/>
      <c r="AD66" s="1002"/>
      <c r="AE66" s="1003"/>
      <c r="AF66" s="1007" t="s">
        <v>419</v>
      </c>
      <c r="AG66" s="1008"/>
      <c r="AH66" s="1008"/>
      <c r="AI66" s="1008"/>
      <c r="AJ66" s="1009"/>
      <c r="AK66" s="1001" t="s">
        <v>398</v>
      </c>
      <c r="AL66" s="996"/>
      <c r="AM66" s="996"/>
      <c r="AN66" s="996"/>
      <c r="AO66" s="997"/>
      <c r="AP66" s="1001" t="s">
        <v>420</v>
      </c>
      <c r="AQ66" s="1002"/>
      <c r="AR66" s="1002"/>
      <c r="AS66" s="1002"/>
      <c r="AT66" s="1003"/>
      <c r="AU66" s="1001" t="s">
        <v>421</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593</v>
      </c>
      <c r="C68" s="986"/>
      <c r="D68" s="986"/>
      <c r="E68" s="986"/>
      <c r="F68" s="986"/>
      <c r="G68" s="986"/>
      <c r="H68" s="986"/>
      <c r="I68" s="986"/>
      <c r="J68" s="986"/>
      <c r="K68" s="986"/>
      <c r="L68" s="986"/>
      <c r="M68" s="986"/>
      <c r="N68" s="986"/>
      <c r="O68" s="986"/>
      <c r="P68" s="987"/>
      <c r="Q68" s="988">
        <v>4338</v>
      </c>
      <c r="R68" s="982"/>
      <c r="S68" s="982"/>
      <c r="T68" s="982"/>
      <c r="U68" s="982"/>
      <c r="V68" s="982">
        <v>3997</v>
      </c>
      <c r="W68" s="982"/>
      <c r="X68" s="982"/>
      <c r="Y68" s="982"/>
      <c r="Z68" s="982"/>
      <c r="AA68" s="982">
        <v>341</v>
      </c>
      <c r="AB68" s="982"/>
      <c r="AC68" s="982"/>
      <c r="AD68" s="982"/>
      <c r="AE68" s="982"/>
      <c r="AF68" s="982" t="s">
        <v>602</v>
      </c>
      <c r="AG68" s="982"/>
      <c r="AH68" s="982"/>
      <c r="AI68" s="982"/>
      <c r="AJ68" s="982"/>
      <c r="AK68" s="982" t="s">
        <v>602</v>
      </c>
      <c r="AL68" s="982"/>
      <c r="AM68" s="982"/>
      <c r="AN68" s="982"/>
      <c r="AO68" s="982"/>
      <c r="AP68" s="982">
        <v>8957</v>
      </c>
      <c r="AQ68" s="982"/>
      <c r="AR68" s="982"/>
      <c r="AS68" s="982"/>
      <c r="AT68" s="982"/>
      <c r="AU68" s="982" t="s">
        <v>602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594</v>
      </c>
      <c r="C69" s="975"/>
      <c r="D69" s="975"/>
      <c r="E69" s="975"/>
      <c r="F69" s="975"/>
      <c r="G69" s="975"/>
      <c r="H69" s="975"/>
      <c r="I69" s="975"/>
      <c r="J69" s="975"/>
      <c r="K69" s="975"/>
      <c r="L69" s="975"/>
      <c r="M69" s="975"/>
      <c r="N69" s="975"/>
      <c r="O69" s="975"/>
      <c r="P69" s="976"/>
      <c r="Q69" s="977">
        <v>4866</v>
      </c>
      <c r="R69" s="971"/>
      <c r="S69" s="971"/>
      <c r="T69" s="971"/>
      <c r="U69" s="971"/>
      <c r="V69" s="971">
        <v>4818</v>
      </c>
      <c r="W69" s="971"/>
      <c r="X69" s="971"/>
      <c r="Y69" s="971"/>
      <c r="Z69" s="971"/>
      <c r="AA69" s="971">
        <v>48</v>
      </c>
      <c r="AB69" s="971"/>
      <c r="AC69" s="971"/>
      <c r="AD69" s="971"/>
      <c r="AE69" s="971"/>
      <c r="AF69" s="971">
        <v>42</v>
      </c>
      <c r="AG69" s="971"/>
      <c r="AH69" s="971"/>
      <c r="AI69" s="971"/>
      <c r="AJ69" s="971"/>
      <c r="AK69" s="971" t="s">
        <v>602</v>
      </c>
      <c r="AL69" s="971"/>
      <c r="AM69" s="971"/>
      <c r="AN69" s="971"/>
      <c r="AO69" s="971"/>
      <c r="AP69" s="971">
        <v>973</v>
      </c>
      <c r="AQ69" s="971"/>
      <c r="AR69" s="971"/>
      <c r="AS69" s="971"/>
      <c r="AT69" s="971"/>
      <c r="AU69" s="971">
        <v>810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595</v>
      </c>
      <c r="C70" s="975"/>
      <c r="D70" s="975"/>
      <c r="E70" s="975"/>
      <c r="F70" s="975"/>
      <c r="G70" s="975"/>
      <c r="H70" s="975"/>
      <c r="I70" s="975"/>
      <c r="J70" s="975"/>
      <c r="K70" s="975"/>
      <c r="L70" s="975"/>
      <c r="M70" s="975"/>
      <c r="N70" s="975"/>
      <c r="O70" s="975"/>
      <c r="P70" s="976"/>
      <c r="Q70" s="977">
        <v>159</v>
      </c>
      <c r="R70" s="971"/>
      <c r="S70" s="971"/>
      <c r="T70" s="971"/>
      <c r="U70" s="971"/>
      <c r="V70" s="971">
        <v>134</v>
      </c>
      <c r="W70" s="971"/>
      <c r="X70" s="971"/>
      <c r="Y70" s="971"/>
      <c r="Z70" s="971"/>
      <c r="AA70" s="971">
        <v>24</v>
      </c>
      <c r="AB70" s="971"/>
      <c r="AC70" s="971"/>
      <c r="AD70" s="971"/>
      <c r="AE70" s="971"/>
      <c r="AF70" s="971">
        <v>24</v>
      </c>
      <c r="AG70" s="971"/>
      <c r="AH70" s="971"/>
      <c r="AI70" s="971"/>
      <c r="AJ70" s="971"/>
      <c r="AK70" s="971">
        <v>9</v>
      </c>
      <c r="AL70" s="971"/>
      <c r="AM70" s="971"/>
      <c r="AN70" s="971"/>
      <c r="AO70" s="971"/>
      <c r="AP70" s="971" t="s">
        <v>602</v>
      </c>
      <c r="AQ70" s="971"/>
      <c r="AR70" s="971"/>
      <c r="AS70" s="971"/>
      <c r="AT70" s="971"/>
      <c r="AU70" s="971" t="s">
        <v>602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596</v>
      </c>
      <c r="C71" s="975"/>
      <c r="D71" s="975"/>
      <c r="E71" s="975"/>
      <c r="F71" s="975"/>
      <c r="G71" s="975"/>
      <c r="H71" s="975"/>
      <c r="I71" s="975"/>
      <c r="J71" s="975"/>
      <c r="K71" s="975"/>
      <c r="L71" s="975"/>
      <c r="M71" s="975"/>
      <c r="N71" s="975"/>
      <c r="O71" s="975"/>
      <c r="P71" s="976"/>
      <c r="Q71" s="977">
        <v>4300</v>
      </c>
      <c r="R71" s="971"/>
      <c r="S71" s="971"/>
      <c r="T71" s="971"/>
      <c r="U71" s="971"/>
      <c r="V71" s="971">
        <v>3691</v>
      </c>
      <c r="W71" s="971"/>
      <c r="X71" s="971"/>
      <c r="Y71" s="971"/>
      <c r="Z71" s="971"/>
      <c r="AA71" s="971">
        <v>609</v>
      </c>
      <c r="AB71" s="971"/>
      <c r="AC71" s="971"/>
      <c r="AD71" s="971"/>
      <c r="AE71" s="971"/>
      <c r="AF71" s="971">
        <v>609</v>
      </c>
      <c r="AG71" s="971"/>
      <c r="AH71" s="971"/>
      <c r="AI71" s="971"/>
      <c r="AJ71" s="971"/>
      <c r="AK71" s="971">
        <v>5</v>
      </c>
      <c r="AL71" s="971"/>
      <c r="AM71" s="971"/>
      <c r="AN71" s="971"/>
      <c r="AO71" s="971"/>
      <c r="AP71" s="971" t="s">
        <v>602</v>
      </c>
      <c r="AQ71" s="971"/>
      <c r="AR71" s="971"/>
      <c r="AS71" s="971"/>
      <c r="AT71" s="971"/>
      <c r="AU71" s="971" t="s">
        <v>602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597</v>
      </c>
      <c r="C72" s="975"/>
      <c r="D72" s="975"/>
      <c r="E72" s="975"/>
      <c r="F72" s="975"/>
      <c r="G72" s="975"/>
      <c r="H72" s="975"/>
      <c r="I72" s="975"/>
      <c r="J72" s="975"/>
      <c r="K72" s="975"/>
      <c r="L72" s="975"/>
      <c r="M72" s="975"/>
      <c r="N72" s="975"/>
      <c r="O72" s="975"/>
      <c r="P72" s="976"/>
      <c r="Q72" s="977">
        <v>91</v>
      </c>
      <c r="R72" s="971"/>
      <c r="S72" s="971"/>
      <c r="T72" s="971"/>
      <c r="U72" s="971"/>
      <c r="V72" s="971">
        <v>85</v>
      </c>
      <c r="W72" s="971"/>
      <c r="X72" s="971"/>
      <c r="Y72" s="971"/>
      <c r="Z72" s="971"/>
      <c r="AA72" s="971">
        <v>5</v>
      </c>
      <c r="AB72" s="971"/>
      <c r="AC72" s="971"/>
      <c r="AD72" s="971"/>
      <c r="AE72" s="971"/>
      <c r="AF72" s="971">
        <v>5</v>
      </c>
      <c r="AG72" s="971"/>
      <c r="AH72" s="971"/>
      <c r="AI72" s="971"/>
      <c r="AJ72" s="971"/>
      <c r="AK72" s="971">
        <v>5</v>
      </c>
      <c r="AL72" s="971"/>
      <c r="AM72" s="971"/>
      <c r="AN72" s="971"/>
      <c r="AO72" s="971"/>
      <c r="AP72" s="971" t="s">
        <v>602</v>
      </c>
      <c r="AQ72" s="971"/>
      <c r="AR72" s="971"/>
      <c r="AS72" s="971"/>
      <c r="AT72" s="971"/>
      <c r="AU72" s="971" t="s">
        <v>602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598</v>
      </c>
      <c r="C73" s="975"/>
      <c r="D73" s="975"/>
      <c r="E73" s="975"/>
      <c r="F73" s="975"/>
      <c r="G73" s="975"/>
      <c r="H73" s="975"/>
      <c r="I73" s="975"/>
      <c r="J73" s="975"/>
      <c r="K73" s="975"/>
      <c r="L73" s="975"/>
      <c r="M73" s="975"/>
      <c r="N73" s="975"/>
      <c r="O73" s="975"/>
      <c r="P73" s="976"/>
      <c r="Q73" s="977">
        <v>258426</v>
      </c>
      <c r="R73" s="971"/>
      <c r="S73" s="971"/>
      <c r="T73" s="971"/>
      <c r="U73" s="971"/>
      <c r="V73" s="971">
        <v>253681</v>
      </c>
      <c r="W73" s="971"/>
      <c r="X73" s="971"/>
      <c r="Y73" s="971"/>
      <c r="Z73" s="971"/>
      <c r="AA73" s="971">
        <v>4745</v>
      </c>
      <c r="AB73" s="971"/>
      <c r="AC73" s="971"/>
      <c r="AD73" s="971"/>
      <c r="AE73" s="971"/>
      <c r="AF73" s="971">
        <v>4745</v>
      </c>
      <c r="AG73" s="971"/>
      <c r="AH73" s="971"/>
      <c r="AI73" s="971"/>
      <c r="AJ73" s="971"/>
      <c r="AK73" s="971">
        <v>1906</v>
      </c>
      <c r="AL73" s="971"/>
      <c r="AM73" s="971"/>
      <c r="AN73" s="971"/>
      <c r="AO73" s="971"/>
      <c r="AP73" s="971" t="s">
        <v>602</v>
      </c>
      <c r="AQ73" s="971"/>
      <c r="AR73" s="971"/>
      <c r="AS73" s="971"/>
      <c r="AT73" s="971"/>
      <c r="AU73" s="971" t="s">
        <v>602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599</v>
      </c>
      <c r="C74" s="975"/>
      <c r="D74" s="975"/>
      <c r="E74" s="975"/>
      <c r="F74" s="975"/>
      <c r="G74" s="975"/>
      <c r="H74" s="975"/>
      <c r="I74" s="975"/>
      <c r="J74" s="975"/>
      <c r="K74" s="975"/>
      <c r="L74" s="975"/>
      <c r="M74" s="975"/>
      <c r="N74" s="975"/>
      <c r="O74" s="975"/>
      <c r="P74" s="976"/>
      <c r="Q74" s="977">
        <v>2063</v>
      </c>
      <c r="R74" s="971"/>
      <c r="S74" s="971"/>
      <c r="T74" s="971"/>
      <c r="U74" s="971"/>
      <c r="V74" s="971">
        <v>2033</v>
      </c>
      <c r="W74" s="971"/>
      <c r="X74" s="971"/>
      <c r="Y74" s="971"/>
      <c r="Z74" s="971"/>
      <c r="AA74" s="971">
        <v>30</v>
      </c>
      <c r="AB74" s="971"/>
      <c r="AC74" s="971"/>
      <c r="AD74" s="971"/>
      <c r="AE74" s="971"/>
      <c r="AF74" s="971">
        <v>30</v>
      </c>
      <c r="AG74" s="971"/>
      <c r="AH74" s="971"/>
      <c r="AI74" s="971"/>
      <c r="AJ74" s="971"/>
      <c r="AK74" s="971">
        <v>45</v>
      </c>
      <c r="AL74" s="971"/>
      <c r="AM74" s="971"/>
      <c r="AN74" s="971"/>
      <c r="AO74" s="971"/>
      <c r="AP74" s="971">
        <v>502</v>
      </c>
      <c r="AQ74" s="971"/>
      <c r="AR74" s="971"/>
      <c r="AS74" s="971"/>
      <c r="AT74" s="971"/>
      <c r="AU74" s="971">
        <v>115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600</v>
      </c>
      <c r="C75" s="975"/>
      <c r="D75" s="975"/>
      <c r="E75" s="975"/>
      <c r="F75" s="975"/>
      <c r="G75" s="975"/>
      <c r="H75" s="975"/>
      <c r="I75" s="975"/>
      <c r="J75" s="975"/>
      <c r="K75" s="975"/>
      <c r="L75" s="975"/>
      <c r="M75" s="975"/>
      <c r="N75" s="975"/>
      <c r="O75" s="975"/>
      <c r="P75" s="976"/>
      <c r="Q75" s="978">
        <v>13812</v>
      </c>
      <c r="R75" s="979"/>
      <c r="S75" s="979"/>
      <c r="T75" s="979"/>
      <c r="U75" s="980"/>
      <c r="V75" s="981">
        <v>16236</v>
      </c>
      <c r="W75" s="979"/>
      <c r="X75" s="979"/>
      <c r="Y75" s="979"/>
      <c r="Z75" s="980"/>
      <c r="AA75" s="981">
        <v>-2423</v>
      </c>
      <c r="AB75" s="979"/>
      <c r="AC75" s="979"/>
      <c r="AD75" s="979"/>
      <c r="AE75" s="980"/>
      <c r="AF75" s="981">
        <v>5236</v>
      </c>
      <c r="AG75" s="979"/>
      <c r="AH75" s="979"/>
      <c r="AI75" s="979"/>
      <c r="AJ75" s="980"/>
      <c r="AK75" s="981" t="s">
        <v>602</v>
      </c>
      <c r="AL75" s="979"/>
      <c r="AM75" s="979"/>
      <c r="AN75" s="979"/>
      <c r="AO75" s="980"/>
      <c r="AP75" s="981">
        <v>14901</v>
      </c>
      <c r="AQ75" s="979"/>
      <c r="AR75" s="979"/>
      <c r="AS75" s="979"/>
      <c r="AT75" s="980"/>
      <c r="AU75" s="981">
        <v>442</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601</v>
      </c>
      <c r="C76" s="975"/>
      <c r="D76" s="975"/>
      <c r="E76" s="975"/>
      <c r="F76" s="975"/>
      <c r="G76" s="975"/>
      <c r="H76" s="975"/>
      <c r="I76" s="975"/>
      <c r="J76" s="975"/>
      <c r="K76" s="975"/>
      <c r="L76" s="975"/>
      <c r="M76" s="975"/>
      <c r="N76" s="975"/>
      <c r="O76" s="975"/>
      <c r="P76" s="976"/>
      <c r="Q76" s="978">
        <v>439</v>
      </c>
      <c r="R76" s="979"/>
      <c r="S76" s="979"/>
      <c r="T76" s="979"/>
      <c r="U76" s="980"/>
      <c r="V76" s="981">
        <v>511</v>
      </c>
      <c r="W76" s="979"/>
      <c r="X76" s="979"/>
      <c r="Y76" s="979"/>
      <c r="Z76" s="980"/>
      <c r="AA76" s="981">
        <v>-72</v>
      </c>
      <c r="AB76" s="979"/>
      <c r="AC76" s="979"/>
      <c r="AD76" s="979"/>
      <c r="AE76" s="980"/>
      <c r="AF76" s="981">
        <v>213</v>
      </c>
      <c r="AG76" s="979"/>
      <c r="AH76" s="979"/>
      <c r="AI76" s="979"/>
      <c r="AJ76" s="980"/>
      <c r="AK76" s="981" t="s">
        <v>602</v>
      </c>
      <c r="AL76" s="979"/>
      <c r="AM76" s="979"/>
      <c r="AN76" s="979"/>
      <c r="AO76" s="980"/>
      <c r="AP76" s="981" t="s">
        <v>602</v>
      </c>
      <c r="AQ76" s="979"/>
      <c r="AR76" s="979"/>
      <c r="AS76" s="979"/>
      <c r="AT76" s="980"/>
      <c r="AU76" s="981" t="s">
        <v>602</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390</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10905</v>
      </c>
      <c r="AG88" s="959"/>
      <c r="AH88" s="959"/>
      <c r="AI88" s="959"/>
      <c r="AJ88" s="959"/>
      <c r="AK88" s="963"/>
      <c r="AL88" s="963"/>
      <c r="AM88" s="963"/>
      <c r="AN88" s="963"/>
      <c r="AO88" s="963"/>
      <c r="AP88" s="959">
        <v>25333</v>
      </c>
      <c r="AQ88" s="959"/>
      <c r="AR88" s="959"/>
      <c r="AS88" s="959"/>
      <c r="AT88" s="959"/>
      <c r="AU88" s="959">
        <v>1367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6262</v>
      </c>
      <c r="CS102" s="953"/>
      <c r="CT102" s="953"/>
      <c r="CU102" s="953"/>
      <c r="CV102" s="954"/>
      <c r="CW102" s="952">
        <v>1545</v>
      </c>
      <c r="CX102" s="953"/>
      <c r="CY102" s="953"/>
      <c r="CZ102" s="953"/>
      <c r="DA102" s="954"/>
      <c r="DB102" s="952">
        <v>1219</v>
      </c>
      <c r="DC102" s="953"/>
      <c r="DD102" s="953"/>
      <c r="DE102" s="953"/>
      <c r="DF102" s="954"/>
      <c r="DG102" s="952" t="s">
        <v>602</v>
      </c>
      <c r="DH102" s="953"/>
      <c r="DI102" s="953"/>
      <c r="DJ102" s="953"/>
      <c r="DK102" s="954"/>
      <c r="DL102" s="952" t="s">
        <v>602</v>
      </c>
      <c r="DM102" s="953"/>
      <c r="DN102" s="953"/>
      <c r="DO102" s="953"/>
      <c r="DP102" s="954"/>
      <c r="DQ102" s="952" t="s">
        <v>602</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307</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307</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307</v>
      </c>
      <c r="DR109" s="896"/>
      <c r="DS109" s="896"/>
      <c r="DT109" s="896"/>
      <c r="DU109" s="897"/>
      <c r="DV109" s="898" t="s">
        <v>433</v>
      </c>
      <c r="DW109" s="896"/>
      <c r="DX109" s="896"/>
      <c r="DY109" s="896"/>
      <c r="DZ109" s="929"/>
    </row>
    <row r="110" spans="1:131" s="230" customFormat="1" ht="26.25" customHeight="1" x14ac:dyDescent="0.15">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13702144</v>
      </c>
      <c r="AB110" s="889"/>
      <c r="AC110" s="889"/>
      <c r="AD110" s="889"/>
      <c r="AE110" s="890"/>
      <c r="AF110" s="891">
        <v>13640143</v>
      </c>
      <c r="AG110" s="889"/>
      <c r="AH110" s="889"/>
      <c r="AI110" s="889"/>
      <c r="AJ110" s="890"/>
      <c r="AK110" s="891">
        <v>14161398</v>
      </c>
      <c r="AL110" s="889"/>
      <c r="AM110" s="889"/>
      <c r="AN110" s="889"/>
      <c r="AO110" s="890"/>
      <c r="AP110" s="892">
        <v>18.600000000000001</v>
      </c>
      <c r="AQ110" s="893"/>
      <c r="AR110" s="893"/>
      <c r="AS110" s="893"/>
      <c r="AT110" s="894"/>
      <c r="AU110" s="930" t="s">
        <v>74</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149362388</v>
      </c>
      <c r="BR110" s="842"/>
      <c r="BS110" s="842"/>
      <c r="BT110" s="842"/>
      <c r="BU110" s="842"/>
      <c r="BV110" s="842">
        <v>150650724</v>
      </c>
      <c r="BW110" s="842"/>
      <c r="BX110" s="842"/>
      <c r="BY110" s="842"/>
      <c r="BZ110" s="842"/>
      <c r="CA110" s="842">
        <v>147580648</v>
      </c>
      <c r="CB110" s="842"/>
      <c r="CC110" s="842"/>
      <c r="CD110" s="842"/>
      <c r="CE110" s="842"/>
      <c r="CF110" s="866">
        <v>193.9</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130</v>
      </c>
      <c r="DM110" s="842"/>
      <c r="DN110" s="842"/>
      <c r="DO110" s="842"/>
      <c r="DP110" s="842"/>
      <c r="DQ110" s="842" t="s">
        <v>130</v>
      </c>
      <c r="DR110" s="842"/>
      <c r="DS110" s="842"/>
      <c r="DT110" s="842"/>
      <c r="DU110" s="842"/>
      <c r="DV110" s="843" t="s">
        <v>130</v>
      </c>
      <c r="DW110" s="843"/>
      <c r="DX110" s="843"/>
      <c r="DY110" s="843"/>
      <c r="DZ110" s="844"/>
    </row>
    <row r="111" spans="1:131" s="230" customFormat="1" ht="26.25" customHeight="1" x14ac:dyDescent="0.15">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440</v>
      </c>
      <c r="AG111" s="919"/>
      <c r="AH111" s="919"/>
      <c r="AI111" s="919"/>
      <c r="AJ111" s="920"/>
      <c r="AK111" s="921" t="s">
        <v>441</v>
      </c>
      <c r="AL111" s="919"/>
      <c r="AM111" s="919"/>
      <c r="AN111" s="919"/>
      <c r="AO111" s="920"/>
      <c r="AP111" s="922" t="s">
        <v>440</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t="s">
        <v>441</v>
      </c>
      <c r="BR111" s="817"/>
      <c r="BS111" s="817"/>
      <c r="BT111" s="817"/>
      <c r="BU111" s="817"/>
      <c r="BV111" s="817" t="s">
        <v>441</v>
      </c>
      <c r="BW111" s="817"/>
      <c r="BX111" s="817"/>
      <c r="BY111" s="817"/>
      <c r="BZ111" s="817"/>
      <c r="CA111" s="817" t="s">
        <v>130</v>
      </c>
      <c r="CB111" s="817"/>
      <c r="CC111" s="817"/>
      <c r="CD111" s="817"/>
      <c r="CE111" s="817"/>
      <c r="CF111" s="875" t="s">
        <v>440</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441</v>
      </c>
      <c r="DM111" s="817"/>
      <c r="DN111" s="817"/>
      <c r="DO111" s="817"/>
      <c r="DP111" s="817"/>
      <c r="DQ111" s="817" t="s">
        <v>441</v>
      </c>
      <c r="DR111" s="817"/>
      <c r="DS111" s="817"/>
      <c r="DT111" s="817"/>
      <c r="DU111" s="817"/>
      <c r="DV111" s="794" t="s">
        <v>441</v>
      </c>
      <c r="DW111" s="794"/>
      <c r="DX111" s="794"/>
      <c r="DY111" s="794"/>
      <c r="DZ111" s="795"/>
    </row>
    <row r="112" spans="1:131" s="230" customFormat="1" ht="26.25" customHeight="1" x14ac:dyDescent="0.15">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440</v>
      </c>
      <c r="AG112" s="780"/>
      <c r="AH112" s="780"/>
      <c r="AI112" s="780"/>
      <c r="AJ112" s="781"/>
      <c r="AK112" s="782" t="s">
        <v>441</v>
      </c>
      <c r="AL112" s="780"/>
      <c r="AM112" s="780"/>
      <c r="AN112" s="780"/>
      <c r="AO112" s="781"/>
      <c r="AP112" s="824" t="s">
        <v>130</v>
      </c>
      <c r="AQ112" s="825"/>
      <c r="AR112" s="825"/>
      <c r="AS112" s="825"/>
      <c r="AT112" s="826"/>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21015274</v>
      </c>
      <c r="BR112" s="817"/>
      <c r="BS112" s="817"/>
      <c r="BT112" s="817"/>
      <c r="BU112" s="817"/>
      <c r="BV112" s="817">
        <v>18959464</v>
      </c>
      <c r="BW112" s="817"/>
      <c r="BX112" s="817"/>
      <c r="BY112" s="817"/>
      <c r="BZ112" s="817"/>
      <c r="CA112" s="817">
        <v>16498860</v>
      </c>
      <c r="CB112" s="817"/>
      <c r="CC112" s="817"/>
      <c r="CD112" s="817"/>
      <c r="CE112" s="817"/>
      <c r="CF112" s="875">
        <v>21.7</v>
      </c>
      <c r="CG112" s="876"/>
      <c r="CH112" s="876"/>
      <c r="CI112" s="876"/>
      <c r="CJ112" s="876"/>
      <c r="CK112" s="927"/>
      <c r="CL112" s="821"/>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440</v>
      </c>
      <c r="DH112" s="817"/>
      <c r="DI112" s="817"/>
      <c r="DJ112" s="817"/>
      <c r="DK112" s="817"/>
      <c r="DL112" s="817" t="s">
        <v>130</v>
      </c>
      <c r="DM112" s="817"/>
      <c r="DN112" s="817"/>
      <c r="DO112" s="817"/>
      <c r="DP112" s="817"/>
      <c r="DQ112" s="817" t="s">
        <v>130</v>
      </c>
      <c r="DR112" s="817"/>
      <c r="DS112" s="817"/>
      <c r="DT112" s="817"/>
      <c r="DU112" s="817"/>
      <c r="DV112" s="794" t="s">
        <v>130</v>
      </c>
      <c r="DW112" s="794"/>
      <c r="DX112" s="794"/>
      <c r="DY112" s="794"/>
      <c r="DZ112" s="795"/>
    </row>
    <row r="113" spans="1:130" s="230" customFormat="1" ht="26.25" customHeight="1" x14ac:dyDescent="0.15">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1836251</v>
      </c>
      <c r="AB113" s="919"/>
      <c r="AC113" s="919"/>
      <c r="AD113" s="919"/>
      <c r="AE113" s="920"/>
      <c r="AF113" s="921">
        <v>1801197</v>
      </c>
      <c r="AG113" s="919"/>
      <c r="AH113" s="919"/>
      <c r="AI113" s="919"/>
      <c r="AJ113" s="920"/>
      <c r="AK113" s="921">
        <v>1618828</v>
      </c>
      <c r="AL113" s="919"/>
      <c r="AM113" s="919"/>
      <c r="AN113" s="919"/>
      <c r="AO113" s="920"/>
      <c r="AP113" s="922">
        <v>2.1</v>
      </c>
      <c r="AQ113" s="923"/>
      <c r="AR113" s="923"/>
      <c r="AS113" s="923"/>
      <c r="AT113" s="924"/>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v>1777943</v>
      </c>
      <c r="BR113" s="817"/>
      <c r="BS113" s="817"/>
      <c r="BT113" s="817"/>
      <c r="BU113" s="817"/>
      <c r="BV113" s="817">
        <v>1554965</v>
      </c>
      <c r="BW113" s="817"/>
      <c r="BX113" s="817"/>
      <c r="BY113" s="817"/>
      <c r="BZ113" s="817"/>
      <c r="CA113" s="817">
        <v>1367256</v>
      </c>
      <c r="CB113" s="817"/>
      <c r="CC113" s="817"/>
      <c r="CD113" s="817"/>
      <c r="CE113" s="817"/>
      <c r="CF113" s="875">
        <v>1.8</v>
      </c>
      <c r="CG113" s="876"/>
      <c r="CH113" s="876"/>
      <c r="CI113" s="876"/>
      <c r="CJ113" s="876"/>
      <c r="CK113" s="927"/>
      <c r="CL113" s="821"/>
      <c r="CM113" s="815"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441</v>
      </c>
      <c r="DH113" s="780"/>
      <c r="DI113" s="780"/>
      <c r="DJ113" s="780"/>
      <c r="DK113" s="781"/>
      <c r="DL113" s="782" t="s">
        <v>440</v>
      </c>
      <c r="DM113" s="780"/>
      <c r="DN113" s="780"/>
      <c r="DO113" s="780"/>
      <c r="DP113" s="781"/>
      <c r="DQ113" s="782" t="s">
        <v>441</v>
      </c>
      <c r="DR113" s="780"/>
      <c r="DS113" s="780"/>
      <c r="DT113" s="780"/>
      <c r="DU113" s="781"/>
      <c r="DV113" s="824" t="s">
        <v>130</v>
      </c>
      <c r="DW113" s="825"/>
      <c r="DX113" s="825"/>
      <c r="DY113" s="825"/>
      <c r="DZ113" s="826"/>
    </row>
    <row r="114" spans="1:130" s="230" customFormat="1" ht="26.25" customHeight="1" x14ac:dyDescent="0.15">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306522</v>
      </c>
      <c r="AB114" s="780"/>
      <c r="AC114" s="780"/>
      <c r="AD114" s="780"/>
      <c r="AE114" s="781"/>
      <c r="AF114" s="782">
        <v>320467</v>
      </c>
      <c r="AG114" s="780"/>
      <c r="AH114" s="780"/>
      <c r="AI114" s="780"/>
      <c r="AJ114" s="781"/>
      <c r="AK114" s="782">
        <v>344260</v>
      </c>
      <c r="AL114" s="780"/>
      <c r="AM114" s="780"/>
      <c r="AN114" s="780"/>
      <c r="AO114" s="781"/>
      <c r="AP114" s="824">
        <v>0.5</v>
      </c>
      <c r="AQ114" s="825"/>
      <c r="AR114" s="825"/>
      <c r="AS114" s="825"/>
      <c r="AT114" s="826"/>
      <c r="AU114" s="932"/>
      <c r="AV114" s="933"/>
      <c r="AW114" s="933"/>
      <c r="AX114" s="933"/>
      <c r="AY114" s="933"/>
      <c r="AZ114" s="815" t="s">
        <v>452</v>
      </c>
      <c r="BA114" s="752"/>
      <c r="BB114" s="752"/>
      <c r="BC114" s="752"/>
      <c r="BD114" s="752"/>
      <c r="BE114" s="752"/>
      <c r="BF114" s="752"/>
      <c r="BG114" s="752"/>
      <c r="BH114" s="752"/>
      <c r="BI114" s="752"/>
      <c r="BJ114" s="752"/>
      <c r="BK114" s="752"/>
      <c r="BL114" s="752"/>
      <c r="BM114" s="752"/>
      <c r="BN114" s="752"/>
      <c r="BO114" s="752"/>
      <c r="BP114" s="753"/>
      <c r="BQ114" s="816">
        <v>15336836</v>
      </c>
      <c r="BR114" s="817"/>
      <c r="BS114" s="817"/>
      <c r="BT114" s="817"/>
      <c r="BU114" s="817"/>
      <c r="BV114" s="817">
        <v>15558514</v>
      </c>
      <c r="BW114" s="817"/>
      <c r="BX114" s="817"/>
      <c r="BY114" s="817"/>
      <c r="BZ114" s="817"/>
      <c r="CA114" s="817">
        <v>15371184</v>
      </c>
      <c r="CB114" s="817"/>
      <c r="CC114" s="817"/>
      <c r="CD114" s="817"/>
      <c r="CE114" s="817"/>
      <c r="CF114" s="875">
        <v>20.2</v>
      </c>
      <c r="CG114" s="876"/>
      <c r="CH114" s="876"/>
      <c r="CI114" s="876"/>
      <c r="CJ114" s="876"/>
      <c r="CK114" s="927"/>
      <c r="CL114" s="821"/>
      <c r="CM114" s="815"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440</v>
      </c>
      <c r="DM114" s="780"/>
      <c r="DN114" s="780"/>
      <c r="DO114" s="780"/>
      <c r="DP114" s="781"/>
      <c r="DQ114" s="782" t="s">
        <v>130</v>
      </c>
      <c r="DR114" s="780"/>
      <c r="DS114" s="780"/>
      <c r="DT114" s="780"/>
      <c r="DU114" s="781"/>
      <c r="DV114" s="824" t="s">
        <v>440</v>
      </c>
      <c r="DW114" s="825"/>
      <c r="DX114" s="825"/>
      <c r="DY114" s="825"/>
      <c r="DZ114" s="826"/>
    </row>
    <row r="115" spans="1:130" s="230" customFormat="1" ht="26.25" customHeight="1" x14ac:dyDescent="0.15">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441</v>
      </c>
      <c r="AB115" s="919"/>
      <c r="AC115" s="919"/>
      <c r="AD115" s="919"/>
      <c r="AE115" s="920"/>
      <c r="AF115" s="921" t="s">
        <v>130</v>
      </c>
      <c r="AG115" s="919"/>
      <c r="AH115" s="919"/>
      <c r="AI115" s="919"/>
      <c r="AJ115" s="920"/>
      <c r="AK115" s="921" t="s">
        <v>130</v>
      </c>
      <c r="AL115" s="919"/>
      <c r="AM115" s="919"/>
      <c r="AN115" s="919"/>
      <c r="AO115" s="920"/>
      <c r="AP115" s="922" t="s">
        <v>440</v>
      </c>
      <c r="AQ115" s="923"/>
      <c r="AR115" s="923"/>
      <c r="AS115" s="923"/>
      <c r="AT115" s="924"/>
      <c r="AU115" s="932"/>
      <c r="AV115" s="933"/>
      <c r="AW115" s="933"/>
      <c r="AX115" s="933"/>
      <c r="AY115" s="933"/>
      <c r="AZ115" s="815" t="s">
        <v>455</v>
      </c>
      <c r="BA115" s="752"/>
      <c r="BB115" s="752"/>
      <c r="BC115" s="752"/>
      <c r="BD115" s="752"/>
      <c r="BE115" s="752"/>
      <c r="BF115" s="752"/>
      <c r="BG115" s="752"/>
      <c r="BH115" s="752"/>
      <c r="BI115" s="752"/>
      <c r="BJ115" s="752"/>
      <c r="BK115" s="752"/>
      <c r="BL115" s="752"/>
      <c r="BM115" s="752"/>
      <c r="BN115" s="752"/>
      <c r="BO115" s="752"/>
      <c r="BP115" s="753"/>
      <c r="BQ115" s="816">
        <v>153995</v>
      </c>
      <c r="BR115" s="817"/>
      <c r="BS115" s="817"/>
      <c r="BT115" s="817"/>
      <c r="BU115" s="817"/>
      <c r="BV115" s="817">
        <v>90912</v>
      </c>
      <c r="BW115" s="817"/>
      <c r="BX115" s="817"/>
      <c r="BY115" s="817"/>
      <c r="BZ115" s="817"/>
      <c r="CA115" s="817">
        <v>31000</v>
      </c>
      <c r="CB115" s="817"/>
      <c r="CC115" s="817"/>
      <c r="CD115" s="817"/>
      <c r="CE115" s="817"/>
      <c r="CF115" s="875">
        <v>0</v>
      </c>
      <c r="CG115" s="876"/>
      <c r="CH115" s="876"/>
      <c r="CI115" s="876"/>
      <c r="CJ115" s="876"/>
      <c r="CK115" s="927"/>
      <c r="CL115" s="821"/>
      <c r="CM115" s="815"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440</v>
      </c>
      <c r="DH115" s="780"/>
      <c r="DI115" s="780"/>
      <c r="DJ115" s="780"/>
      <c r="DK115" s="781"/>
      <c r="DL115" s="782" t="s">
        <v>440</v>
      </c>
      <c r="DM115" s="780"/>
      <c r="DN115" s="780"/>
      <c r="DO115" s="780"/>
      <c r="DP115" s="781"/>
      <c r="DQ115" s="782" t="s">
        <v>130</v>
      </c>
      <c r="DR115" s="780"/>
      <c r="DS115" s="780"/>
      <c r="DT115" s="780"/>
      <c r="DU115" s="781"/>
      <c r="DV115" s="824" t="s">
        <v>440</v>
      </c>
      <c r="DW115" s="825"/>
      <c r="DX115" s="825"/>
      <c r="DY115" s="825"/>
      <c r="DZ115" s="826"/>
    </row>
    <row r="116" spans="1:130" s="230" customFormat="1" ht="26.25" customHeight="1" x14ac:dyDescent="0.15">
      <c r="A116" s="916"/>
      <c r="B116" s="917"/>
      <c r="C116" s="839" t="s">
        <v>457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524</v>
      </c>
      <c r="AB116" s="780"/>
      <c r="AC116" s="780"/>
      <c r="AD116" s="780"/>
      <c r="AE116" s="781"/>
      <c r="AF116" s="782" t="s">
        <v>130</v>
      </c>
      <c r="AG116" s="780"/>
      <c r="AH116" s="780"/>
      <c r="AI116" s="780"/>
      <c r="AJ116" s="781"/>
      <c r="AK116" s="782" t="s">
        <v>440</v>
      </c>
      <c r="AL116" s="780"/>
      <c r="AM116" s="780"/>
      <c r="AN116" s="780"/>
      <c r="AO116" s="781"/>
      <c r="AP116" s="824" t="s">
        <v>130</v>
      </c>
      <c r="AQ116" s="825"/>
      <c r="AR116" s="825"/>
      <c r="AS116" s="825"/>
      <c r="AT116" s="826"/>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440</v>
      </c>
      <c r="BW116" s="817"/>
      <c r="BX116" s="817"/>
      <c r="BY116" s="817"/>
      <c r="BZ116" s="817"/>
      <c r="CA116" s="817" t="s">
        <v>130</v>
      </c>
      <c r="CB116" s="817"/>
      <c r="CC116" s="817"/>
      <c r="CD116" s="817"/>
      <c r="CE116" s="817"/>
      <c r="CF116" s="875" t="s">
        <v>440</v>
      </c>
      <c r="CG116" s="876"/>
      <c r="CH116" s="876"/>
      <c r="CI116" s="876"/>
      <c r="CJ116" s="876"/>
      <c r="CK116" s="927"/>
      <c r="CL116" s="821"/>
      <c r="CM116" s="815"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440</v>
      </c>
      <c r="DM116" s="780"/>
      <c r="DN116" s="780"/>
      <c r="DO116" s="780"/>
      <c r="DP116" s="781"/>
      <c r="DQ116" s="782" t="s">
        <v>130</v>
      </c>
      <c r="DR116" s="780"/>
      <c r="DS116" s="780"/>
      <c r="DT116" s="780"/>
      <c r="DU116" s="781"/>
      <c r="DV116" s="824" t="s">
        <v>130</v>
      </c>
      <c r="DW116" s="825"/>
      <c r="DX116" s="825"/>
      <c r="DY116" s="825"/>
      <c r="DZ116" s="826"/>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460</v>
      </c>
      <c r="Z117" s="897"/>
      <c r="AA117" s="902">
        <v>15845441</v>
      </c>
      <c r="AB117" s="903"/>
      <c r="AC117" s="903"/>
      <c r="AD117" s="903"/>
      <c r="AE117" s="904"/>
      <c r="AF117" s="905">
        <v>15761807</v>
      </c>
      <c r="AG117" s="903"/>
      <c r="AH117" s="903"/>
      <c r="AI117" s="903"/>
      <c r="AJ117" s="904"/>
      <c r="AK117" s="905">
        <v>16124486</v>
      </c>
      <c r="AL117" s="903"/>
      <c r="AM117" s="903"/>
      <c r="AN117" s="903"/>
      <c r="AO117" s="904"/>
      <c r="AP117" s="906"/>
      <c r="AQ117" s="907"/>
      <c r="AR117" s="907"/>
      <c r="AS117" s="907"/>
      <c r="AT117" s="908"/>
      <c r="AU117" s="932"/>
      <c r="AV117" s="933"/>
      <c r="AW117" s="933"/>
      <c r="AX117" s="933"/>
      <c r="AY117" s="933"/>
      <c r="AZ117" s="863" t="s">
        <v>461</v>
      </c>
      <c r="BA117" s="864"/>
      <c r="BB117" s="864"/>
      <c r="BC117" s="864"/>
      <c r="BD117" s="864"/>
      <c r="BE117" s="864"/>
      <c r="BF117" s="864"/>
      <c r="BG117" s="864"/>
      <c r="BH117" s="864"/>
      <c r="BI117" s="864"/>
      <c r="BJ117" s="864"/>
      <c r="BK117" s="864"/>
      <c r="BL117" s="864"/>
      <c r="BM117" s="864"/>
      <c r="BN117" s="864"/>
      <c r="BO117" s="864"/>
      <c r="BP117" s="865"/>
      <c r="BQ117" s="816" t="s">
        <v>441</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441</v>
      </c>
      <c r="DH117" s="780"/>
      <c r="DI117" s="780"/>
      <c r="DJ117" s="780"/>
      <c r="DK117" s="781"/>
      <c r="DL117" s="782" t="s">
        <v>440</v>
      </c>
      <c r="DM117" s="780"/>
      <c r="DN117" s="780"/>
      <c r="DO117" s="780"/>
      <c r="DP117" s="781"/>
      <c r="DQ117" s="782" t="s">
        <v>441</v>
      </c>
      <c r="DR117" s="780"/>
      <c r="DS117" s="780"/>
      <c r="DT117" s="780"/>
      <c r="DU117" s="781"/>
      <c r="DV117" s="824" t="s">
        <v>441</v>
      </c>
      <c r="DW117" s="825"/>
      <c r="DX117" s="825"/>
      <c r="DY117" s="825"/>
      <c r="DZ117" s="826"/>
    </row>
    <row r="118" spans="1:130" s="230" customFormat="1" ht="26.25" customHeight="1" x14ac:dyDescent="0.15">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307</v>
      </c>
      <c r="AL118" s="896"/>
      <c r="AM118" s="896"/>
      <c r="AN118" s="896"/>
      <c r="AO118" s="897"/>
      <c r="AP118" s="899" t="s">
        <v>433</v>
      </c>
      <c r="AQ118" s="900"/>
      <c r="AR118" s="900"/>
      <c r="AS118" s="900"/>
      <c r="AT118" s="901"/>
      <c r="AU118" s="932"/>
      <c r="AV118" s="933"/>
      <c r="AW118" s="933"/>
      <c r="AX118" s="933"/>
      <c r="AY118" s="933"/>
      <c r="AZ118" s="838" t="s">
        <v>463</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130</v>
      </c>
      <c r="CB118" s="845"/>
      <c r="CC118" s="845"/>
      <c r="CD118" s="845"/>
      <c r="CE118" s="845"/>
      <c r="CF118" s="875" t="s">
        <v>441</v>
      </c>
      <c r="CG118" s="876"/>
      <c r="CH118" s="876"/>
      <c r="CI118" s="876"/>
      <c r="CJ118" s="876"/>
      <c r="CK118" s="927"/>
      <c r="CL118" s="821"/>
      <c r="CM118" s="815"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441</v>
      </c>
      <c r="DW118" s="825"/>
      <c r="DX118" s="825"/>
      <c r="DY118" s="825"/>
      <c r="DZ118" s="826"/>
    </row>
    <row r="119" spans="1:130" s="230" customFormat="1" ht="26.25" customHeight="1" x14ac:dyDescent="0.15">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441</v>
      </c>
      <c r="AB119" s="889"/>
      <c r="AC119" s="889"/>
      <c r="AD119" s="889"/>
      <c r="AE119" s="890"/>
      <c r="AF119" s="891" t="s">
        <v>441</v>
      </c>
      <c r="AG119" s="889"/>
      <c r="AH119" s="889"/>
      <c r="AI119" s="889"/>
      <c r="AJ119" s="890"/>
      <c r="AK119" s="891" t="s">
        <v>130</v>
      </c>
      <c r="AL119" s="889"/>
      <c r="AM119" s="889"/>
      <c r="AN119" s="889"/>
      <c r="AO119" s="890"/>
      <c r="AP119" s="892" t="s">
        <v>441</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465</v>
      </c>
      <c r="BP119" s="878"/>
      <c r="BQ119" s="879">
        <v>187646436</v>
      </c>
      <c r="BR119" s="845"/>
      <c r="BS119" s="845"/>
      <c r="BT119" s="845"/>
      <c r="BU119" s="845"/>
      <c r="BV119" s="845">
        <v>186814579</v>
      </c>
      <c r="BW119" s="845"/>
      <c r="BX119" s="845"/>
      <c r="BY119" s="845"/>
      <c r="BZ119" s="845"/>
      <c r="CA119" s="845">
        <v>180848948</v>
      </c>
      <c r="CB119" s="845"/>
      <c r="CC119" s="845"/>
      <c r="CD119" s="845"/>
      <c r="CE119" s="845"/>
      <c r="CF119" s="748"/>
      <c r="CG119" s="749"/>
      <c r="CH119" s="749"/>
      <c r="CI119" s="749"/>
      <c r="CJ119" s="834"/>
      <c r="CK119" s="928"/>
      <c r="CL119" s="82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441</v>
      </c>
      <c r="DH119" s="764"/>
      <c r="DI119" s="764"/>
      <c r="DJ119" s="764"/>
      <c r="DK119" s="765"/>
      <c r="DL119" s="766" t="s">
        <v>441</v>
      </c>
      <c r="DM119" s="764"/>
      <c r="DN119" s="764"/>
      <c r="DO119" s="764"/>
      <c r="DP119" s="765"/>
      <c r="DQ119" s="766" t="s">
        <v>441</v>
      </c>
      <c r="DR119" s="764"/>
      <c r="DS119" s="764"/>
      <c r="DT119" s="764"/>
      <c r="DU119" s="765"/>
      <c r="DV119" s="848" t="s">
        <v>441</v>
      </c>
      <c r="DW119" s="849"/>
      <c r="DX119" s="849"/>
      <c r="DY119" s="849"/>
      <c r="DZ119" s="850"/>
    </row>
    <row r="120" spans="1:130" s="230" customFormat="1" ht="26.25" customHeight="1" x14ac:dyDescent="0.15">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441</v>
      </c>
      <c r="AB120" s="780"/>
      <c r="AC120" s="780"/>
      <c r="AD120" s="780"/>
      <c r="AE120" s="781"/>
      <c r="AF120" s="782" t="s">
        <v>441</v>
      </c>
      <c r="AG120" s="780"/>
      <c r="AH120" s="780"/>
      <c r="AI120" s="780"/>
      <c r="AJ120" s="781"/>
      <c r="AK120" s="782" t="s">
        <v>441</v>
      </c>
      <c r="AL120" s="780"/>
      <c r="AM120" s="780"/>
      <c r="AN120" s="780"/>
      <c r="AO120" s="781"/>
      <c r="AP120" s="824" t="s">
        <v>441</v>
      </c>
      <c r="AQ120" s="825"/>
      <c r="AR120" s="825"/>
      <c r="AS120" s="825"/>
      <c r="AT120" s="826"/>
      <c r="AU120" s="880" t="s">
        <v>467</v>
      </c>
      <c r="AV120" s="881"/>
      <c r="AW120" s="881"/>
      <c r="AX120" s="881"/>
      <c r="AY120" s="882"/>
      <c r="AZ120" s="860" t="s">
        <v>468</v>
      </c>
      <c r="BA120" s="808"/>
      <c r="BB120" s="808"/>
      <c r="BC120" s="808"/>
      <c r="BD120" s="808"/>
      <c r="BE120" s="808"/>
      <c r="BF120" s="808"/>
      <c r="BG120" s="808"/>
      <c r="BH120" s="808"/>
      <c r="BI120" s="808"/>
      <c r="BJ120" s="808"/>
      <c r="BK120" s="808"/>
      <c r="BL120" s="808"/>
      <c r="BM120" s="808"/>
      <c r="BN120" s="808"/>
      <c r="BO120" s="808"/>
      <c r="BP120" s="809"/>
      <c r="BQ120" s="861">
        <v>18419822</v>
      </c>
      <c r="BR120" s="842"/>
      <c r="BS120" s="842"/>
      <c r="BT120" s="842"/>
      <c r="BU120" s="842"/>
      <c r="BV120" s="842">
        <v>21915079</v>
      </c>
      <c r="BW120" s="842"/>
      <c r="BX120" s="842"/>
      <c r="BY120" s="842"/>
      <c r="BZ120" s="842"/>
      <c r="CA120" s="842">
        <v>23505477</v>
      </c>
      <c r="CB120" s="842"/>
      <c r="CC120" s="842"/>
      <c r="CD120" s="842"/>
      <c r="CE120" s="842"/>
      <c r="CF120" s="866">
        <v>30.9</v>
      </c>
      <c r="CG120" s="867"/>
      <c r="CH120" s="867"/>
      <c r="CI120" s="867"/>
      <c r="CJ120" s="867"/>
      <c r="CK120" s="868" t="s">
        <v>469</v>
      </c>
      <c r="CL120" s="852"/>
      <c r="CM120" s="852"/>
      <c r="CN120" s="852"/>
      <c r="CO120" s="853"/>
      <c r="CP120" s="872" t="s">
        <v>407</v>
      </c>
      <c r="CQ120" s="873"/>
      <c r="CR120" s="873"/>
      <c r="CS120" s="873"/>
      <c r="CT120" s="873"/>
      <c r="CU120" s="873"/>
      <c r="CV120" s="873"/>
      <c r="CW120" s="873"/>
      <c r="CX120" s="873"/>
      <c r="CY120" s="873"/>
      <c r="CZ120" s="873"/>
      <c r="DA120" s="873"/>
      <c r="DB120" s="873"/>
      <c r="DC120" s="873"/>
      <c r="DD120" s="873"/>
      <c r="DE120" s="873"/>
      <c r="DF120" s="874"/>
      <c r="DG120" s="861">
        <v>20469986</v>
      </c>
      <c r="DH120" s="842"/>
      <c r="DI120" s="842"/>
      <c r="DJ120" s="842"/>
      <c r="DK120" s="842"/>
      <c r="DL120" s="842">
        <v>18530901</v>
      </c>
      <c r="DM120" s="842"/>
      <c r="DN120" s="842"/>
      <c r="DO120" s="842"/>
      <c r="DP120" s="842"/>
      <c r="DQ120" s="842">
        <v>16179799</v>
      </c>
      <c r="DR120" s="842"/>
      <c r="DS120" s="842"/>
      <c r="DT120" s="842"/>
      <c r="DU120" s="842"/>
      <c r="DV120" s="843">
        <v>21.3</v>
      </c>
      <c r="DW120" s="843"/>
      <c r="DX120" s="843"/>
      <c r="DY120" s="843"/>
      <c r="DZ120" s="844"/>
    </row>
    <row r="121" spans="1:130" s="230" customFormat="1" ht="26.25" customHeight="1" x14ac:dyDescent="0.15">
      <c r="A121" s="820"/>
      <c r="B121" s="821"/>
      <c r="C121" s="863" t="s">
        <v>470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441</v>
      </c>
      <c r="AG121" s="780"/>
      <c r="AH121" s="780"/>
      <c r="AI121" s="780"/>
      <c r="AJ121" s="781"/>
      <c r="AK121" s="782" t="s">
        <v>130</v>
      </c>
      <c r="AL121" s="780"/>
      <c r="AM121" s="780"/>
      <c r="AN121" s="780"/>
      <c r="AO121" s="781"/>
      <c r="AP121" s="824" t="s">
        <v>441</v>
      </c>
      <c r="AQ121" s="825"/>
      <c r="AR121" s="825"/>
      <c r="AS121" s="825"/>
      <c r="AT121" s="826"/>
      <c r="AU121" s="883"/>
      <c r="AV121" s="884"/>
      <c r="AW121" s="884"/>
      <c r="AX121" s="884"/>
      <c r="AY121" s="885"/>
      <c r="AZ121" s="815" t="s">
        <v>471</v>
      </c>
      <c r="BA121" s="752"/>
      <c r="BB121" s="752"/>
      <c r="BC121" s="752"/>
      <c r="BD121" s="752"/>
      <c r="BE121" s="752"/>
      <c r="BF121" s="752"/>
      <c r="BG121" s="752"/>
      <c r="BH121" s="752"/>
      <c r="BI121" s="752"/>
      <c r="BJ121" s="752"/>
      <c r="BK121" s="752"/>
      <c r="BL121" s="752"/>
      <c r="BM121" s="752"/>
      <c r="BN121" s="752"/>
      <c r="BO121" s="752"/>
      <c r="BP121" s="753"/>
      <c r="BQ121" s="816">
        <v>18060315</v>
      </c>
      <c r="BR121" s="817"/>
      <c r="BS121" s="817"/>
      <c r="BT121" s="817"/>
      <c r="BU121" s="817"/>
      <c r="BV121" s="817">
        <v>18333631</v>
      </c>
      <c r="BW121" s="817"/>
      <c r="BX121" s="817"/>
      <c r="BY121" s="817"/>
      <c r="BZ121" s="817"/>
      <c r="CA121" s="817">
        <v>18369922</v>
      </c>
      <c r="CB121" s="817"/>
      <c r="CC121" s="817"/>
      <c r="CD121" s="817"/>
      <c r="CE121" s="817"/>
      <c r="CF121" s="875">
        <v>24.1</v>
      </c>
      <c r="CG121" s="876"/>
      <c r="CH121" s="876"/>
      <c r="CI121" s="876"/>
      <c r="CJ121" s="876"/>
      <c r="CK121" s="869"/>
      <c r="CL121" s="855"/>
      <c r="CM121" s="855"/>
      <c r="CN121" s="855"/>
      <c r="CO121" s="856"/>
      <c r="CP121" s="835" t="s">
        <v>472</v>
      </c>
      <c r="CQ121" s="836"/>
      <c r="CR121" s="836"/>
      <c r="CS121" s="836"/>
      <c r="CT121" s="836"/>
      <c r="CU121" s="836"/>
      <c r="CV121" s="836"/>
      <c r="CW121" s="836"/>
      <c r="CX121" s="836"/>
      <c r="CY121" s="836"/>
      <c r="CZ121" s="836"/>
      <c r="DA121" s="836"/>
      <c r="DB121" s="836"/>
      <c r="DC121" s="836"/>
      <c r="DD121" s="836"/>
      <c r="DE121" s="836"/>
      <c r="DF121" s="837"/>
      <c r="DG121" s="816">
        <v>314666</v>
      </c>
      <c r="DH121" s="817"/>
      <c r="DI121" s="817"/>
      <c r="DJ121" s="817"/>
      <c r="DK121" s="817"/>
      <c r="DL121" s="817">
        <v>258723</v>
      </c>
      <c r="DM121" s="817"/>
      <c r="DN121" s="817"/>
      <c r="DO121" s="817"/>
      <c r="DP121" s="817"/>
      <c r="DQ121" s="817">
        <v>205843</v>
      </c>
      <c r="DR121" s="817"/>
      <c r="DS121" s="817"/>
      <c r="DT121" s="817"/>
      <c r="DU121" s="817"/>
      <c r="DV121" s="794">
        <v>0.3</v>
      </c>
      <c r="DW121" s="794"/>
      <c r="DX121" s="794"/>
      <c r="DY121" s="794"/>
      <c r="DZ121" s="795"/>
    </row>
    <row r="122" spans="1:130" s="230" customFormat="1" ht="26.25" customHeight="1" x14ac:dyDescent="0.15">
      <c r="A122" s="820"/>
      <c r="B122" s="821"/>
      <c r="C122" s="815"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441</v>
      </c>
      <c r="AB122" s="780"/>
      <c r="AC122" s="780"/>
      <c r="AD122" s="780"/>
      <c r="AE122" s="781"/>
      <c r="AF122" s="782" t="s">
        <v>441</v>
      </c>
      <c r="AG122" s="780"/>
      <c r="AH122" s="780"/>
      <c r="AI122" s="780"/>
      <c r="AJ122" s="781"/>
      <c r="AK122" s="782" t="s">
        <v>441</v>
      </c>
      <c r="AL122" s="780"/>
      <c r="AM122" s="780"/>
      <c r="AN122" s="780"/>
      <c r="AO122" s="781"/>
      <c r="AP122" s="824" t="s">
        <v>130</v>
      </c>
      <c r="AQ122" s="825"/>
      <c r="AR122" s="825"/>
      <c r="AS122" s="825"/>
      <c r="AT122" s="826"/>
      <c r="AU122" s="883"/>
      <c r="AV122" s="884"/>
      <c r="AW122" s="884"/>
      <c r="AX122" s="884"/>
      <c r="AY122" s="885"/>
      <c r="AZ122" s="838" t="s">
        <v>473</v>
      </c>
      <c r="BA122" s="839"/>
      <c r="BB122" s="839"/>
      <c r="BC122" s="839"/>
      <c r="BD122" s="839"/>
      <c r="BE122" s="839"/>
      <c r="BF122" s="839"/>
      <c r="BG122" s="839"/>
      <c r="BH122" s="839"/>
      <c r="BI122" s="839"/>
      <c r="BJ122" s="839"/>
      <c r="BK122" s="839"/>
      <c r="BL122" s="839"/>
      <c r="BM122" s="839"/>
      <c r="BN122" s="839"/>
      <c r="BO122" s="839"/>
      <c r="BP122" s="840"/>
      <c r="BQ122" s="879">
        <v>121446163</v>
      </c>
      <c r="BR122" s="845"/>
      <c r="BS122" s="845"/>
      <c r="BT122" s="845"/>
      <c r="BU122" s="845"/>
      <c r="BV122" s="845">
        <v>120310929</v>
      </c>
      <c r="BW122" s="845"/>
      <c r="BX122" s="845"/>
      <c r="BY122" s="845"/>
      <c r="BZ122" s="845"/>
      <c r="CA122" s="845">
        <v>116512999</v>
      </c>
      <c r="CB122" s="845"/>
      <c r="CC122" s="845"/>
      <c r="CD122" s="845"/>
      <c r="CE122" s="845"/>
      <c r="CF122" s="846">
        <v>153.1</v>
      </c>
      <c r="CG122" s="847"/>
      <c r="CH122" s="847"/>
      <c r="CI122" s="847"/>
      <c r="CJ122" s="847"/>
      <c r="CK122" s="869"/>
      <c r="CL122" s="855"/>
      <c r="CM122" s="855"/>
      <c r="CN122" s="855"/>
      <c r="CO122" s="856"/>
      <c r="CP122" s="835" t="s">
        <v>474</v>
      </c>
      <c r="CQ122" s="836"/>
      <c r="CR122" s="836"/>
      <c r="CS122" s="836"/>
      <c r="CT122" s="836"/>
      <c r="CU122" s="836"/>
      <c r="CV122" s="836"/>
      <c r="CW122" s="836"/>
      <c r="CX122" s="836"/>
      <c r="CY122" s="836"/>
      <c r="CZ122" s="836"/>
      <c r="DA122" s="836"/>
      <c r="DB122" s="836"/>
      <c r="DC122" s="836"/>
      <c r="DD122" s="836"/>
      <c r="DE122" s="836"/>
      <c r="DF122" s="837"/>
      <c r="DG122" s="816">
        <v>230622</v>
      </c>
      <c r="DH122" s="817"/>
      <c r="DI122" s="817"/>
      <c r="DJ122" s="817"/>
      <c r="DK122" s="817"/>
      <c r="DL122" s="817">
        <v>169840</v>
      </c>
      <c r="DM122" s="817"/>
      <c r="DN122" s="817"/>
      <c r="DO122" s="817"/>
      <c r="DP122" s="817"/>
      <c r="DQ122" s="817">
        <v>113218</v>
      </c>
      <c r="DR122" s="817"/>
      <c r="DS122" s="817"/>
      <c r="DT122" s="817"/>
      <c r="DU122" s="817"/>
      <c r="DV122" s="794">
        <v>0.1</v>
      </c>
      <c r="DW122" s="794"/>
      <c r="DX122" s="794"/>
      <c r="DY122" s="794"/>
      <c r="DZ122" s="795"/>
    </row>
    <row r="123" spans="1:130" s="230" customFormat="1" ht="26.25" customHeight="1" x14ac:dyDescent="0.15">
      <c r="A123" s="820"/>
      <c r="B123" s="821"/>
      <c r="C123" s="815"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440</v>
      </c>
      <c r="AB123" s="780"/>
      <c r="AC123" s="780"/>
      <c r="AD123" s="780"/>
      <c r="AE123" s="781"/>
      <c r="AF123" s="782" t="s">
        <v>440</v>
      </c>
      <c r="AG123" s="780"/>
      <c r="AH123" s="780"/>
      <c r="AI123" s="780"/>
      <c r="AJ123" s="781"/>
      <c r="AK123" s="782" t="s">
        <v>441</v>
      </c>
      <c r="AL123" s="780"/>
      <c r="AM123" s="780"/>
      <c r="AN123" s="780"/>
      <c r="AO123" s="781"/>
      <c r="AP123" s="824" t="s">
        <v>440</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475</v>
      </c>
      <c r="BP123" s="878"/>
      <c r="BQ123" s="832">
        <v>157926300</v>
      </c>
      <c r="BR123" s="833"/>
      <c r="BS123" s="833"/>
      <c r="BT123" s="833"/>
      <c r="BU123" s="833"/>
      <c r="BV123" s="833">
        <v>160559639</v>
      </c>
      <c r="BW123" s="833"/>
      <c r="BX123" s="833"/>
      <c r="BY123" s="833"/>
      <c r="BZ123" s="833"/>
      <c r="CA123" s="833">
        <v>158388398</v>
      </c>
      <c r="CB123" s="833"/>
      <c r="CC123" s="833"/>
      <c r="CD123" s="833"/>
      <c r="CE123" s="833"/>
      <c r="CF123" s="748"/>
      <c r="CG123" s="749"/>
      <c r="CH123" s="749"/>
      <c r="CI123" s="749"/>
      <c r="CJ123" s="834"/>
      <c r="CK123" s="869"/>
      <c r="CL123" s="855"/>
      <c r="CM123" s="855"/>
      <c r="CN123" s="855"/>
      <c r="CO123" s="856"/>
      <c r="CP123" s="835" t="s">
        <v>476</v>
      </c>
      <c r="CQ123" s="836"/>
      <c r="CR123" s="836"/>
      <c r="CS123" s="836"/>
      <c r="CT123" s="836"/>
      <c r="CU123" s="836"/>
      <c r="CV123" s="836"/>
      <c r="CW123" s="836"/>
      <c r="CX123" s="836"/>
      <c r="CY123" s="836"/>
      <c r="CZ123" s="836"/>
      <c r="DA123" s="836"/>
      <c r="DB123" s="836"/>
      <c r="DC123" s="836"/>
      <c r="DD123" s="836"/>
      <c r="DE123" s="836"/>
      <c r="DF123" s="837"/>
      <c r="DG123" s="779" t="s">
        <v>477</v>
      </c>
      <c r="DH123" s="780"/>
      <c r="DI123" s="780"/>
      <c r="DJ123" s="780"/>
      <c r="DK123" s="781"/>
      <c r="DL123" s="782" t="s">
        <v>477</v>
      </c>
      <c r="DM123" s="780"/>
      <c r="DN123" s="780"/>
      <c r="DO123" s="780"/>
      <c r="DP123" s="781"/>
      <c r="DQ123" s="782" t="s">
        <v>477</v>
      </c>
      <c r="DR123" s="780"/>
      <c r="DS123" s="780"/>
      <c r="DT123" s="780"/>
      <c r="DU123" s="781"/>
      <c r="DV123" s="824" t="s">
        <v>477</v>
      </c>
      <c r="DW123" s="825"/>
      <c r="DX123" s="825"/>
      <c r="DY123" s="825"/>
      <c r="DZ123" s="826"/>
    </row>
    <row r="124" spans="1:130" s="230" customFormat="1" ht="26.25" customHeight="1" thickBot="1" x14ac:dyDescent="0.2">
      <c r="A124" s="820"/>
      <c r="B124" s="821"/>
      <c r="C124" s="815"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477</v>
      </c>
      <c r="AB124" s="780"/>
      <c r="AC124" s="780"/>
      <c r="AD124" s="780"/>
      <c r="AE124" s="781"/>
      <c r="AF124" s="782" t="s">
        <v>477</v>
      </c>
      <c r="AG124" s="780"/>
      <c r="AH124" s="780"/>
      <c r="AI124" s="780"/>
      <c r="AJ124" s="781"/>
      <c r="AK124" s="782" t="s">
        <v>477</v>
      </c>
      <c r="AL124" s="780"/>
      <c r="AM124" s="780"/>
      <c r="AN124" s="780"/>
      <c r="AO124" s="781"/>
      <c r="AP124" s="824" t="s">
        <v>477</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40.200000000000003</v>
      </c>
      <c r="BR124" s="831"/>
      <c r="BS124" s="831"/>
      <c r="BT124" s="831"/>
      <c r="BU124" s="831"/>
      <c r="BV124" s="831">
        <v>33.6</v>
      </c>
      <c r="BW124" s="831"/>
      <c r="BX124" s="831"/>
      <c r="BY124" s="831"/>
      <c r="BZ124" s="831"/>
      <c r="CA124" s="831">
        <v>29.5</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477</v>
      </c>
      <c r="DH124" s="764"/>
      <c r="DI124" s="764"/>
      <c r="DJ124" s="764"/>
      <c r="DK124" s="765"/>
      <c r="DL124" s="766" t="s">
        <v>477</v>
      </c>
      <c r="DM124" s="764"/>
      <c r="DN124" s="764"/>
      <c r="DO124" s="764"/>
      <c r="DP124" s="765"/>
      <c r="DQ124" s="766" t="s">
        <v>477</v>
      </c>
      <c r="DR124" s="764"/>
      <c r="DS124" s="764"/>
      <c r="DT124" s="764"/>
      <c r="DU124" s="765"/>
      <c r="DV124" s="848" t="s">
        <v>477</v>
      </c>
      <c r="DW124" s="849"/>
      <c r="DX124" s="849"/>
      <c r="DY124" s="849"/>
      <c r="DZ124" s="850"/>
    </row>
    <row r="125" spans="1:130" s="230" customFormat="1" ht="26.25" customHeight="1" x14ac:dyDescent="0.15">
      <c r="A125" s="820"/>
      <c r="B125" s="821"/>
      <c r="C125" s="815"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477</v>
      </c>
      <c r="AB125" s="780"/>
      <c r="AC125" s="780"/>
      <c r="AD125" s="780"/>
      <c r="AE125" s="781"/>
      <c r="AF125" s="782" t="s">
        <v>477</v>
      </c>
      <c r="AG125" s="780"/>
      <c r="AH125" s="780"/>
      <c r="AI125" s="780"/>
      <c r="AJ125" s="781"/>
      <c r="AK125" s="782" t="s">
        <v>477</v>
      </c>
      <c r="AL125" s="780"/>
      <c r="AM125" s="780"/>
      <c r="AN125" s="780"/>
      <c r="AO125" s="781"/>
      <c r="AP125" s="824" t="s">
        <v>477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08"/>
      <c r="CR125" s="808"/>
      <c r="CS125" s="808"/>
      <c r="CT125" s="808"/>
      <c r="CU125" s="808"/>
      <c r="CV125" s="808"/>
      <c r="CW125" s="808"/>
      <c r="CX125" s="808"/>
      <c r="CY125" s="808"/>
      <c r="CZ125" s="808"/>
      <c r="DA125" s="808"/>
      <c r="DB125" s="808"/>
      <c r="DC125" s="808"/>
      <c r="DD125" s="808"/>
      <c r="DE125" s="808"/>
      <c r="DF125" s="809"/>
      <c r="DG125" s="861" t="s">
        <v>477</v>
      </c>
      <c r="DH125" s="842"/>
      <c r="DI125" s="842"/>
      <c r="DJ125" s="842"/>
      <c r="DK125" s="842"/>
      <c r="DL125" s="842" t="s">
        <v>477</v>
      </c>
      <c r="DM125" s="842"/>
      <c r="DN125" s="842"/>
      <c r="DO125" s="842"/>
      <c r="DP125" s="842"/>
      <c r="DQ125" s="842" t="s">
        <v>477</v>
      </c>
      <c r="DR125" s="842"/>
      <c r="DS125" s="842"/>
      <c r="DT125" s="842"/>
      <c r="DU125" s="842"/>
      <c r="DV125" s="843" t="s">
        <v>477</v>
      </c>
      <c r="DW125" s="843"/>
      <c r="DX125" s="843"/>
      <c r="DY125" s="843"/>
      <c r="DZ125" s="844"/>
    </row>
    <row r="126" spans="1:130" s="230" customFormat="1" ht="26.25" customHeight="1" thickBot="1" x14ac:dyDescent="0.2">
      <c r="A126" s="820"/>
      <c r="B126" s="821"/>
      <c r="C126" s="815"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477</v>
      </c>
      <c r="AB126" s="780"/>
      <c r="AC126" s="780"/>
      <c r="AD126" s="780"/>
      <c r="AE126" s="781"/>
      <c r="AF126" s="782" t="s">
        <v>477</v>
      </c>
      <c r="AG126" s="780"/>
      <c r="AH126" s="780"/>
      <c r="AI126" s="780"/>
      <c r="AJ126" s="781"/>
      <c r="AK126" s="782" t="s">
        <v>477</v>
      </c>
      <c r="AL126" s="780"/>
      <c r="AM126" s="780"/>
      <c r="AN126" s="780"/>
      <c r="AO126" s="781"/>
      <c r="AP126" s="824" t="s">
        <v>477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482</v>
      </c>
      <c r="CQ126" s="752"/>
      <c r="CR126" s="752"/>
      <c r="CS126" s="752"/>
      <c r="CT126" s="752"/>
      <c r="CU126" s="752"/>
      <c r="CV126" s="752"/>
      <c r="CW126" s="752"/>
      <c r="CX126" s="752"/>
      <c r="CY126" s="752"/>
      <c r="CZ126" s="752"/>
      <c r="DA126" s="752"/>
      <c r="DB126" s="752"/>
      <c r="DC126" s="752"/>
      <c r="DD126" s="752"/>
      <c r="DE126" s="752"/>
      <c r="DF126" s="753"/>
      <c r="DG126" s="816" t="s">
        <v>477</v>
      </c>
      <c r="DH126" s="817"/>
      <c r="DI126" s="817"/>
      <c r="DJ126" s="817"/>
      <c r="DK126" s="817"/>
      <c r="DL126" s="817" t="s">
        <v>477</v>
      </c>
      <c r="DM126" s="817"/>
      <c r="DN126" s="817"/>
      <c r="DO126" s="817"/>
      <c r="DP126" s="817"/>
      <c r="DQ126" s="817" t="s">
        <v>477</v>
      </c>
      <c r="DR126" s="817"/>
      <c r="DS126" s="817"/>
      <c r="DT126" s="817"/>
      <c r="DU126" s="817"/>
      <c r="DV126" s="794" t="s">
        <v>477</v>
      </c>
      <c r="DW126" s="794"/>
      <c r="DX126" s="794"/>
      <c r="DY126" s="794"/>
      <c r="DZ126" s="795"/>
    </row>
    <row r="127" spans="1:130" s="230" customFormat="1" ht="26.25" customHeight="1" x14ac:dyDescent="0.15">
      <c r="A127" s="822"/>
      <c r="B127" s="823"/>
      <c r="C127" s="838" t="s">
        <v>483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477</v>
      </c>
      <c r="AB127" s="780"/>
      <c r="AC127" s="780"/>
      <c r="AD127" s="780"/>
      <c r="AE127" s="781"/>
      <c r="AF127" s="782" t="s">
        <v>477</v>
      </c>
      <c r="AG127" s="780"/>
      <c r="AH127" s="780"/>
      <c r="AI127" s="780"/>
      <c r="AJ127" s="781"/>
      <c r="AK127" s="782" t="s">
        <v>477</v>
      </c>
      <c r="AL127" s="780"/>
      <c r="AM127" s="780"/>
      <c r="AN127" s="780"/>
      <c r="AO127" s="781"/>
      <c r="AP127" s="824" t="s">
        <v>477</v>
      </c>
      <c r="AQ127" s="825"/>
      <c r="AR127" s="825"/>
      <c r="AS127" s="825"/>
      <c r="AT127" s="826"/>
      <c r="AU127" s="232"/>
      <c r="AV127" s="232"/>
      <c r="AW127" s="232"/>
      <c r="AX127" s="841" t="s">
        <v>484</v>
      </c>
      <c r="AY127" s="812"/>
      <c r="AZ127" s="812"/>
      <c r="BA127" s="812"/>
      <c r="BB127" s="812"/>
      <c r="BC127" s="812"/>
      <c r="BD127" s="812"/>
      <c r="BE127" s="813"/>
      <c r="BF127" s="811" t="s">
        <v>485</v>
      </c>
      <c r="BG127" s="812"/>
      <c r="BH127" s="812"/>
      <c r="BI127" s="812"/>
      <c r="BJ127" s="812"/>
      <c r="BK127" s="812"/>
      <c r="BL127" s="813"/>
      <c r="BM127" s="811" t="s">
        <v>486</v>
      </c>
      <c r="BN127" s="812"/>
      <c r="BO127" s="812"/>
      <c r="BP127" s="812"/>
      <c r="BQ127" s="812"/>
      <c r="BR127" s="812"/>
      <c r="BS127" s="813"/>
      <c r="BT127" s="811" t="s">
        <v>487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488</v>
      </c>
      <c r="CQ127" s="752"/>
      <c r="CR127" s="752"/>
      <c r="CS127" s="752"/>
      <c r="CT127" s="752"/>
      <c r="CU127" s="752"/>
      <c r="CV127" s="752"/>
      <c r="CW127" s="752"/>
      <c r="CX127" s="752"/>
      <c r="CY127" s="752"/>
      <c r="CZ127" s="752"/>
      <c r="DA127" s="752"/>
      <c r="DB127" s="752"/>
      <c r="DC127" s="752"/>
      <c r="DD127" s="752"/>
      <c r="DE127" s="752"/>
      <c r="DF127" s="753"/>
      <c r="DG127" s="816" t="s">
        <v>477</v>
      </c>
      <c r="DH127" s="817"/>
      <c r="DI127" s="817"/>
      <c r="DJ127" s="817"/>
      <c r="DK127" s="817"/>
      <c r="DL127" s="817" t="s">
        <v>477</v>
      </c>
      <c r="DM127" s="817"/>
      <c r="DN127" s="817"/>
      <c r="DO127" s="817"/>
      <c r="DP127" s="817"/>
      <c r="DQ127" s="817" t="s">
        <v>477</v>
      </c>
      <c r="DR127" s="817"/>
      <c r="DS127" s="817"/>
      <c r="DT127" s="817"/>
      <c r="DU127" s="817"/>
      <c r="DV127" s="794" t="s">
        <v>477</v>
      </c>
      <c r="DW127" s="794"/>
      <c r="DX127" s="794"/>
      <c r="DY127" s="794"/>
      <c r="DZ127" s="795"/>
    </row>
    <row r="128" spans="1:130" s="230" customFormat="1" ht="26.25" customHeight="1" thickBot="1" x14ac:dyDescent="0.2">
      <c r="A128" s="796" t="s">
        <v>489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490</v>
      </c>
      <c r="X128" s="798"/>
      <c r="Y128" s="798"/>
      <c r="Z128" s="799"/>
      <c r="AA128" s="800">
        <v>1855686</v>
      </c>
      <c r="AB128" s="801"/>
      <c r="AC128" s="801"/>
      <c r="AD128" s="801"/>
      <c r="AE128" s="802"/>
      <c r="AF128" s="803">
        <v>1787571</v>
      </c>
      <c r="AG128" s="801"/>
      <c r="AH128" s="801"/>
      <c r="AI128" s="801"/>
      <c r="AJ128" s="802"/>
      <c r="AK128" s="803">
        <v>1949650</v>
      </c>
      <c r="AL128" s="801"/>
      <c r="AM128" s="801"/>
      <c r="AN128" s="801"/>
      <c r="AO128" s="802"/>
      <c r="AP128" s="804"/>
      <c r="AQ128" s="805"/>
      <c r="AR128" s="805"/>
      <c r="AS128" s="805"/>
      <c r="AT128" s="806"/>
      <c r="AU128" s="232"/>
      <c r="AV128" s="232"/>
      <c r="AW128" s="232"/>
      <c r="AX128" s="807" t="s">
        <v>491</v>
      </c>
      <c r="AY128" s="808"/>
      <c r="AZ128" s="808"/>
      <c r="BA128" s="808"/>
      <c r="BB128" s="808"/>
      <c r="BC128" s="808"/>
      <c r="BD128" s="808"/>
      <c r="BE128" s="809"/>
      <c r="BF128" s="786" t="s">
        <v>130</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492</v>
      </c>
      <c r="CQ128" s="730"/>
      <c r="CR128" s="730"/>
      <c r="CS128" s="730"/>
      <c r="CT128" s="730"/>
      <c r="CU128" s="730"/>
      <c r="CV128" s="730"/>
      <c r="CW128" s="730"/>
      <c r="CX128" s="730"/>
      <c r="CY128" s="730"/>
      <c r="CZ128" s="730"/>
      <c r="DA128" s="730"/>
      <c r="DB128" s="730"/>
      <c r="DC128" s="730"/>
      <c r="DD128" s="730"/>
      <c r="DE128" s="730"/>
      <c r="DF128" s="731"/>
      <c r="DG128" s="790">
        <v>153995</v>
      </c>
      <c r="DH128" s="791"/>
      <c r="DI128" s="791"/>
      <c r="DJ128" s="791"/>
      <c r="DK128" s="791"/>
      <c r="DL128" s="791">
        <v>90912</v>
      </c>
      <c r="DM128" s="791"/>
      <c r="DN128" s="791"/>
      <c r="DO128" s="791"/>
      <c r="DP128" s="791"/>
      <c r="DQ128" s="791">
        <v>31000</v>
      </c>
      <c r="DR128" s="791"/>
      <c r="DS128" s="791"/>
      <c r="DT128" s="791"/>
      <c r="DU128" s="791"/>
      <c r="DV128" s="792">
        <v>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493</v>
      </c>
      <c r="X129" s="777"/>
      <c r="Y129" s="777"/>
      <c r="Z129" s="778"/>
      <c r="AA129" s="779">
        <v>84817954</v>
      </c>
      <c r="AB129" s="780"/>
      <c r="AC129" s="780"/>
      <c r="AD129" s="780"/>
      <c r="AE129" s="781"/>
      <c r="AF129" s="782">
        <v>88864349</v>
      </c>
      <c r="AG129" s="780"/>
      <c r="AH129" s="780"/>
      <c r="AI129" s="780"/>
      <c r="AJ129" s="781"/>
      <c r="AK129" s="782">
        <v>86922140</v>
      </c>
      <c r="AL129" s="780"/>
      <c r="AM129" s="780"/>
      <c r="AN129" s="780"/>
      <c r="AO129" s="781"/>
      <c r="AP129" s="783"/>
      <c r="AQ129" s="784"/>
      <c r="AR129" s="784"/>
      <c r="AS129" s="784"/>
      <c r="AT129" s="785"/>
      <c r="AU129" s="233"/>
      <c r="AV129" s="233"/>
      <c r="AW129" s="233"/>
      <c r="AX129" s="751" t="s">
        <v>494</v>
      </c>
      <c r="AY129" s="752"/>
      <c r="AZ129" s="752"/>
      <c r="BA129" s="752"/>
      <c r="BB129" s="752"/>
      <c r="BC129" s="752"/>
      <c r="BD129" s="752"/>
      <c r="BE129" s="753"/>
      <c r="BF129" s="770" t="s">
        <v>495</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10901574</v>
      </c>
      <c r="AB130" s="780"/>
      <c r="AC130" s="780"/>
      <c r="AD130" s="780"/>
      <c r="AE130" s="781"/>
      <c r="AF130" s="782">
        <v>10830989</v>
      </c>
      <c r="AG130" s="780"/>
      <c r="AH130" s="780"/>
      <c r="AI130" s="780"/>
      <c r="AJ130" s="781"/>
      <c r="AK130" s="782">
        <v>10825470</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4.2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73916380</v>
      </c>
      <c r="AB131" s="764"/>
      <c r="AC131" s="764"/>
      <c r="AD131" s="764"/>
      <c r="AE131" s="765"/>
      <c r="AF131" s="766">
        <v>78033360</v>
      </c>
      <c r="AG131" s="764"/>
      <c r="AH131" s="764"/>
      <c r="AI131" s="764"/>
      <c r="AJ131" s="765"/>
      <c r="AK131" s="766">
        <v>76096670</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v>29.5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4.1779386379999996</v>
      </c>
      <c r="AB132" s="745"/>
      <c r="AC132" s="745"/>
      <c r="AD132" s="745"/>
      <c r="AE132" s="746"/>
      <c r="AF132" s="747">
        <v>4.0280810669999996</v>
      </c>
      <c r="AG132" s="745"/>
      <c r="AH132" s="745"/>
      <c r="AI132" s="745"/>
      <c r="AJ132" s="746"/>
      <c r="AK132" s="747">
        <v>4.4014619829999999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4.9000000000000004</v>
      </c>
      <c r="AB133" s="724"/>
      <c r="AC133" s="724"/>
      <c r="AD133" s="724"/>
      <c r="AE133" s="725"/>
      <c r="AF133" s="723">
        <v>4.5</v>
      </c>
      <c r="AG133" s="724"/>
      <c r="AH133" s="724"/>
      <c r="AI133" s="724"/>
      <c r="AJ133" s="725"/>
      <c r="AK133" s="723">
        <v>4.2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iz/WsjJtUHVU4z3iwtUenj9t3xpnBllaAiqfkPfod5i/vfn2dav6/7PZpddJx5x1HsRYI8Gj7hHqUnBjUzqDQ==" saltValue="W/zbE6Lx1DvHdme5GzeGY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WBXf38XWnW7paytNdHPP7NJjWR4//4MoNkgLIqK06jymAl2j++1MLCPGOvmzBRfIqDLlN7yB1JIWKORevEDl5g==" saltValue="HEO2NX2A1jtSEdGeZUHJI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sqref="A1:XFD1"/>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UxUyRZFQz/HxH0co1iuXQZGfzoO4j/9Kuv4Vf3XFdCdoeZVedL9qXZH8i1+a+Oo52BH3IDdR9zer85lDjpIHw==" saltValue="Q7XbIgyD8KT+BMd1SPoZGA==" spinCount="100000" sheet="1" objects="1" scenarios="1"/>
  <dataConsolidate/>
  <phoneticPr fontId="2"/>
  <printOptions horizontalCentered="1" verticalCentered="1"/>
  <pageMargins left="0" right="0" top="0" bottom="0" header="0" footer="0"/>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sqref="A1:XFD1"/>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512</v>
      </c>
      <c r="AL9" s="1131"/>
      <c r="AM9" s="1131"/>
      <c r="AN9" s="1132"/>
      <c r="AO9" s="281">
        <v>23663562</v>
      </c>
      <c r="AP9" s="281">
        <v>64074</v>
      </c>
      <c r="AQ9" s="282">
        <v>63571</v>
      </c>
      <c r="AR9" s="283">
        <v>0.8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513</v>
      </c>
      <c r="AL10" s="1131"/>
      <c r="AM10" s="1131"/>
      <c r="AN10" s="1132"/>
      <c r="AO10" s="284">
        <v>3318208</v>
      </c>
      <c r="AP10" s="284">
        <v>8985</v>
      </c>
      <c r="AQ10" s="285">
        <v>1690</v>
      </c>
      <c r="AR10" s="286">
        <v>431.7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514</v>
      </c>
      <c r="AL11" s="1131"/>
      <c r="AM11" s="1131"/>
      <c r="AN11" s="1132"/>
      <c r="AO11" s="284">
        <v>13293</v>
      </c>
      <c r="AP11" s="284">
        <v>36</v>
      </c>
      <c r="AQ11" s="285">
        <v>679</v>
      </c>
      <c r="AR11" s="286">
        <v>-94.7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515</v>
      </c>
      <c r="AL12" s="1131"/>
      <c r="AM12" s="1131"/>
      <c r="AN12" s="1132"/>
      <c r="AO12" s="284" t="s">
        <v>516</v>
      </c>
      <c r="AP12" s="284" t="s">
        <v>516</v>
      </c>
      <c r="AQ12" s="285">
        <v>23</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517</v>
      </c>
      <c r="AL13" s="1131"/>
      <c r="AM13" s="1131"/>
      <c r="AN13" s="1132"/>
      <c r="AO13" s="284">
        <v>726621</v>
      </c>
      <c r="AP13" s="284">
        <v>1967</v>
      </c>
      <c r="AQ13" s="285">
        <v>1992</v>
      </c>
      <c r="AR13" s="286">
        <v>-1.3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518</v>
      </c>
      <c r="AL14" s="1131"/>
      <c r="AM14" s="1131"/>
      <c r="AN14" s="1132"/>
      <c r="AO14" s="284">
        <v>719575</v>
      </c>
      <c r="AP14" s="284">
        <v>1948</v>
      </c>
      <c r="AQ14" s="285">
        <v>1254</v>
      </c>
      <c r="AR14" s="286">
        <v>55.3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519</v>
      </c>
      <c r="AL15" s="1134"/>
      <c r="AM15" s="1134"/>
      <c r="AN15" s="1135"/>
      <c r="AO15" s="284">
        <v>-1491550</v>
      </c>
      <c r="AP15" s="284">
        <v>-4039</v>
      </c>
      <c r="AQ15" s="285">
        <v>-3845</v>
      </c>
      <c r="AR15" s="286">
        <v>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26949709</v>
      </c>
      <c r="AP16" s="284">
        <v>72972</v>
      </c>
      <c r="AQ16" s="285">
        <v>65365</v>
      </c>
      <c r="AR16" s="286">
        <v>11.6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524</v>
      </c>
      <c r="AL21" s="1137"/>
      <c r="AM21" s="1137"/>
      <c r="AN21" s="1138"/>
      <c r="AO21" s="297">
        <v>5.81</v>
      </c>
      <c r="AP21" s="298">
        <v>6.46</v>
      </c>
      <c r="AQ21" s="299">
        <v>-0.65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525</v>
      </c>
      <c r="AL22" s="1137"/>
      <c r="AM22" s="1137"/>
      <c r="AN22" s="1138"/>
      <c r="AO22" s="302">
        <v>99.7</v>
      </c>
      <c r="AP22" s="303">
        <v>99.4</v>
      </c>
      <c r="AQ22" s="304">
        <v>0.3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529</v>
      </c>
      <c r="AL32" s="1121"/>
      <c r="AM32" s="1121"/>
      <c r="AN32" s="1122"/>
      <c r="AO32" s="312">
        <v>14161398</v>
      </c>
      <c r="AP32" s="312">
        <v>38345</v>
      </c>
      <c r="AQ32" s="313">
        <v>37452</v>
      </c>
      <c r="AR32" s="314">
        <v>2.4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530</v>
      </c>
      <c r="AL33" s="1121"/>
      <c r="AM33" s="1121"/>
      <c r="AN33" s="1122"/>
      <c r="AO33" s="312" t="s">
        <v>516</v>
      </c>
      <c r="AP33" s="312" t="s">
        <v>516</v>
      </c>
      <c r="AQ33" s="313" t="s">
        <v>516</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531</v>
      </c>
      <c r="AL34" s="1121"/>
      <c r="AM34" s="1121"/>
      <c r="AN34" s="1122"/>
      <c r="AO34" s="312" t="s">
        <v>516</v>
      </c>
      <c r="AP34" s="312" t="s">
        <v>516</v>
      </c>
      <c r="AQ34" s="313">
        <v>45</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532</v>
      </c>
      <c r="AL35" s="1121"/>
      <c r="AM35" s="1121"/>
      <c r="AN35" s="1122"/>
      <c r="AO35" s="312">
        <v>1618828</v>
      </c>
      <c r="AP35" s="312">
        <v>4383</v>
      </c>
      <c r="AQ35" s="313">
        <v>8356</v>
      </c>
      <c r="AR35" s="314">
        <v>-47.5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533</v>
      </c>
      <c r="AL36" s="1121"/>
      <c r="AM36" s="1121"/>
      <c r="AN36" s="1122"/>
      <c r="AO36" s="312">
        <v>344260</v>
      </c>
      <c r="AP36" s="312">
        <v>932</v>
      </c>
      <c r="AQ36" s="313">
        <v>443</v>
      </c>
      <c r="AR36" s="314">
        <v>110.4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534</v>
      </c>
      <c r="AL37" s="1121"/>
      <c r="AM37" s="1121"/>
      <c r="AN37" s="1122"/>
      <c r="AO37" s="312" t="s">
        <v>516</v>
      </c>
      <c r="AP37" s="312" t="s">
        <v>516</v>
      </c>
      <c r="AQ37" s="313">
        <v>649</v>
      </c>
      <c r="AR37" s="314" t="s">
        <v>516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535</v>
      </c>
      <c r="AL38" s="1124"/>
      <c r="AM38" s="1124"/>
      <c r="AN38" s="1125"/>
      <c r="AO38" s="315" t="s">
        <v>516</v>
      </c>
      <c r="AP38" s="315" t="s">
        <v>516</v>
      </c>
      <c r="AQ38" s="316">
        <v>1</v>
      </c>
      <c r="AR38" s="304" t="s">
        <v>516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536</v>
      </c>
      <c r="AL39" s="1124"/>
      <c r="AM39" s="1124"/>
      <c r="AN39" s="1125"/>
      <c r="AO39" s="312">
        <v>-1949650</v>
      </c>
      <c r="AP39" s="312">
        <v>-5279</v>
      </c>
      <c r="AQ39" s="313">
        <v>-7867</v>
      </c>
      <c r="AR39" s="314">
        <v>-32.9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537</v>
      </c>
      <c r="AL40" s="1121"/>
      <c r="AM40" s="1121"/>
      <c r="AN40" s="1122"/>
      <c r="AO40" s="312">
        <v>-10825470</v>
      </c>
      <c r="AP40" s="312">
        <v>-29312</v>
      </c>
      <c r="AQ40" s="313">
        <v>-28343</v>
      </c>
      <c r="AR40" s="314">
        <v>3.4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299</v>
      </c>
      <c r="AL41" s="1127"/>
      <c r="AM41" s="1127"/>
      <c r="AN41" s="1128"/>
      <c r="AO41" s="312">
        <v>3349366</v>
      </c>
      <c r="AP41" s="312">
        <v>9069</v>
      </c>
      <c r="AQ41" s="313">
        <v>10736</v>
      </c>
      <c r="AR41" s="314">
        <v>-15.5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507</v>
      </c>
      <c r="AN49" s="1115" t="s">
        <v>541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29187679</v>
      </c>
      <c r="AN51" s="334">
        <v>78007</v>
      </c>
      <c r="AO51" s="335">
        <v>13.5</v>
      </c>
      <c r="AP51" s="336">
        <v>46457</v>
      </c>
      <c r="AQ51" s="337">
        <v>-3.4</v>
      </c>
      <c r="AR51" s="338">
        <v>16.899999999999999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14000136</v>
      </c>
      <c r="AN52" s="342">
        <v>37417</v>
      </c>
      <c r="AO52" s="343">
        <v>16.3</v>
      </c>
      <c r="AP52" s="344">
        <v>24020</v>
      </c>
      <c r="AQ52" s="345">
        <v>-4.5999999999999996</v>
      </c>
      <c r="AR52" s="346">
        <v>20.9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27749947</v>
      </c>
      <c r="AN53" s="334">
        <v>74374</v>
      </c>
      <c r="AO53" s="335">
        <v>-4.7</v>
      </c>
      <c r="AP53" s="336">
        <v>51849</v>
      </c>
      <c r="AQ53" s="337">
        <v>11.6</v>
      </c>
      <c r="AR53" s="338">
        <v>-16.3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14170736</v>
      </c>
      <c r="AN54" s="342">
        <v>37980</v>
      </c>
      <c r="AO54" s="343">
        <v>1.5</v>
      </c>
      <c r="AP54" s="344">
        <v>26326</v>
      </c>
      <c r="AQ54" s="345">
        <v>9.6</v>
      </c>
      <c r="AR54" s="346">
        <v>-8.1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12758940</v>
      </c>
      <c r="AN55" s="334">
        <v>34281</v>
      </c>
      <c r="AO55" s="335">
        <v>-53.9</v>
      </c>
      <c r="AP55" s="336">
        <v>52191</v>
      </c>
      <c r="AQ55" s="337">
        <v>0.7</v>
      </c>
      <c r="AR55" s="338">
        <v>-54.6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6497821</v>
      </c>
      <c r="AN56" s="342">
        <v>17458</v>
      </c>
      <c r="AO56" s="343">
        <v>-54</v>
      </c>
      <c r="AP56" s="344">
        <v>26807</v>
      </c>
      <c r="AQ56" s="345">
        <v>1.8</v>
      </c>
      <c r="AR56" s="346">
        <v>-55.8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15623635</v>
      </c>
      <c r="AN57" s="334">
        <v>42134</v>
      </c>
      <c r="AO57" s="335">
        <v>22.9</v>
      </c>
      <c r="AP57" s="336">
        <v>48105</v>
      </c>
      <c r="AQ57" s="337">
        <v>-7.8</v>
      </c>
      <c r="AR57" s="338">
        <v>30.7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6272090</v>
      </c>
      <c r="AN58" s="342">
        <v>16915</v>
      </c>
      <c r="AO58" s="343">
        <v>-3.1</v>
      </c>
      <c r="AP58" s="344">
        <v>24072</v>
      </c>
      <c r="AQ58" s="345">
        <v>-10.199999999999999</v>
      </c>
      <c r="AR58" s="346">
        <v>7.1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15589288</v>
      </c>
      <c r="AN59" s="334">
        <v>42211</v>
      </c>
      <c r="AO59" s="335">
        <v>0.2</v>
      </c>
      <c r="AP59" s="336">
        <v>47446</v>
      </c>
      <c r="AQ59" s="337">
        <v>-1.4</v>
      </c>
      <c r="AR59" s="338">
        <v>1.6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8717362</v>
      </c>
      <c r="AN60" s="342">
        <v>23604</v>
      </c>
      <c r="AO60" s="343">
        <v>39.5</v>
      </c>
      <c r="AP60" s="344">
        <v>24371</v>
      </c>
      <c r="AQ60" s="345">
        <v>1.2</v>
      </c>
      <c r="AR60" s="346">
        <v>38.299999999999997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20181898</v>
      </c>
      <c r="AN61" s="349">
        <v>54201</v>
      </c>
      <c r="AO61" s="350">
        <v>-4.4000000000000004</v>
      </c>
      <c r="AP61" s="351">
        <v>49210</v>
      </c>
      <c r="AQ61" s="352">
        <v>-0.1</v>
      </c>
      <c r="AR61" s="338">
        <v>-4.3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9931629</v>
      </c>
      <c r="AN62" s="342">
        <v>26675</v>
      </c>
      <c r="AO62" s="343">
        <v>0</v>
      </c>
      <c r="AP62" s="344">
        <v>25119</v>
      </c>
      <c r="AQ62" s="345">
        <v>-0.4</v>
      </c>
      <c r="AR62" s="346">
        <v>0.4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IsBT/dFZoFtagLgIEIVl3BcHRybalsIBPVrJ0Pg2jsbaJ6oo7ZR0tZ/LIJs4ZFrOdW/Btc2H6etkEBjl3VlXjQ==" saltValue="q6WUMfwsGi4gXfHP+aO/s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verticalCentered="1"/>
  <pageMargins left="0" right="0" top="0" bottom="0" header="0" footer="0"/>
  <pageSetup paperSize="9" scale="43" orientation="portrait"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0" spans="125:125" ht="13.5" hidden="1" customHeight="1" x14ac:dyDescent="0.15"/>
    <row r="121" spans="125:125" ht="13.5" hidden="1" customHeight="1" x14ac:dyDescent="0.15">
      <c r="DU121" s="259"/>
    </row>
  </sheetData>
  <sheetProtection algorithmName="SHA-512" hashValue="zV4MVMStqsCoUPfePCsG1fbrmGFqeFCVp8my5RXZID+ZdvOo8PIsIyP9f3nBaaWD66Og+sh4QJEPD4762pBuTQ==" saltValue="Gxa2Z7EyzqKkmszgsFI11g==" spinCount="100000" sheet="1" objects="1" scenarios="1"/>
  <dataConsolidate/>
  <phoneticPr fontId="2"/>
  <printOptions horizontalCentered="1" verticalCentered="1"/>
  <pageMargins left="0" right="0" top="0" bottom="0" header="0" footer="0"/>
  <headerFooter alignWithMargins="0">
    <oddFooter>&amp;C&amp;P /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oGvVpX0M1R6OSrBGV5bXO7kA14QLFQvMzMmDZDw+wOsmfKDhn5Hb5gQ2z1A4q6pOeBgYHNA8ofJpV/t749+vhg==" saltValue="V0S0kuq7ULOvQpfarh7edA==" spinCount="100000" sheet="1" objects="1" scenarios="1"/>
  <dataConsolidate/>
  <phoneticPr fontId="2"/>
  <printOptions horizontalCentered="1" verticalCentered="1"/>
  <pageMargins left="0" right="0" top="0" bottom="0" header="0" footer="0"/>
  <headerFooter alignWithMargins="0">
    <oddFooter>&amp;C&amp;P /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8.02</v>
      </c>
      <c r="G47" s="12">
        <v>5.32</v>
      </c>
      <c r="H47" s="12">
        <v>6.42</v>
      </c>
      <c r="I47" s="12">
        <v>5.88</v>
      </c>
      <c r="J47" s="13">
        <v>7.55</v>
      </c>
    </row>
    <row r="48" spans="2:10" ht="57.75" customHeight="1" x14ac:dyDescent="0.15">
      <c r="B48" s="14"/>
      <c r="C48" s="1141" t="s">
        <v>4</v>
      </c>
      <c r="D48" s="1141"/>
      <c r="E48" s="1142"/>
      <c r="F48" s="15">
        <v>5.2</v>
      </c>
      <c r="G48" s="16">
        <v>4.43</v>
      </c>
      <c r="H48" s="16">
        <v>5.45</v>
      </c>
      <c r="I48" s="16">
        <v>9.2100000000000009</v>
      </c>
      <c r="J48" s="17">
        <v>8.2799999999999994</v>
      </c>
    </row>
    <row r="49" spans="2:10" ht="57.75" customHeight="1" thickBot="1" x14ac:dyDescent="0.2">
      <c r="B49" s="18"/>
      <c r="C49" s="1143" t="s">
        <v>5</v>
      </c>
      <c r="D49" s="1143"/>
      <c r="E49" s="1144"/>
      <c r="F49" s="19" t="s">
        <v>562</v>
      </c>
      <c r="G49" s="20" t="s">
        <v>563</v>
      </c>
      <c r="H49" s="20" t="s">
        <v>564</v>
      </c>
      <c r="I49" s="20">
        <v>0.05</v>
      </c>
      <c r="J49" s="21" t="s">
        <v>565</v>
      </c>
    </row>
    <row r="50" spans="2:10" x14ac:dyDescent="0.15"/>
  </sheetData>
  <sheetProtection algorithmName="SHA-512" hashValue="ts2TT3IlDnDcIg4Ojc0YdQb+BYYbx2vI3gRurt0nYlhqAcM/eChzUZS4jlwXpmSw0u8ZvCLrx/wpQsKnGemLnQ==" saltValue="ylOSivFAarBm0LDDArYRiw==" spinCount="100000" sheet="1" objects="1" scenarios="1"/>
  <mergeCells count="3">
    <mergeCell ref="C47:E47"/>
    <mergeCell ref="C48:E48"/>
    <mergeCell ref="C49:E49"/>
  </mergeCells>
  <phoneticPr fontId="2"/>
  <printOptions horizontalCentered="1" verticalCentered="1"/>
  <pageMargins left="0" right="0" top="0" bottom="0" header="0" footer="0"/>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Y3490</dc:creator>
  <cp:keywords>
  </cp:keywords>
  <dc:description>
  </dc:description>
  <cp:lastModifiedBy>takasaki</cp:lastModifiedBy>
  <cp:lastPrinted>2024-03-18T23:28:57Z</cp:lastPrinted>
  <dcterms:created xsi:type="dcterms:W3CDTF">2024-02-05T00:27:50Z</dcterms:created>
  <dcterms:modified xsi:type="dcterms:W3CDTF">2024-03-27T01:16:12Z</dcterms:modified>
  <cp:category>
  </cp:category>
</cp:coreProperties>
</file>