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19200" windowHeight="6135" tabRatio="769"/>
  </bookViews>
  <sheets>
    <sheet name="1" sheetId="28" r:id="rId1"/>
    <sheet name="2" sheetId="27" r:id="rId2"/>
    <sheet name="3" sheetId="39" state="hidden" r:id="rId3"/>
    <sheet name="３ " sheetId="40" r:id="rId4"/>
    <sheet name="４ " sheetId="41" r:id="rId5"/>
    <sheet name="５" sheetId="29" r:id="rId6"/>
    <sheet name="No1.職員配置状況" sheetId="42" state="hidden" r:id="rId7"/>
    <sheet name="No1.職員配置状況（記入例）" sheetId="43" state="hidden" r:id="rId8"/>
    <sheet name="No2.面積　実学級数" sheetId="44" state="hidden" r:id="rId9"/>
    <sheet name="No2.面積　実学級数（記入例）" sheetId="45" state="hidden" r:id="rId10"/>
    <sheet name="乳児室・ほふく室の状況" sheetId="37" state="hidden" r:id="rId11"/>
    <sheet name="職員配置状況 " sheetId="35" state="hidden" r:id="rId12"/>
  </sheets>
  <definedNames>
    <definedName name="_xlnm.Print_Area" localSheetId="0">'1'!$A$1:$Y$25</definedName>
    <definedName name="_xlnm.Print_Area" localSheetId="1">'2'!$A$1:$AC$26</definedName>
    <definedName name="_xlnm.Print_Area" localSheetId="2">'3'!$A$1:$I$74</definedName>
    <definedName name="_xlnm.Print_Area" localSheetId="3">'３ '!$A$1:$S$41</definedName>
    <definedName name="_xlnm.Print_Area" localSheetId="4">'４ '!$A$1:$U$30</definedName>
    <definedName name="_xlnm.Print_Area" localSheetId="5">'５'!$A$1:$O$20</definedName>
    <definedName name="_xlnm.Print_Area" localSheetId="6">'No1.職員配置状況'!$A$1:$O$62</definedName>
    <definedName name="_xlnm.Print_Area" localSheetId="8">'No2.面積　実学級数'!$A$1:$I$41</definedName>
    <definedName name="_xlnm.Print_Area" localSheetId="9">'No2.面積　実学級数（記入例）'!$A$1:$I$41</definedName>
    <definedName name="_xlnm.Print_Area" localSheetId="11">'職員配置状況 '!$A$1:$L$37</definedName>
    <definedName name="_xlnm.Print_Area" localSheetId="10">乳児室・ほふく室の状況!$A$1:$I$17</definedName>
  </definedNames>
  <calcPr calcId="162913"/>
</workbook>
</file>

<file path=xl/calcChain.xml><?xml version="1.0" encoding="utf-8"?>
<calcChain xmlns="http://schemas.openxmlformats.org/spreadsheetml/2006/main">
  <c r="O9" i="29" l="1"/>
  <c r="I9" i="29"/>
  <c r="K9" i="29" s="1"/>
  <c r="O8" i="29"/>
  <c r="I8" i="29"/>
  <c r="K8" i="29" s="1"/>
  <c r="E39" i="45" l="1"/>
  <c r="E38" i="45"/>
  <c r="E37" i="45"/>
  <c r="D25" i="45"/>
  <c r="B25" i="45"/>
  <c r="F23" i="45"/>
  <c r="E23" i="45"/>
  <c r="B23" i="45"/>
  <c r="H8" i="45"/>
  <c r="G8" i="45"/>
  <c r="F9" i="45"/>
  <c r="E39" i="44"/>
  <c r="E38" i="44"/>
  <c r="E37" i="44"/>
  <c r="D25" i="44"/>
  <c r="B25" i="44"/>
  <c r="F23" i="44"/>
  <c r="E23" i="44"/>
  <c r="B23" i="44"/>
  <c r="H8" i="44"/>
  <c r="G8" i="44"/>
  <c r="F39" i="45" l="1"/>
  <c r="H38" i="45"/>
  <c r="F32" i="45"/>
  <c r="H24" i="45"/>
  <c r="H23" i="45"/>
  <c r="G23" i="45"/>
  <c r="G24" i="45" s="1"/>
  <c r="F30" i="45"/>
  <c r="H33" i="45"/>
  <c r="F29" i="45"/>
  <c r="C17" i="45"/>
  <c r="H40" i="45" s="1"/>
  <c r="E15" i="45"/>
  <c r="C15" i="45"/>
  <c r="D12" i="45"/>
  <c r="E9" i="45"/>
  <c r="F39" i="44"/>
  <c r="F32" i="44"/>
  <c r="F30" i="44"/>
  <c r="H24" i="44"/>
  <c r="H23" i="44"/>
  <c r="G23" i="44"/>
  <c r="G24" i="44" s="1"/>
  <c r="H33" i="44"/>
  <c r="F29" i="44"/>
  <c r="C17" i="44"/>
  <c r="H40" i="44" s="1"/>
  <c r="E15" i="44"/>
  <c r="C15" i="44"/>
  <c r="D12" i="44"/>
  <c r="F24" i="44" s="1"/>
  <c r="E9" i="44"/>
  <c r="F9" i="44" s="1"/>
  <c r="J49" i="43"/>
  <c r="J48" i="43"/>
  <c r="J47" i="43"/>
  <c r="J46" i="43"/>
  <c r="J45" i="43"/>
  <c r="J44" i="43"/>
  <c r="J43" i="43"/>
  <c r="J42" i="43"/>
  <c r="J41" i="43"/>
  <c r="J40" i="43"/>
  <c r="J50" i="43" s="1"/>
  <c r="J51" i="43" s="1"/>
  <c r="D35" i="43" s="1"/>
  <c r="D36" i="43" s="1"/>
  <c r="I27" i="43"/>
  <c r="I26" i="43"/>
  <c r="E26" i="43"/>
  <c r="I25" i="43"/>
  <c r="E25" i="43"/>
  <c r="I24" i="43"/>
  <c r="E24" i="43"/>
  <c r="G21" i="43"/>
  <c r="M34" i="43" s="1"/>
  <c r="F21" i="43"/>
  <c r="E21" i="43"/>
  <c r="E23" i="43" s="1"/>
  <c r="G23" i="43" s="1"/>
  <c r="I20" i="43"/>
  <c r="I19" i="43"/>
  <c r="I18" i="43"/>
  <c r="I17" i="43"/>
  <c r="I16" i="43"/>
  <c r="I15" i="43"/>
  <c r="I21" i="43" s="1"/>
  <c r="E28" i="43" s="1"/>
  <c r="M36" i="43" s="1"/>
  <c r="I9" i="43"/>
  <c r="J55" i="42"/>
  <c r="J54" i="42"/>
  <c r="J53" i="42"/>
  <c r="J52" i="42"/>
  <c r="J51" i="42"/>
  <c r="J50" i="42"/>
  <c r="J49" i="42"/>
  <c r="J48" i="42"/>
  <c r="J47" i="42"/>
  <c r="J46" i="42"/>
  <c r="J45" i="42"/>
  <c r="J44" i="42"/>
  <c r="J43" i="42"/>
  <c r="J42" i="42"/>
  <c r="J41" i="42"/>
  <c r="J40" i="42"/>
  <c r="J56" i="42" s="1"/>
  <c r="J57" i="42" s="1"/>
  <c r="D35" i="42" s="1"/>
  <c r="D36" i="42" s="1"/>
  <c r="I27" i="42"/>
  <c r="I26" i="42"/>
  <c r="E26" i="42"/>
  <c r="I25" i="42"/>
  <c r="E25" i="42"/>
  <c r="I24" i="42"/>
  <c r="E24" i="42"/>
  <c r="G21" i="42"/>
  <c r="M34" i="42" s="1"/>
  <c r="F21" i="42"/>
  <c r="E21" i="42"/>
  <c r="E23" i="42" s="1"/>
  <c r="G23" i="42" s="1"/>
  <c r="I20" i="42"/>
  <c r="I19" i="42"/>
  <c r="I18" i="42"/>
  <c r="I17" i="42"/>
  <c r="I16" i="42"/>
  <c r="I21" i="42" s="1"/>
  <c r="E28" i="42" s="1"/>
  <c r="I15" i="42"/>
  <c r="I9" i="42"/>
  <c r="H31" i="45" l="1"/>
  <c r="H31" i="44"/>
  <c r="H38" i="44"/>
  <c r="F24" i="45"/>
  <c r="D23" i="45"/>
  <c r="F31" i="45"/>
  <c r="F33" i="45" s="1"/>
  <c r="G29" i="45" s="1"/>
  <c r="F36" i="45"/>
  <c r="F40" i="45" s="1"/>
  <c r="G36" i="45" s="1"/>
  <c r="D23" i="44"/>
  <c r="F31" i="44"/>
  <c r="F33" i="44" s="1"/>
  <c r="G29" i="44" s="1"/>
  <c r="F36" i="44"/>
  <c r="F40" i="44" s="1"/>
  <c r="G36" i="44" s="1"/>
  <c r="M36" i="42"/>
  <c r="E21" i="35" l="1"/>
  <c r="G21" i="35" s="1"/>
  <c r="G19" i="35"/>
  <c r="F19" i="35"/>
  <c r="E19" i="35"/>
  <c r="H18" i="35"/>
  <c r="H17" i="35"/>
  <c r="H16" i="35"/>
  <c r="H15" i="35"/>
  <c r="H14" i="35"/>
  <c r="H13" i="35"/>
  <c r="H21" i="35" s="1"/>
  <c r="H8" i="35"/>
  <c r="H3" i="35"/>
  <c r="D3" i="35"/>
  <c r="H1" i="35"/>
  <c r="C12" i="37"/>
  <c r="H11" i="37"/>
  <c r="G11" i="37"/>
  <c r="F10" i="37"/>
  <c r="F12" i="37" s="1"/>
  <c r="G9" i="37"/>
  <c r="G8" i="37"/>
  <c r="H8" i="37" s="1"/>
  <c r="O4" i="29"/>
  <c r="I4" i="29"/>
  <c r="K4" i="29" s="1"/>
  <c r="O3" i="29"/>
  <c r="K3" i="29"/>
  <c r="I3" i="29"/>
  <c r="A5" i="39"/>
  <c r="A6" i="39" s="1"/>
  <c r="A7" i="39" s="1"/>
  <c r="A8" i="39" s="1"/>
  <c r="A9" i="39" s="1"/>
  <c r="A10" i="39" s="1"/>
  <c r="A11" i="39" s="1"/>
  <c r="A12" i="39" s="1"/>
  <c r="A13" i="39" s="1"/>
  <c r="A14" i="39" s="1"/>
  <c r="A15" i="39" s="1"/>
  <c r="A16" i="39" s="1"/>
  <c r="A17" i="39" s="1"/>
  <c r="A18" i="39" s="1"/>
  <c r="A19" i="39" s="1"/>
  <c r="A20" i="39" s="1"/>
  <c r="A21" i="39" s="1"/>
  <c r="A22" i="39" s="1"/>
  <c r="A23" i="39" s="1"/>
  <c r="A24" i="39" s="1"/>
  <c r="A25" i="39" s="1"/>
  <c r="A26" i="39" s="1"/>
  <c r="A27" i="39" s="1"/>
  <c r="A28" i="39" s="1"/>
  <c r="A29" i="39" s="1"/>
  <c r="A30" i="39" s="1"/>
  <c r="A31" i="39" s="1"/>
  <c r="A32" i="39" s="1"/>
  <c r="A33" i="39" s="1"/>
  <c r="A34" i="39" s="1"/>
  <c r="A35" i="39" s="1"/>
  <c r="A36" i="39" s="1"/>
  <c r="A37" i="39" s="1"/>
  <c r="A38" i="39" s="1"/>
  <c r="A39" i="39" s="1"/>
  <c r="A40" i="39" s="1"/>
  <c r="A41" i="39" s="1"/>
  <c r="A42" i="39" s="1"/>
  <c r="A43" i="39" s="1"/>
  <c r="A44" i="39" s="1"/>
  <c r="A45" i="39" s="1"/>
  <c r="A46" i="39" s="1"/>
  <c r="A47" i="39" s="1"/>
  <c r="A48" i="39" s="1"/>
  <c r="A49" i="39" s="1"/>
  <c r="A50" i="39" s="1"/>
  <c r="A51" i="39" s="1"/>
  <c r="A52" i="39" s="1"/>
  <c r="A53" i="39" s="1"/>
  <c r="X20" i="28"/>
  <c r="X19" i="28"/>
  <c r="X18" i="28"/>
  <c r="X17" i="28"/>
  <c r="V16" i="28"/>
  <c r="V21" i="28" s="1"/>
  <c r="T16" i="28"/>
  <c r="T21" i="28" s="1"/>
  <c r="R16" i="28"/>
  <c r="R21" i="28" s="1"/>
  <c r="P16" i="28"/>
  <c r="P21" i="28" s="1"/>
  <c r="N16" i="28"/>
  <c r="N21" i="28" s="1"/>
  <c r="L16" i="28"/>
  <c r="L21" i="28" s="1"/>
  <c r="J16" i="28"/>
  <c r="J21" i="28" s="1"/>
  <c r="X15" i="28"/>
  <c r="X14" i="28"/>
  <c r="X13" i="28"/>
  <c r="X12" i="28"/>
  <c r="X11" i="28"/>
  <c r="X21" i="28" l="1"/>
  <c r="X16" i="28"/>
  <c r="G10" i="37"/>
  <c r="G12" i="37" s="1"/>
  <c r="I18" i="35"/>
</calcChain>
</file>

<file path=xl/comments1.xml><?xml version="1.0" encoding="utf-8"?>
<comments xmlns="http://schemas.openxmlformats.org/spreadsheetml/2006/main">
  <authors>
    <author>作成者</author>
  </authors>
  <commentList>
    <comment ref="J11" authorId="0" shapeId="0">
      <text>
        <r>
          <rPr>
            <b/>
            <sz val="9"/>
            <color indexed="81"/>
            <rFont val="MS P ゴシック"/>
            <family val="3"/>
            <charset val="128"/>
          </rPr>
          <t>最初にこの行に入力してください。
２行目以降はその後の出入の人数を入力してください。</t>
        </r>
      </text>
    </comment>
  </commentList>
</comments>
</file>

<file path=xl/comments2.xml><?xml version="1.0" encoding="utf-8"?>
<comments xmlns="http://schemas.openxmlformats.org/spreadsheetml/2006/main">
  <authors>
    <author>作成者</author>
  </authors>
  <commentList>
    <comment ref="T3" authorId="0" shapeId="0">
      <text>
        <r>
          <rPr>
            <b/>
            <sz val="9"/>
            <color indexed="81"/>
            <rFont val="MS P ゴシック"/>
            <family val="3"/>
            <charset val="128"/>
          </rPr>
          <t>時間は、7:00や18:30などと入力してください。</t>
        </r>
      </text>
    </comment>
    <comment ref="S14" authorId="0" shapeId="0">
      <text>
        <r>
          <rPr>
            <b/>
            <sz val="9"/>
            <color indexed="81"/>
            <rFont val="MS P ゴシック"/>
            <family val="3"/>
            <charset val="128"/>
          </rPr>
          <t>日付は、西暦/月/日と入力してください。仮に2022年4月1日の場合は、2022/4/1と入力。</t>
        </r>
      </text>
    </comment>
  </commentList>
</comments>
</file>

<file path=xl/sharedStrings.xml><?xml version="1.0" encoding="utf-8"?>
<sst xmlns="http://schemas.openxmlformats.org/spreadsheetml/2006/main" count="732" uniqueCount="364">
  <si>
    <t>・ 学級担任は原則常勤専任であること　</t>
  </si>
  <si>
    <t>施設名</t>
    <rPh sb="0" eb="3">
      <t>シセツメイ</t>
    </rPh>
    <phoneticPr fontId="6"/>
  </si>
  <si>
    <t>施設長</t>
    <rPh sb="0" eb="3">
      <t>シセツチョウ</t>
    </rPh>
    <phoneticPr fontId="6"/>
  </si>
  <si>
    <t>保育
短時間</t>
    <rPh sb="0" eb="2">
      <t>ホイク</t>
    </rPh>
    <rPh sb="3" eb="6">
      <t>タンジカン</t>
    </rPh>
    <phoneticPr fontId="6"/>
  </si>
  <si>
    <t>施設所在地</t>
    <rPh sb="0" eb="2">
      <t>シセツ</t>
    </rPh>
    <rPh sb="2" eb="5">
      <t>ショザイチ</t>
    </rPh>
    <phoneticPr fontId="6"/>
  </si>
  <si>
    <t>R3</t>
  </si>
  <si>
    <t>※法人役員の場合のみ、役職名（理事、監事、評議員等）を記載してください。</t>
    <rPh sb="24" eb="25">
      <t>トウ</t>
    </rPh>
    <phoneticPr fontId="6"/>
  </si>
  <si>
    <t>区分</t>
    <rPh sb="0" eb="2">
      <t>クブン</t>
    </rPh>
    <phoneticPr fontId="6"/>
  </si>
  <si>
    <t>年齢</t>
    <rPh sb="0" eb="2">
      <t>ネンレイ</t>
    </rPh>
    <phoneticPr fontId="6"/>
  </si>
  <si>
    <t>調理員</t>
    <rPh sb="0" eb="3">
      <t>チョウリイン</t>
    </rPh>
    <phoneticPr fontId="6"/>
  </si>
  <si>
    <t>職　種</t>
    <rPh sb="0" eb="1">
      <t>ショク</t>
    </rPh>
    <rPh sb="2" eb="3">
      <t>タネ</t>
    </rPh>
    <phoneticPr fontId="6"/>
  </si>
  <si>
    <t>園長</t>
    <rPh sb="0" eb="2">
      <t>エンチョウ</t>
    </rPh>
    <phoneticPr fontId="6"/>
  </si>
  <si>
    <t>8.児童の入園状況等</t>
    <rPh sb="2" eb="4">
      <t>ジドウ</t>
    </rPh>
    <rPh sb="5" eb="7">
      <t>ニュウエン</t>
    </rPh>
    <rPh sb="7" eb="9">
      <t>ジョウキョウ</t>
    </rPh>
    <rPh sb="9" eb="10">
      <t>トウ</t>
    </rPh>
    <phoneticPr fontId="6"/>
  </si>
  <si>
    <t>資格</t>
    <rPh sb="0" eb="2">
      <t>シカク</t>
    </rPh>
    <phoneticPr fontId="6"/>
  </si>
  <si>
    <t>計</t>
    <rPh sb="0" eb="1">
      <t>ケイ</t>
    </rPh>
    <phoneticPr fontId="6"/>
  </si>
  <si>
    <t>氏　名</t>
    <rPh sb="0" eb="1">
      <t>シ</t>
    </rPh>
    <rPh sb="2" eb="3">
      <t>メイ</t>
    </rPh>
    <phoneticPr fontId="6"/>
  </si>
  <si>
    <t>電話番号</t>
    <rPh sb="0" eb="2">
      <t>デンワ</t>
    </rPh>
    <rPh sb="2" eb="4">
      <t>バンゴウ</t>
    </rPh>
    <phoneticPr fontId="6"/>
  </si>
  <si>
    <t>入</t>
    <rPh sb="0" eb="1">
      <t>イ</t>
    </rPh>
    <phoneticPr fontId="6"/>
  </si>
  <si>
    <t>児童数</t>
    <rPh sb="0" eb="2">
      <t>ジドウ</t>
    </rPh>
    <rPh sb="2" eb="3">
      <t>スウ</t>
    </rPh>
    <phoneticPr fontId="6"/>
  </si>
  <si>
    <t>１号</t>
    <rPh sb="1" eb="2">
      <t>ゴウ</t>
    </rPh>
    <phoneticPr fontId="6"/>
  </si>
  <si>
    <t>氏名</t>
    <rPh sb="0" eb="2">
      <t>シメイ</t>
    </rPh>
    <phoneticPr fontId="6"/>
  </si>
  <si>
    <t>メールアドレス</t>
  </si>
  <si>
    <t>単位：人</t>
    <rPh sb="0" eb="2">
      <t>タンイ</t>
    </rPh>
    <rPh sb="3" eb="4">
      <t>ニン</t>
    </rPh>
    <phoneticPr fontId="6"/>
  </si>
  <si>
    <t>常
・
非</t>
    <rPh sb="0" eb="1">
      <t>ツネ</t>
    </rPh>
    <rPh sb="4" eb="5">
      <t>ヒ</t>
    </rPh>
    <phoneticPr fontId="6"/>
  </si>
  <si>
    <t>5.苦情解決</t>
    <rPh sb="2" eb="4">
      <t>クジョウ</t>
    </rPh>
    <rPh sb="4" eb="6">
      <t>カイケツ</t>
    </rPh>
    <phoneticPr fontId="6"/>
  </si>
  <si>
    <t>延長時間</t>
    <rPh sb="0" eb="2">
      <t>エンチョウ</t>
    </rPh>
    <rPh sb="2" eb="4">
      <t>ジカン</t>
    </rPh>
    <phoneticPr fontId="6"/>
  </si>
  <si>
    <t>認可定員</t>
    <rPh sb="0" eb="2">
      <t>ニンカ</t>
    </rPh>
    <rPh sb="2" eb="4">
      <t>テイイン</t>
    </rPh>
    <phoneticPr fontId="6"/>
  </si>
  <si>
    <t>事務員
その他</t>
    <rPh sb="0" eb="3">
      <t>ジムイン</t>
    </rPh>
    <rPh sb="6" eb="7">
      <t>タ</t>
    </rPh>
    <phoneticPr fontId="6"/>
  </si>
  <si>
    <t>合計</t>
    <rPh sb="0" eb="2">
      <t>ゴウケイ</t>
    </rPh>
    <phoneticPr fontId="6"/>
  </si>
  <si>
    <t>保育時間</t>
    <rPh sb="0" eb="2">
      <t>ホイク</t>
    </rPh>
    <rPh sb="2" eb="4">
      <t>ジカン</t>
    </rPh>
    <phoneticPr fontId="6"/>
  </si>
  <si>
    <t>出</t>
    <rPh sb="0" eb="1">
      <t>デ</t>
    </rPh>
    <phoneticPr fontId="6"/>
  </si>
  <si>
    <t>ほふくしない児童</t>
    <rPh sb="6" eb="8">
      <t>ジドウ</t>
    </rPh>
    <phoneticPr fontId="6"/>
  </si>
  <si>
    <t>保育
標準時間</t>
    <rPh sb="0" eb="2">
      <t>ホイク</t>
    </rPh>
    <rPh sb="3" eb="5">
      <t>ヒョウジュン</t>
    </rPh>
    <rPh sb="5" eb="7">
      <t>ジカン</t>
    </rPh>
    <phoneticPr fontId="6"/>
  </si>
  <si>
    <t>※各施設・事業所の就業規則で定めた勤務時間を下回る者のうち、１日６時間以上かつ月20日以上勤務する者についても上記と同様に取り扱われます。</t>
    <rPh sb="55" eb="57">
      <t>ジョウキ</t>
    </rPh>
    <phoneticPr fontId="6"/>
  </si>
  <si>
    <t>常</t>
    <rPh sb="0" eb="1">
      <t>ジョウ</t>
    </rPh>
    <phoneticPr fontId="6"/>
  </si>
  <si>
    <t>～</t>
  </si>
  <si>
    <t>月　曜　～　金　曜</t>
    <rPh sb="0" eb="1">
      <t>ツキ</t>
    </rPh>
    <rPh sb="2" eb="3">
      <t>ヒカリ</t>
    </rPh>
    <rPh sb="6" eb="7">
      <t>カネ</t>
    </rPh>
    <rPh sb="8" eb="9">
      <t>ヒカリ</t>
    </rPh>
    <phoneticPr fontId="6"/>
  </si>
  <si>
    <t>職名</t>
    <rPh sb="0" eb="2">
      <t>ショクメイ</t>
    </rPh>
    <phoneticPr fontId="6"/>
  </si>
  <si>
    <t>土　曜</t>
    <rPh sb="0" eb="1">
      <t>ツチ</t>
    </rPh>
    <rPh sb="2" eb="3">
      <t>ヒカリ</t>
    </rPh>
    <phoneticPr fontId="6"/>
  </si>
  <si>
    <t>2.職員の採用・退職等の状況</t>
    <rPh sb="2" eb="4">
      <t>ショクイン</t>
    </rPh>
    <rPh sb="5" eb="7">
      <t>サイヨウ</t>
    </rPh>
    <rPh sb="8" eb="10">
      <t>タイショク</t>
    </rPh>
    <rPh sb="10" eb="11">
      <t>トウ</t>
    </rPh>
    <rPh sb="12" eb="14">
      <t>ジョウキョウ</t>
    </rPh>
    <phoneticPr fontId="6"/>
  </si>
  <si>
    <t>利用定員</t>
    <rPh sb="0" eb="2">
      <t>リヨウ</t>
    </rPh>
    <rPh sb="2" eb="4">
      <t>テイイン</t>
    </rPh>
    <phoneticPr fontId="6"/>
  </si>
  <si>
    <t>面積</t>
    <rPh sb="0" eb="2">
      <t>メンセキ</t>
    </rPh>
    <phoneticPr fontId="6"/>
  </si>
  <si>
    <t>医療機関名</t>
    <rPh sb="0" eb="2">
      <t>イリョウ</t>
    </rPh>
    <rPh sb="2" eb="5">
      <t>キカンメイ</t>
    </rPh>
    <phoneticPr fontId="6"/>
  </si>
  <si>
    <t>副園長
教頭</t>
    <rPh sb="0" eb="3">
      <t>フクエンチョウ</t>
    </rPh>
    <rPh sb="4" eb="6">
      <t>キョウトウ</t>
    </rPh>
    <phoneticPr fontId="6"/>
  </si>
  <si>
    <t>苦情解決責任者</t>
    <rPh sb="0" eb="2">
      <t>クジョウ</t>
    </rPh>
    <rPh sb="2" eb="4">
      <t>カイケツ</t>
    </rPh>
    <rPh sb="4" eb="7">
      <t>セキニンシャ</t>
    </rPh>
    <phoneticPr fontId="6"/>
  </si>
  <si>
    <t>苦情受付担当者</t>
    <rPh sb="0" eb="2">
      <t>クジョウ</t>
    </rPh>
    <rPh sb="2" eb="4">
      <t>ウケツケ</t>
    </rPh>
    <rPh sb="4" eb="7">
      <t>タントウシャ</t>
    </rPh>
    <phoneticPr fontId="6"/>
  </si>
  <si>
    <t>色つきセルは自動計算です。</t>
    <rPh sb="0" eb="1">
      <t>イロ</t>
    </rPh>
    <rPh sb="6" eb="8">
      <t>ジドウ</t>
    </rPh>
    <rPh sb="8" eb="10">
      <t>ケイサン</t>
    </rPh>
    <phoneticPr fontId="6"/>
  </si>
  <si>
    <t>第三者委員</t>
    <rPh sb="0" eb="3">
      <t>ダイサンシャ</t>
    </rPh>
    <rPh sb="3" eb="5">
      <t>イイン</t>
    </rPh>
    <phoneticPr fontId="6"/>
  </si>
  <si>
    <t>常</t>
    <rPh sb="0" eb="1">
      <t>ツネ</t>
    </rPh>
    <phoneticPr fontId="6"/>
  </si>
  <si>
    <t>非</t>
    <rPh sb="0" eb="1">
      <t>ヒ</t>
    </rPh>
    <phoneticPr fontId="6"/>
  </si>
  <si>
    <t>栄養士</t>
    <rPh sb="0" eb="3">
      <t>エイヨウシ</t>
    </rPh>
    <phoneticPr fontId="6"/>
  </si>
  <si>
    <t>【記載例】</t>
    <rPh sb="1" eb="4">
      <t>キサイレイ</t>
    </rPh>
    <phoneticPr fontId="6"/>
  </si>
  <si>
    <t>０歳児 ／</t>
    <rPh sb="1" eb="3">
      <t>サイジ</t>
    </rPh>
    <phoneticPr fontId="6"/>
  </si>
  <si>
    <t>1.施設の概況</t>
    <rPh sb="2" eb="4">
      <t>シセツ</t>
    </rPh>
    <rPh sb="5" eb="7">
      <t>ガイキョウ</t>
    </rPh>
    <phoneticPr fontId="6"/>
  </si>
  <si>
    <t>年度途中退職</t>
    <rPh sb="4" eb="6">
      <t>タイショク</t>
    </rPh>
    <phoneticPr fontId="6"/>
  </si>
  <si>
    <t>看護師</t>
    <rPh sb="0" eb="3">
      <t>カンゴシ</t>
    </rPh>
    <phoneticPr fontId="6"/>
  </si>
  <si>
    <t>年度途中採用</t>
    <rPh sb="0" eb="2">
      <t>ネンド</t>
    </rPh>
    <rPh sb="2" eb="4">
      <t>トチュウ</t>
    </rPh>
    <rPh sb="4" eb="6">
      <t>サイヨウ</t>
    </rPh>
    <phoneticPr fontId="6"/>
  </si>
  <si>
    <t>契約開始日（委嘱開始日）</t>
    <rPh sb="0" eb="2">
      <t>ケイヤク</t>
    </rPh>
    <rPh sb="2" eb="4">
      <t>カイシ</t>
    </rPh>
    <rPh sb="4" eb="5">
      <t>ビ</t>
    </rPh>
    <rPh sb="6" eb="8">
      <t>イショク</t>
    </rPh>
    <rPh sb="8" eb="10">
      <t>カイシ</t>
    </rPh>
    <rPh sb="10" eb="11">
      <t>ビ</t>
    </rPh>
    <phoneticPr fontId="6"/>
  </si>
  <si>
    <t>6.防火管理者</t>
    <rPh sb="2" eb="4">
      <t>ボウカ</t>
    </rPh>
    <rPh sb="4" eb="7">
      <t>カンリシャ</t>
    </rPh>
    <phoneticPr fontId="6"/>
  </si>
  <si>
    <t>3歳児くま組</t>
    <rPh sb="1" eb="3">
      <t>サイジ</t>
    </rPh>
    <rPh sb="5" eb="6">
      <t>クミ</t>
    </rPh>
    <phoneticPr fontId="6"/>
  </si>
  <si>
    <t>※役職名</t>
    <rPh sb="1" eb="2">
      <t>ヤク</t>
    </rPh>
    <rPh sb="2" eb="4">
      <t>ショクメイ</t>
    </rPh>
    <phoneticPr fontId="6"/>
  </si>
  <si>
    <t>結果</t>
    <rPh sb="0" eb="2">
      <t>ケッカ</t>
    </rPh>
    <phoneticPr fontId="6"/>
  </si>
  <si>
    <t>（注2）「事務員その他」の欄は、事務員、用務員等の職員を合計して記載してください。</t>
    <rPh sb="0" eb="1">
      <t>チュウ</t>
    </rPh>
    <rPh sb="4" eb="7">
      <t>ジムイン</t>
    </rPh>
    <rPh sb="9" eb="10">
      <t>タ</t>
    </rPh>
    <rPh sb="12" eb="13">
      <t>ラン</t>
    </rPh>
    <rPh sb="15" eb="18">
      <t>ジムイン</t>
    </rPh>
    <rPh sb="19" eb="22">
      <t>ヨウムイン</t>
    </rPh>
    <rPh sb="22" eb="23">
      <t>トウ</t>
    </rPh>
    <rPh sb="24" eb="26">
      <t>ショクイン</t>
    </rPh>
    <rPh sb="27" eb="29">
      <t>ゴウケイ</t>
    </rPh>
    <rPh sb="31" eb="33">
      <t>キサイ</t>
    </rPh>
    <phoneticPr fontId="6"/>
  </si>
  <si>
    <t>作成責任者</t>
    <rPh sb="0" eb="2">
      <t>サクセイ</t>
    </rPh>
    <rPh sb="2" eb="5">
      <t>セキニンシャ</t>
    </rPh>
    <phoneticPr fontId="6"/>
  </si>
  <si>
    <r>
      <t>（注1）</t>
    </r>
    <r>
      <rPr>
        <u/>
        <sz val="9"/>
        <rFont val="ＭＳ Ｐ明朝"/>
        <family val="1"/>
        <charset val="128"/>
      </rPr>
      <t>全職員（パート職員、派遣含む）</t>
    </r>
    <r>
      <rPr>
        <sz val="9"/>
        <rFont val="ＭＳ Ｐ明朝"/>
        <family val="1"/>
        <charset val="128"/>
      </rPr>
      <t>の状況を記載してください。（嘱託医、産育休中の職員は含めない。産育休中の職員は休業取得・復帰状況を記載）</t>
    </r>
    <rPh sb="0" eb="1">
      <t>チュウ</t>
    </rPh>
    <rPh sb="4" eb="5">
      <t>ゼン</t>
    </rPh>
    <rPh sb="5" eb="6">
      <t>ショク</t>
    </rPh>
    <rPh sb="6" eb="7">
      <t>イン</t>
    </rPh>
    <rPh sb="11" eb="13">
      <t>ショクイン</t>
    </rPh>
    <rPh sb="14" eb="16">
      <t>ハケン</t>
    </rPh>
    <rPh sb="19" eb="21">
      <t>ジョウキョウ</t>
    </rPh>
    <rPh sb="22" eb="24">
      <t>キサイ</t>
    </rPh>
    <rPh sb="36" eb="37">
      <t>サン</t>
    </rPh>
    <rPh sb="37" eb="39">
      <t>イクキュウ</t>
    </rPh>
    <rPh sb="39" eb="40">
      <t>チュウ</t>
    </rPh>
    <rPh sb="41" eb="43">
      <t>ショクイン</t>
    </rPh>
    <rPh sb="44" eb="45">
      <t>フク</t>
    </rPh>
    <phoneticPr fontId="6"/>
  </si>
  <si>
    <t>（注7）非常勤職員で雇用期間１年で毎年更新してる場合は、初回（最初）の採用年月を記載してください。（派遣も同じ）</t>
    <rPh sb="1" eb="2">
      <t>チュウ</t>
    </rPh>
    <rPh sb="4" eb="7">
      <t>ヒジョウキン</t>
    </rPh>
    <rPh sb="7" eb="9">
      <t>ショクイン</t>
    </rPh>
    <rPh sb="10" eb="12">
      <t>コヨウ</t>
    </rPh>
    <rPh sb="12" eb="14">
      <t>キカン</t>
    </rPh>
    <rPh sb="15" eb="16">
      <t>ネン</t>
    </rPh>
    <rPh sb="17" eb="19">
      <t>マイトシ</t>
    </rPh>
    <rPh sb="19" eb="21">
      <t>コウシン</t>
    </rPh>
    <rPh sb="24" eb="26">
      <t>バアイ</t>
    </rPh>
    <rPh sb="28" eb="30">
      <t>ショカイ</t>
    </rPh>
    <rPh sb="31" eb="33">
      <t>サイショ</t>
    </rPh>
    <rPh sb="35" eb="37">
      <t>サイヨウ</t>
    </rPh>
    <rPh sb="37" eb="38">
      <t>ネン</t>
    </rPh>
    <rPh sb="38" eb="39">
      <t>ゲツ</t>
    </rPh>
    <rPh sb="40" eb="42">
      <t>キサイ</t>
    </rPh>
    <rPh sb="50" eb="52">
      <t>ハケン</t>
    </rPh>
    <rPh sb="53" eb="54">
      <t>オナ</t>
    </rPh>
    <phoneticPr fontId="6"/>
  </si>
  <si>
    <r>
      <t xml:space="preserve">保育教諭
</t>
    </r>
    <r>
      <rPr>
        <sz val="9"/>
        <rFont val="ＭＳ Ｐ明朝"/>
        <family val="1"/>
        <charset val="128"/>
      </rPr>
      <t>（主幹含む）</t>
    </r>
    <rPh sb="0" eb="2">
      <t>ホイク</t>
    </rPh>
    <rPh sb="2" eb="4">
      <t>キョウユ</t>
    </rPh>
    <rPh sb="6" eb="8">
      <t>シュカン</t>
    </rPh>
    <rPh sb="8" eb="9">
      <t>フク</t>
    </rPh>
    <phoneticPr fontId="6"/>
  </si>
  <si>
    <t>栄養教諭
栄養士等</t>
    <rPh sb="0" eb="2">
      <t>エイヨウ</t>
    </rPh>
    <rPh sb="2" eb="4">
      <t>キョウユ</t>
    </rPh>
    <rPh sb="5" eb="8">
      <t>エイヨウシ</t>
    </rPh>
    <rPh sb="8" eb="9">
      <t>トウ</t>
    </rPh>
    <phoneticPr fontId="6"/>
  </si>
  <si>
    <t>養護教諭
看護師等</t>
    <rPh sb="0" eb="2">
      <t>ヨウゴ</t>
    </rPh>
    <rPh sb="2" eb="4">
      <t>キョウユ</t>
    </rPh>
    <rPh sb="5" eb="8">
      <t>カンゴシ</t>
    </rPh>
    <rPh sb="8" eb="9">
      <t>トウ</t>
    </rPh>
    <phoneticPr fontId="6"/>
  </si>
  <si>
    <t>3.開園時間・教育時間・保育時間等</t>
    <rPh sb="2" eb="4">
      <t>カイエン</t>
    </rPh>
    <rPh sb="4" eb="6">
      <t>ジカン</t>
    </rPh>
    <rPh sb="7" eb="9">
      <t>キョウイク</t>
    </rPh>
    <rPh sb="9" eb="11">
      <t>ジカン</t>
    </rPh>
    <rPh sb="12" eb="14">
      <t>ホイク</t>
    </rPh>
    <rPh sb="14" eb="16">
      <t>ジカン</t>
    </rPh>
    <rPh sb="16" eb="17">
      <t>トウ</t>
    </rPh>
    <phoneticPr fontId="6"/>
  </si>
  <si>
    <t>教育時間</t>
    <rPh sb="0" eb="2">
      <t>キョウイク</t>
    </rPh>
    <rPh sb="2" eb="4">
      <t>ジカン</t>
    </rPh>
    <phoneticPr fontId="6"/>
  </si>
  <si>
    <t>4.学校医等の配置状況</t>
    <rPh sb="2" eb="4">
      <t>ガッコウ</t>
    </rPh>
    <rPh sb="4" eb="5">
      <t>イ</t>
    </rPh>
    <rPh sb="5" eb="6">
      <t>ナド</t>
    </rPh>
    <rPh sb="7" eb="9">
      <t>ハイチ</t>
    </rPh>
    <rPh sb="9" eb="11">
      <t>ジョウキョウ</t>
    </rPh>
    <phoneticPr fontId="6"/>
  </si>
  <si>
    <t>年度途中異動（転入、産育休から復帰）</t>
    <rPh sb="0" eb="2">
      <t>ネンド</t>
    </rPh>
    <rPh sb="2" eb="4">
      <t>トチュウ</t>
    </rPh>
    <rPh sb="4" eb="6">
      <t>イドウ</t>
    </rPh>
    <rPh sb="7" eb="9">
      <t>テンニュウ</t>
    </rPh>
    <phoneticPr fontId="6"/>
  </si>
  <si>
    <t>学校医</t>
    <rPh sb="0" eb="3">
      <t>ガッコウイ</t>
    </rPh>
    <phoneticPr fontId="6"/>
  </si>
  <si>
    <t>学校歯科医</t>
    <rPh sb="0" eb="2">
      <t>ガッコウ</t>
    </rPh>
    <rPh sb="2" eb="5">
      <t>シカイ</t>
    </rPh>
    <phoneticPr fontId="6"/>
  </si>
  <si>
    <t>学校薬剤師</t>
    <rPh sb="0" eb="2">
      <t>ガッコウ</t>
    </rPh>
    <rPh sb="2" eb="5">
      <t>ヤクザイシ</t>
    </rPh>
    <phoneticPr fontId="6"/>
  </si>
  <si>
    <t>○○　○○</t>
  </si>
  <si>
    <t>○○</t>
  </si>
  <si>
    <t>S58</t>
  </si>
  <si>
    <t>H15</t>
  </si>
  <si>
    <t>幼・保</t>
    <rPh sb="0" eb="1">
      <t>ヨウ</t>
    </rPh>
    <rPh sb="2" eb="3">
      <t>ホ</t>
    </rPh>
    <phoneticPr fontId="6"/>
  </si>
  <si>
    <t>（注）乳児スペースとほふくスペースがある一つの部屋で０～１歳児（満２歳未満児）を保育している場合は、上表の「乳児室」の欄に面積及び児童数を記載してください。※その旨を特記事項に記載してください。（この場合「ほふく室」欄の記載は不要です）</t>
    <rPh sb="1" eb="2">
      <t>チュウ</t>
    </rPh>
    <rPh sb="3" eb="5">
      <t>ニュウジ</t>
    </rPh>
    <rPh sb="20" eb="21">
      <t>ヒト</t>
    </rPh>
    <rPh sb="23" eb="25">
      <t>ヘヤ</t>
    </rPh>
    <rPh sb="29" eb="31">
      <t>サイジ</t>
    </rPh>
    <rPh sb="32" eb="33">
      <t>マン</t>
    </rPh>
    <rPh sb="40" eb="42">
      <t>ホイク</t>
    </rPh>
    <rPh sb="46" eb="48">
      <t>バアイ</t>
    </rPh>
    <rPh sb="50" eb="52">
      <t>ジョウヒョウ</t>
    </rPh>
    <rPh sb="81" eb="82">
      <t>ムネ</t>
    </rPh>
    <rPh sb="83" eb="85">
      <t>トッキ</t>
    </rPh>
    <rPh sb="85" eb="87">
      <t>ジコウ</t>
    </rPh>
    <rPh sb="88" eb="90">
      <t>キサイ</t>
    </rPh>
    <rPh sb="100" eb="102">
      <t>バアイ</t>
    </rPh>
    <phoneticPr fontId="6"/>
  </si>
  <si>
    <t>H6</t>
  </si>
  <si>
    <t>在園児数</t>
    <rPh sb="0" eb="2">
      <t>ザイエン</t>
    </rPh>
    <rPh sb="3" eb="4">
      <t>スウ</t>
    </rPh>
    <phoneticPr fontId="6"/>
  </si>
  <si>
    <t>フリー</t>
  </si>
  <si>
    <t>主幹保育教諭</t>
    <rPh sb="0" eb="2">
      <t>シュカン</t>
    </rPh>
    <rPh sb="2" eb="4">
      <t>ホイク</t>
    </rPh>
    <rPh sb="4" eb="6">
      <t>キョウユ</t>
    </rPh>
    <phoneticPr fontId="6"/>
  </si>
  <si>
    <t>保育教諭</t>
    <rPh sb="0" eb="2">
      <t>ホイク</t>
    </rPh>
    <rPh sb="2" eb="4">
      <t>キョウユ</t>
    </rPh>
    <phoneticPr fontId="6"/>
  </si>
  <si>
    <t>最低限必要
な職員数</t>
  </si>
  <si>
    <t>保</t>
    <rPh sb="0" eb="1">
      <t>ホ</t>
    </rPh>
    <phoneticPr fontId="6"/>
  </si>
  <si>
    <t>R1</t>
  </si>
  <si>
    <t>H30</t>
  </si>
  <si>
    <t>設備</t>
    <rPh sb="0" eb="2">
      <t>セツビ</t>
    </rPh>
    <phoneticPr fontId="6"/>
  </si>
  <si>
    <t>＝</t>
  </si>
  <si>
    <t>「特定教育・保育等に要する費用の額の算定に関する基準等の実施上の留意事項について」（H28.8.23府子本第571号・28文科発第727号・雇児発0823第1号）別紙3、別紙4</t>
    <rPh sb="1" eb="3">
      <t>トクテイ</t>
    </rPh>
    <rPh sb="3" eb="5">
      <t>キョウイク</t>
    </rPh>
    <rPh sb="6" eb="8">
      <t>ホイク</t>
    </rPh>
    <rPh sb="8" eb="9">
      <t>トウ</t>
    </rPh>
    <rPh sb="10" eb="11">
      <t>ヨウ</t>
    </rPh>
    <rPh sb="13" eb="15">
      <t>ヒヨウ</t>
    </rPh>
    <rPh sb="16" eb="17">
      <t>ガク</t>
    </rPh>
    <rPh sb="18" eb="20">
      <t>サンテイ</t>
    </rPh>
    <rPh sb="21" eb="22">
      <t>カン</t>
    </rPh>
    <rPh sb="24" eb="26">
      <t>キジュン</t>
    </rPh>
    <rPh sb="26" eb="27">
      <t>トウ</t>
    </rPh>
    <rPh sb="28" eb="31">
      <t>ジッシジョウ</t>
    </rPh>
    <rPh sb="32" eb="34">
      <t>リュウイ</t>
    </rPh>
    <rPh sb="34" eb="36">
      <t>ジコウ</t>
    </rPh>
    <rPh sb="50" eb="51">
      <t>フ</t>
    </rPh>
    <rPh sb="51" eb="52">
      <t>コ</t>
    </rPh>
    <rPh sb="52" eb="53">
      <t>ホン</t>
    </rPh>
    <rPh sb="53" eb="54">
      <t>ダイ</t>
    </rPh>
    <rPh sb="57" eb="58">
      <t>ゴウ</t>
    </rPh>
    <rPh sb="61" eb="62">
      <t>ブン</t>
    </rPh>
    <rPh sb="62" eb="63">
      <t>カ</t>
    </rPh>
    <rPh sb="63" eb="64">
      <t>ハツ</t>
    </rPh>
    <rPh sb="64" eb="65">
      <t>ダイ</t>
    </rPh>
    <rPh sb="68" eb="69">
      <t>ゴウ</t>
    </rPh>
    <rPh sb="70" eb="71">
      <t>ヤトイ</t>
    </rPh>
    <rPh sb="71" eb="72">
      <t>ジ</t>
    </rPh>
    <rPh sb="72" eb="73">
      <t>ハツ</t>
    </rPh>
    <rPh sb="77" eb="78">
      <t>ダイ</t>
    </rPh>
    <rPh sb="79" eb="80">
      <t>ゴウ</t>
    </rPh>
    <rPh sb="81" eb="83">
      <t>ベッシ</t>
    </rPh>
    <rPh sb="85" eb="87">
      <t>ベッシ</t>
    </rPh>
    <phoneticPr fontId="6"/>
  </si>
  <si>
    <t>（注）年度途中で利用定員を変更した場合は計算式を修正のうえ算出してください。</t>
    <rPh sb="1" eb="2">
      <t>チュウ</t>
    </rPh>
    <rPh sb="3" eb="5">
      <t>ネンド</t>
    </rPh>
    <rPh sb="5" eb="7">
      <t>トチュウ</t>
    </rPh>
    <rPh sb="8" eb="10">
      <t>リヨウ</t>
    </rPh>
    <rPh sb="10" eb="12">
      <t>テイイン</t>
    </rPh>
    <rPh sb="13" eb="15">
      <t>ヘンコウ</t>
    </rPh>
    <rPh sb="17" eb="19">
      <t>バアイ</t>
    </rPh>
    <rPh sb="20" eb="23">
      <t>ケイサンシキ</t>
    </rPh>
    <rPh sb="24" eb="26">
      <t>シュウセイ</t>
    </rPh>
    <rPh sb="29" eb="31">
      <t>サンシュツ</t>
    </rPh>
    <phoneticPr fontId="6"/>
  </si>
  <si>
    <t>1人：1.65㎡</t>
    <rPh sb="1" eb="2">
      <t>ヒト</t>
    </rPh>
    <phoneticPr fontId="6"/>
  </si>
  <si>
    <t>　教育及び保育に従事する職員配置状況</t>
    <rPh sb="1" eb="3">
      <t>キョウイク</t>
    </rPh>
    <rPh sb="3" eb="4">
      <t>オヨ</t>
    </rPh>
    <rPh sb="5" eb="7">
      <t>ホイク</t>
    </rPh>
    <rPh sb="8" eb="10">
      <t>ジュウジ</t>
    </rPh>
    <rPh sb="12" eb="14">
      <t>ショクイン</t>
    </rPh>
    <rPh sb="14" eb="16">
      <t>ハイチ</t>
    </rPh>
    <rPh sb="16" eb="18">
      <t>ジョウキョウ</t>
    </rPh>
    <phoneticPr fontId="6"/>
  </si>
  <si>
    <r>
      <rPr>
        <b/>
        <u/>
        <sz val="12"/>
        <color theme="1"/>
        <rFont val="ＭＳ Ｐゴシック"/>
        <family val="3"/>
        <charset val="128"/>
      </rPr>
      <t>監査実施日の前月初日現在</t>
    </r>
    <r>
      <rPr>
        <sz val="12"/>
        <color theme="1"/>
        <rFont val="ＭＳ Ｐゴシック"/>
        <family val="3"/>
        <charset val="128"/>
      </rPr>
      <t>の状況について記載してください。</t>
    </r>
    <r>
      <rPr>
        <b/>
        <u/>
        <sz val="12"/>
        <color rgb="FFFF0000"/>
        <rFont val="ＭＳ Ｐゴシック"/>
        <family val="3"/>
        <charset val="128"/>
      </rPr>
      <t>（色つきセルに入力）</t>
    </r>
    <rPh sb="0" eb="2">
      <t>カンサ</t>
    </rPh>
    <rPh sb="2" eb="4">
      <t>ジッシ</t>
    </rPh>
    <rPh sb="4" eb="5">
      <t>ヒ</t>
    </rPh>
    <rPh sb="6" eb="8">
      <t>ゼンゲツ</t>
    </rPh>
    <rPh sb="8" eb="10">
      <t>ショニチ</t>
    </rPh>
    <rPh sb="10" eb="12">
      <t>ゲンザイ</t>
    </rPh>
    <rPh sb="13" eb="15">
      <t>ジョウキョウ</t>
    </rPh>
    <rPh sb="19" eb="21">
      <t>キサイ</t>
    </rPh>
    <rPh sb="29" eb="30">
      <t>イロ</t>
    </rPh>
    <rPh sb="35" eb="37">
      <t>ニュウリョク</t>
    </rPh>
    <phoneticPr fontId="6"/>
  </si>
  <si>
    <t>２・３号</t>
    <rPh sb="3" eb="4">
      <t>ゴウ</t>
    </rPh>
    <phoneticPr fontId="6"/>
  </si>
  <si>
    <t>・ 常勤の教育・保育に従事する者が各組や各グループに１名以上（乳児を含む各組や各グループであって当該組・グループに係る配置基準上の定数が２名以上の場合は、最低2名）配置されていること</t>
  </si>
  <si>
    <t>年齢別配置状況</t>
    <rPh sb="0" eb="3">
      <t>ネンレイベツ</t>
    </rPh>
    <rPh sb="3" eb="5">
      <t>ハイチ</t>
    </rPh>
    <rPh sb="5" eb="7">
      <t>ジョウキョウ</t>
    </rPh>
    <phoneticPr fontId="6"/>
  </si>
  <si>
    <t>学級数</t>
    <rPh sb="0" eb="3">
      <t>ガッキュウスウ</t>
    </rPh>
    <phoneticPr fontId="6"/>
  </si>
  <si>
    <t>職員定数</t>
    <rPh sb="0" eb="2">
      <t>ショクイン</t>
    </rPh>
    <rPh sb="2" eb="3">
      <t>サダム</t>
    </rPh>
    <rPh sb="3" eb="4">
      <t>スウ</t>
    </rPh>
    <phoneticPr fontId="6"/>
  </si>
  <si>
    <t>１歳児 ／</t>
    <rPh sb="1" eb="3">
      <t>サイジ</t>
    </rPh>
    <phoneticPr fontId="6"/>
  </si>
  <si>
    <t>２歳児 ／</t>
    <rPh sb="1" eb="3">
      <t>サイジ</t>
    </rPh>
    <phoneticPr fontId="6"/>
  </si>
  <si>
    <t>３歳児 ／</t>
    <rPh sb="1" eb="3">
      <t>サイジ</t>
    </rPh>
    <phoneticPr fontId="6"/>
  </si>
  <si>
    <t xml:space="preserve">  </t>
  </si>
  <si>
    <t>４歳児 ／</t>
    <rPh sb="2" eb="3">
      <t>コ</t>
    </rPh>
    <phoneticPr fontId="6"/>
  </si>
  <si>
    <t>５歳児 ／</t>
    <rPh sb="2" eb="3">
      <t>コ</t>
    </rPh>
    <phoneticPr fontId="6"/>
  </si>
  <si>
    <t>最低学級数</t>
    <rPh sb="0" eb="2">
      <t>サイテイ</t>
    </rPh>
    <rPh sb="2" eb="5">
      <t>ガッキュウスウ</t>
    </rPh>
    <phoneticPr fontId="6"/>
  </si>
  <si>
    <t/>
  </si>
  <si>
    <t>実施主体(法人名等)</t>
    <rPh sb="0" eb="2">
      <t>ジッシ</t>
    </rPh>
    <rPh sb="2" eb="4">
      <t>シュタイ</t>
    </rPh>
    <rPh sb="5" eb="7">
      <t>ホウジン</t>
    </rPh>
    <rPh sb="7" eb="8">
      <t>メイ</t>
    </rPh>
    <rPh sb="8" eb="9">
      <t>トウ</t>
    </rPh>
    <phoneticPr fontId="6"/>
  </si>
  <si>
    <t>開園時間</t>
    <rPh sb="0" eb="2">
      <t>カイエン</t>
    </rPh>
    <rPh sb="2" eb="4">
      <t>ジカン</t>
    </rPh>
    <phoneticPr fontId="6"/>
  </si>
  <si>
    <t>【短時間勤務者等の取り扱いについて】</t>
    <rPh sb="1" eb="4">
      <t>タンジカン</t>
    </rPh>
    <rPh sb="4" eb="7">
      <t>キンムシャ</t>
    </rPh>
    <rPh sb="7" eb="8">
      <t>トウ</t>
    </rPh>
    <rPh sb="9" eb="10">
      <t>ト</t>
    </rPh>
    <rPh sb="11" eb="12">
      <t>アツカ</t>
    </rPh>
    <phoneticPr fontId="6"/>
  </si>
  <si>
    <t>・ 常勤の教育・保育に従事する者に代えて短時間勤務の教育・保育に従事する者を充てる場合の当該短時間勤務の者の合計勤務時間数が、常勤を充てる場合の勤務時間数を上回ること</t>
  </si>
  <si>
    <t>×12月＝</t>
    <rPh sb="3" eb="4">
      <t>ツキ</t>
    </rPh>
    <phoneticPr fontId="6"/>
  </si>
  <si>
    <t>H25</t>
  </si>
  <si>
    <r>
      <rPr>
        <sz val="11"/>
        <color rgb="FF0000FF"/>
        <rFont val="ＭＳ Ｐ明朝"/>
        <family val="1"/>
        <charset val="128"/>
      </rPr>
      <t>(2,3号)</t>
    </r>
    <r>
      <rPr>
        <sz val="11"/>
        <rFont val="ＭＳ Ｐ明朝"/>
        <family val="1"/>
        <charset val="128"/>
      </rPr>
      <t>利用定員</t>
    </r>
    <rPh sb="6" eb="8">
      <t>リヨウ</t>
    </rPh>
    <rPh sb="8" eb="10">
      <t>テイイン</t>
    </rPh>
    <phoneticPr fontId="6"/>
  </si>
  <si>
    <t>／</t>
  </si>
  <si>
    <r>
      <rPr>
        <sz val="11"/>
        <color rgb="FF0000FF"/>
        <rFont val="ＭＳ Ｐ明朝"/>
        <family val="1"/>
        <charset val="128"/>
      </rPr>
      <t>(2,3号)</t>
    </r>
    <r>
      <rPr>
        <sz val="11"/>
        <rFont val="ＭＳ Ｐ明朝"/>
        <family val="1"/>
        <charset val="128"/>
      </rPr>
      <t>年間平均在所率</t>
    </r>
    <rPh sb="4" eb="5">
      <t>ゴウ</t>
    </rPh>
    <rPh sb="6" eb="8">
      <t>ネンカン</t>
    </rPh>
    <rPh sb="8" eb="10">
      <t>ヘイキン</t>
    </rPh>
    <rPh sb="10" eb="11">
      <t>ザイ</t>
    </rPh>
    <rPh sb="11" eb="12">
      <t>ショ</t>
    </rPh>
    <rPh sb="12" eb="13">
      <t>リツ</t>
    </rPh>
    <phoneticPr fontId="6"/>
  </si>
  <si>
    <r>
      <rPr>
        <sz val="11"/>
        <color rgb="FF0000FF"/>
        <rFont val="ＭＳ Ｐ明朝"/>
        <family val="1"/>
        <charset val="128"/>
      </rPr>
      <t>(1号)</t>
    </r>
    <r>
      <rPr>
        <sz val="11"/>
        <rFont val="ＭＳ Ｐ明朝"/>
        <family val="1"/>
        <charset val="128"/>
      </rPr>
      <t>利用定員</t>
    </r>
    <rPh sb="4" eb="6">
      <t>リヨウ</t>
    </rPh>
    <rPh sb="6" eb="8">
      <t>テイイン</t>
    </rPh>
    <phoneticPr fontId="6"/>
  </si>
  <si>
    <r>
      <rPr>
        <sz val="11"/>
        <color rgb="FF0000FF"/>
        <rFont val="ＭＳ Ｐ明朝"/>
        <family val="1"/>
        <charset val="128"/>
      </rPr>
      <t>(1号)</t>
    </r>
    <r>
      <rPr>
        <sz val="11"/>
        <rFont val="ＭＳ Ｐ明朝"/>
        <family val="1"/>
        <charset val="128"/>
      </rPr>
      <t>年間平均在所率</t>
    </r>
    <rPh sb="2" eb="3">
      <t>ゴウ</t>
    </rPh>
    <rPh sb="4" eb="6">
      <t>ネンカン</t>
    </rPh>
    <rPh sb="6" eb="8">
      <t>ヘイキン</t>
    </rPh>
    <rPh sb="8" eb="9">
      <t>ザイ</t>
    </rPh>
    <rPh sb="9" eb="10">
      <t>ショ</t>
    </rPh>
    <rPh sb="10" eb="11">
      <t>リツ</t>
    </rPh>
    <phoneticPr fontId="6"/>
  </si>
  <si>
    <t>法人名等</t>
    <rPh sb="0" eb="2">
      <t>ホウジン</t>
    </rPh>
    <rPh sb="2" eb="3">
      <t>メイ</t>
    </rPh>
    <rPh sb="3" eb="4">
      <t>トウ</t>
    </rPh>
    <phoneticPr fontId="6"/>
  </si>
  <si>
    <t>月初の状況</t>
    <rPh sb="1" eb="2">
      <t>ハツ</t>
    </rPh>
    <rPh sb="3" eb="5">
      <t>ジョウキョウ</t>
    </rPh>
    <phoneticPr fontId="6"/>
  </si>
  <si>
    <t xml:space="preserve">  次の条件の全てを満たす場合には、配置基準や加算算定上の定数の一部に短時間勤務者（１日６時間未満又は月20日未満勤務の教育・保育従事者)を充てることができます。（「公定価格に関するFAQ」 No.9より）</t>
    <rPh sb="83" eb="85">
      <t>コウテイ</t>
    </rPh>
    <rPh sb="85" eb="87">
      <t>カカク</t>
    </rPh>
    <rPh sb="88" eb="89">
      <t>カン</t>
    </rPh>
    <phoneticPr fontId="6"/>
  </si>
  <si>
    <t>※教育及び保育に直接従事する職員とは、副園長、教頭、主幹保育教諭、指導保育教諭、保育教諭、助保育教諭、講師のこと。園長は含まないので注意して下さい。</t>
    <rPh sb="1" eb="3">
      <t>キョウイク</t>
    </rPh>
    <rPh sb="3" eb="4">
      <t>オヨ</t>
    </rPh>
    <rPh sb="5" eb="7">
      <t>ホイク</t>
    </rPh>
    <rPh sb="8" eb="10">
      <t>チョクセツ</t>
    </rPh>
    <rPh sb="10" eb="12">
      <t>ジュウジ</t>
    </rPh>
    <rPh sb="14" eb="16">
      <t>ショクイン</t>
    </rPh>
    <rPh sb="19" eb="22">
      <t>フクエンチョウ</t>
    </rPh>
    <rPh sb="23" eb="25">
      <t>キョウトウ</t>
    </rPh>
    <rPh sb="26" eb="28">
      <t>シュカン</t>
    </rPh>
    <rPh sb="28" eb="30">
      <t>ホイク</t>
    </rPh>
    <rPh sb="30" eb="32">
      <t>キョウユ</t>
    </rPh>
    <rPh sb="33" eb="35">
      <t>シドウ</t>
    </rPh>
    <rPh sb="35" eb="37">
      <t>ホイク</t>
    </rPh>
    <rPh sb="37" eb="39">
      <t>キョウユ</t>
    </rPh>
    <rPh sb="40" eb="42">
      <t>ホイク</t>
    </rPh>
    <rPh sb="42" eb="44">
      <t>キョウユ</t>
    </rPh>
    <rPh sb="45" eb="46">
      <t>ジョ</t>
    </rPh>
    <rPh sb="46" eb="48">
      <t>ホイク</t>
    </rPh>
    <rPh sb="48" eb="50">
      <t>キョウユ</t>
    </rPh>
    <rPh sb="51" eb="53">
      <t>コウシ</t>
    </rPh>
    <rPh sb="57" eb="59">
      <t>エンチョウ</t>
    </rPh>
    <rPh sb="60" eb="61">
      <t>フク</t>
    </rPh>
    <rPh sb="66" eb="68">
      <t>チュウイ</t>
    </rPh>
    <rPh sb="70" eb="71">
      <t>クダ</t>
    </rPh>
    <phoneticPr fontId="6"/>
  </si>
  <si>
    <t>基準</t>
    <rPh sb="0" eb="2">
      <t>キジュン</t>
    </rPh>
    <phoneticPr fontId="6"/>
  </si>
  <si>
    <t>　　　例：１歳児が年度途中で満２歳になったとしても、引き続き乳児室又はほふく室で保育している場合は、満２歳未満の面積基準（3.3㎡）が適用されます。</t>
    <rPh sb="3" eb="4">
      <t>レイ</t>
    </rPh>
    <rPh sb="6" eb="8">
      <t>サイジ</t>
    </rPh>
    <rPh sb="9" eb="11">
      <t>ネンド</t>
    </rPh>
    <rPh sb="11" eb="13">
      <t>トチュウ</t>
    </rPh>
    <rPh sb="14" eb="15">
      <t>マン</t>
    </rPh>
    <rPh sb="16" eb="17">
      <t>サイ</t>
    </rPh>
    <rPh sb="26" eb="27">
      <t>ヒ</t>
    </rPh>
    <rPh sb="28" eb="29">
      <t>ツヅ</t>
    </rPh>
    <rPh sb="30" eb="32">
      <t>ニュウジ</t>
    </rPh>
    <rPh sb="32" eb="33">
      <t>シツ</t>
    </rPh>
    <rPh sb="33" eb="34">
      <t>マタ</t>
    </rPh>
    <rPh sb="38" eb="39">
      <t>シツ</t>
    </rPh>
    <rPh sb="40" eb="42">
      <t>ホイク</t>
    </rPh>
    <rPh sb="46" eb="48">
      <t>バアイ</t>
    </rPh>
    <rPh sb="50" eb="51">
      <t>マン</t>
    </rPh>
    <rPh sb="52" eb="53">
      <t>サイ</t>
    </rPh>
    <rPh sb="53" eb="55">
      <t>ミマン</t>
    </rPh>
    <rPh sb="56" eb="58">
      <t>メンセキ</t>
    </rPh>
    <rPh sb="58" eb="60">
      <t>キジュン</t>
    </rPh>
    <rPh sb="67" eb="69">
      <t>テキヨウ</t>
    </rPh>
    <phoneticPr fontId="6"/>
  </si>
  <si>
    <t>乳児室・ほふく室の状況（設備基準）</t>
    <rPh sb="0" eb="2">
      <t>ニュウジ</t>
    </rPh>
    <rPh sb="2" eb="3">
      <t>シツ</t>
    </rPh>
    <rPh sb="7" eb="8">
      <t>シツ</t>
    </rPh>
    <rPh sb="9" eb="11">
      <t>ジョウキョウ</t>
    </rPh>
    <rPh sb="12" eb="14">
      <t>セツビ</t>
    </rPh>
    <rPh sb="14" eb="16">
      <t>キジュン</t>
    </rPh>
    <phoneticPr fontId="6"/>
  </si>
  <si>
    <t>乳児室
（0歳児室）</t>
    <rPh sb="0" eb="2">
      <t>ニュウジ</t>
    </rPh>
    <rPh sb="2" eb="3">
      <t>シツ</t>
    </rPh>
    <rPh sb="6" eb="8">
      <t>サイジ</t>
    </rPh>
    <rPh sb="8" eb="9">
      <t>シツ</t>
    </rPh>
    <phoneticPr fontId="6"/>
  </si>
  <si>
    <t>ほふく室
（1歳児室）</t>
    <rPh sb="3" eb="4">
      <t>シツ</t>
    </rPh>
    <rPh sb="7" eb="9">
      <t>サイジ</t>
    </rPh>
    <rPh sb="9" eb="10">
      <t>シツ</t>
    </rPh>
    <phoneticPr fontId="6"/>
  </si>
  <si>
    <t>特記事項（あれば）</t>
    <rPh sb="0" eb="2">
      <t>トッキ</t>
    </rPh>
    <rPh sb="2" eb="4">
      <t>ジコウ</t>
    </rPh>
    <phoneticPr fontId="6"/>
  </si>
  <si>
    <r>
      <t>7.職員の配置状況　</t>
    </r>
    <r>
      <rPr>
        <b/>
        <sz val="11"/>
        <rFont val="ＭＳ Ｐゴシック"/>
        <family val="3"/>
        <charset val="128"/>
      </rPr>
      <t>（監査実施日の前月初日現在）</t>
    </r>
    <rPh sb="2" eb="4">
      <t>ショクイン</t>
    </rPh>
    <rPh sb="5" eb="7">
      <t>ハイチ</t>
    </rPh>
    <rPh sb="7" eb="9">
      <t>ジョウキョウ</t>
    </rPh>
    <rPh sb="11" eb="13">
      <t>カンサ</t>
    </rPh>
    <rPh sb="13" eb="16">
      <t>ジッシビ</t>
    </rPh>
    <rPh sb="17" eb="19">
      <t>ゼンゲツ</t>
    </rPh>
    <rPh sb="19" eb="21">
      <t>ショニチ</t>
    </rPh>
    <rPh sb="21" eb="23">
      <t>ゲンザイ</t>
    </rPh>
    <phoneticPr fontId="6"/>
  </si>
  <si>
    <t xml:space="preserve"> 教育及び保育に従事する最低限必要な職員数</t>
    <rPh sb="1" eb="3">
      <t>キョウイク</t>
    </rPh>
    <rPh sb="3" eb="4">
      <t>オヨ</t>
    </rPh>
    <rPh sb="5" eb="7">
      <t>ホイク</t>
    </rPh>
    <rPh sb="8" eb="10">
      <t>ジュウジ</t>
    </rPh>
    <rPh sb="12" eb="15">
      <t>サイテイゲン</t>
    </rPh>
    <rPh sb="15" eb="17">
      <t>ヒツヨウ</t>
    </rPh>
    <rPh sb="18" eb="21">
      <t>ショクインスウ</t>
    </rPh>
    <phoneticPr fontId="6"/>
  </si>
  <si>
    <t>小計（小数点以下を四捨五入）</t>
    <rPh sb="0" eb="1">
      <t>ショウ</t>
    </rPh>
    <rPh sb="1" eb="2">
      <t>ケイ</t>
    </rPh>
    <phoneticPr fontId="6"/>
  </si>
  <si>
    <r>
      <t>指導監査実施日の前月初日</t>
    </r>
    <r>
      <rPr>
        <sz val="12"/>
        <color theme="1"/>
        <rFont val="ＭＳ Ｐゴシック"/>
        <family val="3"/>
        <charset val="128"/>
      </rPr>
      <t>の状況を記載してください。</t>
    </r>
    <r>
      <rPr>
        <b/>
        <sz val="12"/>
        <color rgb="FFFF0000"/>
        <rFont val="ＭＳ Ｐゴシック"/>
        <family val="3"/>
        <charset val="128"/>
      </rPr>
      <t>（色つきセルに入力）</t>
    </r>
    <rPh sb="0" eb="2">
      <t>シドウ</t>
    </rPh>
    <rPh sb="2" eb="4">
      <t>カンサ</t>
    </rPh>
    <rPh sb="4" eb="6">
      <t>ジッシ</t>
    </rPh>
    <rPh sb="6" eb="7">
      <t>ビ</t>
    </rPh>
    <rPh sb="8" eb="10">
      <t>ゼンゲツ</t>
    </rPh>
    <rPh sb="10" eb="12">
      <t>ショニチ</t>
    </rPh>
    <rPh sb="13" eb="15">
      <t>ジョウキョウ</t>
    </rPh>
    <rPh sb="16" eb="18">
      <t>キサイ</t>
    </rPh>
    <rPh sb="26" eb="27">
      <t>イロ</t>
    </rPh>
    <rPh sb="32" eb="34">
      <t>ニュウリョク</t>
    </rPh>
    <phoneticPr fontId="6"/>
  </si>
  <si>
    <t>色つきセルに入力</t>
    <rPh sb="0" eb="1">
      <t>イロ</t>
    </rPh>
    <rPh sb="6" eb="8">
      <t>ニュウリョク</t>
    </rPh>
    <phoneticPr fontId="6"/>
  </si>
  <si>
    <t>2号・3号 ／</t>
    <rPh sb="1" eb="2">
      <t>ゴウ</t>
    </rPh>
    <rPh sb="4" eb="5">
      <t>ゴウ</t>
    </rPh>
    <phoneticPr fontId="6"/>
  </si>
  <si>
    <t>1号 ／</t>
    <rPh sb="1" eb="2">
      <t>ゴウ</t>
    </rPh>
    <phoneticPr fontId="6"/>
  </si>
  <si>
    <t>年度途中異動（転出、産育休取得）</t>
    <rPh sb="0" eb="2">
      <t>ネンド</t>
    </rPh>
    <rPh sb="2" eb="4">
      <t>トチュウ</t>
    </rPh>
    <rPh sb="4" eb="6">
      <t>イドウ</t>
    </rPh>
    <rPh sb="7" eb="9">
      <t>テンシュツ</t>
    </rPh>
    <rPh sb="10" eb="11">
      <t>サン</t>
    </rPh>
    <rPh sb="11" eb="13">
      <t>イクキュウ</t>
    </rPh>
    <rPh sb="13" eb="15">
      <t>シュトク</t>
    </rPh>
    <phoneticPr fontId="6"/>
  </si>
  <si>
    <t>年齢区分(※1)</t>
    <rPh sb="0" eb="2">
      <t>ネンレイ</t>
    </rPh>
    <rPh sb="2" eb="4">
      <t>クブン</t>
    </rPh>
    <phoneticPr fontId="6"/>
  </si>
  <si>
    <t>記載例は2ページ目にあります</t>
    <rPh sb="0" eb="3">
      <t>キサイレイ</t>
    </rPh>
    <rPh sb="8" eb="9">
      <t>メ</t>
    </rPh>
    <phoneticPr fontId="6"/>
  </si>
  <si>
    <t>番号</t>
    <rPh sb="0" eb="2">
      <t>バンゴウ</t>
    </rPh>
    <phoneticPr fontId="6"/>
  </si>
  <si>
    <t>採用年月
（年．月）</t>
    <rPh sb="0" eb="2">
      <t>サイヨウ</t>
    </rPh>
    <rPh sb="2" eb="4">
      <t>ネンゲツ</t>
    </rPh>
    <rPh sb="6" eb="7">
      <t>ネン</t>
    </rPh>
    <rPh sb="8" eb="9">
      <t>ゲツ</t>
    </rPh>
    <phoneticPr fontId="6"/>
  </si>
  <si>
    <t>担当
○歳児○○組</t>
    <rPh sb="0" eb="2">
      <t>タントウ</t>
    </rPh>
    <rPh sb="4" eb="6">
      <t>サイジ</t>
    </rPh>
    <rPh sb="8" eb="9">
      <t>クミ</t>
    </rPh>
    <phoneticPr fontId="6"/>
  </si>
  <si>
    <t>無</t>
    <rPh sb="0" eb="1">
      <t>ナ</t>
    </rPh>
    <phoneticPr fontId="6"/>
  </si>
  <si>
    <t>5歳児ぞう組</t>
    <rPh sb="1" eb="3">
      <t>サイジ</t>
    </rPh>
    <rPh sb="5" eb="6">
      <t>クミ</t>
    </rPh>
    <phoneticPr fontId="6"/>
  </si>
  <si>
    <t>H27</t>
  </si>
  <si>
    <t>1歳児ひよこ組</t>
    <rPh sb="1" eb="3">
      <t>サイジ</t>
    </rPh>
    <rPh sb="6" eb="7">
      <t>クミ</t>
    </rPh>
    <phoneticPr fontId="6"/>
  </si>
  <si>
    <t>R2</t>
  </si>
  <si>
    <t>H19</t>
  </si>
  <si>
    <t>事務員</t>
    <rPh sb="0" eb="3">
      <t>ジムイン</t>
    </rPh>
    <phoneticPr fontId="6"/>
  </si>
  <si>
    <t>（注1）1ページ「2.職員の採用・退職等の状況」最下行の指導監査実施日の前月初日現在と一致するよう記載してください。</t>
    <rPh sb="1" eb="2">
      <t>チュウ</t>
    </rPh>
    <rPh sb="11" eb="13">
      <t>ショクイン</t>
    </rPh>
    <rPh sb="14" eb="16">
      <t>サイヨウ</t>
    </rPh>
    <rPh sb="17" eb="19">
      <t>タイショク</t>
    </rPh>
    <rPh sb="19" eb="20">
      <t>トウ</t>
    </rPh>
    <rPh sb="21" eb="23">
      <t>ジョウキョウ</t>
    </rPh>
    <rPh sb="24" eb="25">
      <t>サイ</t>
    </rPh>
    <rPh sb="25" eb="26">
      <t>シタ</t>
    </rPh>
    <rPh sb="26" eb="27">
      <t>ギョウ</t>
    </rPh>
    <rPh sb="38" eb="40">
      <t>ショニチ</t>
    </rPh>
    <rPh sb="43" eb="45">
      <t>イッチ</t>
    </rPh>
    <rPh sb="49" eb="51">
      <t>キサイ</t>
    </rPh>
    <phoneticPr fontId="6"/>
  </si>
  <si>
    <t>（注3）「常・非」欄は、常勤職員は「常」、非常勤職員は「非」と記載してください（派遣の場合も「常」又は「非」のどちらかを記載）。</t>
    <rPh sb="1" eb="2">
      <t>チュウ</t>
    </rPh>
    <rPh sb="5" eb="6">
      <t>ツネ</t>
    </rPh>
    <rPh sb="7" eb="8">
      <t>ヒ</t>
    </rPh>
    <rPh sb="9" eb="10">
      <t>ラン</t>
    </rPh>
    <rPh sb="12" eb="14">
      <t>ジョウキン</t>
    </rPh>
    <rPh sb="14" eb="16">
      <t>ショクイン</t>
    </rPh>
    <rPh sb="24" eb="26">
      <t>ショクイン</t>
    </rPh>
    <rPh sb="31" eb="33">
      <t>キサイ</t>
    </rPh>
    <phoneticPr fontId="6"/>
  </si>
  <si>
    <t>（注6）法人内で人事異動がある場合、「採用年月」欄は当該施設に配属された年月（直近のもの）を記載してください。</t>
    <rPh sb="1" eb="2">
      <t>チュウ</t>
    </rPh>
    <rPh sb="4" eb="6">
      <t>ホウジン</t>
    </rPh>
    <rPh sb="6" eb="7">
      <t>ナイ</t>
    </rPh>
    <rPh sb="8" eb="10">
      <t>ジンジ</t>
    </rPh>
    <rPh sb="10" eb="12">
      <t>イドウ</t>
    </rPh>
    <rPh sb="15" eb="17">
      <t>バアイ</t>
    </rPh>
    <rPh sb="26" eb="28">
      <t>トウガイ</t>
    </rPh>
    <rPh sb="28" eb="30">
      <t>シセツ</t>
    </rPh>
    <rPh sb="31" eb="33">
      <t>ハイゾク</t>
    </rPh>
    <rPh sb="36" eb="37">
      <t>ネン</t>
    </rPh>
    <rPh sb="37" eb="38">
      <t>ゲツ</t>
    </rPh>
    <rPh sb="39" eb="41">
      <t>チョッキン</t>
    </rPh>
    <rPh sb="46" eb="48">
      <t>キサイ</t>
    </rPh>
    <phoneticPr fontId="6"/>
  </si>
  <si>
    <t>（注8）「担当○歳児○○組」欄は、担当しているクラスについて次の例を参考に記載してください。（保育士のみ記載）</t>
    <rPh sb="1" eb="2">
      <t>チュウ</t>
    </rPh>
    <rPh sb="14" eb="15">
      <t>ラン</t>
    </rPh>
    <rPh sb="17" eb="19">
      <t>タントウ</t>
    </rPh>
    <rPh sb="30" eb="31">
      <t>ツギ</t>
    </rPh>
    <rPh sb="32" eb="33">
      <t>レイ</t>
    </rPh>
    <rPh sb="34" eb="36">
      <t>サンコウ</t>
    </rPh>
    <rPh sb="37" eb="39">
      <t>キサイ</t>
    </rPh>
    <rPh sb="47" eb="50">
      <t>ホイクシ</t>
    </rPh>
    <rPh sb="52" eb="54">
      <t>キサイ</t>
    </rPh>
    <phoneticPr fontId="6"/>
  </si>
  <si>
    <t>　　　【例１】１歳児クラスのひよこ組を担当→「１歳児ひよこ組」と記載（※兼務している場合は、主な担当の方を記載）</t>
    <rPh sb="4" eb="5">
      <t>レイ</t>
    </rPh>
    <rPh sb="8" eb="10">
      <t>サイジ</t>
    </rPh>
    <rPh sb="17" eb="18">
      <t>クミ</t>
    </rPh>
    <rPh sb="19" eb="21">
      <t>タントウ</t>
    </rPh>
    <rPh sb="24" eb="26">
      <t>サイジ</t>
    </rPh>
    <rPh sb="29" eb="30">
      <t>クミ</t>
    </rPh>
    <rPh sb="32" eb="34">
      <t>キサイ</t>
    </rPh>
    <phoneticPr fontId="6"/>
  </si>
  <si>
    <t>　　　【例２】担当クラスを決めておらずフリーとなっている場合は「フリー」と記載してください。</t>
    <rPh sb="4" eb="5">
      <t>レイ</t>
    </rPh>
    <rPh sb="7" eb="9">
      <t>タントウ</t>
    </rPh>
    <rPh sb="13" eb="14">
      <t>キ</t>
    </rPh>
    <rPh sb="28" eb="30">
      <t>バアイ</t>
    </rPh>
    <rPh sb="37" eb="39">
      <t>キサイ</t>
    </rPh>
    <phoneticPr fontId="6"/>
  </si>
  <si>
    <t>（注2）学校（嘱託）医、産育休中の職員は記載不要です。</t>
    <rPh sb="1" eb="2">
      <t>チュウ</t>
    </rPh>
    <rPh sb="4" eb="6">
      <t>ガッコウ</t>
    </rPh>
    <rPh sb="7" eb="9">
      <t>ショクタク</t>
    </rPh>
    <rPh sb="10" eb="11">
      <t>イ</t>
    </rPh>
    <rPh sb="12" eb="13">
      <t>サン</t>
    </rPh>
    <rPh sb="20" eb="22">
      <t>キサイ</t>
    </rPh>
    <rPh sb="22" eb="24">
      <t>フヨウ</t>
    </rPh>
    <phoneticPr fontId="6"/>
  </si>
  <si>
    <t>（注5）「資格」欄は、幼稚園教諭は「幼」、保育士は「保」と記載してください。両方ある場合は「幼・保」と記載してください。</t>
    <rPh sb="1" eb="2">
      <t>チュウ</t>
    </rPh>
    <rPh sb="5" eb="7">
      <t>シカク</t>
    </rPh>
    <rPh sb="8" eb="9">
      <t>ラン</t>
    </rPh>
    <rPh sb="21" eb="24">
      <t>ホイクシ</t>
    </rPh>
    <rPh sb="26" eb="27">
      <t>ホ</t>
    </rPh>
    <rPh sb="29" eb="31">
      <t>キサイ</t>
    </rPh>
    <rPh sb="38" eb="40">
      <t>リョウホウ</t>
    </rPh>
    <rPh sb="42" eb="44">
      <t>バアイ</t>
    </rPh>
    <rPh sb="46" eb="47">
      <t>ヨウ</t>
    </rPh>
    <rPh sb="48" eb="49">
      <t>ホ</t>
    </rPh>
    <rPh sb="51" eb="53">
      <t>キサイ</t>
    </rPh>
    <phoneticPr fontId="6"/>
  </si>
  <si>
    <t>（注4）記載順は、「施設長→（副園長）→主幹保育教諭→保育教諭（士）→栄養士→調理員→その他の職種」としてください。</t>
    <rPh sb="1" eb="2">
      <t>チュウ</t>
    </rPh>
    <rPh sb="4" eb="7">
      <t>キサイジュン</t>
    </rPh>
    <rPh sb="10" eb="13">
      <t>シセツチョウ</t>
    </rPh>
    <rPh sb="15" eb="18">
      <t>フクエンチョウ</t>
    </rPh>
    <rPh sb="20" eb="22">
      <t>シュカン</t>
    </rPh>
    <rPh sb="22" eb="24">
      <t>ホイク</t>
    </rPh>
    <rPh sb="24" eb="26">
      <t>キョウユ</t>
    </rPh>
    <rPh sb="27" eb="29">
      <t>ホイク</t>
    </rPh>
    <rPh sb="29" eb="31">
      <t>キョウユ</t>
    </rPh>
    <rPh sb="32" eb="33">
      <t>シ</t>
    </rPh>
    <rPh sb="35" eb="38">
      <t>エイヨウシ</t>
    </rPh>
    <rPh sb="39" eb="42">
      <t>チョウリイン</t>
    </rPh>
    <rPh sb="45" eb="46">
      <t>タ</t>
    </rPh>
    <rPh sb="47" eb="49">
      <t>ショクシュ</t>
    </rPh>
    <phoneticPr fontId="6"/>
  </si>
  <si>
    <t>保育士</t>
    <rPh sb="0" eb="2">
      <t>ホイク</t>
    </rPh>
    <rPh sb="2" eb="3">
      <t>シ</t>
    </rPh>
    <phoneticPr fontId="6"/>
  </si>
  <si>
    <r>
      <t>※本表は</t>
    </r>
    <r>
      <rPr>
        <sz val="11"/>
        <color rgb="FFFF0000"/>
        <rFont val="ＭＳ Ｐ明朝"/>
        <family val="1"/>
        <charset val="128"/>
      </rPr>
      <t>「処遇改善等加算に係る加算率認定申請書（平均勤続年数計算書）」</t>
    </r>
    <r>
      <rPr>
        <sz val="11"/>
        <color rgb="FF0000FF"/>
        <rFont val="ＭＳ Ｐ明朝"/>
        <family val="1"/>
        <charset val="128"/>
      </rPr>
      <t>又は</t>
    </r>
    <r>
      <rPr>
        <sz val="11"/>
        <color rgb="FFFF0000"/>
        <rFont val="ＭＳ Ｐ明朝"/>
        <family val="1"/>
        <charset val="128"/>
      </rPr>
      <t>「認定こども園運営状況報告書（別紙2）職員構成表」</t>
    </r>
    <r>
      <rPr>
        <sz val="11"/>
        <color rgb="FF0000FF"/>
        <rFont val="ＭＳ Ｐ明朝"/>
        <family val="1"/>
        <charset val="128"/>
      </rPr>
      <t>で代用可能です（別途ファイルを提出）。その際は監査実施日の前月初日の内容に修正（採用・退職を加除）し、担当（○歳児○○組）を追記してください。</t>
    </r>
  </si>
  <si>
    <t>実施主体名</t>
    <rPh sb="0" eb="2">
      <t>ジッシ</t>
    </rPh>
    <rPh sb="2" eb="4">
      <t>シュタイ</t>
    </rPh>
    <rPh sb="4" eb="5">
      <t>メイ</t>
    </rPh>
    <phoneticPr fontId="6"/>
  </si>
  <si>
    <t>基準上
必要な面積</t>
    <rPh sb="0" eb="2">
      <t>キジュン</t>
    </rPh>
    <rPh sb="2" eb="3">
      <t>ジョウ</t>
    </rPh>
    <rPh sb="4" eb="6">
      <t>ヒツヨウ</t>
    </rPh>
    <rPh sb="7" eb="9">
      <t>メンセキ</t>
    </rPh>
    <phoneticPr fontId="6"/>
  </si>
  <si>
    <t>満２歳未満
（0～1歳児）</t>
    <rPh sb="0" eb="1">
      <t>マン</t>
    </rPh>
    <rPh sb="2" eb="3">
      <t>サイ</t>
    </rPh>
    <rPh sb="3" eb="5">
      <t>ミマン</t>
    </rPh>
    <rPh sb="10" eb="12">
      <t>サイジ</t>
    </rPh>
    <phoneticPr fontId="6"/>
  </si>
  <si>
    <t>ほふくする児童
(※2)</t>
    <rPh sb="5" eb="7">
      <t>ジドウ</t>
    </rPh>
    <phoneticPr fontId="6"/>
  </si>
  <si>
    <t>1人：3.30㎡</t>
    <rPh sb="1" eb="2">
      <t>ヒト</t>
    </rPh>
    <phoneticPr fontId="6"/>
  </si>
  <si>
    <r>
      <t>※1. 年齢区分は</t>
    </r>
    <r>
      <rPr>
        <u/>
        <sz val="11"/>
        <rFont val="ＭＳ Ｐゴシック"/>
        <family val="3"/>
        <charset val="128"/>
      </rPr>
      <t>年度当初の年齢（年度途中入所の場合は入所時の年齢）</t>
    </r>
    <r>
      <rPr>
        <sz val="11"/>
        <rFont val="ＭＳ Ｐゴシック"/>
        <family val="3"/>
        <charset val="128"/>
      </rPr>
      <t>ですので、誕生日が来ても年度中は変わりません。</t>
    </r>
    <rPh sb="4" eb="6">
      <t>ネンレイ</t>
    </rPh>
    <rPh sb="6" eb="8">
      <t>クブン</t>
    </rPh>
    <rPh sb="9" eb="11">
      <t>ネンド</t>
    </rPh>
    <rPh sb="11" eb="13">
      <t>トウショ</t>
    </rPh>
    <rPh sb="14" eb="16">
      <t>ネンレイ</t>
    </rPh>
    <rPh sb="17" eb="19">
      <t>ネンド</t>
    </rPh>
    <rPh sb="19" eb="21">
      <t>トチュウ</t>
    </rPh>
    <rPh sb="21" eb="23">
      <t>ニュウショ</t>
    </rPh>
    <rPh sb="24" eb="26">
      <t>バアイ</t>
    </rPh>
    <rPh sb="27" eb="30">
      <t>ニュウショジ</t>
    </rPh>
    <rPh sb="31" eb="33">
      <t>ネンレイ</t>
    </rPh>
    <rPh sb="39" eb="42">
      <t>タンジョウビ</t>
    </rPh>
    <rPh sb="43" eb="44">
      <t>キ</t>
    </rPh>
    <rPh sb="46" eb="48">
      <t>ネンド</t>
    </rPh>
    <rPh sb="48" eb="49">
      <t>チュウ</t>
    </rPh>
    <rPh sb="50" eb="51">
      <t>カ</t>
    </rPh>
    <phoneticPr fontId="6"/>
  </si>
  <si>
    <t>※2.　「ずりばい」「はいはい」「つかまり立ち」「つたい歩き」「ひとり歩き」を始めた児童は、「ほふくする児童」となります。</t>
  </si>
  <si>
    <t>【幼保連携型認定こども園／令和４年度】</t>
    <rPh sb="1" eb="3">
      <t>ヨウホ</t>
    </rPh>
    <rPh sb="3" eb="5">
      <t>レンケイ</t>
    </rPh>
    <rPh sb="5" eb="6">
      <t>ガタ</t>
    </rPh>
    <rPh sb="6" eb="8">
      <t>ニンテイ</t>
    </rPh>
    <rPh sb="11" eb="12">
      <t>エン</t>
    </rPh>
    <phoneticPr fontId="6"/>
  </si>
  <si>
    <t>（１）　常勤職員</t>
    <rPh sb="4" eb="6">
      <t>ジョウキン</t>
    </rPh>
    <rPh sb="6" eb="8">
      <t>ショクイン</t>
    </rPh>
    <phoneticPr fontId="6"/>
  </si>
  <si>
    <t>専任</t>
    <rPh sb="0" eb="2">
      <t>センニン</t>
    </rPh>
    <phoneticPr fontId="6"/>
  </si>
  <si>
    <t>資格
（保・幼）</t>
    <rPh sb="0" eb="2">
      <t>シカク</t>
    </rPh>
    <rPh sb="4" eb="5">
      <t>ホ</t>
    </rPh>
    <rPh sb="6" eb="7">
      <t>ヨウ</t>
    </rPh>
    <phoneticPr fontId="6"/>
  </si>
  <si>
    <t>担当</t>
    <rPh sb="0" eb="2">
      <t>タントウ</t>
    </rPh>
    <phoneticPr fontId="6"/>
  </si>
  <si>
    <t>兼任</t>
    <rPh sb="0" eb="2">
      <t>ケンニン</t>
    </rPh>
    <phoneticPr fontId="6"/>
  </si>
  <si>
    <t>〇歳児
〇〇組</t>
    <rPh sb="1" eb="3">
      <t>サイジ</t>
    </rPh>
    <rPh sb="6" eb="7">
      <t>グミ</t>
    </rPh>
    <phoneticPr fontId="6"/>
  </si>
  <si>
    <t>本俸月額</t>
    <rPh sb="0" eb="2">
      <t>ホンポウ</t>
    </rPh>
    <rPh sb="2" eb="4">
      <t>ゲツガク</t>
    </rPh>
    <phoneticPr fontId="6"/>
  </si>
  <si>
    <t>（記載例）</t>
    <rPh sb="1" eb="3">
      <t>キサイ</t>
    </rPh>
    <rPh sb="3" eb="4">
      <t>レイ</t>
    </rPh>
    <phoneticPr fontId="6"/>
  </si>
  <si>
    <t>年</t>
    <rPh sb="0" eb="1">
      <t>トシ</t>
    </rPh>
    <phoneticPr fontId="6"/>
  </si>
  <si>
    <t>月</t>
    <rPh sb="0" eb="1">
      <t>ツキ</t>
    </rPh>
    <phoneticPr fontId="6"/>
  </si>
  <si>
    <t>本俸級号</t>
    <rPh sb="0" eb="2">
      <t>ホンポウ</t>
    </rPh>
    <rPh sb="2" eb="3">
      <t>キュウ</t>
    </rPh>
    <rPh sb="3" eb="4">
      <t>ゴウ</t>
    </rPh>
    <phoneticPr fontId="6"/>
  </si>
  <si>
    <t>〇〇　〇〇</t>
    <phoneticPr fontId="6"/>
  </si>
  <si>
    <t>〇〇</t>
    <phoneticPr fontId="6"/>
  </si>
  <si>
    <t>保・幼</t>
    <rPh sb="0" eb="1">
      <t>ホ</t>
    </rPh>
    <rPh sb="2" eb="3">
      <t>ヨウ</t>
    </rPh>
    <phoneticPr fontId="6"/>
  </si>
  <si>
    <t>Ｈ14　・　4</t>
    <phoneticPr fontId="6"/>
  </si>
  <si>
    <t>３歳児</t>
    <rPh sb="1" eb="3">
      <t>サイジ</t>
    </rPh>
    <phoneticPr fontId="6"/>
  </si>
  <si>
    <t>たんぽぽ組</t>
    <rPh sb="4" eb="5">
      <t>グミ</t>
    </rPh>
    <phoneticPr fontId="6"/>
  </si>
  <si>
    <t>・</t>
    <phoneticPr fontId="6"/>
  </si>
  <si>
    <t>円</t>
    <rPh sb="0" eb="1">
      <t>エン</t>
    </rPh>
    <phoneticPr fontId="6"/>
  </si>
  <si>
    <t>級</t>
    <rPh sb="0" eb="1">
      <t>キュウ</t>
    </rPh>
    <phoneticPr fontId="6"/>
  </si>
  <si>
    <t>号</t>
    <rPh sb="0" eb="1">
      <t>ゴウ</t>
    </rPh>
    <phoneticPr fontId="6"/>
  </si>
  <si>
    <t>（注）</t>
    <rPh sb="1" eb="2">
      <t>チュウ</t>
    </rPh>
    <phoneticPr fontId="6"/>
  </si>
  <si>
    <t>１．</t>
    <phoneticPr fontId="6"/>
  </si>
  <si>
    <t>３．</t>
    <phoneticPr fontId="6"/>
  </si>
  <si>
    <t>４．</t>
    <phoneticPr fontId="6"/>
  </si>
  <si>
    <t>「現に勤務する施設の勤続年数」　欄は、法人内部の人事異動等を全て含めて記載してください。</t>
    <rPh sb="1" eb="2">
      <t>ゲン</t>
    </rPh>
    <rPh sb="3" eb="5">
      <t>キンム</t>
    </rPh>
    <rPh sb="7" eb="9">
      <t>シセツ</t>
    </rPh>
    <rPh sb="10" eb="12">
      <t>キンゾク</t>
    </rPh>
    <rPh sb="12" eb="14">
      <t>ネンスウ</t>
    </rPh>
    <rPh sb="16" eb="17">
      <t>ラン</t>
    </rPh>
    <rPh sb="19" eb="21">
      <t>ホウジン</t>
    </rPh>
    <rPh sb="21" eb="23">
      <t>ナイブ</t>
    </rPh>
    <rPh sb="24" eb="26">
      <t>ジンジ</t>
    </rPh>
    <rPh sb="26" eb="28">
      <t>イドウ</t>
    </rPh>
    <rPh sb="28" eb="29">
      <t>トウ</t>
    </rPh>
    <rPh sb="30" eb="31">
      <t>スベ</t>
    </rPh>
    <rPh sb="32" eb="33">
      <t>フク</t>
    </rPh>
    <rPh sb="35" eb="37">
      <t>キサイ</t>
    </rPh>
    <phoneticPr fontId="6"/>
  </si>
  <si>
    <t>６.</t>
    <phoneticPr fontId="6"/>
  </si>
  <si>
    <t>「担当〇歳児〇〇組」欄は、担当しているクラスについて次の例を参考に記載してください。</t>
    <rPh sb="1" eb="3">
      <t>タントウ</t>
    </rPh>
    <rPh sb="4" eb="6">
      <t>サイジ</t>
    </rPh>
    <rPh sb="8" eb="9">
      <t>クミ</t>
    </rPh>
    <rPh sb="10" eb="11">
      <t>ラン</t>
    </rPh>
    <rPh sb="13" eb="15">
      <t>タントウ</t>
    </rPh>
    <rPh sb="26" eb="27">
      <t>ツギ</t>
    </rPh>
    <rPh sb="28" eb="29">
      <t>レイ</t>
    </rPh>
    <rPh sb="30" eb="32">
      <t>サンコウ</t>
    </rPh>
    <rPh sb="33" eb="35">
      <t>キサイ</t>
    </rPh>
    <phoneticPr fontId="6"/>
  </si>
  <si>
    <t>「本俸月額」　欄の上段には、当該職員が適用を受けている給料表の本俸月額（各種手当等を除く）を、下段には　「級・号」　を記載してください。</t>
    <rPh sb="1" eb="3">
      <t>ホンポウ</t>
    </rPh>
    <rPh sb="3" eb="5">
      <t>ゲツガク</t>
    </rPh>
    <rPh sb="7" eb="8">
      <t>ラン</t>
    </rPh>
    <rPh sb="9" eb="11">
      <t>ジョウダン</t>
    </rPh>
    <rPh sb="47" eb="49">
      <t>カダン</t>
    </rPh>
    <rPh sb="59" eb="61">
      <t>キサイ</t>
    </rPh>
    <phoneticPr fontId="6"/>
  </si>
  <si>
    <t>上記の内容がわかるものがあれば、この表を作成せず、既存のものを使用していただいて結構です。</t>
    <rPh sb="0" eb="2">
      <t>ジョウキ</t>
    </rPh>
    <rPh sb="3" eb="5">
      <t>ナイヨウ</t>
    </rPh>
    <rPh sb="18" eb="19">
      <t>ヒョウ</t>
    </rPh>
    <rPh sb="20" eb="22">
      <t>サクセイ</t>
    </rPh>
    <rPh sb="25" eb="27">
      <t>キソン</t>
    </rPh>
    <rPh sb="31" eb="33">
      <t>シヨウ</t>
    </rPh>
    <rPh sb="40" eb="42">
      <t>ケッコウ</t>
    </rPh>
    <phoneticPr fontId="6"/>
  </si>
  <si>
    <t>（２）　非常勤職員</t>
    <rPh sb="4" eb="5">
      <t>ヒ</t>
    </rPh>
    <rPh sb="5" eb="7">
      <t>ジョウキン</t>
    </rPh>
    <rPh sb="7" eb="9">
      <t>ショクイン</t>
    </rPh>
    <phoneticPr fontId="6"/>
  </si>
  <si>
    <t>初回の
採用年月</t>
    <rPh sb="0" eb="2">
      <t>ショカイ</t>
    </rPh>
    <rPh sb="4" eb="6">
      <t>サイヨウ</t>
    </rPh>
    <rPh sb="6" eb="8">
      <t>ネンゲツ</t>
    </rPh>
    <phoneticPr fontId="6"/>
  </si>
  <si>
    <t>勤　務　形　態</t>
    <rPh sb="0" eb="1">
      <t>ツトム</t>
    </rPh>
    <rPh sb="2" eb="3">
      <t>ツトム</t>
    </rPh>
    <rPh sb="4" eb="5">
      <t>ケイ</t>
    </rPh>
    <rPh sb="6" eb="7">
      <t>タイ</t>
    </rPh>
    <phoneticPr fontId="6"/>
  </si>
  <si>
    <t>～</t>
    <phoneticPr fontId="6"/>
  </si>
  <si>
    <t>　「職種」　欄　～　「現に勤務する施設の勤続年数」　欄については、　「（１）常勤職員」　と同様に記載してください。</t>
    <rPh sb="2" eb="4">
      <t>ショクシュ</t>
    </rPh>
    <rPh sb="6" eb="7">
      <t>ラン</t>
    </rPh>
    <rPh sb="11" eb="12">
      <t>ゲン</t>
    </rPh>
    <rPh sb="13" eb="15">
      <t>キンム</t>
    </rPh>
    <rPh sb="17" eb="19">
      <t>シセツ</t>
    </rPh>
    <rPh sb="20" eb="22">
      <t>キンゾク</t>
    </rPh>
    <rPh sb="22" eb="24">
      <t>ネンスウ</t>
    </rPh>
    <rPh sb="26" eb="27">
      <t>ラン</t>
    </rPh>
    <rPh sb="38" eb="40">
      <t>ジョウキン</t>
    </rPh>
    <rPh sb="40" eb="42">
      <t>ショクイン</t>
    </rPh>
    <rPh sb="45" eb="47">
      <t>ドウヨウ</t>
    </rPh>
    <rPh sb="48" eb="50">
      <t>キサイ</t>
    </rPh>
    <phoneticPr fontId="6"/>
  </si>
  <si>
    <t>２．</t>
    <phoneticPr fontId="6"/>
  </si>
  <si>
    <t>　「現に勤務する施設の勤続年数」　欄については、雇用契約の更新等の期間も全て含めて記載してください。</t>
    <rPh sb="2" eb="3">
      <t>ゲン</t>
    </rPh>
    <rPh sb="4" eb="6">
      <t>キンム</t>
    </rPh>
    <rPh sb="8" eb="10">
      <t>シセツ</t>
    </rPh>
    <rPh sb="11" eb="13">
      <t>キンゾク</t>
    </rPh>
    <rPh sb="13" eb="15">
      <t>ネンスウ</t>
    </rPh>
    <rPh sb="17" eb="18">
      <t>ラン</t>
    </rPh>
    <rPh sb="24" eb="26">
      <t>コヨウ</t>
    </rPh>
    <rPh sb="26" eb="28">
      <t>ケイヤク</t>
    </rPh>
    <rPh sb="29" eb="31">
      <t>コウシン</t>
    </rPh>
    <rPh sb="31" eb="32">
      <t>トウ</t>
    </rPh>
    <rPh sb="33" eb="35">
      <t>キカン</t>
    </rPh>
    <rPh sb="36" eb="37">
      <t>スベ</t>
    </rPh>
    <rPh sb="38" eb="39">
      <t>フク</t>
    </rPh>
    <rPh sb="41" eb="43">
      <t>キサイ</t>
    </rPh>
    <phoneticPr fontId="6"/>
  </si>
  <si>
    <t>　「勤務形態」　欄に勤務の形態を具体的に記載してください。</t>
    <rPh sb="2" eb="4">
      <t>キンム</t>
    </rPh>
    <rPh sb="4" eb="6">
      <t>ケイタイ</t>
    </rPh>
    <rPh sb="8" eb="9">
      <t>ラン</t>
    </rPh>
    <rPh sb="10" eb="12">
      <t>キンム</t>
    </rPh>
    <rPh sb="13" eb="15">
      <t>ケイタイ</t>
    </rPh>
    <rPh sb="16" eb="19">
      <t>グタイテキ</t>
    </rPh>
    <rPh sb="20" eb="22">
      <t>キサイ</t>
    </rPh>
    <phoneticPr fontId="6"/>
  </si>
  <si>
    <t>４.</t>
    <phoneticPr fontId="6"/>
  </si>
  <si>
    <t>５.</t>
    <phoneticPr fontId="6"/>
  </si>
  <si>
    <r>
      <rPr>
        <b/>
        <sz val="11"/>
        <color rgb="FF0000FF"/>
        <rFont val="ＭＳ Ｐ明朝"/>
        <family val="1"/>
        <charset val="128"/>
      </rPr>
      <t>＊＊＊,＊＊＊</t>
    </r>
    <r>
      <rPr>
        <b/>
        <sz val="11"/>
        <color indexed="8"/>
        <rFont val="ＭＳ Ｐ明朝"/>
        <family val="1"/>
        <charset val="128"/>
      </rPr>
      <t>円</t>
    </r>
    <rPh sb="7" eb="8">
      <t>エン</t>
    </rPh>
    <phoneticPr fontId="6"/>
  </si>
  <si>
    <r>
      <rPr>
        <b/>
        <sz val="11"/>
        <color rgb="FF0000FF"/>
        <rFont val="ＭＳ Ｐ明朝"/>
        <family val="1"/>
        <charset val="128"/>
      </rPr>
      <t>〇</t>
    </r>
    <r>
      <rPr>
        <sz val="11"/>
        <color indexed="8"/>
        <rFont val="ＭＳ Ｐ明朝"/>
        <family val="1"/>
        <charset val="128"/>
      </rPr>
      <t>級</t>
    </r>
    <rPh sb="1" eb="2">
      <t>キュウ</t>
    </rPh>
    <phoneticPr fontId="6"/>
  </si>
  <si>
    <r>
      <rPr>
        <b/>
        <sz val="11"/>
        <color rgb="FF0000FF"/>
        <rFont val="ＭＳ Ｐ明朝"/>
        <family val="1"/>
        <charset val="128"/>
      </rPr>
      <t>〇</t>
    </r>
    <r>
      <rPr>
        <sz val="11"/>
        <color indexed="8"/>
        <rFont val="ＭＳ Ｐ明朝"/>
        <family val="1"/>
        <charset val="128"/>
      </rPr>
      <t>号</t>
    </r>
    <rPh sb="1" eb="2">
      <t>ゴウ</t>
    </rPh>
    <phoneticPr fontId="6"/>
  </si>
  <si>
    <t>Ｒ４年４月</t>
    <rPh sb="2" eb="3">
      <t>ネン</t>
    </rPh>
    <rPh sb="4" eb="5">
      <t>ガツ</t>
    </rPh>
    <phoneticPr fontId="6"/>
  </si>
  <si>
    <t>２.</t>
    <phoneticPr fontId="6"/>
  </si>
  <si>
    <t>「専任兼任」　欄は、当該認定こども園のみに常時勤務する者を　「専任」　、他の施設にも勤務する者のほか、時間的拘束を伴う業務（職業）等に従事する者に</t>
    <rPh sb="1" eb="3">
      <t>センニン</t>
    </rPh>
    <rPh sb="3" eb="5">
      <t>ケンニン</t>
    </rPh>
    <rPh sb="7" eb="8">
      <t>ラン</t>
    </rPh>
    <rPh sb="10" eb="12">
      <t>トウガイ</t>
    </rPh>
    <rPh sb="12" eb="14">
      <t>ニンテイ</t>
    </rPh>
    <rPh sb="17" eb="18">
      <t>エン</t>
    </rPh>
    <rPh sb="21" eb="23">
      <t>ジョウジ</t>
    </rPh>
    <rPh sb="23" eb="25">
      <t>キンム</t>
    </rPh>
    <rPh sb="27" eb="28">
      <t>モノ</t>
    </rPh>
    <rPh sb="31" eb="32">
      <t>セン</t>
    </rPh>
    <rPh sb="32" eb="33">
      <t>ニン</t>
    </rPh>
    <rPh sb="36" eb="37">
      <t>タ</t>
    </rPh>
    <rPh sb="38" eb="40">
      <t>シセツ</t>
    </rPh>
    <rPh sb="42" eb="44">
      <t>キンム</t>
    </rPh>
    <rPh sb="46" eb="47">
      <t>モノ</t>
    </rPh>
    <rPh sb="51" eb="54">
      <t>ジカンテキ</t>
    </rPh>
    <rPh sb="54" eb="56">
      <t>コウソク</t>
    </rPh>
    <rPh sb="57" eb="58">
      <t>トモナ</t>
    </rPh>
    <rPh sb="59" eb="61">
      <t>ギョウム</t>
    </rPh>
    <rPh sb="62" eb="64">
      <t>ショクギョウ</t>
    </rPh>
    <rPh sb="68" eb="69">
      <t>ジ</t>
    </rPh>
    <phoneticPr fontId="6"/>
  </si>
  <si>
    <t>「兼任」とドロップダウンリストから選択してください。</t>
    <rPh sb="1" eb="2">
      <t>ケン</t>
    </rPh>
    <rPh sb="2" eb="3">
      <t>ニン</t>
    </rPh>
    <phoneticPr fontId="6"/>
  </si>
  <si>
    <t>専任</t>
  </si>
  <si>
    <t>別の施設と人事異動がある場合、「採用年月」欄は当該施設に配属された直近の年月を記載してください。</t>
    <phoneticPr fontId="6"/>
  </si>
  <si>
    <t>嘱託医、産育休中の職員は記載不要です。</t>
    <phoneticPr fontId="6"/>
  </si>
  <si>
    <t>３.</t>
    <phoneticPr fontId="6"/>
  </si>
  <si>
    <t>５．</t>
    <phoneticPr fontId="6"/>
  </si>
  <si>
    <t>７．</t>
    <phoneticPr fontId="6"/>
  </si>
  <si>
    <t>【例１】１歳児クラスのスミレ組を担当⇒「１歳児スミレ組」と記載。（※兼務している場合は、主な担当の方を記載）</t>
    <rPh sb="1" eb="2">
      <t>レイ</t>
    </rPh>
    <rPh sb="5" eb="7">
      <t>サイジ</t>
    </rPh>
    <rPh sb="14" eb="15">
      <t>クミ</t>
    </rPh>
    <rPh sb="16" eb="18">
      <t>タントウ</t>
    </rPh>
    <rPh sb="21" eb="22">
      <t>サイ</t>
    </rPh>
    <rPh sb="22" eb="23">
      <t>ジ</t>
    </rPh>
    <rPh sb="26" eb="27">
      <t>グミ</t>
    </rPh>
    <rPh sb="29" eb="31">
      <t>キサイ</t>
    </rPh>
    <rPh sb="34" eb="36">
      <t>ケンム</t>
    </rPh>
    <rPh sb="40" eb="42">
      <t>バアイ</t>
    </rPh>
    <rPh sb="44" eb="45">
      <t>オモ</t>
    </rPh>
    <rPh sb="46" eb="48">
      <t>タントウ</t>
    </rPh>
    <rPh sb="49" eb="50">
      <t>ホウ</t>
    </rPh>
    <rPh sb="51" eb="53">
      <t>キサイ</t>
    </rPh>
    <phoneticPr fontId="6"/>
  </si>
  <si>
    <t>【例２】担当クラスを決めておらずフリーとなっている場合は、「フリー」と記載してください。</t>
    <rPh sb="1" eb="2">
      <t>レイ</t>
    </rPh>
    <rPh sb="4" eb="6">
      <t>タントウ</t>
    </rPh>
    <rPh sb="10" eb="11">
      <t>キ</t>
    </rPh>
    <rPh sb="25" eb="27">
      <t>バアイ</t>
    </rPh>
    <rPh sb="35" eb="37">
      <t>キサイ</t>
    </rPh>
    <phoneticPr fontId="6"/>
  </si>
  <si>
    <t>【例】平均勤続年数計算書及び特定教育・保育施設職員現況調書など</t>
    <rPh sb="1" eb="2">
      <t>レイ</t>
    </rPh>
    <rPh sb="3" eb="5">
      <t>ヘイキン</t>
    </rPh>
    <rPh sb="5" eb="7">
      <t>キンゾク</t>
    </rPh>
    <rPh sb="7" eb="9">
      <t>ネンスウ</t>
    </rPh>
    <rPh sb="9" eb="12">
      <t>ケイサンショ</t>
    </rPh>
    <rPh sb="12" eb="13">
      <t>オヨ</t>
    </rPh>
    <rPh sb="14" eb="16">
      <t>トクテイ</t>
    </rPh>
    <rPh sb="16" eb="18">
      <t>キョウイク</t>
    </rPh>
    <rPh sb="19" eb="21">
      <t>ホイク</t>
    </rPh>
    <rPh sb="21" eb="23">
      <t>シセツ</t>
    </rPh>
    <rPh sb="23" eb="25">
      <t>ショクイン</t>
    </rPh>
    <rPh sb="25" eb="27">
      <t>ゲンキョウ</t>
    </rPh>
    <rPh sb="27" eb="29">
      <t>チョウショ</t>
    </rPh>
    <phoneticPr fontId="6"/>
  </si>
  <si>
    <t>８.</t>
    <phoneticPr fontId="6"/>
  </si>
  <si>
    <r>
      <t>９．</t>
    </r>
    <r>
      <rPr>
        <sz val="10"/>
        <rFont val="ＭＳ Ｐ明朝"/>
        <family val="1"/>
        <charset val="128"/>
      </rPr>
      <t/>
    </r>
    <phoneticPr fontId="6"/>
  </si>
  <si>
    <r>
      <t>１０</t>
    </r>
    <r>
      <rPr>
        <sz val="10"/>
        <color indexed="8"/>
        <rFont val="ＭＳ Ｐ明朝"/>
        <family val="1"/>
        <charset val="128"/>
      </rPr>
      <t>．</t>
    </r>
    <phoneticPr fontId="6"/>
  </si>
  <si>
    <t>【例】　「週３日、８：００～１７：００（休憩時間６０分）」、　「土曜日のみ、１１：３０～１６：３０」</t>
    <rPh sb="1" eb="2">
      <t>レイ</t>
    </rPh>
    <rPh sb="5" eb="6">
      <t>シュウ</t>
    </rPh>
    <rPh sb="7" eb="8">
      <t>ニチ</t>
    </rPh>
    <phoneticPr fontId="6"/>
  </si>
  <si>
    <t>　上記の内容がわかるものがあれば、この表を作成せず、既存のものを使用していただいて結構です。</t>
    <rPh sb="1" eb="3">
      <t>ジョウキ</t>
    </rPh>
    <rPh sb="4" eb="6">
      <t>ナイヨウ</t>
    </rPh>
    <rPh sb="19" eb="20">
      <t>ヒョウ</t>
    </rPh>
    <rPh sb="21" eb="23">
      <t>サクセイ</t>
    </rPh>
    <rPh sb="26" eb="28">
      <t>キソン</t>
    </rPh>
    <rPh sb="32" eb="34">
      <t>シヨウ</t>
    </rPh>
    <rPh sb="41" eb="43">
      <t>ケッコウ</t>
    </rPh>
    <phoneticPr fontId="6"/>
  </si>
  <si>
    <t>実地指導実施日の前月初日現在の状況を記載してください。</t>
    <rPh sb="15" eb="17">
      <t>ジョウキョウ</t>
    </rPh>
    <rPh sb="18" eb="20">
      <t>キサイ</t>
    </rPh>
    <phoneticPr fontId="6"/>
  </si>
  <si>
    <t>（※）セルの中から選択</t>
    <rPh sb="6" eb="7">
      <t>ナカ</t>
    </rPh>
    <rPh sb="9" eb="11">
      <t>センタク</t>
    </rPh>
    <phoneticPr fontId="6"/>
  </si>
  <si>
    <t>認定こども園名</t>
  </si>
  <si>
    <t>新設・既存施設（※）</t>
    <rPh sb="0" eb="2">
      <t>シンセツ</t>
    </rPh>
    <rPh sb="3" eb="5">
      <t>キゾン</t>
    </rPh>
    <rPh sb="5" eb="7">
      <t>シセツ</t>
    </rPh>
    <phoneticPr fontId="6"/>
  </si>
  <si>
    <t>類型（※）</t>
    <rPh sb="0" eb="2">
      <t>ルイケイ</t>
    </rPh>
    <phoneticPr fontId="6"/>
  </si>
  <si>
    <t>既存施設名</t>
    <rPh sb="0" eb="2">
      <t>キゾン</t>
    </rPh>
    <rPh sb="2" eb="4">
      <t>シセツ</t>
    </rPh>
    <rPh sb="4" eb="5">
      <t>メイ</t>
    </rPh>
    <phoneticPr fontId="6"/>
  </si>
  <si>
    <t>認定こども園の定員</t>
    <rPh sb="0" eb="2">
      <t>ニンテイ</t>
    </rPh>
    <rPh sb="5" eb="6">
      <t>エン</t>
    </rPh>
    <rPh sb="7" eb="9">
      <t>テイイン</t>
    </rPh>
    <phoneticPr fontId="6"/>
  </si>
  <si>
    <t>園長の専任化（※）</t>
    <rPh sb="0" eb="2">
      <t>エンチョウ</t>
    </rPh>
    <rPh sb="3" eb="5">
      <t>センニン</t>
    </rPh>
    <rPh sb="5" eb="6">
      <t>カ</t>
    </rPh>
    <phoneticPr fontId="6"/>
  </si>
  <si>
    <t>保育標準時間認定児
の受け入れ(※)</t>
    <rPh sb="0" eb="2">
      <t>ホイク</t>
    </rPh>
    <rPh sb="2" eb="4">
      <t>ヒョウジュン</t>
    </rPh>
    <rPh sb="4" eb="6">
      <t>ジカン</t>
    </rPh>
    <rPh sb="6" eb="8">
      <t>ニンテイ</t>
    </rPh>
    <rPh sb="8" eb="9">
      <t>ジ</t>
    </rPh>
    <rPh sb="11" eb="12">
      <t>ウ</t>
    </rPh>
    <rPh sb="13" eb="14">
      <t>イ</t>
    </rPh>
    <phoneticPr fontId="6"/>
  </si>
  <si>
    <t>受け入れる</t>
  </si>
  <si>
    <t>◇教育及び保育に従事する最低限必要な職員数</t>
    <rPh sb="1" eb="3">
      <t>キョウイク</t>
    </rPh>
    <rPh sb="3" eb="4">
      <t>オヨ</t>
    </rPh>
    <rPh sb="5" eb="7">
      <t>ホイク</t>
    </rPh>
    <rPh sb="8" eb="10">
      <t>ジュウジ</t>
    </rPh>
    <rPh sb="12" eb="15">
      <t>サイテイゲン</t>
    </rPh>
    <rPh sb="15" eb="17">
      <t>ヒツヨウ</t>
    </rPh>
    <rPh sb="18" eb="21">
      <t>ショクインスウ</t>
    </rPh>
    <phoneticPr fontId="6"/>
  </si>
  <si>
    <t>園児数</t>
    <rPh sb="0" eb="3">
      <t>エンジスウ</t>
    </rPh>
    <phoneticPr fontId="6"/>
  </si>
  <si>
    <t>検査月の前月初日現在の状況</t>
    <rPh sb="0" eb="2">
      <t>ケンサ</t>
    </rPh>
    <rPh sb="2" eb="3">
      <t>ツキ</t>
    </rPh>
    <rPh sb="4" eb="6">
      <t>ゼンゲツ</t>
    </rPh>
    <rPh sb="6" eb="8">
      <t>ショニチ</t>
    </rPh>
    <rPh sb="8" eb="10">
      <t>ゲンザイ</t>
    </rPh>
    <rPh sb="11" eb="13">
      <t>ジョウキョウ</t>
    </rPh>
    <phoneticPr fontId="6"/>
  </si>
  <si>
    <t xml:space="preserve">  </t>
    <phoneticPr fontId="6"/>
  </si>
  <si>
    <t>４歳児 ／</t>
    <rPh sb="1" eb="3">
      <t>サイジ</t>
    </rPh>
    <rPh sb="2" eb="3">
      <t>コ</t>
    </rPh>
    <phoneticPr fontId="6"/>
  </si>
  <si>
    <t>５歳児 ／</t>
    <rPh sb="1" eb="3">
      <t>サイジ</t>
    </rPh>
    <rPh sb="2" eb="3">
      <t>コ</t>
    </rPh>
    <phoneticPr fontId="6"/>
  </si>
  <si>
    <t>小　計（小数点以下を四捨五入）</t>
    <rPh sb="0" eb="1">
      <t>ショウ</t>
    </rPh>
    <rPh sb="2" eb="3">
      <t>ケイ</t>
    </rPh>
    <phoneticPr fontId="6"/>
  </si>
  <si>
    <t>公定価格上</t>
    <rPh sb="0" eb="2">
      <t>コウテイ</t>
    </rPh>
    <rPh sb="2" eb="4">
      <t>カカク</t>
    </rPh>
    <rPh sb="4" eb="5">
      <t>ジョウ</t>
    </rPh>
    <phoneticPr fontId="6"/>
  </si>
  <si>
    <t>園長が専任でない</t>
    <rPh sb="0" eb="2">
      <t>エンチョウ</t>
    </rPh>
    <rPh sb="3" eb="5">
      <t>センニン</t>
    </rPh>
    <phoneticPr fontId="6"/>
  </si>
  <si>
    <t>２・３号認定児の定員が９０人以下</t>
    <rPh sb="3" eb="4">
      <t>ゴウ</t>
    </rPh>
    <rPh sb="4" eb="6">
      <t>ニンテイ</t>
    </rPh>
    <rPh sb="6" eb="7">
      <t>ジ</t>
    </rPh>
    <rPh sb="8" eb="10">
      <t>テイイン</t>
    </rPh>
    <rPh sb="13" eb="14">
      <t>ニン</t>
    </rPh>
    <rPh sb="14" eb="16">
      <t>イカ</t>
    </rPh>
    <phoneticPr fontId="6"/>
  </si>
  <si>
    <t>保育標準時間認定児を受け入れる</t>
    <rPh sb="0" eb="2">
      <t>ホイク</t>
    </rPh>
    <rPh sb="2" eb="4">
      <t>ヒョウジュン</t>
    </rPh>
    <rPh sb="4" eb="6">
      <t>ジカン</t>
    </rPh>
    <rPh sb="6" eb="8">
      <t>ニンテイ</t>
    </rPh>
    <rPh sb="8" eb="9">
      <t>ジ</t>
    </rPh>
    <rPh sb="10" eb="11">
      <t>ウ</t>
    </rPh>
    <rPh sb="12" eb="13">
      <t>イ</t>
    </rPh>
    <phoneticPr fontId="6"/>
  </si>
  <si>
    <t>主幹保育教諭等を専任化（※）</t>
    <rPh sb="0" eb="2">
      <t>シュカン</t>
    </rPh>
    <rPh sb="2" eb="4">
      <t>ホイク</t>
    </rPh>
    <rPh sb="4" eb="6">
      <t>キョウユ</t>
    </rPh>
    <rPh sb="6" eb="7">
      <t>トウ</t>
    </rPh>
    <rPh sb="8" eb="10">
      <t>センニン</t>
    </rPh>
    <rPh sb="10" eb="11">
      <t>カ</t>
    </rPh>
    <phoneticPr fontId="6"/>
  </si>
  <si>
    <t>専任化</t>
  </si>
  <si>
    <t>最低限必要な職員数</t>
    <rPh sb="0" eb="3">
      <t>サイテイゲン</t>
    </rPh>
    <rPh sb="3" eb="5">
      <t>ヒツヨウ</t>
    </rPh>
    <rPh sb="6" eb="8">
      <t>ショクイン</t>
    </rPh>
    <rPh sb="8" eb="9">
      <t>スウ</t>
    </rPh>
    <phoneticPr fontId="6"/>
  </si>
  <si>
    <t>※教育及び保育に直接従事する職員とは、副園長、教頭、主幹保育教諭、指導保育教諭、保育教諭、助保育教諭、講師のこと。
 　つまり、園長は含まないので注意して下さい。</t>
    <rPh sb="1" eb="3">
      <t>キョウイク</t>
    </rPh>
    <rPh sb="3" eb="4">
      <t>オヨ</t>
    </rPh>
    <rPh sb="5" eb="7">
      <t>ホイク</t>
    </rPh>
    <rPh sb="8" eb="10">
      <t>チョクセツ</t>
    </rPh>
    <rPh sb="10" eb="12">
      <t>ジュウジ</t>
    </rPh>
    <rPh sb="14" eb="16">
      <t>ショクイン</t>
    </rPh>
    <rPh sb="19" eb="22">
      <t>フクエンチョウ</t>
    </rPh>
    <rPh sb="23" eb="25">
      <t>キョウトウ</t>
    </rPh>
    <rPh sb="26" eb="28">
      <t>シュカン</t>
    </rPh>
    <rPh sb="28" eb="30">
      <t>ホイク</t>
    </rPh>
    <rPh sb="30" eb="32">
      <t>キョウユ</t>
    </rPh>
    <rPh sb="33" eb="35">
      <t>シドウ</t>
    </rPh>
    <rPh sb="35" eb="37">
      <t>ホイク</t>
    </rPh>
    <rPh sb="37" eb="39">
      <t>キョウユ</t>
    </rPh>
    <rPh sb="40" eb="42">
      <t>ホイク</t>
    </rPh>
    <rPh sb="42" eb="44">
      <t>キョウユ</t>
    </rPh>
    <rPh sb="45" eb="46">
      <t>ジョ</t>
    </rPh>
    <rPh sb="46" eb="48">
      <t>ホイク</t>
    </rPh>
    <rPh sb="48" eb="50">
      <t>キョウユ</t>
    </rPh>
    <rPh sb="51" eb="53">
      <t>コウシ</t>
    </rPh>
    <rPh sb="64" eb="66">
      <t>エンチョウ</t>
    </rPh>
    <rPh sb="67" eb="68">
      <t>フク</t>
    </rPh>
    <rPh sb="73" eb="75">
      <t>チュウイ</t>
    </rPh>
    <rPh sb="77" eb="78">
      <t>クダ</t>
    </rPh>
    <phoneticPr fontId="6"/>
  </si>
  <si>
    <t>◇職員配置状況</t>
    <rPh sb="1" eb="3">
      <t>ショクイン</t>
    </rPh>
    <rPh sb="3" eb="5">
      <t>ハイチ</t>
    </rPh>
    <rPh sb="5" eb="7">
      <t>ジョウキョウ</t>
    </rPh>
    <phoneticPr fontId="6"/>
  </si>
  <si>
    <t>常勤職員…Ａ</t>
    <rPh sb="0" eb="2">
      <t>ジョウキン</t>
    </rPh>
    <rPh sb="2" eb="4">
      <t>ショクイン</t>
    </rPh>
    <phoneticPr fontId="6"/>
  </si>
  <si>
    <r>
      <t xml:space="preserve">※常勤とは常用労働者のこと
　（正規・臨時等の雇用形態は問わない）　
</t>
    </r>
    <r>
      <rPr>
        <b/>
        <sz val="10"/>
        <color indexed="8"/>
        <rFont val="ＭＳ Ｐゴシック"/>
        <family val="3"/>
        <charset val="128"/>
      </rPr>
      <t>※園長が</t>
    </r>
    <r>
      <rPr>
        <b/>
        <sz val="10"/>
        <rFont val="ＭＳ Ｐゴシック"/>
        <family val="3"/>
        <charset val="128"/>
      </rPr>
      <t>専任している場合は、園長を含めないこと</t>
    </r>
    <rPh sb="1" eb="3">
      <t>ジョウキン</t>
    </rPh>
    <rPh sb="5" eb="7">
      <t>ジョウヨウ</t>
    </rPh>
    <rPh sb="7" eb="10">
      <t>ロウドウシャ</t>
    </rPh>
    <rPh sb="36" eb="38">
      <t>エンチョウ</t>
    </rPh>
    <rPh sb="39" eb="41">
      <t>センニン</t>
    </rPh>
    <rPh sb="45" eb="47">
      <t>バアイ</t>
    </rPh>
    <rPh sb="49" eb="51">
      <t>エンチョウ</t>
    </rPh>
    <rPh sb="52" eb="53">
      <t>フク</t>
    </rPh>
    <phoneticPr fontId="6"/>
  </si>
  <si>
    <t>非常勤職員…Ｂ</t>
    <rPh sb="0" eb="1">
      <t>ヒ</t>
    </rPh>
    <rPh sb="1" eb="3">
      <t>ジョウキン</t>
    </rPh>
    <rPh sb="3" eb="5">
      <t>ショクイン</t>
    </rPh>
    <phoneticPr fontId="6"/>
  </si>
  <si>
    <t>※非常勤とは常勤以外の短時間勤務保育士
　（短時間勤務保育士や、いわゆる常勤的非常勤等）</t>
    <rPh sb="1" eb="2">
      <t>ヒ</t>
    </rPh>
    <rPh sb="2" eb="4">
      <t>ジョウキン</t>
    </rPh>
    <rPh sb="6" eb="8">
      <t>ジョウキン</t>
    </rPh>
    <rPh sb="8" eb="10">
      <t>イガイ</t>
    </rPh>
    <rPh sb="11" eb="14">
      <t>タンジカン</t>
    </rPh>
    <rPh sb="14" eb="16">
      <t>キンム</t>
    </rPh>
    <rPh sb="16" eb="19">
      <t>ホイクシ</t>
    </rPh>
    <phoneticPr fontId="6"/>
  </si>
  <si>
    <t>Ｂの常勤換算後の人数…Ｃ</t>
    <rPh sb="2" eb="4">
      <t>ジョウキン</t>
    </rPh>
    <rPh sb="4" eb="6">
      <t>カンサン</t>
    </rPh>
    <rPh sb="6" eb="7">
      <t>ゴ</t>
    </rPh>
    <rPh sb="8" eb="10">
      <t>ニンズウ</t>
    </rPh>
    <phoneticPr fontId="6"/>
  </si>
  <si>
    <t>※下記表により算出</t>
    <rPh sb="1" eb="3">
      <t>カキ</t>
    </rPh>
    <rPh sb="3" eb="4">
      <t>ヒョウ</t>
    </rPh>
    <rPh sb="7" eb="9">
      <t>サンシュツ</t>
    </rPh>
    <phoneticPr fontId="6"/>
  </si>
  <si>
    <t>全体数</t>
    <rPh sb="0" eb="2">
      <t>ゼンタイ</t>
    </rPh>
    <rPh sb="2" eb="3">
      <t>スウ</t>
    </rPh>
    <phoneticPr fontId="6"/>
  </si>
  <si>
    <t>職員配置数… （＝Ａ＋Ｃ）</t>
    <rPh sb="0" eb="2">
      <t>ショクイン</t>
    </rPh>
    <rPh sb="2" eb="4">
      <t>ハイチ</t>
    </rPh>
    <rPh sb="4" eb="5">
      <t>スウ</t>
    </rPh>
    <phoneticPr fontId="6"/>
  </si>
  <si>
    <t>◇常勤職員に代えて非常勤職員を定数に充てている場合の常勤換算</t>
    <rPh sb="1" eb="3">
      <t>ジョウキン</t>
    </rPh>
    <rPh sb="3" eb="5">
      <t>ショクイン</t>
    </rPh>
    <rPh sb="6" eb="7">
      <t>カ</t>
    </rPh>
    <rPh sb="9" eb="12">
      <t>ヒジョウキン</t>
    </rPh>
    <rPh sb="12" eb="14">
      <t>ショクイン</t>
    </rPh>
    <rPh sb="15" eb="17">
      <t>テイスウ</t>
    </rPh>
    <rPh sb="18" eb="19">
      <t>ア</t>
    </rPh>
    <rPh sb="23" eb="25">
      <t>バアイ</t>
    </rPh>
    <rPh sb="26" eb="28">
      <t>ジョウキン</t>
    </rPh>
    <rPh sb="28" eb="30">
      <t>カンサン</t>
    </rPh>
    <phoneticPr fontId="6"/>
  </si>
  <si>
    <t>１日の勤務時間数</t>
    <rPh sb="1" eb="2">
      <t>ヒ</t>
    </rPh>
    <rPh sb="3" eb="5">
      <t>キンム</t>
    </rPh>
    <rPh sb="5" eb="8">
      <t>ジカンスウ</t>
    </rPh>
    <phoneticPr fontId="6"/>
  </si>
  <si>
    <t>１ヶ月の勤務日数</t>
    <phoneticPr fontId="6"/>
  </si>
  <si>
    <t>１ヶ月の
勤務時間数計</t>
    <rPh sb="5" eb="7">
      <t>キンム</t>
    </rPh>
    <rPh sb="7" eb="10">
      <t>ジカンスウ</t>
    </rPh>
    <rPh sb="10" eb="11">
      <t>ケイ</t>
    </rPh>
    <phoneticPr fontId="6"/>
  </si>
  <si>
    <t>常勤保育士の１ヶ月
の勤務時間数</t>
    <rPh sb="0" eb="2">
      <t>ジョウキン</t>
    </rPh>
    <rPh sb="2" eb="5">
      <t>ホイクシ</t>
    </rPh>
    <rPh sb="8" eb="9">
      <t>ゲツ</t>
    </rPh>
    <rPh sb="11" eb="13">
      <t>キンム</t>
    </rPh>
    <rPh sb="13" eb="15">
      <t>ジカン</t>
    </rPh>
    <rPh sb="15" eb="16">
      <t>スウ</t>
    </rPh>
    <phoneticPr fontId="6"/>
  </si>
  <si>
    <t>常勤換算後の人数</t>
    <rPh sb="0" eb="2">
      <t>ジョウキン</t>
    </rPh>
    <rPh sb="2" eb="4">
      <t>カンサン</t>
    </rPh>
    <rPh sb="4" eb="5">
      <t>ゴ</t>
    </rPh>
    <rPh sb="6" eb="8">
      <t>ニンズウ</t>
    </rPh>
    <phoneticPr fontId="6"/>
  </si>
  <si>
    <t>　　↑</t>
    <phoneticPr fontId="6"/>
  </si>
  <si>
    <t>　各認定こども園の就業規則等で定めた常勤換算保育士の１ヶ月の勤務時間数を記載</t>
  </si>
  <si>
    <t>記入例</t>
    <rPh sb="0" eb="2">
      <t>キニュウ</t>
    </rPh>
    <rPh sb="2" eb="3">
      <t>レイ</t>
    </rPh>
    <phoneticPr fontId="6"/>
  </si>
  <si>
    <t>実地指導実施日の前月初日現在の状況を記載してください。</t>
    <phoneticPr fontId="6"/>
  </si>
  <si>
    <t>ぐんま幼保連携型認定こども園</t>
    <rPh sb="3" eb="5">
      <t>ヨウホ</t>
    </rPh>
    <rPh sb="5" eb="7">
      <t>レンケイ</t>
    </rPh>
    <rPh sb="7" eb="8">
      <t>ガタ</t>
    </rPh>
    <rPh sb="8" eb="10">
      <t>ニンテイ</t>
    </rPh>
    <rPh sb="13" eb="14">
      <t>エン</t>
    </rPh>
    <phoneticPr fontId="6"/>
  </si>
  <si>
    <t>既存施設</t>
  </si>
  <si>
    <t>幼保連携型認定こども園</t>
  </si>
  <si>
    <t>ぐんま保育園</t>
    <rPh sb="3" eb="6">
      <t>ホイクエン</t>
    </rPh>
    <phoneticPr fontId="6"/>
  </si>
  <si>
    <t>専任ではない</t>
  </si>
  <si>
    <t>受け入れる</t>
    <phoneticPr fontId="6"/>
  </si>
  <si>
    <t>赤城　明子</t>
    <rPh sb="0" eb="2">
      <t>アカギ</t>
    </rPh>
    <rPh sb="3" eb="5">
      <t>アキコ</t>
    </rPh>
    <phoneticPr fontId="6"/>
  </si>
  <si>
    <t>榛名　圭子</t>
    <rPh sb="0" eb="2">
      <t>ハルナ</t>
    </rPh>
    <rPh sb="3" eb="5">
      <t>ケイコ</t>
    </rPh>
    <phoneticPr fontId="6"/>
  </si>
  <si>
    <t>妙義　優子</t>
    <rPh sb="0" eb="2">
      <t>ミョウギ</t>
    </rPh>
    <rPh sb="3" eb="5">
      <t>ユウコ</t>
    </rPh>
    <phoneticPr fontId="6"/>
  </si>
  <si>
    <t>白根　貴子</t>
    <rPh sb="0" eb="2">
      <t>シラネ</t>
    </rPh>
    <rPh sb="3" eb="5">
      <t>タカコ</t>
    </rPh>
    <phoneticPr fontId="6"/>
  </si>
  <si>
    <t xml:space="preserve">常勤換算後の人数
</t>
    <rPh sb="0" eb="2">
      <t>ジョウキン</t>
    </rPh>
    <rPh sb="2" eb="4">
      <t>カンサン</t>
    </rPh>
    <rPh sb="4" eb="5">
      <t>ゴ</t>
    </rPh>
    <rPh sb="6" eb="8">
      <t>ニンズウ</t>
    </rPh>
    <phoneticPr fontId="6"/>
  </si>
  <si>
    <t>施設の面積の状況</t>
    <rPh sb="0" eb="2">
      <t>シセツ</t>
    </rPh>
    <rPh sb="3" eb="5">
      <t>メンセキ</t>
    </rPh>
    <rPh sb="6" eb="8">
      <t>ジョウキョウ</t>
    </rPh>
    <phoneticPr fontId="6"/>
  </si>
  <si>
    <t>◇実地指導実施日の前月初日現在の園児数及び面積を記載してください。</t>
    <rPh sb="15" eb="17">
      <t>ニチゲンザイ</t>
    </rPh>
    <rPh sb="16" eb="19">
      <t>エンジスウ</t>
    </rPh>
    <rPh sb="19" eb="20">
      <t>オヨ</t>
    </rPh>
    <rPh sb="21" eb="23">
      <t>メンセキ</t>
    </rPh>
    <rPh sb="24" eb="26">
      <t>キサイ</t>
    </rPh>
    <phoneticPr fontId="6"/>
  </si>
  <si>
    <t>２歳未満児</t>
    <rPh sb="1" eb="2">
      <t>サイ</t>
    </rPh>
    <rPh sb="2" eb="4">
      <t>ミマン</t>
    </rPh>
    <rPh sb="4" eb="5">
      <t>ジ</t>
    </rPh>
    <phoneticPr fontId="6"/>
  </si>
  <si>
    <t>２歳以上児</t>
    <rPh sb="1" eb="2">
      <t>サイ</t>
    </rPh>
    <rPh sb="2" eb="5">
      <t>イジョウジ</t>
    </rPh>
    <phoneticPr fontId="6"/>
  </si>
  <si>
    <t>ほふくしない園児</t>
    <rPh sb="6" eb="8">
      <t>エンジ</t>
    </rPh>
    <phoneticPr fontId="6"/>
  </si>
  <si>
    <t>ほふくする園児</t>
    <rPh sb="5" eb="7">
      <t>エンジ</t>
    </rPh>
    <phoneticPr fontId="6"/>
  </si>
  <si>
    <t>※立ち歩きを始めた０～１歳児は、「ほふくする園児」です。
※一般に、１歳児にあっては、そのほとんどがほふくする園児であると考えられます。
　また、０歳児にあっても、満１歳に達する以前にほふくをするに至る園児が相当数みられることから、
　年度途中でほふくをはじめることを想定し、年度当初からほふくする園児として面積を確保するようにしてください。</t>
    <rPh sb="22" eb="24">
      <t>エンジ</t>
    </rPh>
    <rPh sb="55" eb="57">
      <t>エンジ</t>
    </rPh>
    <rPh sb="101" eb="103">
      <t>エンジ</t>
    </rPh>
    <rPh sb="149" eb="151">
      <t>エンジ</t>
    </rPh>
    <phoneticPr fontId="6"/>
  </si>
  <si>
    <t>園舎・
保育室等</t>
    <rPh sb="0" eb="2">
      <t>エンシャ</t>
    </rPh>
    <rPh sb="4" eb="7">
      <t>ホイクシツ</t>
    </rPh>
    <rPh sb="7" eb="8">
      <t>トウ</t>
    </rPh>
    <phoneticPr fontId="6"/>
  </si>
  <si>
    <t>園舎面積</t>
    <rPh sb="0" eb="2">
      <t>エンシャ</t>
    </rPh>
    <rPh sb="2" eb="4">
      <t>メンセキ</t>
    </rPh>
    <phoneticPr fontId="6"/>
  </si>
  <si>
    <t>保育室等計</t>
    <rPh sb="0" eb="3">
      <t>ホイクシツ</t>
    </rPh>
    <rPh sb="3" eb="4">
      <t>トウ</t>
    </rPh>
    <rPh sb="4" eb="5">
      <t>ケイ</t>
    </rPh>
    <phoneticPr fontId="6"/>
  </si>
  <si>
    <t>（内訳）</t>
    <rPh sb="1" eb="3">
      <t>ウチワケ</t>
    </rPh>
    <phoneticPr fontId="6"/>
  </si>
  <si>
    <t>保育室</t>
    <rPh sb="0" eb="3">
      <t>ホイクシツ</t>
    </rPh>
    <phoneticPr fontId="6"/>
  </si>
  <si>
    <t>遊戯室</t>
    <rPh sb="0" eb="3">
      <t>ユウギシツ</t>
    </rPh>
    <phoneticPr fontId="6"/>
  </si>
  <si>
    <t>ほふく室</t>
    <rPh sb="3" eb="4">
      <t>シツ</t>
    </rPh>
    <phoneticPr fontId="6"/>
  </si>
  <si>
    <t>乳児室</t>
    <rPh sb="0" eb="2">
      <t>ニュウジ</t>
    </rPh>
    <rPh sb="2" eb="3">
      <t>シツ</t>
    </rPh>
    <phoneticPr fontId="6"/>
  </si>
  <si>
    <t>上記の内、満３歳以上児に係る面積</t>
    <rPh sb="0" eb="2">
      <t>ジョウキ</t>
    </rPh>
    <rPh sb="3" eb="4">
      <t>ウチ</t>
    </rPh>
    <rPh sb="5" eb="6">
      <t>マン</t>
    </rPh>
    <rPh sb="7" eb="8">
      <t>サイ</t>
    </rPh>
    <rPh sb="8" eb="11">
      <t>イジョウジ</t>
    </rPh>
    <rPh sb="12" eb="13">
      <t>カカ</t>
    </rPh>
    <rPh sb="14" eb="16">
      <t>メンセキ</t>
    </rPh>
    <phoneticPr fontId="6"/>
  </si>
  <si>
    <t>園舎</t>
    <rPh sb="0" eb="2">
      <t>エンシャ</t>
    </rPh>
    <phoneticPr fontId="6"/>
  </si>
  <si>
    <t>保育室等</t>
    <rPh sb="0" eb="3">
      <t>ホイクシツ</t>
    </rPh>
    <rPh sb="3" eb="4">
      <t>トウ</t>
    </rPh>
    <phoneticPr fontId="6"/>
  </si>
  <si>
    <r>
      <rPr>
        <b/>
        <sz val="11"/>
        <rFont val="ＭＳ Ｐゴシック"/>
        <family val="3"/>
        <charset val="128"/>
      </rPr>
      <t>園庭</t>
    </r>
    <r>
      <rPr>
        <sz val="11"/>
        <rFont val="ＭＳ Ｐゴシック"/>
        <family val="3"/>
        <charset val="128"/>
      </rPr>
      <t xml:space="preserve">
</t>
    </r>
    <r>
      <rPr>
        <sz val="8"/>
        <rFont val="ＭＳ Ｐゴシック"/>
        <family val="3"/>
        <charset val="128"/>
      </rPr>
      <t>（幼保以外は屋外遊技場のことをいう）</t>
    </r>
    <rPh sb="0" eb="2">
      <t>エンテイ</t>
    </rPh>
    <rPh sb="4" eb="6">
      <t>ヨウホ</t>
    </rPh>
    <rPh sb="6" eb="8">
      <t>イガイ</t>
    </rPh>
    <rPh sb="9" eb="11">
      <t>オクガイ</t>
    </rPh>
    <rPh sb="11" eb="14">
      <t>ユウギジョウ</t>
    </rPh>
    <phoneticPr fontId="6"/>
  </si>
  <si>
    <t>園庭面積</t>
    <rPh sb="0" eb="2">
      <t>エンテイ</t>
    </rPh>
    <rPh sb="2" eb="4">
      <t>メンセキ</t>
    </rPh>
    <phoneticPr fontId="6"/>
  </si>
  <si>
    <t>敷地内の園庭</t>
    <rPh sb="0" eb="3">
      <t>シキチナイ</t>
    </rPh>
    <rPh sb="4" eb="6">
      <t>エンテイ</t>
    </rPh>
    <phoneticPr fontId="6"/>
  </si>
  <si>
    <t>代替地</t>
    <rPh sb="0" eb="3">
      <t>ダイタイチ</t>
    </rPh>
    <phoneticPr fontId="6"/>
  </si>
  <si>
    <t>屋上</t>
    <rPh sb="0" eb="2">
      <t>オクジョウ</t>
    </rPh>
    <phoneticPr fontId="6"/>
  </si>
  <si>
    <t>◆園児数から算出された各必要面積及び満３歳未満児に係る保育室等の基準適合状況</t>
    <rPh sb="1" eb="4">
      <t>エンジスウ</t>
    </rPh>
    <rPh sb="6" eb="8">
      <t>サンシュツ</t>
    </rPh>
    <rPh sb="11" eb="12">
      <t>カク</t>
    </rPh>
    <rPh sb="12" eb="14">
      <t>ヒツヨウ</t>
    </rPh>
    <rPh sb="14" eb="16">
      <t>メンセキ</t>
    </rPh>
    <rPh sb="16" eb="17">
      <t>オヨ</t>
    </rPh>
    <rPh sb="18" eb="19">
      <t>マン</t>
    </rPh>
    <rPh sb="20" eb="21">
      <t>サイ</t>
    </rPh>
    <rPh sb="21" eb="23">
      <t>ミマン</t>
    </rPh>
    <rPh sb="23" eb="24">
      <t>ジ</t>
    </rPh>
    <rPh sb="25" eb="26">
      <t>カカ</t>
    </rPh>
    <rPh sb="27" eb="30">
      <t>ホイクシツ</t>
    </rPh>
    <rPh sb="30" eb="31">
      <t>トウ</t>
    </rPh>
    <rPh sb="32" eb="34">
      <t>キジュン</t>
    </rPh>
    <rPh sb="34" eb="36">
      <t>テキゴウ</t>
    </rPh>
    <rPh sb="36" eb="38">
      <t>ジョウキョウ</t>
    </rPh>
    <phoneticPr fontId="6"/>
  </si>
  <si>
    <t>幼稚園基準（実学級数）</t>
    <rPh sb="0" eb="3">
      <t>ヨウチエン</t>
    </rPh>
    <rPh sb="3" eb="5">
      <t>キジュン</t>
    </rPh>
    <rPh sb="6" eb="7">
      <t>ジツ</t>
    </rPh>
    <rPh sb="7" eb="9">
      <t>ガッキュウ</t>
    </rPh>
    <rPh sb="9" eb="10">
      <t>スウ</t>
    </rPh>
    <phoneticPr fontId="6"/>
  </si>
  <si>
    <t>保育所基準</t>
    <rPh sb="0" eb="2">
      <t>ホイク</t>
    </rPh>
    <rPh sb="2" eb="3">
      <t>ショ</t>
    </rPh>
    <rPh sb="3" eb="5">
      <t>キジュン</t>
    </rPh>
    <phoneticPr fontId="6"/>
  </si>
  <si>
    <r>
      <t xml:space="preserve">保育室等
</t>
    </r>
    <r>
      <rPr>
        <sz val="9"/>
        <rFont val="ＭＳ Ｐゴシック"/>
        <family val="3"/>
        <charset val="128"/>
      </rPr>
      <t>（３歳以上児）</t>
    </r>
    <rPh sb="0" eb="3">
      <t>ホイクシツ</t>
    </rPh>
    <rPh sb="3" eb="4">
      <t>トウ</t>
    </rPh>
    <rPh sb="7" eb="8">
      <t>サイ</t>
    </rPh>
    <rPh sb="8" eb="10">
      <t>イジョウ</t>
    </rPh>
    <rPh sb="10" eb="11">
      <t>コ</t>
    </rPh>
    <phoneticPr fontId="6"/>
  </si>
  <si>
    <r>
      <t xml:space="preserve">保育室
</t>
    </r>
    <r>
      <rPr>
        <sz val="9"/>
        <rFont val="ＭＳ Ｐゴシック"/>
        <family val="3"/>
        <charset val="128"/>
      </rPr>
      <t>（満２歳児）</t>
    </r>
    <rPh sb="0" eb="3">
      <t>ホイクシツ</t>
    </rPh>
    <rPh sb="5" eb="6">
      <t>マン</t>
    </rPh>
    <rPh sb="7" eb="9">
      <t>サイジ</t>
    </rPh>
    <phoneticPr fontId="6"/>
  </si>
  <si>
    <t>園庭</t>
    <rPh sb="0" eb="2">
      <t>エンテイ</t>
    </rPh>
    <phoneticPr fontId="6"/>
  </si>
  <si>
    <t>満３歳未満児に
係る保育室等の
基準適合状況</t>
    <rPh sb="0" eb="1">
      <t>マン</t>
    </rPh>
    <rPh sb="2" eb="3">
      <t>サイ</t>
    </rPh>
    <rPh sb="3" eb="5">
      <t>ミマン</t>
    </rPh>
    <rPh sb="5" eb="6">
      <t>ジ</t>
    </rPh>
    <rPh sb="8" eb="9">
      <t>カカ</t>
    </rPh>
    <rPh sb="10" eb="13">
      <t>ホイクシツ</t>
    </rPh>
    <rPh sb="13" eb="14">
      <t>トウ</t>
    </rPh>
    <rPh sb="16" eb="18">
      <t>キジュン</t>
    </rPh>
    <rPh sb="18" eb="20">
      <t>テキゴウ</t>
    </rPh>
    <rPh sb="20" eb="22">
      <t>ジョウキョウ</t>
    </rPh>
    <phoneticPr fontId="6"/>
  </si>
  <si>
    <t>◆園舎面積　：　「イ」と「ロ」を合算した面積以上</t>
    <rPh sb="1" eb="3">
      <t>エンシャ</t>
    </rPh>
    <rPh sb="3" eb="5">
      <t>メンセキ</t>
    </rPh>
    <phoneticPr fontId="6"/>
  </si>
  <si>
    <t>イ
幼稚園基準</t>
    <rPh sb="2" eb="5">
      <t>ヨウチエン</t>
    </rPh>
    <rPh sb="5" eb="7">
      <t>キジュン</t>
    </rPh>
    <phoneticPr fontId="6"/>
  </si>
  <si>
    <t>満３歳以上児の学級数に応じた園舎面積</t>
    <rPh sb="11" eb="12">
      <t>オウ</t>
    </rPh>
    <rPh sb="16" eb="18">
      <t>メンセキ</t>
    </rPh>
    <phoneticPr fontId="6"/>
  </si>
  <si>
    <t>移行特例</t>
    <rPh sb="0" eb="2">
      <t>イコウ</t>
    </rPh>
    <rPh sb="2" eb="4">
      <t>トクレイ</t>
    </rPh>
    <phoneticPr fontId="6"/>
  </si>
  <si>
    <t>ロ
保育所基準</t>
    <rPh sb="2" eb="5">
      <t>ホイクショ</t>
    </rPh>
    <rPh sb="5" eb="7">
      <t>キジュン</t>
    </rPh>
    <phoneticPr fontId="6"/>
  </si>
  <si>
    <t>保育室（満２歳児）：園児１人あたり１．９８㎡　　</t>
    <rPh sb="10" eb="12">
      <t>エンジ</t>
    </rPh>
    <rPh sb="13" eb="14">
      <t>ニン</t>
    </rPh>
    <phoneticPr fontId="6"/>
  </si>
  <si>
    <t>幼稚園基準</t>
    <rPh sb="0" eb="3">
      <t>ヨウチエン</t>
    </rPh>
    <rPh sb="3" eb="5">
      <t>キジュン</t>
    </rPh>
    <phoneticPr fontId="6"/>
  </si>
  <si>
    <t>ほふく室：　園児１人あたり３．３㎡</t>
    <rPh sb="3" eb="4">
      <t>シツ</t>
    </rPh>
    <rPh sb="6" eb="8">
      <t>エンジ</t>
    </rPh>
    <rPh sb="9" eb="10">
      <t>ニン</t>
    </rPh>
    <phoneticPr fontId="6"/>
  </si>
  <si>
    <t>乳児室：　園児１人あたり１．６５㎡</t>
    <rPh sb="0" eb="2">
      <t>ニュウジ</t>
    </rPh>
    <rPh sb="2" eb="3">
      <t>シツ</t>
    </rPh>
    <rPh sb="5" eb="7">
      <t>エンジ</t>
    </rPh>
    <rPh sb="8" eb="9">
      <t>ニン</t>
    </rPh>
    <phoneticPr fontId="6"/>
  </si>
  <si>
    <t>保育所基準</t>
    <rPh sb="0" eb="3">
      <t>ホイクショ</t>
    </rPh>
    <rPh sb="3" eb="5">
      <t>キジュン</t>
    </rPh>
    <phoneticPr fontId="6"/>
  </si>
  <si>
    <t>合計　（　＝　イ　＋　ロ　）</t>
    <rPh sb="0" eb="2">
      <t>ゴウケイ</t>
    </rPh>
    <phoneticPr fontId="6"/>
  </si>
  <si>
    <t>◆園庭面積　：　①と②を合計した面積以上</t>
    <rPh sb="1" eb="3">
      <t>エンテイ</t>
    </rPh>
    <rPh sb="3" eb="5">
      <t>メンセキ</t>
    </rPh>
    <rPh sb="12" eb="14">
      <t>ゴウケイ</t>
    </rPh>
    <rPh sb="16" eb="18">
      <t>メンセキ</t>
    </rPh>
    <rPh sb="18" eb="20">
      <t>イジョウ</t>
    </rPh>
    <phoneticPr fontId="6"/>
  </si>
  <si>
    <t>①３歳以上児</t>
    <rPh sb="2" eb="3">
      <t>サイ</t>
    </rPh>
    <rPh sb="3" eb="6">
      <t>イジョウジ</t>
    </rPh>
    <phoneticPr fontId="6"/>
  </si>
  <si>
    <t>：「イ」と「ロ」を比較し、いずれか大きい面積</t>
    <rPh sb="9" eb="11">
      <t>ヒカク</t>
    </rPh>
    <rPh sb="17" eb="18">
      <t>オオ</t>
    </rPh>
    <rPh sb="20" eb="22">
      <t>メンセキ</t>
    </rPh>
    <phoneticPr fontId="6"/>
  </si>
  <si>
    <t>　イ：満３歳以上児の学級数に応じた園庭面積</t>
    <rPh sb="14" eb="15">
      <t>オウ</t>
    </rPh>
    <rPh sb="19" eb="21">
      <t>メンセキ</t>
    </rPh>
    <phoneticPr fontId="6"/>
  </si>
  <si>
    <t>　ロ：園児１人にあたり３．３㎡</t>
    <phoneticPr fontId="6"/>
  </si>
  <si>
    <t>②満２歳児：園児１人につき３．３㎡</t>
    <rPh sb="1" eb="2">
      <t>マン</t>
    </rPh>
    <rPh sb="3" eb="5">
      <t>サイジ</t>
    </rPh>
    <phoneticPr fontId="6"/>
  </si>
  <si>
    <t>合計　（　＝　①　＋　②　）</t>
    <rPh sb="0" eb="2">
      <t>ゴウケイ</t>
    </rPh>
    <phoneticPr fontId="6"/>
  </si>
  <si>
    <t>＜チェックシート　No．２＞　　施設の面積の状況</t>
    <rPh sb="16" eb="18">
      <t>シセツ</t>
    </rPh>
    <rPh sb="19" eb="21">
      <t>メンセキ</t>
    </rPh>
    <rPh sb="22" eb="24">
      <t>ジョウキョウ</t>
    </rPh>
    <phoneticPr fontId="6"/>
  </si>
  <si>
    <t>ぐんま幼保連携型認定こども園</t>
  </si>
  <si>
    <t>ぐんま保育園</t>
  </si>
  <si>
    <t>実地指導　関係資料</t>
    <rPh sb="0" eb="4">
      <t>ジッチシドウ</t>
    </rPh>
    <rPh sb="5" eb="7">
      <t>カンケイ</t>
    </rPh>
    <rPh sb="7" eb="9">
      <t>シリョウ</t>
    </rPh>
    <phoneticPr fontId="6"/>
  </si>
  <si>
    <t>教諭</t>
    <rPh sb="0" eb="2">
      <t>キョウユ</t>
    </rPh>
    <phoneticPr fontId="6"/>
  </si>
  <si>
    <t>1ページ「2.職員の採用・退職等の状況」最下行の令和４年度最終日（年度終了時点）と一致するよう記載してください。</t>
    <phoneticPr fontId="6"/>
  </si>
  <si>
    <t>「職種」　欄は、「園長→副園長→教頭→教諭→栄養士→調理員→その他の職種」の順に記載してください。</t>
    <rPh sb="1" eb="3">
      <t>ショクシュ</t>
    </rPh>
    <rPh sb="5" eb="6">
      <t>ラン</t>
    </rPh>
    <rPh sb="9" eb="11">
      <t>エンチョウ</t>
    </rPh>
    <rPh sb="12" eb="15">
      <t>フクエンチョウ</t>
    </rPh>
    <rPh sb="16" eb="18">
      <t>キョウトウ</t>
    </rPh>
    <rPh sb="19" eb="21">
      <t>キョウユ</t>
    </rPh>
    <rPh sb="22" eb="25">
      <t>エイヨウシ</t>
    </rPh>
    <rPh sb="26" eb="29">
      <t>チョウリイン</t>
    </rPh>
    <rPh sb="32" eb="33">
      <t>タ</t>
    </rPh>
    <rPh sb="34" eb="36">
      <t>ショクシュ</t>
    </rPh>
    <rPh sb="38" eb="39">
      <t>ジュン</t>
    </rPh>
    <rPh sb="40" eb="42">
      <t>キサイ</t>
    </rPh>
    <phoneticPr fontId="6"/>
  </si>
  <si>
    <t>「資格」　欄は、園長、副園長、教頭及び教諭の資格について、　保育士の資格を有している場合は「保」、幼稚園教諭免許状を有している場合は　「幼」　を、両方の資格を有している場合は「保・幼」をドロップダウンリストから選択してください。</t>
    <rPh sb="1" eb="3">
      <t>シカク</t>
    </rPh>
    <rPh sb="5" eb="6">
      <t>ラン</t>
    </rPh>
    <rPh sb="8" eb="10">
      <t>エンチョウ</t>
    </rPh>
    <rPh sb="11" eb="14">
      <t>フクエンチョウ</t>
    </rPh>
    <rPh sb="15" eb="17">
      <t>キョウトウ</t>
    </rPh>
    <rPh sb="17" eb="18">
      <t>オヨ</t>
    </rPh>
    <rPh sb="19" eb="21">
      <t>キョウユ</t>
    </rPh>
    <rPh sb="22" eb="24">
      <t>シカク</t>
    </rPh>
    <rPh sb="30" eb="32">
      <t>ホイク</t>
    </rPh>
    <rPh sb="32" eb="33">
      <t>シ</t>
    </rPh>
    <rPh sb="34" eb="36">
      <t>シカク</t>
    </rPh>
    <rPh sb="37" eb="38">
      <t>ユウ</t>
    </rPh>
    <rPh sb="42" eb="44">
      <t>バアイ</t>
    </rPh>
    <rPh sb="46" eb="47">
      <t>ホ</t>
    </rPh>
    <rPh sb="49" eb="52">
      <t>ヨウチエン</t>
    </rPh>
    <rPh sb="52" eb="54">
      <t>キョウユ</t>
    </rPh>
    <rPh sb="54" eb="57">
      <t>メンキョジョウ</t>
    </rPh>
    <rPh sb="58" eb="59">
      <t>ユウ</t>
    </rPh>
    <rPh sb="63" eb="65">
      <t>バアイ</t>
    </rPh>
    <rPh sb="68" eb="69">
      <t>ヨウ</t>
    </rPh>
    <rPh sb="73" eb="75">
      <t>リョウホウ</t>
    </rPh>
    <rPh sb="76" eb="78">
      <t>シカク</t>
    </rPh>
    <rPh sb="79" eb="80">
      <t>ユウ</t>
    </rPh>
    <rPh sb="84" eb="86">
      <t>バアイ</t>
    </rPh>
    <rPh sb="88" eb="89">
      <t>ホ</t>
    </rPh>
    <rPh sb="90" eb="91">
      <t>ヨウ</t>
    </rPh>
    <phoneticPr fontId="6"/>
  </si>
  <si>
    <t>【幼稚園型認定こども園／令和６年度】</t>
    <rPh sb="1" eb="5">
      <t>ヨウチエンガタ</t>
    </rPh>
    <rPh sb="5" eb="7">
      <t>ニンテイ</t>
    </rPh>
    <rPh sb="10" eb="11">
      <t>エン</t>
    </rPh>
    <rPh sb="12" eb="14">
      <t>レイワ</t>
    </rPh>
    <rPh sb="15" eb="17">
      <t>ネンド</t>
    </rPh>
    <phoneticPr fontId="6"/>
  </si>
  <si>
    <t>令和４年度最終日（年度終了時点）</t>
    <rPh sb="0" eb="2">
      <t>レイワ</t>
    </rPh>
    <rPh sb="3" eb="5">
      <t>ネンド</t>
    </rPh>
    <rPh sb="5" eb="8">
      <t>サイシュウビ</t>
    </rPh>
    <rPh sb="9" eb="11">
      <t>ネンド</t>
    </rPh>
    <rPh sb="11" eb="13">
      <t>シュウリョウ</t>
    </rPh>
    <rPh sb="13" eb="15">
      <t>ジテン</t>
    </rPh>
    <phoneticPr fontId="6"/>
  </si>
  <si>
    <t>令和４年度末（3/31）退職</t>
    <rPh sb="0" eb="2">
      <t>レイワ</t>
    </rPh>
    <rPh sb="3" eb="5">
      <t>ネンド</t>
    </rPh>
    <rPh sb="5" eb="6">
      <t>マツ</t>
    </rPh>
    <rPh sb="12" eb="14">
      <t>タイショク</t>
    </rPh>
    <phoneticPr fontId="6"/>
  </si>
  <si>
    <t>令和４年度末（3/31）異動（転出、産育休取得）</t>
    <rPh sb="0" eb="2">
      <t>レイワ</t>
    </rPh>
    <rPh sb="5" eb="6">
      <t>マツ</t>
    </rPh>
    <rPh sb="12" eb="14">
      <t>イドウ</t>
    </rPh>
    <rPh sb="15" eb="17">
      <t>テンシュツ</t>
    </rPh>
    <rPh sb="18" eb="21">
      <t>サンイクキュウ</t>
    </rPh>
    <rPh sb="21" eb="23">
      <t>シュトク</t>
    </rPh>
    <phoneticPr fontId="6"/>
  </si>
  <si>
    <t>令和５年度当初（4/1）採用</t>
    <rPh sb="0" eb="2">
      <t>レイワ</t>
    </rPh>
    <rPh sb="3" eb="4">
      <t>ネン</t>
    </rPh>
    <rPh sb="4" eb="5">
      <t>ド</t>
    </rPh>
    <rPh sb="5" eb="7">
      <t>トウショ</t>
    </rPh>
    <rPh sb="12" eb="14">
      <t>サイヨウ</t>
    </rPh>
    <phoneticPr fontId="6"/>
  </si>
  <si>
    <t>令和５年度当初（4/1）異動（転入、産育休から復帰）</t>
    <rPh sb="0" eb="2">
      <t>レイワ</t>
    </rPh>
    <rPh sb="3" eb="4">
      <t>ネン</t>
    </rPh>
    <rPh sb="4" eb="5">
      <t>ド</t>
    </rPh>
    <rPh sb="5" eb="7">
      <t>トウショ</t>
    </rPh>
    <rPh sb="12" eb="14">
      <t>イドウ</t>
    </rPh>
    <rPh sb="15" eb="17">
      <t>テンニュウ</t>
    </rPh>
    <rPh sb="18" eb="21">
      <t>サンイクキュウ</t>
    </rPh>
    <rPh sb="23" eb="25">
      <t>フッキ</t>
    </rPh>
    <phoneticPr fontId="6"/>
  </si>
  <si>
    <t>令和５年度初日（年度開始時点）</t>
    <rPh sb="0" eb="2">
      <t>レイワ</t>
    </rPh>
    <rPh sb="3" eb="5">
      <t>ネンド</t>
    </rPh>
    <rPh sb="5" eb="7">
      <t>ショニチ</t>
    </rPh>
    <rPh sb="8" eb="10">
      <t>ネンド</t>
    </rPh>
    <rPh sb="10" eb="12">
      <t>カイシ</t>
    </rPh>
    <rPh sb="12" eb="14">
      <t>ジテン</t>
    </rPh>
    <phoneticPr fontId="6"/>
  </si>
  <si>
    <t>令和５年度最終日（年度終了時点）</t>
    <phoneticPr fontId="6"/>
  </si>
  <si>
    <t>令和５年度</t>
    <rPh sb="0" eb="2">
      <t>レイワ</t>
    </rPh>
    <rPh sb="3" eb="4">
      <t>ネン</t>
    </rPh>
    <rPh sb="4" eb="5">
      <t>ド</t>
    </rPh>
    <phoneticPr fontId="6"/>
  </si>
  <si>
    <t>7．職員の配置状況（令和5年度）</t>
    <rPh sb="2" eb="4">
      <t>ショクイン</t>
    </rPh>
    <rPh sb="5" eb="7">
      <t>ハイチ</t>
    </rPh>
    <rPh sb="7" eb="9">
      <t>ジョウキョウ</t>
    </rPh>
    <phoneticPr fontId="6"/>
  </si>
  <si>
    <t>Ｒ５年４月</t>
    <rPh sb="2" eb="3">
      <t>ネン</t>
    </rPh>
    <rPh sb="4" eb="5">
      <t>ガツ</t>
    </rPh>
    <phoneticPr fontId="6"/>
  </si>
  <si>
    <t>勤続年数
（R6.3.31現在）</t>
    <rPh sb="0" eb="2">
      <t>キンゾク</t>
    </rPh>
    <rPh sb="2" eb="4">
      <t>ネンスウ</t>
    </rPh>
    <rPh sb="13" eb="15">
      <t>ゲンザイ</t>
    </rPh>
    <phoneticPr fontId="6"/>
  </si>
  <si>
    <t>採用年月</t>
    <rPh sb="0" eb="2">
      <t>サイヨウ</t>
    </rPh>
    <rPh sb="2" eb="4">
      <t>ネンゲツ</t>
    </rPh>
    <phoneticPr fontId="6"/>
  </si>
  <si>
    <t>R5年度の雇用契約期間</t>
    <rPh sb="2" eb="4">
      <t>ネンド</t>
    </rPh>
    <rPh sb="5" eb="7">
      <t>コヨウ</t>
    </rPh>
    <rPh sb="7" eb="9">
      <t>ケイヤク</t>
    </rPh>
    <rPh sb="9" eb="11">
      <t>キカン</t>
    </rPh>
    <phoneticPr fontId="6"/>
  </si>
  <si>
    <t>(1)R4年度の年間平均在所率</t>
    <rPh sb="5" eb="7">
      <t>ネンド</t>
    </rPh>
    <rPh sb="8" eb="10">
      <t>ネンカン</t>
    </rPh>
    <rPh sb="10" eb="12">
      <t>ヘイキン</t>
    </rPh>
    <rPh sb="12" eb="13">
      <t>ザイ</t>
    </rPh>
    <rPh sb="13" eb="14">
      <t>ショ</t>
    </rPh>
    <rPh sb="14" eb="15">
      <t>リツ</t>
    </rPh>
    <phoneticPr fontId="6"/>
  </si>
  <si>
    <r>
      <rPr>
        <sz val="11"/>
        <color rgb="FF0000FF"/>
        <rFont val="ＭＳ Ｐ明朝"/>
        <family val="1"/>
        <charset val="128"/>
      </rPr>
      <t>(2,3号)</t>
    </r>
    <r>
      <rPr>
        <sz val="11"/>
        <color theme="1"/>
        <rFont val="ＭＳ Ｐ明朝"/>
        <family val="1"/>
        <charset val="128"/>
      </rPr>
      <t>R4</t>
    </r>
    <r>
      <rPr>
        <sz val="11"/>
        <rFont val="ＭＳ Ｐ明朝"/>
        <family val="1"/>
        <charset val="128"/>
      </rPr>
      <t>年度の年間延べ人数</t>
    </r>
    <rPh sb="4" eb="5">
      <t>ゴウ</t>
    </rPh>
    <rPh sb="8" eb="10">
      <t>ネンド</t>
    </rPh>
    <rPh sb="11" eb="13">
      <t>ネンカン</t>
    </rPh>
    <rPh sb="13" eb="14">
      <t>ノ</t>
    </rPh>
    <rPh sb="15" eb="17">
      <t>ニンズウ</t>
    </rPh>
    <phoneticPr fontId="6"/>
  </si>
  <si>
    <r>
      <rPr>
        <sz val="11"/>
        <color rgb="FF0000FF"/>
        <rFont val="ＭＳ Ｐ明朝"/>
        <family val="1"/>
        <charset val="128"/>
      </rPr>
      <t>(1号)</t>
    </r>
    <r>
      <rPr>
        <sz val="11"/>
        <color theme="1"/>
        <rFont val="ＭＳ Ｐ明朝"/>
        <family val="1"/>
        <charset val="128"/>
      </rPr>
      <t>R4</t>
    </r>
    <r>
      <rPr>
        <sz val="11"/>
        <rFont val="ＭＳ Ｐ明朝"/>
        <family val="1"/>
        <charset val="128"/>
      </rPr>
      <t>年度の年間延べ人数</t>
    </r>
    <rPh sb="2" eb="3">
      <t>ゴウ</t>
    </rPh>
    <rPh sb="6" eb="8">
      <t>ネンド</t>
    </rPh>
    <rPh sb="9" eb="11">
      <t>ネンカン</t>
    </rPh>
    <rPh sb="11" eb="12">
      <t>ノ</t>
    </rPh>
    <rPh sb="13" eb="15">
      <t>ニンズウ</t>
    </rPh>
    <phoneticPr fontId="6"/>
  </si>
  <si>
    <t>(2)R5年度の年間平均在所率</t>
    <rPh sb="5" eb="7">
      <t>ネンド</t>
    </rPh>
    <rPh sb="8" eb="10">
      <t>ネンカン</t>
    </rPh>
    <rPh sb="10" eb="12">
      <t>ヘイキン</t>
    </rPh>
    <rPh sb="12" eb="13">
      <t>ザイ</t>
    </rPh>
    <rPh sb="13" eb="14">
      <t>ショ</t>
    </rPh>
    <rPh sb="14" eb="15">
      <t>リツ</t>
    </rPh>
    <phoneticPr fontId="6"/>
  </si>
  <si>
    <r>
      <rPr>
        <sz val="11"/>
        <color rgb="FF0000FF"/>
        <rFont val="ＭＳ Ｐ明朝"/>
        <family val="1"/>
        <charset val="128"/>
      </rPr>
      <t>(2,3号)</t>
    </r>
    <r>
      <rPr>
        <sz val="11"/>
        <color theme="1"/>
        <rFont val="ＭＳ Ｐ明朝"/>
        <family val="1"/>
        <charset val="128"/>
      </rPr>
      <t>R5</t>
    </r>
    <r>
      <rPr>
        <sz val="11"/>
        <rFont val="ＭＳ Ｐ明朝"/>
        <family val="1"/>
        <charset val="128"/>
      </rPr>
      <t>年度の年間延べ人数</t>
    </r>
    <rPh sb="4" eb="5">
      <t>ゴウ</t>
    </rPh>
    <rPh sb="8" eb="10">
      <t>ネンド</t>
    </rPh>
    <rPh sb="11" eb="13">
      <t>ネンカン</t>
    </rPh>
    <rPh sb="13" eb="14">
      <t>ノ</t>
    </rPh>
    <rPh sb="15" eb="17">
      <t>ニンズウ</t>
    </rPh>
    <phoneticPr fontId="6"/>
  </si>
  <si>
    <r>
      <rPr>
        <sz val="11"/>
        <color rgb="FF0000FF"/>
        <rFont val="ＭＳ Ｐ明朝"/>
        <family val="1"/>
        <charset val="128"/>
      </rPr>
      <t>(1号)</t>
    </r>
    <r>
      <rPr>
        <sz val="11"/>
        <color theme="1"/>
        <rFont val="ＭＳ Ｐ明朝"/>
        <family val="1"/>
        <charset val="128"/>
      </rPr>
      <t>R5</t>
    </r>
    <r>
      <rPr>
        <sz val="11"/>
        <rFont val="ＭＳ Ｐ明朝"/>
        <family val="1"/>
        <charset val="128"/>
      </rPr>
      <t>年度の年間延べ人数</t>
    </r>
    <rPh sb="2" eb="3">
      <t>ゴウ</t>
    </rPh>
    <rPh sb="6" eb="8">
      <t>ネンド</t>
    </rPh>
    <rPh sb="9" eb="11">
      <t>ネンカン</t>
    </rPh>
    <rPh sb="11" eb="12">
      <t>ノ</t>
    </rPh>
    <rPh sb="13" eb="15">
      <t>ニンズウ</t>
    </rPh>
    <phoneticPr fontId="6"/>
  </si>
  <si>
    <t>22　・　0</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</si>
</sst>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176" formatCode="#,##0.0&quot;%&quot;"/>
    <numFmt numFmtId="177" formatCode="#,##0.00_ &quot;㎡&quot;"/>
    <numFmt numFmtId="178" formatCode="0.00&quot;㎡&quot;"/>
    <numFmt numFmtId="179" formatCode="0.0_);[Red]\(0.0\)"/>
    <numFmt numFmtId="180" formatCode="0;&quot;▲ &quot;0"/>
    <numFmt numFmtId="181" formatCode="0_);[Red]\(0\)"/>
    <numFmt numFmtId="182" formatCode="General&quot;人&quot;"/>
    <numFmt numFmtId="183" formatCode="General&quot;名&quot;"/>
    <numFmt numFmtId="184" formatCode="General&quot;学級&quot;"/>
    <numFmt numFmtId="185" formatCode="General\ &quot;：1&quot;"/>
    <numFmt numFmtId="186" formatCode="[$-411]ggge&quot;年&quot;m&quot;月&quot;d&quot;日&quot;;@"/>
    <numFmt numFmtId="187" formatCode="h:mm;@"/>
    <numFmt numFmtId="188" formatCode="#,###&quot;円&quot;"/>
    <numFmt numFmtId="189" formatCode="General&quot;時&quot;&quot;間&quot;"/>
    <numFmt numFmtId="190" formatCode="General&quot;日&quot;"/>
    <numFmt numFmtId="191" formatCode="0.00_);[Red]\(0.00\)"/>
    <numFmt numFmtId="192" formatCode="0.0&quot;㎡&quot;"/>
    <numFmt numFmtId="193" formatCode="&quot;計&quot;\ \ \ \ 0.0&quot;㎡&quot;"/>
    <numFmt numFmtId="194" formatCode="0.00_ "/>
  </numFmts>
  <fonts count="74">
    <font>
      <sz val="11"/>
      <name val="ＭＳ Ｐゴシック"/>
    </font>
    <font>
      <u/>
      <sz val="11"/>
      <color theme="10"/>
      <name val="ＭＳ Ｐゴシック"/>
      <family val="3"/>
      <charset val="128"/>
    </font>
    <font>
      <sz val="11"/>
      <name val="ＭＳ Ｐゴシック"/>
      <family val="3"/>
      <charset val="128"/>
    </font>
    <font>
      <sz val="11"/>
      <color indexed="8"/>
      <name val="ＭＳ Ｐゴシック"/>
      <family val="3"/>
      <charset val="128"/>
    </font>
    <font>
      <sz val="11"/>
      <color theme="1"/>
      <name val="ＭＳ Ｐゴシック"/>
      <family val="3"/>
      <charset val="128"/>
    </font>
    <font>
      <sz val="11"/>
      <name val="ＭＳ ゴシック"/>
      <family val="3"/>
      <charset val="128"/>
    </font>
    <font>
      <sz val="6"/>
      <name val="ＭＳ Ｐゴシック"/>
      <family val="3"/>
      <charset val="128"/>
    </font>
    <font>
      <sz val="11"/>
      <name val="ＭＳ Ｐ明朝"/>
      <family val="1"/>
      <charset val="128"/>
    </font>
    <font>
      <sz val="9"/>
      <name val="ＭＳ Ｐ明朝"/>
      <family val="1"/>
      <charset val="128"/>
    </font>
    <font>
      <b/>
      <sz val="11"/>
      <name val="ＭＳ Ｐ明朝"/>
      <family val="1"/>
      <charset val="128"/>
    </font>
    <font>
      <sz val="10"/>
      <name val="ＭＳ Ｐ明朝"/>
      <family val="1"/>
      <charset val="128"/>
    </font>
    <font>
      <sz val="9"/>
      <name val="ＭＳ Ｐゴシック"/>
      <family val="3"/>
      <charset val="128"/>
    </font>
    <font>
      <sz val="11"/>
      <color theme="1"/>
      <name val="ＭＳ Ｐ明朝"/>
      <family val="1"/>
      <charset val="128"/>
    </font>
    <font>
      <b/>
      <sz val="11"/>
      <name val="ＭＳ Ｐゴシック"/>
      <family val="3"/>
      <charset val="128"/>
    </font>
    <font>
      <sz val="10.5"/>
      <name val="ＭＳ Ｐ明朝"/>
      <family val="1"/>
      <charset val="128"/>
    </font>
    <font>
      <sz val="14"/>
      <name val="ＭＳ Ｐゴシック"/>
      <family val="3"/>
      <charset val="128"/>
    </font>
    <font>
      <b/>
      <sz val="12"/>
      <name val="ＭＳ Ｐ明朝"/>
      <family val="1"/>
      <charset val="128"/>
    </font>
    <font>
      <sz val="14"/>
      <color rgb="FF0000FF"/>
      <name val="ＭＳ Ｐ明朝"/>
      <family val="1"/>
      <charset val="128"/>
    </font>
    <font>
      <sz val="11"/>
      <color rgb="FF0000FF"/>
      <name val="ＭＳ Ｐ明朝"/>
      <family val="1"/>
      <charset val="128"/>
    </font>
    <font>
      <sz val="9.5"/>
      <name val="ＭＳ Ｐ明朝"/>
      <family val="1"/>
      <charset val="128"/>
    </font>
    <font>
      <sz val="8"/>
      <name val="ＭＳ Ｐ明朝"/>
      <family val="1"/>
      <charset val="128"/>
    </font>
    <font>
      <sz val="8"/>
      <name val="ＭＳ Ｐゴシック"/>
      <family val="3"/>
      <charset val="128"/>
    </font>
    <font>
      <sz val="10"/>
      <name val="ＭＳ Ｐゴシック"/>
      <family val="3"/>
      <charset val="128"/>
    </font>
    <font>
      <b/>
      <sz val="16"/>
      <color theme="1"/>
      <name val="ＭＳ Ｐゴシック"/>
      <family val="3"/>
      <charset val="128"/>
    </font>
    <font>
      <b/>
      <sz val="20"/>
      <color theme="1"/>
      <name val="ＭＳ Ｐゴシック"/>
      <family val="3"/>
      <charset val="128"/>
    </font>
    <font>
      <sz val="12"/>
      <color theme="1"/>
      <name val="ＭＳ Ｐゴシック"/>
      <family val="3"/>
      <charset val="128"/>
    </font>
    <font>
      <b/>
      <sz val="14"/>
      <color theme="1"/>
      <name val="ＭＳ Ｐゴシック"/>
      <family val="3"/>
      <charset val="128"/>
    </font>
    <font>
      <sz val="11"/>
      <color rgb="FF0000FF"/>
      <name val="ＭＳ Ｐゴシック"/>
      <family val="3"/>
      <charset val="128"/>
    </font>
    <font>
      <sz val="11"/>
      <color rgb="FFFF0000"/>
      <name val="ＭＳ Ｐゴシック"/>
      <family val="3"/>
      <charset val="128"/>
    </font>
    <font>
      <sz val="12"/>
      <name val="ＭＳ Ｐゴシック"/>
      <family val="3"/>
      <charset val="128"/>
    </font>
    <font>
      <sz val="6"/>
      <color indexed="8"/>
      <name val="ＭＳ Ｐゴシック"/>
      <family val="3"/>
      <charset val="128"/>
    </font>
    <font>
      <sz val="6"/>
      <color indexed="10"/>
      <name val="ＭＳ Ｐゴシック"/>
      <family val="3"/>
      <charset val="128"/>
    </font>
    <font>
      <b/>
      <u/>
      <sz val="12"/>
      <color theme="1"/>
      <name val="ＭＳ Ｐゴシック"/>
      <family val="3"/>
      <charset val="128"/>
    </font>
    <font>
      <sz val="9.6"/>
      <name val="ＭＳ Ｐゴシック"/>
      <family val="3"/>
      <charset val="128"/>
    </font>
    <font>
      <sz val="14"/>
      <color theme="1"/>
      <name val="ＭＳ Ｐゴシック"/>
      <family val="3"/>
      <charset val="128"/>
    </font>
    <font>
      <b/>
      <sz val="11"/>
      <color indexed="8"/>
      <name val="ＭＳ Ｐゴシック"/>
      <family val="3"/>
      <charset val="128"/>
    </font>
    <font>
      <sz val="9"/>
      <color theme="1"/>
      <name val="ＭＳ Ｐゴシック"/>
      <family val="3"/>
      <charset val="128"/>
    </font>
    <font>
      <sz val="10"/>
      <color theme="1"/>
      <name val="ＭＳ Ｐゴシック"/>
      <family val="3"/>
      <charset val="128"/>
    </font>
    <font>
      <b/>
      <sz val="10"/>
      <color theme="1"/>
      <name val="ＭＳ Ｐゴシック"/>
      <family val="3"/>
      <charset val="128"/>
    </font>
    <font>
      <u/>
      <sz val="9"/>
      <name val="ＭＳ Ｐ明朝"/>
      <family val="1"/>
      <charset val="128"/>
    </font>
    <font>
      <b/>
      <u/>
      <sz val="12"/>
      <color rgb="FFFF0000"/>
      <name val="ＭＳ Ｐゴシック"/>
      <family val="3"/>
      <charset val="128"/>
    </font>
    <font>
      <b/>
      <sz val="12"/>
      <color rgb="FFFF0000"/>
      <name val="ＭＳ Ｐゴシック"/>
      <family val="3"/>
      <charset val="128"/>
    </font>
    <font>
      <sz val="11"/>
      <color rgb="FFFF0000"/>
      <name val="ＭＳ Ｐ明朝"/>
      <family val="1"/>
      <charset val="128"/>
    </font>
    <font>
      <u/>
      <sz val="11"/>
      <name val="ＭＳ Ｐゴシック"/>
      <family val="3"/>
      <charset val="128"/>
    </font>
    <font>
      <b/>
      <sz val="9"/>
      <color indexed="81"/>
      <name val="MS P ゴシック"/>
      <family val="3"/>
      <charset val="128"/>
    </font>
    <font>
      <b/>
      <sz val="11"/>
      <color rgb="FFFF0000"/>
      <name val="ＭＳ Ｐ明朝"/>
      <family val="1"/>
      <charset val="128"/>
    </font>
    <font>
      <sz val="10"/>
      <color theme="1"/>
      <name val="ＭＳ Ｐ明朝"/>
      <family val="1"/>
      <charset val="128"/>
    </font>
    <font>
      <b/>
      <sz val="11"/>
      <color rgb="FFFF0000"/>
      <name val="ＭＳ Ｐゴシック"/>
      <family val="3"/>
      <charset val="128"/>
    </font>
    <font>
      <b/>
      <sz val="11"/>
      <color indexed="8"/>
      <name val="ＭＳ Ｐ明朝"/>
      <family val="1"/>
      <charset val="128"/>
    </font>
    <font>
      <sz val="11"/>
      <color indexed="8"/>
      <name val="ＭＳ Ｐ明朝"/>
      <family val="1"/>
      <charset val="128"/>
    </font>
    <font>
      <sz val="9"/>
      <color theme="1"/>
      <name val="ＭＳ Ｐ明朝"/>
      <family val="1"/>
      <charset val="128"/>
    </font>
    <font>
      <sz val="10"/>
      <color indexed="8"/>
      <name val="ＭＳ Ｐ明朝"/>
      <family val="1"/>
      <charset val="128"/>
    </font>
    <font>
      <b/>
      <sz val="11"/>
      <color theme="1"/>
      <name val="ＭＳ Ｐ明朝"/>
      <family val="1"/>
      <charset val="128"/>
    </font>
    <font>
      <b/>
      <sz val="11"/>
      <color rgb="FF0000FF"/>
      <name val="ＭＳ Ｐ明朝"/>
      <family val="1"/>
      <charset val="128"/>
    </font>
    <font>
      <b/>
      <sz val="11"/>
      <color rgb="FF0000FF"/>
      <name val="ＭＳ Ｐゴシック"/>
      <family val="3"/>
      <charset val="128"/>
    </font>
    <font>
      <sz val="10"/>
      <color rgb="FF00B0F0"/>
      <name val="ＭＳ Ｐ明朝"/>
      <family val="1"/>
      <charset val="128"/>
    </font>
    <font>
      <sz val="9"/>
      <color rgb="FF00B0F0"/>
      <name val="ＭＳ Ｐ明朝"/>
      <family val="1"/>
      <charset val="128"/>
    </font>
    <font>
      <b/>
      <sz val="14"/>
      <color theme="1"/>
      <name val="ＭＳ Ｐゴシック"/>
      <family val="3"/>
      <charset val="128"/>
      <scheme val="minor"/>
    </font>
    <font>
      <b/>
      <sz val="10"/>
      <color theme="1"/>
      <name val="ＭＳ Ｐゴシック"/>
      <family val="3"/>
      <charset val="128"/>
      <scheme val="minor"/>
    </font>
    <font>
      <b/>
      <sz val="12"/>
      <color theme="1"/>
      <name val="ＭＳ Ｐゴシック"/>
      <family val="3"/>
      <charset val="128"/>
      <scheme val="minor"/>
    </font>
    <font>
      <sz val="10"/>
      <color theme="1"/>
      <name val="ＭＳ Ｐゴシック"/>
      <family val="3"/>
      <charset val="128"/>
      <scheme val="minor"/>
    </font>
    <font>
      <sz val="9"/>
      <color indexed="8"/>
      <name val="ＭＳ Ｐゴシック"/>
      <family val="3"/>
      <charset val="128"/>
    </font>
    <font>
      <b/>
      <sz val="11"/>
      <color theme="0"/>
      <name val="ＭＳ Ｐゴシック"/>
      <family val="3"/>
      <charset val="128"/>
    </font>
    <font>
      <sz val="8"/>
      <color indexed="8"/>
      <name val="ＭＳ Ｐゴシック"/>
      <family val="3"/>
      <charset val="128"/>
    </font>
    <font>
      <sz val="9"/>
      <color theme="1"/>
      <name val="ＭＳ Ｐゴシック"/>
      <family val="3"/>
      <charset val="128"/>
      <scheme val="minor"/>
    </font>
    <font>
      <sz val="10"/>
      <color indexed="8"/>
      <name val="ＭＳ Ｐゴシック"/>
      <family val="3"/>
      <charset val="128"/>
    </font>
    <font>
      <sz val="11"/>
      <color indexed="10"/>
      <name val="ＭＳ Ｐゴシック"/>
      <family val="3"/>
      <charset val="128"/>
    </font>
    <font>
      <b/>
      <sz val="11"/>
      <color theme="1"/>
      <name val="ＭＳ Ｐゴシック"/>
      <family val="3"/>
      <charset val="128"/>
      <scheme val="minor"/>
    </font>
    <font>
      <b/>
      <sz val="10"/>
      <color indexed="8"/>
      <name val="ＭＳ Ｐゴシック"/>
      <family val="3"/>
      <charset val="128"/>
    </font>
    <font>
      <b/>
      <sz val="10"/>
      <name val="ＭＳ Ｐゴシック"/>
      <family val="3"/>
      <charset val="128"/>
    </font>
    <font>
      <b/>
      <sz val="11"/>
      <color rgb="FFFF0000"/>
      <name val="ＭＳ Ｐゴシック"/>
      <family val="3"/>
      <charset val="128"/>
      <scheme val="minor"/>
    </font>
    <font>
      <sz val="8"/>
      <color theme="1"/>
      <name val="ＭＳ Ｐゴシック"/>
      <family val="3"/>
      <charset val="128"/>
      <scheme val="minor"/>
    </font>
    <font>
      <b/>
      <sz val="11"/>
      <color theme="0"/>
      <name val="ＭＳ Ｐゴシック"/>
      <family val="3"/>
      <charset val="128"/>
      <scheme val="minor"/>
    </font>
    <font>
      <sz val="9"/>
      <color rgb="FFFF0000"/>
      <name val="ＭＳ Ｐゴシック"/>
      <family val="3"/>
      <charset val="128"/>
      <scheme val="minor"/>
    </font>
  </fonts>
  <fills count="10">
    <fill>
      <patternFill patternType="none"/>
    </fill>
    <fill>
      <patternFill patternType="gray125"/>
    </fill>
    <fill>
      <patternFill patternType="solid">
        <fgColor rgb="FFF2DCDB"/>
        <bgColor indexed="64"/>
      </patternFill>
    </fill>
    <fill>
      <patternFill patternType="solid">
        <fgColor theme="0"/>
        <bgColor indexed="64"/>
      </patternFill>
    </fill>
    <fill>
      <patternFill patternType="solid">
        <fgColor rgb="FFFFFF99"/>
        <bgColor indexed="64"/>
      </patternFill>
    </fill>
    <fill>
      <patternFill patternType="solid">
        <fgColor theme="9" tint="0.39997558519241921"/>
        <bgColor indexed="64"/>
      </patternFill>
    </fill>
    <fill>
      <patternFill patternType="solid">
        <fgColor indexed="43"/>
        <bgColor indexed="64"/>
      </patternFill>
    </fill>
    <fill>
      <patternFill patternType="solid">
        <fgColor theme="1"/>
        <bgColor indexed="64"/>
      </patternFill>
    </fill>
    <fill>
      <patternFill patternType="solid">
        <fgColor rgb="FFFF0000"/>
        <bgColor indexed="64"/>
      </patternFill>
    </fill>
    <fill>
      <patternFill patternType="solid">
        <fgColor theme="0" tint="-0.14999847407452621"/>
        <bgColor indexed="64"/>
      </patternFill>
    </fill>
  </fills>
  <borders count="148">
    <border>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style="thick">
        <color indexed="64"/>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top style="thick">
        <color indexed="64"/>
      </top>
      <bottom/>
      <diagonal/>
    </border>
    <border>
      <left style="thin">
        <color indexed="64"/>
      </left>
      <right/>
      <top/>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style="double">
        <color indexed="64"/>
      </top>
      <bottom style="thick">
        <color indexed="64"/>
      </bottom>
      <diagonal/>
    </border>
    <border>
      <left style="thin">
        <color indexed="64"/>
      </left>
      <right/>
      <top style="thick">
        <color indexed="64"/>
      </top>
      <bottom style="dotted">
        <color indexed="64"/>
      </bottom>
      <diagonal/>
    </border>
    <border>
      <left/>
      <right/>
      <top style="dotted">
        <color indexed="64"/>
      </top>
      <bottom style="thin">
        <color indexed="64"/>
      </bottom>
      <diagonal/>
    </border>
    <border>
      <left style="thin">
        <color indexed="64"/>
      </left>
      <right/>
      <top style="thin">
        <color indexed="64"/>
      </top>
      <bottom style="dotted">
        <color indexed="64"/>
      </bottom>
      <diagonal/>
    </border>
    <border>
      <left/>
      <right/>
      <top style="dotted">
        <color indexed="64"/>
      </top>
      <bottom style="thick">
        <color indexed="64"/>
      </bottom>
      <diagonal/>
    </border>
    <border>
      <left/>
      <right/>
      <top style="thick">
        <color indexed="64"/>
      </top>
      <bottom/>
      <diagonal/>
    </border>
    <border>
      <left/>
      <right/>
      <top style="thick">
        <color indexed="64"/>
      </top>
      <bottom style="dotted">
        <color indexed="64"/>
      </bottom>
      <diagonal/>
    </border>
    <border>
      <left/>
      <right/>
      <top style="thin">
        <color indexed="64"/>
      </top>
      <bottom style="dotted">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top style="dotted">
        <color indexed="64"/>
      </top>
      <bottom style="thin">
        <color indexed="64"/>
      </bottom>
      <diagonal/>
    </border>
    <border>
      <left/>
      <right style="thin">
        <color indexed="64"/>
      </right>
      <top style="thin">
        <color indexed="64"/>
      </top>
      <bottom style="thin">
        <color indexed="64"/>
      </bottom>
      <diagonal/>
    </border>
    <border>
      <left/>
      <right style="thin">
        <color indexed="64"/>
      </right>
      <top style="double">
        <color indexed="64"/>
      </top>
      <bottom style="thick">
        <color indexed="64"/>
      </bottom>
      <diagonal/>
    </border>
    <border>
      <left/>
      <right style="thin">
        <color indexed="64"/>
      </right>
      <top style="thick">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ck">
        <color indexed="64"/>
      </bottom>
      <diagonal/>
    </border>
    <border>
      <left/>
      <right style="thin">
        <color indexed="64"/>
      </right>
      <top style="thick">
        <color indexed="64"/>
      </top>
      <bottom style="thin">
        <color indexed="64"/>
      </bottom>
      <diagonal/>
    </border>
    <border>
      <left/>
      <right style="thin">
        <color indexed="64"/>
      </right>
      <top style="thin">
        <color indexed="64"/>
      </top>
      <bottom/>
      <diagonal/>
    </border>
    <border>
      <left style="thin">
        <color indexed="64"/>
      </left>
      <right/>
      <top style="thin">
        <color indexed="64"/>
      </top>
      <bottom style="double">
        <color indexed="64"/>
      </bottom>
      <diagonal/>
    </border>
    <border>
      <left style="thin">
        <color indexed="64"/>
      </left>
      <right/>
      <top style="dotted">
        <color indexed="64"/>
      </top>
      <bottom style="thick">
        <color indexed="64"/>
      </bottom>
      <diagonal/>
    </border>
    <border>
      <left style="thin">
        <color indexed="64"/>
      </left>
      <right/>
      <top/>
      <bottom style="dotted">
        <color indexed="64"/>
      </bottom>
      <diagonal/>
    </border>
    <border>
      <left style="thin">
        <color indexed="64"/>
      </left>
      <right/>
      <top style="dotted">
        <color indexed="64"/>
      </top>
      <bottom/>
      <diagonal/>
    </border>
    <border>
      <left/>
      <right style="thin">
        <color indexed="64"/>
      </right>
      <top style="thin">
        <color indexed="64"/>
      </top>
      <bottom style="double">
        <color indexed="64"/>
      </bottom>
      <diagonal/>
    </border>
    <border>
      <left/>
      <right style="thin">
        <color indexed="64"/>
      </right>
      <top style="thick">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bottom style="dotted">
        <color indexed="64"/>
      </bottom>
      <diagonal/>
    </border>
    <border>
      <left/>
      <right style="thin">
        <color indexed="64"/>
      </right>
      <top style="dotted">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style="thin">
        <color indexed="64"/>
      </top>
      <bottom style="thin">
        <color indexed="64"/>
      </bottom>
      <diagonal style="thin">
        <color indexed="64"/>
      </diagonal>
    </border>
    <border>
      <left style="thick">
        <color indexed="64"/>
      </left>
      <right style="thick">
        <color indexed="64"/>
      </right>
      <top style="thick">
        <color indexed="64"/>
      </top>
      <bottom/>
      <diagonal/>
    </border>
    <border>
      <left style="thick">
        <color indexed="64"/>
      </left>
      <right style="thick">
        <color indexed="64"/>
      </right>
      <top/>
      <bottom/>
      <diagonal/>
    </border>
    <border>
      <left style="thick">
        <color indexed="64"/>
      </left>
      <right style="thick">
        <color indexed="64"/>
      </right>
      <top/>
      <bottom style="thick">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diagonalUp="1">
      <left/>
      <right style="thin">
        <color indexed="64"/>
      </right>
      <top style="thin">
        <color indexed="64"/>
      </top>
      <bottom style="thin">
        <color indexed="64"/>
      </bottom>
      <diagonal style="thin">
        <color indexed="64"/>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right style="medium">
        <color indexed="64"/>
      </right>
      <top style="thin">
        <color indexed="64"/>
      </top>
      <bottom/>
      <diagonal/>
    </border>
    <border>
      <left style="medium">
        <color indexed="64"/>
      </left>
      <right/>
      <top/>
      <bottom/>
      <diagonal/>
    </border>
    <border>
      <left style="medium">
        <color indexed="64"/>
      </left>
      <right style="thin">
        <color indexed="64"/>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bottom/>
      <diagonal/>
    </border>
    <border>
      <left style="medium">
        <color indexed="64"/>
      </left>
      <right/>
      <top/>
      <bottom style="medium">
        <color indexed="64"/>
      </bottom>
      <diagonal/>
    </border>
    <border>
      <left style="thin">
        <color indexed="64"/>
      </left>
      <right style="thin">
        <color indexed="64"/>
      </right>
      <top style="hair">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style="thin">
        <color indexed="64"/>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style="mediumDashDot">
        <color indexed="64"/>
      </left>
      <right style="thin">
        <color indexed="64"/>
      </right>
      <top style="mediumDashDot">
        <color indexed="64"/>
      </top>
      <bottom/>
      <diagonal/>
    </border>
    <border>
      <left style="thin">
        <color indexed="64"/>
      </left>
      <right style="thin">
        <color indexed="64"/>
      </right>
      <top style="mediumDashDot">
        <color indexed="64"/>
      </top>
      <bottom/>
      <diagonal/>
    </border>
    <border>
      <left style="thin">
        <color indexed="64"/>
      </left>
      <right style="medium">
        <color indexed="64"/>
      </right>
      <top style="mediumDashDot">
        <color indexed="64"/>
      </top>
      <bottom/>
      <diagonal/>
    </border>
    <border>
      <left style="mediumDashDot">
        <color indexed="64"/>
      </left>
      <right style="thin">
        <color indexed="64"/>
      </right>
      <top/>
      <bottom style="medium">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s>
  <cellStyleXfs count="10">
    <xf numFmtId="0" fontId="0" fillId="0" borderId="0">
      <alignment vertical="center"/>
    </xf>
    <xf numFmtId="0" fontId="1" fillId="0" borderId="0" applyNumberFormat="0" applyFill="0" applyBorder="0" applyAlignment="0" applyProtection="0">
      <alignment vertical="center"/>
    </xf>
    <xf numFmtId="9" fontId="2" fillId="0" borderId="0" applyFont="0" applyFill="0" applyBorder="0" applyAlignment="0" applyProtection="0">
      <alignment vertical="center"/>
    </xf>
    <xf numFmtId="38" fontId="3" fillId="0" borderId="0" applyFont="0" applyFill="0" applyBorder="0" applyAlignment="0" applyProtection="0">
      <alignment vertical="center"/>
    </xf>
    <xf numFmtId="38" fontId="2" fillId="0" borderId="0" applyFont="0" applyFill="0" applyBorder="0" applyAlignment="0" applyProtection="0">
      <alignment vertical="center"/>
    </xf>
    <xf numFmtId="0" fontId="4" fillId="0" borderId="0">
      <alignment vertical="center"/>
    </xf>
    <xf numFmtId="0" fontId="2" fillId="0" borderId="0">
      <alignment vertical="center"/>
    </xf>
    <xf numFmtId="0" fontId="5" fillId="0" borderId="0"/>
    <xf numFmtId="0" fontId="1" fillId="0" borderId="0" applyNumberFormat="0" applyFill="0" applyBorder="0" applyAlignment="0" applyProtection="0">
      <alignment vertical="center"/>
    </xf>
    <xf numFmtId="38" fontId="2" fillId="0" borderId="0" applyFont="0" applyFill="0" applyBorder="0" applyAlignment="0" applyProtection="0">
      <alignment vertical="center"/>
    </xf>
  </cellStyleXfs>
  <cellXfs count="1121">
    <xf numFmtId="0" fontId="0" fillId="0" borderId="0" xfId="0">
      <alignment vertical="center"/>
    </xf>
    <xf numFmtId="0" fontId="7" fillId="0" borderId="0" xfId="0" applyFont="1">
      <alignment vertical="center"/>
    </xf>
    <xf numFmtId="0" fontId="8" fillId="0" borderId="0" xfId="0" applyFont="1">
      <alignment vertical="center"/>
    </xf>
    <xf numFmtId="0" fontId="7" fillId="0" borderId="7" xfId="5" applyFont="1" applyBorder="1" applyAlignment="1">
      <alignment horizontal="center" vertical="center" shrinkToFit="1"/>
    </xf>
    <xf numFmtId="0" fontId="8" fillId="0" borderId="0" xfId="0" quotePrefix="1" applyFont="1" applyAlignment="1">
      <alignment vertical="center"/>
    </xf>
    <xf numFmtId="0" fontId="8" fillId="0" borderId="0" xfId="0" applyFont="1" applyAlignment="1">
      <alignment vertical="center"/>
    </xf>
    <xf numFmtId="0" fontId="8" fillId="0" borderId="0" xfId="0" quotePrefix="1" applyFont="1" applyAlignment="1">
      <alignment horizontal="right" vertical="center"/>
    </xf>
    <xf numFmtId="0" fontId="10" fillId="0" borderId="0" xfId="0" applyFont="1">
      <alignment vertical="center"/>
    </xf>
    <xf numFmtId="0" fontId="11" fillId="0" borderId="0" xfId="0" applyFont="1" applyAlignment="1">
      <alignment vertical="center"/>
    </xf>
    <xf numFmtId="0" fontId="10" fillId="0" borderId="0" xfId="0" quotePrefix="1" applyFont="1" applyAlignment="1">
      <alignment horizontal="right" vertical="center"/>
    </xf>
    <xf numFmtId="0" fontId="14" fillId="0" borderId="0" xfId="0" applyFont="1">
      <alignment vertical="center"/>
    </xf>
    <xf numFmtId="0" fontId="15" fillId="0" borderId="0" xfId="0" applyFont="1" applyAlignment="1">
      <alignment vertical="center"/>
    </xf>
    <xf numFmtId="0" fontId="0" fillId="0" borderId="0" xfId="0" applyAlignment="1">
      <alignment vertical="center"/>
    </xf>
    <xf numFmtId="183" fontId="7" fillId="0" borderId="25" xfId="0" applyNumberFormat="1" applyFont="1" applyBorder="1" applyAlignment="1">
      <alignment horizontal="left" vertical="center" shrinkToFit="1"/>
    </xf>
    <xf numFmtId="0" fontId="7" fillId="0" borderId="2" xfId="0" applyNumberFormat="1" applyFont="1" applyBorder="1" applyAlignment="1">
      <alignment horizontal="right" vertical="center" shrinkToFit="1"/>
    </xf>
    <xf numFmtId="0" fontId="7" fillId="0" borderId="1" xfId="0" applyFont="1" applyBorder="1" applyAlignment="1">
      <alignment horizontal="center" vertical="center"/>
    </xf>
    <xf numFmtId="0" fontId="7" fillId="0" borderId="11" xfId="0" applyFont="1" applyBorder="1" applyAlignment="1">
      <alignment horizontal="center" vertical="center"/>
    </xf>
    <xf numFmtId="0" fontId="7" fillId="0" borderId="0" xfId="0" applyFont="1" applyAlignment="1">
      <alignment horizontal="right" vertical="center"/>
    </xf>
    <xf numFmtId="183" fontId="7" fillId="0" borderId="11" xfId="0" applyNumberFormat="1" applyFont="1" applyBorder="1" applyAlignment="1">
      <alignment horizontal="left" vertical="center"/>
    </xf>
    <xf numFmtId="0" fontId="7" fillId="0" borderId="7" xfId="0" applyFont="1" applyBorder="1" applyAlignment="1">
      <alignment horizontal="center" vertical="center"/>
    </xf>
    <xf numFmtId="0" fontId="16" fillId="0" borderId="0" xfId="0" applyFont="1" applyBorder="1" applyAlignment="1">
      <alignment horizontal="center" vertical="center"/>
    </xf>
    <xf numFmtId="0" fontId="7" fillId="0" borderId="2" xfId="0" applyFont="1" applyBorder="1" applyAlignment="1">
      <alignment horizontal="center" vertical="center"/>
    </xf>
    <xf numFmtId="0" fontId="16" fillId="3" borderId="0" xfId="0" applyFont="1" applyFill="1" applyBorder="1" applyAlignment="1">
      <alignment horizontal="center" vertical="center"/>
    </xf>
    <xf numFmtId="0" fontId="7" fillId="3" borderId="0" xfId="0" applyFont="1" applyFill="1" applyBorder="1" applyAlignment="1">
      <alignment horizontal="center" vertical="center"/>
    </xf>
    <xf numFmtId="0" fontId="7" fillId="0" borderId="0" xfId="0" applyFont="1" applyBorder="1" applyAlignment="1">
      <alignment vertical="center"/>
    </xf>
    <xf numFmtId="0" fontId="10" fillId="0" borderId="0" xfId="0" applyFont="1" applyFill="1" applyBorder="1" applyAlignment="1">
      <alignment vertical="center"/>
    </xf>
    <xf numFmtId="0" fontId="0" fillId="0" borderId="0" xfId="0" applyFill="1" applyBorder="1" applyAlignment="1">
      <alignment vertical="center"/>
    </xf>
    <xf numFmtId="0" fontId="7" fillId="0" borderId="0" xfId="0" applyFont="1" applyFill="1" applyBorder="1">
      <alignment vertical="center"/>
    </xf>
    <xf numFmtId="0" fontId="7" fillId="0" borderId="0" xfId="0" applyFont="1" applyFill="1" applyBorder="1" applyAlignment="1">
      <alignment vertical="center" shrinkToFit="1"/>
    </xf>
    <xf numFmtId="0" fontId="7" fillId="0" borderId="0" xfId="0" applyFont="1" applyAlignment="1">
      <alignment vertical="center" shrinkToFit="1"/>
    </xf>
    <xf numFmtId="0" fontId="7" fillId="0" borderId="0" xfId="0" applyFont="1" applyAlignment="1">
      <alignment vertical="center"/>
    </xf>
    <xf numFmtId="0" fontId="7" fillId="0" borderId="7" xfId="0" applyFont="1" applyBorder="1" applyAlignment="1">
      <alignment horizontal="center" vertical="center" wrapText="1"/>
    </xf>
    <xf numFmtId="0" fontId="7" fillId="0" borderId="48" xfId="0" applyFont="1" applyBorder="1" applyAlignment="1">
      <alignment horizontal="center" vertical="center"/>
    </xf>
    <xf numFmtId="0" fontId="7" fillId="0" borderId="13" xfId="0" applyFont="1" applyBorder="1" applyAlignment="1">
      <alignment horizontal="center" vertical="center"/>
    </xf>
    <xf numFmtId="0" fontId="7" fillId="0" borderId="16" xfId="0" applyFont="1" applyBorder="1" applyAlignment="1">
      <alignment horizontal="center" vertical="center"/>
    </xf>
    <xf numFmtId="0" fontId="7" fillId="0" borderId="12" xfId="0" applyFont="1" applyBorder="1" applyAlignment="1">
      <alignment horizontal="center" vertical="center"/>
    </xf>
    <xf numFmtId="0" fontId="7" fillId="0" borderId="12" xfId="0" applyFont="1" applyBorder="1" applyAlignment="1">
      <alignment vertical="center"/>
    </xf>
    <xf numFmtId="0" fontId="10" fillId="0" borderId="10" xfId="0" applyFont="1" applyBorder="1" applyAlignment="1">
      <alignment vertical="center" wrapText="1" shrinkToFit="1"/>
    </xf>
    <xf numFmtId="0" fontId="10" fillId="0" borderId="0" xfId="0" applyFont="1" applyAlignment="1">
      <alignment vertical="center" wrapText="1" shrinkToFit="1"/>
    </xf>
    <xf numFmtId="0" fontId="7" fillId="0" borderId="0" xfId="0" applyFont="1" applyBorder="1" applyAlignment="1">
      <alignment horizontal="center" vertical="center"/>
    </xf>
    <xf numFmtId="0" fontId="7" fillId="0" borderId="7" xfId="0" applyFont="1" applyBorder="1" applyAlignment="1">
      <alignment vertical="center" textRotation="255"/>
    </xf>
    <xf numFmtId="0" fontId="7" fillId="0" borderId="7" xfId="0" applyFont="1" applyBorder="1">
      <alignment vertical="center"/>
    </xf>
    <xf numFmtId="0" fontId="17" fillId="0" borderId="0" xfId="0" applyFont="1">
      <alignment vertical="center"/>
    </xf>
    <xf numFmtId="0" fontId="18" fillId="0" borderId="7" xfId="0" applyFont="1" applyBorder="1">
      <alignment vertical="center"/>
    </xf>
    <xf numFmtId="0" fontId="18" fillId="0" borderId="7" xfId="0" applyFont="1" applyBorder="1" applyAlignment="1">
      <alignment horizontal="center" vertical="center" shrinkToFit="1"/>
    </xf>
    <xf numFmtId="0" fontId="7" fillId="0" borderId="43" xfId="0" applyFont="1" applyBorder="1" applyAlignment="1">
      <alignment horizontal="center" vertical="center"/>
    </xf>
    <xf numFmtId="0" fontId="18" fillId="0" borderId="0" xfId="0" applyFont="1">
      <alignment vertical="center"/>
    </xf>
    <xf numFmtId="0" fontId="18" fillId="0" borderId="7" xfId="0" applyFont="1" applyBorder="1" applyAlignment="1">
      <alignment horizontal="center" vertical="center"/>
    </xf>
    <xf numFmtId="0" fontId="7" fillId="0" borderId="43" xfId="0" applyFont="1" applyBorder="1" applyAlignment="1">
      <alignment horizontal="center" vertical="center" wrapText="1"/>
    </xf>
    <xf numFmtId="0" fontId="18" fillId="0" borderId="2" xfId="0" applyFont="1" applyBorder="1" applyAlignment="1">
      <alignment horizontal="center" vertical="center"/>
    </xf>
    <xf numFmtId="0" fontId="7" fillId="0" borderId="51" xfId="0" applyFont="1" applyBorder="1" applyAlignment="1">
      <alignment horizontal="center" vertical="center"/>
    </xf>
    <xf numFmtId="0" fontId="18" fillId="0" borderId="51" xfId="0" applyFont="1" applyBorder="1" applyAlignment="1">
      <alignment horizontal="center" vertical="center"/>
    </xf>
    <xf numFmtId="0" fontId="18" fillId="0" borderId="7" xfId="0" applyFont="1" applyBorder="1" applyAlignment="1">
      <alignment horizontal="center" vertical="center" wrapText="1"/>
    </xf>
    <xf numFmtId="0" fontId="4" fillId="0" borderId="0" xfId="5" applyAlignment="1">
      <alignment vertical="top" wrapText="1"/>
    </xf>
    <xf numFmtId="0" fontId="7" fillId="0" borderId="0" xfId="6" applyFont="1" applyBorder="1" applyAlignment="1">
      <alignment horizontal="right" vertical="center"/>
    </xf>
    <xf numFmtId="0" fontId="19" fillId="0" borderId="0" xfId="6" applyFont="1" applyBorder="1" applyAlignment="1">
      <alignment horizontal="left" vertical="center"/>
    </xf>
    <xf numFmtId="0" fontId="7" fillId="2" borderId="2" xfId="0" applyFont="1" applyFill="1" applyBorder="1" applyAlignment="1">
      <alignment vertical="center"/>
    </xf>
    <xf numFmtId="38" fontId="7" fillId="2" borderId="25" xfId="9" applyFont="1" applyFill="1" applyBorder="1" applyAlignment="1">
      <alignment vertical="center" shrinkToFit="1"/>
    </xf>
    <xf numFmtId="0" fontId="7" fillId="0" borderId="0" xfId="6" applyFont="1" applyAlignment="1">
      <alignment horizontal="center" vertical="center"/>
    </xf>
    <xf numFmtId="176" fontId="7" fillId="2" borderId="7" xfId="2" applyNumberFormat="1" applyFont="1" applyFill="1" applyBorder="1" applyAlignment="1">
      <alignment horizontal="right" vertical="center" indent="1" shrinkToFit="1"/>
    </xf>
    <xf numFmtId="0" fontId="4" fillId="0" borderId="0" xfId="5" applyFont="1" applyProtection="1">
      <alignment vertical="center"/>
      <protection locked="0"/>
    </xf>
    <xf numFmtId="0" fontId="4" fillId="0" borderId="0" xfId="5" applyFont="1" applyAlignment="1" applyProtection="1">
      <alignment horizontal="center" vertical="center"/>
      <protection locked="0"/>
    </xf>
    <xf numFmtId="0" fontId="4" fillId="0" borderId="0" xfId="5" applyFont="1" applyProtection="1">
      <alignment vertical="center"/>
    </xf>
    <xf numFmtId="0" fontId="23" fillId="0" borderId="0" xfId="5" applyFont="1" applyAlignment="1" applyProtection="1">
      <alignment vertical="center"/>
    </xf>
    <xf numFmtId="0" fontId="24" fillId="0" borderId="0" xfId="5" applyFont="1" applyAlignment="1" applyProtection="1">
      <alignment vertical="center"/>
    </xf>
    <xf numFmtId="0" fontId="25" fillId="0" borderId="7" xfId="5" applyFont="1" applyBorder="1" applyAlignment="1" applyProtection="1">
      <alignment horizontal="center" vertical="center"/>
    </xf>
    <xf numFmtId="0" fontId="26" fillId="0" borderId="0" xfId="5" applyFont="1" applyAlignment="1" applyProtection="1">
      <alignment vertical="center"/>
    </xf>
    <xf numFmtId="0" fontId="25" fillId="0" borderId="0" xfId="5" applyFont="1" applyAlignment="1" applyProtection="1">
      <alignment vertical="center"/>
    </xf>
    <xf numFmtId="0" fontId="4" fillId="0" borderId="4" xfId="5" applyFont="1" applyBorder="1" applyAlignment="1" applyProtection="1">
      <alignment horizontal="center" vertical="center"/>
    </xf>
    <xf numFmtId="0" fontId="4" fillId="0" borderId="7" xfId="5" applyFont="1" applyBorder="1" applyAlignment="1" applyProtection="1">
      <alignment horizontal="center" vertical="center"/>
    </xf>
    <xf numFmtId="0" fontId="0" fillId="0" borderId="0" xfId="5" applyFont="1" applyAlignment="1" applyProtection="1">
      <alignment vertical="center"/>
    </xf>
    <xf numFmtId="0" fontId="27" fillId="0" borderId="0" xfId="5" applyFont="1" applyAlignment="1" applyProtection="1">
      <alignment vertical="center"/>
    </xf>
    <xf numFmtId="0" fontId="4" fillId="0" borderId="43" xfId="5" applyFont="1" applyBorder="1" applyAlignment="1" applyProtection="1">
      <alignment horizontal="center" vertical="center" wrapText="1"/>
    </xf>
    <xf numFmtId="0" fontId="27" fillId="0" borderId="0" xfId="0" applyFont="1" applyAlignment="1">
      <alignment vertical="center"/>
    </xf>
    <xf numFmtId="0" fontId="4" fillId="0" borderId="0" xfId="5" applyFont="1" applyAlignment="1" applyProtection="1">
      <alignment vertical="center"/>
    </xf>
    <xf numFmtId="177" fontId="4" fillId="4" borderId="43" xfId="5" applyNumberFormat="1" applyFont="1" applyFill="1" applyBorder="1" applyProtection="1">
      <alignment vertical="center"/>
      <protection locked="0"/>
    </xf>
    <xf numFmtId="177" fontId="4" fillId="0" borderId="7" xfId="5" applyNumberFormat="1" applyFont="1" applyBorder="1" applyProtection="1">
      <alignment vertical="center"/>
    </xf>
    <xf numFmtId="177" fontId="4" fillId="0" borderId="45" xfId="5" applyNumberFormat="1" applyFont="1" applyFill="1" applyBorder="1" applyAlignment="1" applyProtection="1">
      <alignment horizontal="center" vertical="center"/>
    </xf>
    <xf numFmtId="177" fontId="0" fillId="0" borderId="7" xfId="5" applyNumberFormat="1" applyFont="1" applyFill="1" applyBorder="1" applyAlignment="1" applyProtection="1">
      <alignment horizontal="center" vertical="center" wrapText="1"/>
    </xf>
    <xf numFmtId="177" fontId="0" fillId="0" borderId="53" xfId="5" applyNumberFormat="1" applyFont="1" applyFill="1" applyBorder="1" applyAlignment="1" applyProtection="1">
      <alignment horizontal="center" vertical="center" wrapText="1"/>
    </xf>
    <xf numFmtId="177" fontId="4" fillId="0" borderId="7" xfId="5" applyNumberFormat="1" applyFont="1" applyBorder="1" applyAlignment="1" applyProtection="1">
      <alignment horizontal="center" vertical="center"/>
    </xf>
    <xf numFmtId="0" fontId="25" fillId="0" borderId="2" xfId="5" applyFont="1" applyBorder="1" applyAlignment="1" applyProtection="1">
      <alignment horizontal="left" vertical="center" indent="1" shrinkToFit="1"/>
    </xf>
    <xf numFmtId="177" fontId="4" fillId="0" borderId="53" xfId="5" applyNumberFormat="1" applyFont="1" applyFill="1" applyBorder="1" applyAlignment="1" applyProtection="1">
      <alignment horizontal="center" vertical="center"/>
    </xf>
    <xf numFmtId="0" fontId="4" fillId="0" borderId="4" xfId="5" applyFont="1" applyBorder="1" applyAlignment="1" applyProtection="1">
      <alignment horizontal="center" vertical="center" wrapText="1"/>
    </xf>
    <xf numFmtId="182" fontId="4" fillId="4" borderId="45" xfId="5" applyNumberFormat="1" applyFont="1" applyFill="1" applyBorder="1" applyProtection="1">
      <alignment vertical="center"/>
      <protection locked="0"/>
    </xf>
    <xf numFmtId="182" fontId="4" fillId="4" borderId="7" xfId="5" applyNumberFormat="1" applyFont="1" applyFill="1" applyBorder="1" applyProtection="1">
      <alignment vertical="center"/>
      <protection locked="0"/>
    </xf>
    <xf numFmtId="182" fontId="4" fillId="0" borderId="7" xfId="5" applyNumberFormat="1" applyFont="1" applyFill="1" applyBorder="1" applyProtection="1">
      <alignment vertical="center"/>
      <protection locked="0"/>
    </xf>
    <xf numFmtId="182" fontId="4" fillId="4" borderId="53" xfId="5" applyNumberFormat="1" applyFont="1" applyFill="1" applyBorder="1" applyProtection="1">
      <alignment vertical="center"/>
      <protection locked="0"/>
    </xf>
    <xf numFmtId="182" fontId="4" fillId="0" borderId="7" xfId="5" applyNumberFormat="1" applyFont="1" applyBorder="1" applyProtection="1">
      <alignment vertical="center"/>
    </xf>
    <xf numFmtId="178" fontId="4" fillId="0" borderId="45" xfId="5" applyNumberFormat="1" applyFont="1" applyBorder="1" applyProtection="1">
      <alignment vertical="center"/>
    </xf>
    <xf numFmtId="178" fontId="4" fillId="0" borderId="7" xfId="5" applyNumberFormat="1" applyFont="1" applyBorder="1" applyProtection="1">
      <alignment vertical="center"/>
    </xf>
    <xf numFmtId="178" fontId="4" fillId="0" borderId="53" xfId="5" applyNumberFormat="1" applyFont="1" applyBorder="1" applyProtection="1">
      <alignment vertical="center"/>
    </xf>
    <xf numFmtId="178" fontId="4" fillId="0" borderId="7" xfId="5" applyNumberFormat="1" applyFont="1" applyFill="1" applyBorder="1" applyAlignment="1" applyProtection="1">
      <alignment horizontal="right" vertical="center"/>
    </xf>
    <xf numFmtId="0" fontId="4" fillId="0" borderId="0" xfId="5" applyFont="1" applyAlignment="1" applyProtection="1">
      <alignment horizontal="center" vertical="center"/>
    </xf>
    <xf numFmtId="0" fontId="28" fillId="0" borderId="43" xfId="5" applyFont="1" applyBorder="1" applyAlignment="1" applyProtection="1">
      <alignment horizontal="center" vertical="center"/>
    </xf>
    <xf numFmtId="0" fontId="0" fillId="0" borderId="0" xfId="5" applyFont="1" applyAlignment="1" applyProtection="1">
      <alignment horizontal="right" vertical="center"/>
    </xf>
    <xf numFmtId="0" fontId="13" fillId="0" borderId="0" xfId="5" applyFont="1" applyAlignment="1" applyProtection="1">
      <alignment horizontal="center" vertical="center"/>
    </xf>
    <xf numFmtId="0" fontId="29" fillId="0" borderId="0" xfId="5" applyFont="1" applyAlignment="1" applyProtection="1">
      <alignment horizontal="center" vertical="center"/>
    </xf>
    <xf numFmtId="0" fontId="0" fillId="0" borderId="0" xfId="5" applyFont="1" applyProtection="1">
      <alignment vertical="center"/>
    </xf>
    <xf numFmtId="0" fontId="28" fillId="4" borderId="45" xfId="5" applyFont="1" applyFill="1" applyBorder="1" applyAlignment="1" applyProtection="1">
      <alignment horizontal="center" vertical="center" wrapText="1"/>
      <protection locked="0"/>
    </xf>
    <xf numFmtId="0" fontId="28" fillId="4" borderId="7" xfId="5" applyFont="1" applyFill="1" applyBorder="1" applyAlignment="1" applyProtection="1">
      <alignment horizontal="center" vertical="center" wrapText="1"/>
      <protection locked="0"/>
    </xf>
    <xf numFmtId="0" fontId="28" fillId="0" borderId="43" xfId="5" applyFont="1" applyFill="1" applyBorder="1" applyAlignment="1" applyProtection="1">
      <alignment horizontal="center" vertical="center" wrapText="1"/>
      <protection locked="0"/>
    </xf>
    <xf numFmtId="0" fontId="4" fillId="4" borderId="43" xfId="5" applyFont="1" applyFill="1" applyBorder="1" applyAlignment="1" applyProtection="1">
      <alignment vertical="center" wrapText="1"/>
      <protection locked="0"/>
    </xf>
    <xf numFmtId="0" fontId="4" fillId="0" borderId="7" xfId="5" applyFont="1" applyBorder="1" applyProtection="1">
      <alignment vertical="center"/>
    </xf>
    <xf numFmtId="0" fontId="4" fillId="0" borderId="0" xfId="5" applyBorder="1" applyProtection="1">
      <alignment vertical="center"/>
      <protection locked="0"/>
    </xf>
    <xf numFmtId="0" fontId="30" fillId="0" borderId="0" xfId="5" applyFont="1" applyFill="1" applyBorder="1" applyProtection="1">
      <alignment vertical="center"/>
      <protection locked="0"/>
    </xf>
    <xf numFmtId="0" fontId="31" fillId="0" borderId="0" xfId="5" applyFont="1" applyFill="1" applyAlignment="1" applyProtection="1">
      <alignment horizontal="center" vertical="center"/>
      <protection locked="0"/>
    </xf>
    <xf numFmtId="0" fontId="26" fillId="0" borderId="0" xfId="5" applyFont="1" applyAlignment="1" applyProtection="1">
      <alignment horizontal="left" vertical="center"/>
    </xf>
    <xf numFmtId="0" fontId="26" fillId="0" borderId="0" xfId="5" applyFont="1" applyAlignment="1" applyProtection="1">
      <alignment horizontal="center" vertical="center"/>
    </xf>
    <xf numFmtId="0" fontId="4" fillId="0" borderId="0" xfId="5" applyBorder="1" applyProtection="1">
      <alignment vertical="center"/>
    </xf>
    <xf numFmtId="0" fontId="30" fillId="0" borderId="0" xfId="5" applyFont="1" applyFill="1" applyBorder="1" applyProtection="1">
      <alignment vertical="center"/>
    </xf>
    <xf numFmtId="0" fontId="31" fillId="0" borderId="0" xfId="5" applyFont="1" applyFill="1" applyAlignment="1" applyProtection="1">
      <alignment horizontal="center" vertical="center"/>
    </xf>
    <xf numFmtId="0" fontId="6" fillId="0" borderId="0" xfId="5" applyFont="1" applyFill="1" applyAlignment="1" applyProtection="1">
      <alignment horizontal="center" vertical="center"/>
    </xf>
    <xf numFmtId="0" fontId="0" fillId="0" borderId="0" xfId="5" applyFont="1" applyProtection="1">
      <alignment vertical="center"/>
      <protection locked="0"/>
    </xf>
    <xf numFmtId="0" fontId="4" fillId="0" borderId="0" xfId="5" applyFont="1" applyBorder="1" applyAlignment="1" applyProtection="1">
      <alignment horizontal="center" vertical="center" shrinkToFit="1"/>
    </xf>
    <xf numFmtId="0" fontId="32" fillId="0" borderId="0" xfId="5" applyFont="1" applyAlignment="1" applyProtection="1">
      <alignment horizontal="left" vertical="center"/>
    </xf>
    <xf numFmtId="0" fontId="3" fillId="0" borderId="0" xfId="5" applyFont="1" applyFill="1" applyBorder="1" applyAlignment="1" applyProtection="1">
      <alignment horizontal="center" vertical="center" wrapText="1"/>
    </xf>
    <xf numFmtId="0" fontId="3" fillId="0" borderId="10" xfId="5" applyFont="1" applyBorder="1" applyAlignment="1" applyProtection="1">
      <alignment vertical="center" wrapText="1"/>
    </xf>
    <xf numFmtId="0" fontId="3" fillId="0" borderId="3" xfId="5" applyFont="1" applyBorder="1" applyAlignment="1" applyProtection="1">
      <alignment vertical="center" wrapText="1"/>
    </xf>
    <xf numFmtId="0" fontId="33" fillId="0" borderId="0" xfId="5" applyFont="1" applyFill="1" applyBorder="1" applyAlignment="1" applyProtection="1">
      <alignment horizontal="left" vertical="center" wrapText="1"/>
    </xf>
    <xf numFmtId="0" fontId="0" fillId="0" borderId="0" xfId="5" applyFont="1" applyFill="1" applyBorder="1" applyAlignment="1" applyProtection="1">
      <alignment horizontal="left" vertical="center"/>
    </xf>
    <xf numFmtId="0" fontId="22" fillId="0" borderId="0" xfId="5" applyFont="1" applyAlignment="1" applyProtection="1">
      <alignment horizontal="left" vertical="center" wrapText="1"/>
      <protection locked="0"/>
    </xf>
    <xf numFmtId="0" fontId="22" fillId="0" borderId="0" xfId="5" applyFont="1" applyProtection="1">
      <alignment vertical="center"/>
      <protection locked="0"/>
    </xf>
    <xf numFmtId="0" fontId="0" fillId="0" borderId="0" xfId="0" applyAlignment="1">
      <alignment horizontal="left" vertical="center" wrapText="1"/>
    </xf>
    <xf numFmtId="0" fontId="0" fillId="0" borderId="0" xfId="0" applyFont="1" applyBorder="1" applyAlignment="1">
      <alignment horizontal="center" vertical="center" shrinkToFit="1"/>
    </xf>
    <xf numFmtId="0" fontId="3" fillId="0" borderId="12" xfId="5" applyFont="1" applyBorder="1" applyAlignment="1" applyProtection="1">
      <alignment horizontal="right" vertical="center"/>
    </xf>
    <xf numFmtId="0" fontId="3" fillId="0" borderId="11" xfId="5" applyFont="1" applyBorder="1" applyAlignment="1" applyProtection="1">
      <alignment horizontal="right" vertical="center"/>
    </xf>
    <xf numFmtId="0" fontId="3" fillId="0" borderId="0" xfId="5" applyFont="1" applyBorder="1" applyAlignment="1" applyProtection="1">
      <alignment horizontal="center" vertical="center" shrinkToFit="1"/>
    </xf>
    <xf numFmtId="0" fontId="3" fillId="0" borderId="0" xfId="5" applyFont="1" applyBorder="1" applyAlignment="1" applyProtection="1">
      <alignment vertical="center" wrapText="1"/>
    </xf>
    <xf numFmtId="0" fontId="3" fillId="0" borderId="13" xfId="5" applyFont="1" applyBorder="1" applyAlignment="1" applyProtection="1">
      <alignment vertical="center" wrapText="1"/>
    </xf>
    <xf numFmtId="0" fontId="0" fillId="0" borderId="0" xfId="5" applyFont="1" applyFill="1" applyBorder="1" applyAlignment="1" applyProtection="1">
      <alignment horizontal="center" vertical="center"/>
    </xf>
    <xf numFmtId="0" fontId="6" fillId="0" borderId="0" xfId="5" applyFont="1" applyAlignment="1" applyProtection="1">
      <alignment vertical="center"/>
      <protection locked="0"/>
    </xf>
    <xf numFmtId="0" fontId="30" fillId="0" borderId="0" xfId="5" applyFont="1" applyAlignment="1" applyProtection="1">
      <alignment vertical="center"/>
      <protection locked="0"/>
    </xf>
    <xf numFmtId="185" fontId="4" fillId="0" borderId="25" xfId="5" applyNumberFormat="1" applyFont="1" applyBorder="1" applyAlignment="1">
      <alignment horizontal="center" vertical="center"/>
    </xf>
    <xf numFmtId="185" fontId="4" fillId="0" borderId="32" xfId="5" applyNumberFormat="1" applyFont="1" applyBorder="1" applyAlignment="1">
      <alignment horizontal="center" vertical="center"/>
    </xf>
    <xf numFmtId="0" fontId="3" fillId="0" borderId="39" xfId="5" applyFont="1" applyBorder="1" applyAlignment="1" applyProtection="1">
      <alignment vertical="center" wrapText="1"/>
    </xf>
    <xf numFmtId="0" fontId="3" fillId="0" borderId="40" xfId="5" applyFont="1" applyBorder="1" applyAlignment="1" applyProtection="1">
      <alignment vertical="center" wrapText="1"/>
    </xf>
    <xf numFmtId="0" fontId="3" fillId="0" borderId="7" xfId="5" applyFont="1" applyBorder="1" applyAlignment="1" applyProtection="1">
      <alignment horizontal="center" vertical="center" wrapText="1"/>
    </xf>
    <xf numFmtId="182" fontId="3" fillId="3" borderId="54" xfId="5" applyNumberFormat="1" applyFont="1" applyFill="1" applyBorder="1" applyAlignment="1" applyProtection="1">
      <alignment horizontal="center" vertical="center"/>
    </xf>
    <xf numFmtId="182" fontId="3" fillId="5" borderId="1" xfId="5" applyNumberFormat="1" applyFont="1" applyFill="1" applyBorder="1" applyAlignment="1" applyProtection="1">
      <alignment horizontal="center" vertical="center"/>
      <protection locked="0"/>
    </xf>
    <xf numFmtId="182" fontId="3" fillId="6" borderId="1" xfId="5" applyNumberFormat="1" applyFont="1" applyFill="1" applyBorder="1" applyAlignment="1" applyProtection="1">
      <alignment horizontal="center" vertical="center"/>
      <protection locked="0"/>
    </xf>
    <xf numFmtId="182" fontId="3" fillId="6" borderId="2" xfId="5" applyNumberFormat="1" applyFont="1" applyFill="1" applyBorder="1" applyAlignment="1" applyProtection="1">
      <alignment horizontal="center" vertical="center"/>
      <protection locked="0"/>
    </xf>
    <xf numFmtId="182" fontId="3" fillId="0" borderId="43" xfId="5" applyNumberFormat="1" applyFont="1" applyFill="1" applyBorder="1" applyAlignment="1" applyProtection="1">
      <alignment horizontal="center" vertical="center"/>
    </xf>
    <xf numFmtId="181" fontId="0" fillId="0" borderId="0" xfId="5" applyNumberFormat="1" applyFont="1" applyFill="1" applyBorder="1" applyAlignment="1" applyProtection="1">
      <alignment horizontal="center" vertical="center"/>
    </xf>
    <xf numFmtId="182" fontId="3" fillId="4" borderId="43" xfId="5" applyNumberFormat="1" applyFont="1" applyFill="1" applyBorder="1" applyAlignment="1" applyProtection="1">
      <alignment horizontal="center" vertical="center"/>
      <protection locked="0"/>
    </xf>
    <xf numFmtId="182" fontId="3" fillId="6" borderId="43" xfId="5" applyNumberFormat="1" applyFont="1" applyFill="1" applyBorder="1" applyAlignment="1" applyProtection="1">
      <alignment horizontal="center" vertical="center"/>
      <protection locked="0"/>
    </xf>
    <xf numFmtId="182" fontId="3" fillId="6" borderId="7" xfId="5" applyNumberFormat="1" applyFont="1" applyFill="1" applyBorder="1" applyAlignment="1" applyProtection="1">
      <alignment horizontal="center" vertical="center"/>
      <protection locked="0"/>
    </xf>
    <xf numFmtId="0" fontId="0" fillId="0" borderId="2" xfId="0" applyFont="1" applyBorder="1" applyAlignment="1">
      <alignment horizontal="center" vertical="center" shrinkToFit="1"/>
    </xf>
    <xf numFmtId="182" fontId="3" fillId="3" borderId="55" xfId="5" applyNumberFormat="1" applyFont="1" applyFill="1" applyBorder="1" applyAlignment="1" applyProtection="1">
      <alignment horizontal="center" vertical="center"/>
    </xf>
    <xf numFmtId="184" fontId="3" fillId="4" borderId="2" xfId="5" applyNumberFormat="1" applyFont="1" applyFill="1" applyBorder="1" applyAlignment="1" applyProtection="1">
      <alignment horizontal="center" vertical="center"/>
      <protection locked="0"/>
    </xf>
    <xf numFmtId="184" fontId="3" fillId="0" borderId="2" xfId="5" applyNumberFormat="1" applyFont="1" applyFill="1" applyBorder="1" applyAlignment="1" applyProtection="1">
      <alignment horizontal="center" vertical="center"/>
    </xf>
    <xf numFmtId="184" fontId="3" fillId="0" borderId="1" xfId="5" applyNumberFormat="1" applyFont="1" applyFill="1" applyBorder="1" applyAlignment="1" applyProtection="1">
      <alignment horizontal="center" vertical="center" shrinkToFit="1"/>
    </xf>
    <xf numFmtId="184" fontId="3" fillId="0" borderId="3" xfId="5" applyNumberFormat="1" applyFont="1" applyFill="1" applyBorder="1" applyAlignment="1" applyProtection="1">
      <alignment horizontal="center" vertical="center"/>
    </xf>
    <xf numFmtId="0" fontId="3" fillId="0" borderId="0" xfId="5" applyFont="1" applyFill="1" applyBorder="1" applyAlignment="1" applyProtection="1">
      <alignment horizontal="center" vertical="center"/>
    </xf>
    <xf numFmtId="179" fontId="3" fillId="0" borderId="7" xfId="5" applyNumberFormat="1" applyFont="1" applyFill="1" applyBorder="1" applyAlignment="1" applyProtection="1">
      <alignment horizontal="center" vertical="center"/>
    </xf>
    <xf numFmtId="179" fontId="3" fillId="0" borderId="43" xfId="5" applyNumberFormat="1" applyFont="1" applyFill="1" applyBorder="1" applyAlignment="1" applyProtection="1">
      <alignment horizontal="center" vertical="center"/>
    </xf>
    <xf numFmtId="182" fontId="3" fillId="0" borderId="58" xfId="5" applyNumberFormat="1" applyFont="1" applyFill="1" applyBorder="1" applyAlignment="1" applyProtection="1">
      <alignment horizontal="center" vertical="center"/>
    </xf>
    <xf numFmtId="0" fontId="0" fillId="0" borderId="0" xfId="0" applyFont="1" applyBorder="1" applyAlignment="1">
      <alignment vertical="center" shrinkToFit="1"/>
    </xf>
    <xf numFmtId="0" fontId="35" fillId="0" borderId="0" xfId="5" applyFont="1" applyBorder="1" applyAlignment="1" applyProtection="1">
      <alignment horizontal="center" vertical="center"/>
    </xf>
    <xf numFmtId="0" fontId="0" fillId="0" borderId="0" xfId="5" applyFont="1" applyFill="1" applyBorder="1" applyAlignment="1" applyProtection="1">
      <alignment horizontal="center" vertical="center" wrapText="1"/>
    </xf>
    <xf numFmtId="179" fontId="4" fillId="0" borderId="0" xfId="5" applyNumberFormat="1" applyFont="1" applyFill="1" applyBorder="1" applyAlignment="1" applyProtection="1">
      <alignment horizontal="center" vertical="center"/>
    </xf>
    <xf numFmtId="0" fontId="36" fillId="0" borderId="0" xfId="5" applyFont="1" applyBorder="1" applyAlignment="1" applyProtection="1">
      <alignment vertical="center" wrapText="1"/>
    </xf>
    <xf numFmtId="179" fontId="36" fillId="0" borderId="0" xfId="5" applyNumberFormat="1" applyFont="1" applyBorder="1" applyAlignment="1" applyProtection="1">
      <alignment vertical="center" wrapText="1"/>
    </xf>
    <xf numFmtId="182" fontId="4" fillId="0" borderId="0" xfId="5" applyNumberFormat="1" applyFont="1" applyFill="1" applyBorder="1" applyAlignment="1" applyProtection="1">
      <alignment horizontal="center" vertical="center"/>
    </xf>
    <xf numFmtId="0" fontId="37" fillId="0" borderId="0" xfId="5" applyFont="1" applyBorder="1" applyAlignment="1" applyProtection="1">
      <alignment vertical="center"/>
    </xf>
    <xf numFmtId="0" fontId="3" fillId="0" borderId="0" xfId="5" applyFont="1" applyFill="1" applyBorder="1" applyProtection="1">
      <alignment vertical="center"/>
    </xf>
    <xf numFmtId="0" fontId="38" fillId="0" borderId="0" xfId="5" applyFont="1" applyBorder="1" applyAlignment="1" applyProtection="1">
      <alignment horizontal="center" vertical="center"/>
    </xf>
    <xf numFmtId="0" fontId="0" fillId="0" borderId="0" xfId="5" applyFont="1" applyFill="1" applyAlignment="1" applyProtection="1">
      <alignment horizontal="center" vertical="center"/>
    </xf>
    <xf numFmtId="0" fontId="0" fillId="0" borderId="0" xfId="5" applyFont="1" applyProtection="1">
      <alignment vertical="center"/>
      <protection locked="0"/>
    </xf>
    <xf numFmtId="0" fontId="12" fillId="0" borderId="0" xfId="6" applyFont="1">
      <alignment vertical="center"/>
    </xf>
    <xf numFmtId="0" fontId="46" fillId="0" borderId="43" xfId="6" applyFont="1" applyBorder="1" applyAlignment="1">
      <alignment horizontal="center" vertical="center"/>
    </xf>
    <xf numFmtId="0" fontId="46" fillId="0" borderId="10" xfId="6" applyFont="1" applyBorder="1" applyAlignment="1">
      <alignment horizontal="center" vertical="center" wrapText="1"/>
    </xf>
    <xf numFmtId="0" fontId="46" fillId="0" borderId="45" xfId="6" applyFont="1" applyBorder="1" applyAlignment="1">
      <alignment horizontal="center" vertical="center" wrapText="1"/>
    </xf>
    <xf numFmtId="0" fontId="46" fillId="0" borderId="10" xfId="6" applyFont="1" applyBorder="1" applyAlignment="1">
      <alignment horizontal="center" vertical="center"/>
    </xf>
    <xf numFmtId="0" fontId="12" fillId="0" borderId="10" xfId="6" applyFont="1" applyBorder="1" applyAlignment="1">
      <alignment horizontal="center" vertical="center"/>
    </xf>
    <xf numFmtId="0" fontId="12" fillId="0" borderId="39" xfId="6" applyFont="1" applyBorder="1" applyAlignment="1">
      <alignment horizontal="center" vertical="center"/>
    </xf>
    <xf numFmtId="0" fontId="12" fillId="0" borderId="0" xfId="6" applyFont="1" applyBorder="1" applyAlignment="1">
      <alignment horizontal="center" vertical="center"/>
    </xf>
    <xf numFmtId="0" fontId="12" fillId="0" borderId="53" xfId="6" applyFont="1" applyBorder="1" applyAlignment="1">
      <alignment horizontal="center" vertical="center"/>
    </xf>
    <xf numFmtId="0" fontId="12" fillId="0" borderId="0" xfId="6" applyFont="1" applyBorder="1" applyAlignment="1">
      <alignment horizontal="right" vertical="center"/>
    </xf>
    <xf numFmtId="0" fontId="12" fillId="0" borderId="1" xfId="6" applyFont="1" applyBorder="1" applyAlignment="1">
      <alignment horizontal="right" vertical="center"/>
    </xf>
    <xf numFmtId="0" fontId="12" fillId="0" borderId="32" xfId="6" applyFont="1" applyBorder="1" applyAlignment="1">
      <alignment horizontal="right" vertical="center"/>
    </xf>
    <xf numFmtId="0" fontId="12" fillId="0" borderId="10" xfId="6" applyFont="1" applyBorder="1">
      <alignment vertical="center"/>
    </xf>
    <xf numFmtId="0" fontId="12" fillId="0" borderId="67" xfId="6" applyFont="1" applyBorder="1" applyAlignment="1">
      <alignment horizontal="right" vertical="center"/>
    </xf>
    <xf numFmtId="0" fontId="12" fillId="0" borderId="68" xfId="6" applyFont="1" applyBorder="1" applyAlignment="1">
      <alignment horizontal="right" vertical="center"/>
    </xf>
    <xf numFmtId="0" fontId="12" fillId="0" borderId="0" xfId="6" applyFont="1" applyBorder="1" applyAlignment="1">
      <alignment horizontal="center" vertical="center" shrinkToFit="1"/>
    </xf>
    <xf numFmtId="0" fontId="12" fillId="0" borderId="13" xfId="6" applyFont="1" applyBorder="1" applyAlignment="1">
      <alignment horizontal="center" vertical="center" shrinkToFit="1"/>
    </xf>
    <xf numFmtId="0" fontId="12" fillId="0" borderId="61" xfId="6" applyFont="1" applyBorder="1" applyAlignment="1">
      <alignment horizontal="right" vertical="center"/>
    </xf>
    <xf numFmtId="0" fontId="12" fillId="0" borderId="62" xfId="6" applyFont="1" applyBorder="1" applyAlignment="1">
      <alignment horizontal="right" vertical="center"/>
    </xf>
    <xf numFmtId="0" fontId="50" fillId="0" borderId="0" xfId="6" applyFont="1">
      <alignment vertical="center"/>
    </xf>
    <xf numFmtId="0" fontId="50" fillId="0" borderId="0" xfId="6" applyFont="1" applyBorder="1">
      <alignment vertical="center"/>
    </xf>
    <xf numFmtId="0" fontId="46" fillId="0" borderId="0" xfId="6" applyFont="1">
      <alignment vertical="center"/>
    </xf>
    <xf numFmtId="0" fontId="46" fillId="0" borderId="0" xfId="6" quotePrefix="1" applyFont="1">
      <alignment vertical="center"/>
    </xf>
    <xf numFmtId="0" fontId="46" fillId="0" borderId="0" xfId="6" quotePrefix="1" applyFont="1" applyBorder="1" applyAlignment="1">
      <alignment vertical="center"/>
    </xf>
    <xf numFmtId="0" fontId="12" fillId="0" borderId="0" xfId="6" applyFont="1" applyBorder="1" applyAlignment="1">
      <alignment vertical="center"/>
    </xf>
    <xf numFmtId="0" fontId="12" fillId="0" borderId="43" xfId="6" applyFont="1" applyBorder="1" applyAlignment="1">
      <alignment vertical="center"/>
    </xf>
    <xf numFmtId="0" fontId="12" fillId="0" borderId="11" xfId="6" applyFont="1" applyBorder="1" applyAlignment="1">
      <alignment horizontal="right" vertical="center" shrinkToFit="1"/>
    </xf>
    <xf numFmtId="0" fontId="12" fillId="0" borderId="1" xfId="6" applyFont="1" applyBorder="1" applyAlignment="1">
      <alignment vertical="center"/>
    </xf>
    <xf numFmtId="0" fontId="12" fillId="0" borderId="32" xfId="6" applyFont="1" applyBorder="1" applyAlignment="1">
      <alignment vertical="center"/>
    </xf>
    <xf numFmtId="0" fontId="12" fillId="0" borderId="10" xfId="6" applyFont="1" applyBorder="1" applyAlignment="1">
      <alignment horizontal="right" vertical="center"/>
    </xf>
    <xf numFmtId="0" fontId="12" fillId="0" borderId="32" xfId="6" applyFont="1" applyBorder="1">
      <alignment vertical="center"/>
    </xf>
    <xf numFmtId="0" fontId="12" fillId="0" borderId="39" xfId="6" applyFont="1" applyBorder="1">
      <alignment vertical="center"/>
    </xf>
    <xf numFmtId="0" fontId="12" fillId="0" borderId="3" xfId="6" applyFont="1" applyBorder="1" applyAlignment="1">
      <alignment horizontal="center" vertical="center"/>
    </xf>
    <xf numFmtId="0" fontId="12" fillId="0" borderId="40" xfId="6" applyFont="1" applyBorder="1" applyAlignment="1">
      <alignment horizontal="center" vertical="center"/>
    </xf>
    <xf numFmtId="0" fontId="12" fillId="0" borderId="40" xfId="6" applyFont="1" applyBorder="1">
      <alignment vertical="center"/>
    </xf>
    <xf numFmtId="0" fontId="50" fillId="0" borderId="0" xfId="6" quotePrefix="1" applyFont="1">
      <alignment vertical="center"/>
    </xf>
    <xf numFmtId="0" fontId="46" fillId="0" borderId="0" xfId="6" applyFont="1" applyBorder="1" applyAlignment="1">
      <alignment vertical="center"/>
    </xf>
    <xf numFmtId="0" fontId="46" fillId="0" borderId="0" xfId="6" applyFont="1" applyAlignment="1">
      <alignment vertical="center"/>
    </xf>
    <xf numFmtId="0" fontId="53" fillId="0" borderId="0" xfId="6" applyFont="1" applyBorder="1" applyAlignment="1">
      <alignment horizontal="center" vertical="center" shrinkToFit="1"/>
    </xf>
    <xf numFmtId="0" fontId="53" fillId="0" borderId="64" xfId="6" applyFont="1" applyBorder="1" applyAlignment="1">
      <alignment horizontal="center" vertical="center" shrinkToFit="1"/>
    </xf>
    <xf numFmtId="0" fontId="46" fillId="0" borderId="0" xfId="0" quotePrefix="1" applyFont="1">
      <alignment vertical="center"/>
    </xf>
    <xf numFmtId="0" fontId="46" fillId="0" borderId="0" xfId="0" applyFont="1">
      <alignment vertical="center"/>
    </xf>
    <xf numFmtId="49" fontId="46" fillId="0" borderId="0" xfId="0" quotePrefix="1" applyNumberFormat="1" applyFont="1" applyFill="1">
      <alignment vertical="center"/>
    </xf>
    <xf numFmtId="0" fontId="55" fillId="0" borderId="0" xfId="0" applyFont="1">
      <alignment vertical="center"/>
    </xf>
    <xf numFmtId="0" fontId="56" fillId="0" borderId="0" xfId="0" applyFont="1">
      <alignment vertical="center"/>
    </xf>
    <xf numFmtId="0" fontId="2" fillId="0" borderId="0" xfId="6">
      <alignment vertical="center"/>
    </xf>
    <xf numFmtId="0" fontId="57" fillId="0" borderId="0" xfId="6" applyFont="1" applyBorder="1" applyAlignment="1" applyProtection="1">
      <alignment horizontal="left" vertical="center"/>
    </xf>
    <xf numFmtId="0" fontId="58" fillId="0" borderId="0" xfId="6" applyFont="1" applyBorder="1" applyAlignment="1" applyProtection="1">
      <alignment horizontal="center" vertical="center"/>
    </xf>
    <xf numFmtId="0" fontId="57" fillId="0" borderId="0" xfId="6" applyFont="1" applyBorder="1" applyAlignment="1" applyProtection="1">
      <alignment horizontal="center" vertical="center"/>
    </xf>
    <xf numFmtId="0" fontId="57" fillId="0" borderId="0" xfId="6" applyFont="1" applyBorder="1" applyProtection="1">
      <alignment vertical="center"/>
    </xf>
    <xf numFmtId="0" fontId="2" fillId="0" borderId="44" xfId="6" applyFont="1" applyBorder="1" applyAlignment="1" applyProtection="1">
      <alignment vertical="center"/>
    </xf>
    <xf numFmtId="0" fontId="2" fillId="0" borderId="46" xfId="6" applyFont="1" applyFill="1" applyBorder="1" applyAlignment="1" applyProtection="1">
      <alignment vertical="center" shrinkToFit="1"/>
    </xf>
    <xf numFmtId="0" fontId="2" fillId="0" borderId="0" xfId="6" applyFont="1" applyFill="1" applyBorder="1" applyAlignment="1" applyProtection="1">
      <alignment vertical="center"/>
    </xf>
    <xf numFmtId="0" fontId="2" fillId="0" borderId="44" xfId="6" applyFont="1" applyFill="1" applyBorder="1" applyAlignment="1" applyProtection="1">
      <alignment vertical="center"/>
    </xf>
    <xf numFmtId="0" fontId="57" fillId="0" borderId="0" xfId="6" applyFont="1" applyFill="1" applyProtection="1">
      <alignment vertical="center"/>
    </xf>
    <xf numFmtId="0" fontId="2" fillId="0" borderId="0" xfId="6" applyFont="1" applyFill="1" applyBorder="1" applyAlignment="1" applyProtection="1">
      <alignment horizontal="center" vertical="center"/>
    </xf>
    <xf numFmtId="0" fontId="2" fillId="0" borderId="0" xfId="6" applyProtection="1">
      <alignment vertical="center"/>
    </xf>
    <xf numFmtId="0" fontId="2" fillId="0" borderId="0" xfId="6" applyFont="1" applyProtection="1">
      <alignment vertical="center"/>
    </xf>
    <xf numFmtId="0" fontId="2" fillId="0" borderId="0" xfId="6" applyBorder="1" applyProtection="1">
      <alignment vertical="center"/>
    </xf>
    <xf numFmtId="0" fontId="2" fillId="0" borderId="0" xfId="6" applyFont="1" applyBorder="1" applyProtection="1">
      <alignment vertical="center"/>
    </xf>
    <xf numFmtId="0" fontId="30" fillId="0" borderId="0" xfId="6" applyFont="1" applyBorder="1" applyProtection="1">
      <alignment vertical="center"/>
    </xf>
    <xf numFmtId="0" fontId="3" fillId="0" borderId="0" xfId="6" applyFont="1" applyBorder="1" applyProtection="1">
      <alignment vertical="center"/>
    </xf>
    <xf numFmtId="0" fontId="30" fillId="0" borderId="0" xfId="6" applyFont="1" applyFill="1" applyBorder="1" applyProtection="1">
      <alignment vertical="center"/>
    </xf>
    <xf numFmtId="0" fontId="3" fillId="0" borderId="0" xfId="6" applyFont="1" applyFill="1" applyBorder="1" applyAlignment="1" applyProtection="1">
      <alignment horizontal="center" vertical="center" wrapText="1"/>
    </xf>
    <xf numFmtId="0" fontId="3" fillId="0" borderId="0" xfId="6" applyFont="1" applyFill="1" applyBorder="1" applyAlignment="1" applyProtection="1">
      <alignment horizontal="center" vertical="center" shrinkToFit="1"/>
    </xf>
    <xf numFmtId="0" fontId="3" fillId="0" borderId="0" xfId="6" applyFont="1" applyFill="1" applyBorder="1" applyAlignment="1" applyProtection="1">
      <alignment horizontal="center" vertical="center"/>
    </xf>
    <xf numFmtId="0" fontId="3" fillId="0" borderId="0" xfId="6" applyFont="1" applyFill="1" applyBorder="1" applyProtection="1">
      <alignment vertical="center"/>
    </xf>
    <xf numFmtId="0" fontId="35" fillId="0" borderId="0" xfId="6" applyFont="1" applyBorder="1" applyAlignment="1" applyProtection="1">
      <alignment horizontal="center" vertical="center"/>
    </xf>
    <xf numFmtId="0" fontId="2" fillId="0" borderId="0" xfId="6" applyFill="1" applyBorder="1" applyProtection="1">
      <alignment vertical="center"/>
    </xf>
    <xf numFmtId="0" fontId="2" fillId="0" borderId="0" xfId="6" applyFont="1" applyFill="1" applyBorder="1" applyAlignment="1" applyProtection="1">
      <alignment horizontal="center" vertical="center" wrapText="1"/>
    </xf>
    <xf numFmtId="182" fontId="2" fillId="0" borderId="0" xfId="6" applyNumberFormat="1" applyFont="1" applyFill="1" applyBorder="1" applyAlignment="1" applyProtection="1">
      <alignment horizontal="center" vertical="center"/>
    </xf>
    <xf numFmtId="0" fontId="2" fillId="0" borderId="0" xfId="6" applyFont="1" applyFill="1" applyBorder="1" applyProtection="1">
      <alignment vertical="center"/>
    </xf>
    <xf numFmtId="0" fontId="3" fillId="0" borderId="7" xfId="6" applyFont="1" applyBorder="1" applyAlignment="1" applyProtection="1">
      <alignment horizontal="center" vertical="center" wrapText="1"/>
    </xf>
    <xf numFmtId="0" fontId="3" fillId="0" borderId="0" xfId="6" applyFont="1" applyBorder="1" applyAlignment="1" applyProtection="1">
      <alignment horizontal="center" vertical="center" wrapText="1"/>
    </xf>
    <xf numFmtId="0" fontId="3" fillId="0" borderId="12" xfId="6" applyFont="1" applyBorder="1" applyAlignment="1" applyProtection="1">
      <alignment horizontal="right" vertical="center"/>
    </xf>
    <xf numFmtId="0" fontId="3" fillId="0" borderId="25" xfId="6" applyFont="1" applyBorder="1" applyAlignment="1" applyProtection="1">
      <alignment horizontal="center" vertical="center"/>
    </xf>
    <xf numFmtId="182" fontId="3" fillId="3" borderId="54" xfId="6" applyNumberFormat="1" applyFont="1" applyFill="1" applyBorder="1" applyAlignment="1" applyProtection="1">
      <alignment horizontal="center" vertical="center"/>
    </xf>
    <xf numFmtId="182" fontId="3" fillId="6" borderId="43" xfId="6" applyNumberFormat="1" applyFont="1" applyFill="1" applyBorder="1" applyAlignment="1" applyProtection="1">
      <alignment horizontal="center" vertical="center"/>
      <protection locked="0"/>
    </xf>
    <xf numFmtId="179" fontId="2" fillId="0" borderId="0" xfId="6" applyNumberFormat="1" applyFont="1" applyFill="1" applyBorder="1" applyAlignment="1" applyProtection="1">
      <alignment horizontal="center" vertical="center"/>
    </xf>
    <xf numFmtId="182" fontId="3" fillId="8" borderId="1" xfId="6" applyNumberFormat="1" applyFont="1" applyFill="1" applyBorder="1" applyAlignment="1" applyProtection="1">
      <alignment horizontal="center" vertical="center"/>
      <protection locked="0"/>
    </xf>
    <xf numFmtId="182" fontId="3" fillId="6" borderId="1" xfId="6" applyNumberFormat="1" applyFont="1" applyFill="1" applyBorder="1" applyAlignment="1" applyProtection="1">
      <alignment horizontal="center" vertical="center"/>
      <protection locked="0"/>
    </xf>
    <xf numFmtId="0" fontId="3" fillId="0" borderId="11" xfId="6" applyFont="1" applyBorder="1" applyAlignment="1" applyProtection="1">
      <alignment horizontal="right" vertical="center"/>
    </xf>
    <xf numFmtId="0" fontId="3" fillId="0" borderId="32" xfId="6" applyFont="1" applyBorder="1" applyAlignment="1" applyProtection="1">
      <alignment horizontal="center" vertical="center"/>
    </xf>
    <xf numFmtId="182" fontId="3" fillId="6" borderId="2" xfId="6" applyNumberFormat="1" applyFont="1" applyFill="1" applyBorder="1" applyAlignment="1" applyProtection="1">
      <alignment horizontal="center" vertical="center"/>
      <protection locked="0"/>
    </xf>
    <xf numFmtId="182" fontId="3" fillId="6" borderId="7" xfId="6" applyNumberFormat="1" applyFont="1" applyFill="1" applyBorder="1" applyAlignment="1" applyProtection="1">
      <alignment horizontal="center" vertical="center"/>
      <protection locked="0"/>
    </xf>
    <xf numFmtId="182" fontId="3" fillId="0" borderId="43" xfId="6" applyNumberFormat="1" applyFont="1" applyFill="1" applyBorder="1" applyAlignment="1" applyProtection="1">
      <alignment horizontal="center" vertical="center"/>
    </xf>
    <xf numFmtId="0" fontId="3" fillId="0" borderId="88" xfId="6" applyFont="1" applyBorder="1" applyAlignment="1" applyProtection="1">
      <alignment vertical="center" wrapText="1"/>
    </xf>
    <xf numFmtId="0" fontId="3" fillId="0" borderId="0" xfId="6" applyFont="1" applyBorder="1" applyAlignment="1" applyProtection="1">
      <alignment vertical="center" wrapText="1"/>
    </xf>
    <xf numFmtId="0" fontId="3" fillId="0" borderId="39" xfId="6" applyFont="1" applyBorder="1" applyAlignment="1" applyProtection="1">
      <alignment vertical="center" wrapText="1"/>
    </xf>
    <xf numFmtId="0" fontId="3" fillId="0" borderId="93" xfId="6" applyFont="1" applyBorder="1" applyAlignment="1" applyProtection="1">
      <alignment vertical="center" wrapText="1"/>
    </xf>
    <xf numFmtId="0" fontId="3" fillId="0" borderId="64" xfId="6" applyFont="1" applyBorder="1" applyAlignment="1" applyProtection="1">
      <alignment vertical="center" wrapText="1"/>
    </xf>
    <xf numFmtId="0" fontId="3" fillId="0" borderId="65" xfId="6" applyFont="1" applyBorder="1" applyAlignment="1" applyProtection="1">
      <alignment vertical="center" wrapText="1"/>
    </xf>
    <xf numFmtId="0" fontId="3" fillId="0" borderId="97" xfId="6" applyFont="1" applyBorder="1" applyAlignment="1" applyProtection="1">
      <alignment vertical="center" shrinkToFit="1"/>
    </xf>
    <xf numFmtId="0" fontId="3" fillId="0" borderId="98" xfId="6" applyFont="1" applyBorder="1" applyAlignment="1" applyProtection="1">
      <alignment vertical="center" shrinkToFit="1"/>
    </xf>
    <xf numFmtId="0" fontId="65" fillId="0" borderId="0" xfId="6" applyFont="1" applyProtection="1">
      <alignment vertical="center"/>
    </xf>
    <xf numFmtId="0" fontId="31" fillId="0" borderId="0" xfId="6" applyFont="1" applyFill="1" applyAlignment="1" applyProtection="1">
      <alignment horizontal="center" vertical="center"/>
    </xf>
    <xf numFmtId="181" fontId="2" fillId="0" borderId="0" xfId="6" applyNumberFormat="1" applyFont="1" applyFill="1" applyBorder="1" applyAlignment="1" applyProtection="1">
      <alignment horizontal="center" vertical="center"/>
    </xf>
    <xf numFmtId="0" fontId="66" fillId="0" borderId="0" xfId="6" applyFont="1" applyFill="1" applyAlignment="1" applyProtection="1">
      <alignment horizontal="center" vertical="center"/>
    </xf>
    <xf numFmtId="182" fontId="2" fillId="6" borderId="70" xfId="6" applyNumberFormat="1" applyFont="1" applyFill="1" applyBorder="1" applyAlignment="1" applyProtection="1">
      <alignment horizontal="center" vertical="center"/>
      <protection locked="0"/>
    </xf>
    <xf numFmtId="182" fontId="2" fillId="6" borderId="7" xfId="6" applyNumberFormat="1" applyFont="1" applyFill="1" applyBorder="1" applyAlignment="1" applyProtection="1">
      <alignment horizontal="center" vertical="center"/>
      <protection locked="0"/>
    </xf>
    <xf numFmtId="182" fontId="2" fillId="0" borderId="7" xfId="6" applyNumberFormat="1" applyFont="1" applyFill="1" applyBorder="1" applyAlignment="1" applyProtection="1">
      <alignment horizontal="center" vertical="center"/>
    </xf>
    <xf numFmtId="182" fontId="2" fillId="0" borderId="73" xfId="6" applyNumberFormat="1" applyFont="1" applyFill="1" applyBorder="1" applyAlignment="1" applyProtection="1">
      <alignment horizontal="center" vertical="center"/>
    </xf>
    <xf numFmtId="181" fontId="2" fillId="0" borderId="0" xfId="6" applyNumberFormat="1" applyFont="1" applyFill="1" applyBorder="1" applyAlignment="1" applyProtection="1">
      <alignment horizontal="left" vertical="center"/>
    </xf>
    <xf numFmtId="0" fontId="35" fillId="0" borderId="76" xfId="6" applyFont="1" applyBorder="1" applyAlignment="1" applyProtection="1">
      <alignment horizontal="left" vertical="center"/>
    </xf>
    <xf numFmtId="0" fontId="35" fillId="0" borderId="81" xfId="6" applyFont="1" applyBorder="1" applyAlignment="1" applyProtection="1">
      <alignment horizontal="right" vertical="center"/>
    </xf>
    <xf numFmtId="0" fontId="66" fillId="0" borderId="0" xfId="6" applyFont="1" applyFill="1" applyBorder="1" applyAlignment="1" applyProtection="1">
      <alignment vertical="center"/>
    </xf>
    <xf numFmtId="0" fontId="66" fillId="0" borderId="0" xfId="6" applyFont="1" applyFill="1" applyBorder="1" applyAlignment="1" applyProtection="1">
      <alignment horizontal="center" vertical="center"/>
    </xf>
    <xf numFmtId="0" fontId="66" fillId="0" borderId="0" xfId="6" applyFont="1" applyBorder="1" applyAlignment="1" applyProtection="1">
      <alignment horizontal="center" vertical="center"/>
    </xf>
    <xf numFmtId="0" fontId="35" fillId="0" borderId="112" xfId="6" applyFont="1" applyBorder="1" applyAlignment="1" applyProtection="1">
      <alignment horizontal="right" vertical="center"/>
    </xf>
    <xf numFmtId="191" fontId="2" fillId="0" borderId="0" xfId="6" applyNumberFormat="1" applyFont="1" applyProtection="1">
      <alignment vertical="center"/>
    </xf>
    <xf numFmtId="0" fontId="3" fillId="0" borderId="0" xfId="6" applyFont="1" applyBorder="1" applyAlignment="1" applyProtection="1">
      <alignment horizontal="left" vertical="center"/>
    </xf>
    <xf numFmtId="189" fontId="2" fillId="0" borderId="0" xfId="6" applyNumberFormat="1" applyFont="1" applyFill="1" applyBorder="1" applyAlignment="1" applyProtection="1">
      <alignment horizontal="center" vertical="center"/>
    </xf>
    <xf numFmtId="0" fontId="3" fillId="0" borderId="0" xfId="6" applyFont="1" applyBorder="1" applyAlignment="1" applyProtection="1">
      <alignment horizontal="left" vertical="top"/>
    </xf>
    <xf numFmtId="0" fontId="57" fillId="0" borderId="0" xfId="6" applyFont="1" applyAlignment="1">
      <alignment horizontal="left" vertical="center"/>
    </xf>
    <xf numFmtId="0" fontId="57" fillId="0" borderId="0" xfId="6" applyFont="1" applyBorder="1" applyAlignment="1">
      <alignment horizontal="left" vertical="center"/>
    </xf>
    <xf numFmtId="0" fontId="57" fillId="0" borderId="0" xfId="6" applyFont="1" applyBorder="1" applyAlignment="1">
      <alignment horizontal="center" vertical="center"/>
    </xf>
    <xf numFmtId="0" fontId="57" fillId="0" borderId="0" xfId="6" applyFont="1" applyAlignment="1" applyProtection="1">
      <alignment horizontal="center" vertical="center"/>
    </xf>
    <xf numFmtId="0" fontId="57" fillId="0" borderId="0" xfId="6" applyFont="1" applyProtection="1">
      <alignment vertical="center"/>
    </xf>
    <xf numFmtId="182" fontId="3" fillId="6" borderId="43" xfId="6" applyNumberFormat="1" applyFont="1" applyFill="1" applyBorder="1" applyAlignment="1" applyProtection="1">
      <alignment horizontal="center" vertical="center"/>
    </xf>
    <xf numFmtId="182" fontId="3" fillId="8" borderId="1" xfId="6" applyNumberFormat="1" applyFont="1" applyFill="1" applyBorder="1" applyAlignment="1" applyProtection="1">
      <alignment horizontal="center" vertical="center"/>
    </xf>
    <xf numFmtId="182" fontId="3" fillId="6" borderId="1" xfId="6" applyNumberFormat="1" applyFont="1" applyFill="1" applyBorder="1" applyAlignment="1" applyProtection="1">
      <alignment horizontal="center" vertical="center"/>
    </xf>
    <xf numFmtId="182" fontId="3" fillId="6" borderId="2" xfId="6" applyNumberFormat="1" applyFont="1" applyFill="1" applyBorder="1" applyAlignment="1" applyProtection="1">
      <alignment horizontal="center" vertical="center"/>
    </xf>
    <xf numFmtId="182" fontId="3" fillId="6" borderId="7" xfId="6" applyNumberFormat="1" applyFont="1" applyFill="1" applyBorder="1" applyAlignment="1" applyProtection="1">
      <alignment horizontal="center" vertical="center"/>
    </xf>
    <xf numFmtId="182" fontId="2" fillId="6" borderId="70" xfId="6" applyNumberFormat="1" applyFont="1" applyFill="1" applyBorder="1" applyAlignment="1" applyProtection="1">
      <alignment horizontal="center" vertical="center"/>
    </xf>
    <xf numFmtId="182" fontId="2" fillId="6" borderId="7" xfId="6" applyNumberFormat="1" applyFont="1" applyFill="1" applyBorder="1" applyAlignment="1" applyProtection="1">
      <alignment horizontal="center" vertical="center"/>
    </xf>
    <xf numFmtId="0" fontId="2" fillId="0" borderId="0" xfId="6" applyFont="1">
      <alignment vertical="center"/>
    </xf>
    <xf numFmtId="0" fontId="57" fillId="0" borderId="0" xfId="6" applyFont="1" applyAlignment="1" applyProtection="1">
      <alignment vertical="center"/>
    </xf>
    <xf numFmtId="0" fontId="57" fillId="0" borderId="0" xfId="6" applyFont="1" applyAlignment="1" applyProtection="1">
      <alignment horizontal="left" vertical="center"/>
    </xf>
    <xf numFmtId="0" fontId="71" fillId="0" borderId="0" xfId="6" applyFont="1" applyBorder="1" applyAlignment="1" applyProtection="1">
      <alignment vertical="center"/>
    </xf>
    <xf numFmtId="0" fontId="2" fillId="0" borderId="123" xfId="6" applyFont="1" applyBorder="1" applyAlignment="1" applyProtection="1">
      <alignment vertical="center" shrinkToFit="1"/>
    </xf>
    <xf numFmtId="0" fontId="71" fillId="3" borderId="0" xfId="6" applyFont="1" applyFill="1" applyBorder="1" applyAlignment="1" applyProtection="1">
      <alignment vertical="center"/>
    </xf>
    <xf numFmtId="0" fontId="2" fillId="0" borderId="110" xfId="6" applyFont="1" applyFill="1" applyBorder="1" applyAlignment="1" applyProtection="1">
      <alignment vertical="center"/>
    </xf>
    <xf numFmtId="0" fontId="21" fillId="0" borderId="0" xfId="6" applyFont="1" applyFill="1" applyBorder="1" applyAlignment="1" applyProtection="1">
      <alignment vertical="center"/>
    </xf>
    <xf numFmtId="0" fontId="71" fillId="0" borderId="0" xfId="6" applyFont="1" applyFill="1" applyBorder="1" applyAlignment="1" applyProtection="1">
      <alignment horizontal="center" vertical="center"/>
    </xf>
    <xf numFmtId="0" fontId="2" fillId="0" borderId="0" xfId="6" applyFill="1" applyBorder="1" applyAlignment="1" applyProtection="1">
      <alignment horizontal="center" vertical="center"/>
    </xf>
    <xf numFmtId="0" fontId="2" fillId="0" borderId="69" xfId="6" applyBorder="1" applyAlignment="1" applyProtection="1">
      <alignment horizontal="center" vertical="center"/>
    </xf>
    <xf numFmtId="0" fontId="2" fillId="0" borderId="72" xfId="6" applyBorder="1" applyAlignment="1" applyProtection="1">
      <alignment horizontal="center" vertical="center"/>
    </xf>
    <xf numFmtId="0" fontId="2" fillId="0" borderId="25" xfId="6" applyBorder="1" applyAlignment="1" applyProtection="1">
      <alignment horizontal="center" vertical="center" shrinkToFit="1"/>
    </xf>
    <xf numFmtId="0" fontId="2" fillId="0" borderId="7" xfId="6" applyBorder="1" applyAlignment="1" applyProtection="1">
      <alignment horizontal="center" vertical="center" shrinkToFit="1"/>
    </xf>
    <xf numFmtId="182" fontId="2" fillId="4" borderId="106" xfId="6" applyNumberFormat="1" applyFill="1" applyBorder="1" applyAlignment="1" applyProtection="1">
      <alignment horizontal="center" vertical="center"/>
    </xf>
    <xf numFmtId="182" fontId="2" fillId="4" borderId="73" xfId="6" applyNumberFormat="1" applyFill="1" applyBorder="1" applyAlignment="1" applyProtection="1">
      <alignment horizontal="center" vertical="center"/>
      <protection locked="0"/>
    </xf>
    <xf numFmtId="182" fontId="2" fillId="0" borderId="73" xfId="6" applyNumberFormat="1" applyBorder="1" applyAlignment="1" applyProtection="1">
      <alignment horizontal="center" vertical="center"/>
    </xf>
    <xf numFmtId="0" fontId="2" fillId="0" borderId="73" xfId="6" applyBorder="1" applyAlignment="1" applyProtection="1">
      <alignment horizontal="center" vertical="center"/>
    </xf>
    <xf numFmtId="0" fontId="2" fillId="0" borderId="100" xfId="6" applyBorder="1" applyAlignment="1" applyProtection="1">
      <alignment horizontal="center" vertical="center"/>
    </xf>
    <xf numFmtId="0" fontId="2" fillId="0" borderId="69" xfId="6" applyBorder="1" applyAlignment="1" applyProtection="1">
      <alignment horizontal="center" vertical="center" shrinkToFit="1"/>
    </xf>
    <xf numFmtId="192" fontId="2" fillId="4" borderId="11" xfId="6" applyNumberFormat="1" applyFill="1" applyBorder="1" applyAlignment="1" applyProtection="1">
      <alignment horizontal="center" vertical="center"/>
      <protection locked="0"/>
    </xf>
    <xf numFmtId="192" fontId="2" fillId="0" borderId="43" xfId="6" applyNumberFormat="1" applyBorder="1" applyAlignment="1" applyProtection="1">
      <alignment horizontal="center" vertical="center"/>
    </xf>
    <xf numFmtId="192" fontId="2" fillId="0" borderId="7" xfId="6" applyNumberFormat="1" applyBorder="1" applyAlignment="1" applyProtection="1">
      <alignment horizontal="center" vertical="center"/>
    </xf>
    <xf numFmtId="192" fontId="2" fillId="0" borderId="103" xfId="6" applyNumberFormat="1" applyBorder="1" applyAlignment="1" applyProtection="1">
      <alignment horizontal="center" vertical="center"/>
    </xf>
    <xf numFmtId="192" fontId="11" fillId="0" borderId="89" xfId="6" applyNumberFormat="1" applyFont="1" applyFill="1" applyBorder="1" applyAlignment="1" applyProtection="1">
      <alignment horizontal="center" vertical="center" wrapText="1" shrinkToFit="1"/>
    </xf>
    <xf numFmtId="192" fontId="11" fillId="0" borderId="45" xfId="6" applyNumberFormat="1" applyFont="1" applyBorder="1" applyAlignment="1" applyProtection="1">
      <alignment horizontal="center" vertical="center" wrapText="1" shrinkToFit="1"/>
    </xf>
    <xf numFmtId="192" fontId="2" fillId="0" borderId="106" xfId="6" applyNumberFormat="1" applyFill="1" applyBorder="1" applyAlignment="1" applyProtection="1">
      <alignment horizontal="center" vertical="center"/>
    </xf>
    <xf numFmtId="192" fontId="2" fillId="4" borderId="73" xfId="6" applyNumberFormat="1" applyFill="1" applyBorder="1" applyAlignment="1" applyProtection="1">
      <alignment horizontal="center" vertical="center"/>
      <protection locked="0"/>
    </xf>
    <xf numFmtId="192" fontId="2" fillId="4" borderId="74" xfId="6" applyNumberFormat="1" applyFill="1" applyBorder="1" applyAlignment="1" applyProtection="1">
      <alignment horizontal="center" vertical="center"/>
      <protection locked="0"/>
    </xf>
    <xf numFmtId="0" fontId="2" fillId="0" borderId="0" xfId="6" applyAlignment="1" applyProtection="1">
      <alignment horizontal="center" vertical="center"/>
    </xf>
    <xf numFmtId="0" fontId="2" fillId="0" borderId="76" xfId="6" applyBorder="1" applyAlignment="1" applyProtection="1">
      <alignment horizontal="center" vertical="center"/>
    </xf>
    <xf numFmtId="0" fontId="2" fillId="0" borderId="45" xfId="6" applyBorder="1" applyAlignment="1" applyProtection="1">
      <alignment horizontal="center" vertical="center" wrapText="1"/>
    </xf>
    <xf numFmtId="0" fontId="2" fillId="0" borderId="45" xfId="6" applyBorder="1" applyAlignment="1" applyProtection="1">
      <alignment horizontal="center" vertical="center"/>
    </xf>
    <xf numFmtId="0" fontId="2" fillId="0" borderId="118" xfId="6" applyBorder="1" applyAlignment="1" applyProtection="1">
      <alignment horizontal="center" vertical="center"/>
    </xf>
    <xf numFmtId="0" fontId="2" fillId="0" borderId="0" xfId="6" applyBorder="1" applyAlignment="1" applyProtection="1">
      <alignment horizontal="center" vertical="center"/>
    </xf>
    <xf numFmtId="194" fontId="2" fillId="0" borderId="88" xfId="6" applyNumberFormat="1" applyBorder="1" applyAlignment="1" applyProtection="1">
      <alignment horizontal="center" vertical="center"/>
    </xf>
    <xf numFmtId="192" fontId="2" fillId="0" borderId="129" xfId="6" applyNumberFormat="1" applyBorder="1" applyAlignment="1" applyProtection="1">
      <alignment horizontal="center" vertical="center"/>
    </xf>
    <xf numFmtId="0" fontId="2" fillId="0" borderId="102" xfId="6" applyBorder="1" applyAlignment="1" applyProtection="1">
      <alignment horizontal="center" vertical="center"/>
    </xf>
    <xf numFmtId="192" fontId="2" fillId="0" borderId="105" xfId="6" applyNumberFormat="1" applyBorder="1" applyAlignment="1" applyProtection="1">
      <alignment horizontal="center" vertical="center"/>
    </xf>
    <xf numFmtId="0" fontId="73" fillId="0" borderId="0" xfId="6" applyFont="1" applyProtection="1">
      <alignment vertical="center"/>
    </xf>
    <xf numFmtId="0" fontId="2" fillId="0" borderId="0" xfId="6" applyFont="1" applyAlignment="1" applyProtection="1">
      <alignment horizontal="center" vertical="center"/>
    </xf>
    <xf numFmtId="192" fontId="2" fillId="0" borderId="0" xfId="6" applyNumberFormat="1" applyBorder="1" applyAlignment="1" applyProtection="1">
      <alignment horizontal="center" vertical="center"/>
    </xf>
    <xf numFmtId="192" fontId="2" fillId="0" borderId="0" xfId="6" applyNumberFormat="1" applyBorder="1" applyAlignment="1" applyProtection="1">
      <alignment vertical="center"/>
    </xf>
    <xf numFmtId="192" fontId="22" fillId="0" borderId="0" xfId="6" applyNumberFormat="1" applyFont="1" applyBorder="1" applyAlignment="1" applyProtection="1">
      <alignment horizontal="center" vertical="center"/>
    </xf>
    <xf numFmtId="0" fontId="2" fillId="0" borderId="0" xfId="6" applyAlignment="1" applyProtection="1">
      <alignment vertical="center"/>
    </xf>
    <xf numFmtId="0" fontId="2" fillId="0" borderId="76" xfId="6" applyBorder="1" applyAlignment="1" applyProtection="1">
      <alignment horizontal="center" vertical="center" wrapText="1"/>
    </xf>
    <xf numFmtId="192" fontId="2" fillId="0" borderId="100" xfId="6" applyNumberFormat="1" applyBorder="1" applyAlignment="1" applyProtection="1">
      <alignment vertical="center"/>
    </xf>
    <xf numFmtId="0" fontId="13" fillId="0" borderId="96" xfId="6" applyFont="1" applyFill="1" applyBorder="1" applyAlignment="1" applyProtection="1">
      <alignment horizontal="center" vertical="center"/>
    </xf>
    <xf numFmtId="192" fontId="2" fillId="0" borderId="138" xfId="6" applyNumberFormat="1" applyBorder="1" applyAlignment="1" applyProtection="1">
      <alignment vertical="center"/>
    </xf>
    <xf numFmtId="0" fontId="2" fillId="0" borderId="125" xfId="6" applyBorder="1" applyAlignment="1" applyProtection="1">
      <alignment horizontal="center" vertical="center"/>
    </xf>
    <xf numFmtId="192" fontId="2" fillId="0" borderId="140" xfId="6" applyNumberFormat="1" applyBorder="1" applyAlignment="1" applyProtection="1">
      <alignment vertical="center"/>
    </xf>
    <xf numFmtId="0" fontId="47" fillId="9" borderId="92" xfId="6" applyFont="1" applyFill="1" applyBorder="1" applyAlignment="1" applyProtection="1">
      <alignment horizontal="center" vertical="center"/>
    </xf>
    <xf numFmtId="192" fontId="2" fillId="0" borderId="142" xfId="6" applyNumberFormat="1" applyBorder="1" applyAlignment="1" applyProtection="1">
      <alignment vertical="center"/>
    </xf>
    <xf numFmtId="0" fontId="2" fillId="0" borderId="0" xfId="6" applyBorder="1" applyAlignment="1" applyProtection="1">
      <alignment vertical="center"/>
    </xf>
    <xf numFmtId="192" fontId="13" fillId="0" borderId="107" xfId="6" applyNumberFormat="1" applyFont="1" applyBorder="1" applyAlignment="1" applyProtection="1">
      <alignment vertical="center"/>
    </xf>
    <xf numFmtId="0" fontId="47" fillId="9" borderId="95" xfId="6" applyFont="1" applyFill="1" applyBorder="1" applyAlignment="1" applyProtection="1">
      <alignment horizontal="center" vertical="center"/>
    </xf>
    <xf numFmtId="0" fontId="28" fillId="0" borderId="0" xfId="6" applyFont="1" applyBorder="1" applyAlignment="1" applyProtection="1">
      <alignment vertical="center"/>
    </xf>
    <xf numFmtId="0" fontId="2" fillId="0" borderId="143" xfId="6" applyBorder="1" applyAlignment="1" applyProtection="1">
      <alignment vertical="center" shrinkToFit="1"/>
    </xf>
    <xf numFmtId="0" fontId="2" fillId="0" borderId="144" xfId="6" applyBorder="1" applyAlignment="1" applyProtection="1">
      <alignment vertical="center"/>
    </xf>
    <xf numFmtId="0" fontId="2" fillId="0" borderId="145" xfId="6" applyBorder="1" applyAlignment="1" applyProtection="1">
      <alignment vertical="center"/>
    </xf>
    <xf numFmtId="192" fontId="2" fillId="0" borderId="141" xfId="6" applyNumberFormat="1" applyBorder="1" applyAlignment="1" applyProtection="1">
      <alignment vertical="center"/>
    </xf>
    <xf numFmtId="192" fontId="2" fillId="0" borderId="62" xfId="6" applyNumberFormat="1" applyBorder="1" applyAlignment="1" applyProtection="1">
      <alignment vertical="center"/>
    </xf>
    <xf numFmtId="192" fontId="2" fillId="0" borderId="25" xfId="6" applyNumberFormat="1" applyBorder="1" applyAlignment="1" applyProtection="1">
      <alignment vertical="center"/>
    </xf>
    <xf numFmtId="192" fontId="2" fillId="0" borderId="2" xfId="6" applyNumberFormat="1" applyBorder="1" applyAlignment="1" applyProtection="1">
      <alignment vertical="center"/>
    </xf>
    <xf numFmtId="0" fontId="57" fillId="0" borderId="0" xfId="6" applyFont="1" applyAlignment="1">
      <alignment horizontal="center" vertical="center"/>
    </xf>
    <xf numFmtId="0" fontId="2" fillId="0" borderId="123" xfId="6" applyFont="1" applyBorder="1" applyAlignment="1" applyProtection="1">
      <alignment vertical="center" shrinkToFit="1"/>
      <protection locked="0"/>
    </xf>
    <xf numFmtId="0" fontId="2" fillId="0" borderId="110" xfId="6" applyFont="1" applyFill="1" applyBorder="1" applyAlignment="1" applyProtection="1">
      <alignment vertical="center"/>
      <protection locked="0"/>
    </xf>
    <xf numFmtId="0" fontId="21" fillId="0" borderId="0" xfId="6" applyFont="1" applyFill="1" applyBorder="1" applyAlignment="1">
      <alignment vertical="center"/>
    </xf>
    <xf numFmtId="0" fontId="71" fillId="0" borderId="0" xfId="6" applyFont="1" applyFill="1" applyBorder="1" applyAlignment="1">
      <alignment horizontal="center" vertical="center"/>
    </xf>
    <xf numFmtId="0" fontId="2" fillId="0" borderId="0" xfId="6" applyFill="1" applyBorder="1" applyAlignment="1">
      <alignment horizontal="center" vertical="center"/>
    </xf>
    <xf numFmtId="0" fontId="2" fillId="0" borderId="69" xfId="6" applyBorder="1" applyAlignment="1" applyProtection="1">
      <alignment horizontal="center" vertical="center"/>
      <protection locked="0"/>
    </xf>
    <xf numFmtId="0" fontId="2" fillId="0" borderId="72" xfId="6" applyBorder="1" applyAlignment="1" applyProtection="1">
      <alignment horizontal="center" vertical="center"/>
      <protection locked="0"/>
    </xf>
    <xf numFmtId="0" fontId="2" fillId="0" borderId="25" xfId="6" applyBorder="1" applyAlignment="1" applyProtection="1">
      <alignment horizontal="center" vertical="center" shrinkToFit="1"/>
      <protection locked="0"/>
    </xf>
    <xf numFmtId="182" fontId="2" fillId="4" borderId="106" xfId="6" applyNumberFormat="1" applyFill="1" applyBorder="1" applyAlignment="1" applyProtection="1">
      <alignment horizontal="center" vertical="center"/>
      <protection locked="0"/>
    </xf>
    <xf numFmtId="182" fontId="2" fillId="4" borderId="73" xfId="6" applyNumberFormat="1" applyFill="1" applyBorder="1" applyAlignment="1" applyProtection="1">
      <alignment horizontal="center" vertical="center"/>
    </xf>
    <xf numFmtId="0" fontId="2" fillId="0" borderId="73" xfId="6" applyBorder="1" applyAlignment="1" applyProtection="1">
      <alignment horizontal="center" vertical="center"/>
      <protection locked="0"/>
    </xf>
    <xf numFmtId="0" fontId="2" fillId="0" borderId="100" xfId="6" applyBorder="1" applyAlignment="1" applyProtection="1">
      <alignment horizontal="center" vertical="center"/>
      <protection locked="0"/>
    </xf>
    <xf numFmtId="0" fontId="2" fillId="0" borderId="69" xfId="6" applyBorder="1" applyAlignment="1" applyProtection="1">
      <alignment horizontal="center" vertical="center" shrinkToFit="1"/>
      <protection locked="0"/>
    </xf>
    <xf numFmtId="192" fontId="2" fillId="0" borderId="43" xfId="6" applyNumberFormat="1" applyBorder="1" applyAlignment="1" applyProtection="1">
      <alignment horizontal="center" vertical="center"/>
      <protection locked="0"/>
    </xf>
    <xf numFmtId="192" fontId="2" fillId="0" borderId="7" xfId="6" applyNumberFormat="1" applyBorder="1" applyAlignment="1" applyProtection="1">
      <alignment horizontal="center" vertical="center"/>
      <protection locked="0"/>
    </xf>
    <xf numFmtId="192" fontId="2" fillId="0" borderId="103" xfId="6" applyNumberFormat="1" applyBorder="1" applyAlignment="1" applyProtection="1">
      <alignment horizontal="center" vertical="center"/>
      <protection locked="0"/>
    </xf>
    <xf numFmtId="192" fontId="11" fillId="0" borderId="89" xfId="6" applyNumberFormat="1" applyFont="1" applyFill="1" applyBorder="1" applyAlignment="1" applyProtection="1">
      <alignment horizontal="center" vertical="center" wrapText="1" shrinkToFit="1"/>
      <protection locked="0"/>
    </xf>
    <xf numFmtId="192" fontId="11" fillId="0" borderId="45" xfId="6" applyNumberFormat="1" applyFont="1" applyBorder="1" applyAlignment="1" applyProtection="1">
      <alignment horizontal="center" vertical="center" wrapText="1" shrinkToFit="1"/>
      <protection locked="0"/>
    </xf>
    <xf numFmtId="192" fontId="2" fillId="0" borderId="106" xfId="6" applyNumberFormat="1" applyFill="1" applyBorder="1" applyAlignment="1" applyProtection="1">
      <alignment horizontal="center" vertical="center"/>
      <protection locked="0"/>
    </xf>
    <xf numFmtId="192" fontId="2" fillId="4" borderId="73" xfId="6" applyNumberFormat="1" applyFill="1" applyBorder="1" applyAlignment="1" applyProtection="1">
      <alignment horizontal="center" vertical="center"/>
    </xf>
    <xf numFmtId="192" fontId="2" fillId="4" borderId="74" xfId="6" applyNumberFormat="1" applyFill="1" applyBorder="1" applyAlignment="1" applyProtection="1">
      <alignment horizontal="center" vertical="center"/>
    </xf>
    <xf numFmtId="0" fontId="2" fillId="0" borderId="0" xfId="6" applyBorder="1">
      <alignment vertical="center"/>
    </xf>
    <xf numFmtId="0" fontId="2" fillId="0" borderId="0" xfId="6" applyAlignment="1">
      <alignment horizontal="center" vertical="center"/>
    </xf>
    <xf numFmtId="0" fontId="2" fillId="0" borderId="76" xfId="6" applyBorder="1" applyAlignment="1" applyProtection="1">
      <alignment horizontal="center" vertical="center"/>
      <protection locked="0"/>
    </xf>
    <xf numFmtId="0" fontId="2" fillId="0" borderId="45" xfId="6" applyBorder="1" applyAlignment="1" applyProtection="1">
      <alignment horizontal="center" vertical="center" wrapText="1"/>
      <protection locked="0"/>
    </xf>
    <xf numFmtId="0" fontId="2" fillId="0" borderId="45" xfId="6" applyBorder="1" applyAlignment="1" applyProtection="1">
      <alignment horizontal="center" vertical="center"/>
      <protection locked="0"/>
    </xf>
    <xf numFmtId="0" fontId="2" fillId="0" borderId="118" xfId="6" applyBorder="1" applyAlignment="1" applyProtection="1">
      <alignment horizontal="center" vertical="center"/>
      <protection locked="0"/>
    </xf>
    <xf numFmtId="194" fontId="2" fillId="0" borderId="88" xfId="6" applyNumberFormat="1" applyBorder="1" applyAlignment="1" applyProtection="1">
      <alignment horizontal="center" vertical="center"/>
      <protection locked="0"/>
    </xf>
    <xf numFmtId="192" fontId="2" fillId="0" borderId="129" xfId="6" applyNumberFormat="1" applyBorder="1" applyAlignment="1" applyProtection="1">
      <alignment horizontal="center" vertical="center"/>
      <protection locked="0"/>
    </xf>
    <xf numFmtId="0" fontId="2" fillId="0" borderId="102" xfId="6" applyBorder="1" applyAlignment="1" applyProtection="1">
      <alignment horizontal="center" vertical="center"/>
      <protection locked="0"/>
    </xf>
    <xf numFmtId="192" fontId="2" fillId="0" borderId="105" xfId="6" applyNumberFormat="1" applyBorder="1" applyAlignment="1" applyProtection="1">
      <alignment horizontal="center" vertical="center"/>
      <protection locked="0"/>
    </xf>
    <xf numFmtId="192" fontId="2" fillId="0" borderId="0" xfId="6" applyNumberFormat="1" applyBorder="1" applyAlignment="1">
      <alignment horizontal="center" vertical="center"/>
    </xf>
    <xf numFmtId="192" fontId="2" fillId="0" borderId="0" xfId="6" applyNumberFormat="1" applyBorder="1" applyAlignment="1">
      <alignment vertical="center"/>
    </xf>
    <xf numFmtId="192" fontId="22" fillId="0" borderId="0" xfId="6" applyNumberFormat="1" applyFont="1" applyBorder="1" applyAlignment="1">
      <alignment horizontal="center" vertical="center"/>
    </xf>
    <xf numFmtId="0" fontId="2" fillId="0" borderId="0" xfId="6" applyAlignment="1">
      <alignment vertical="center"/>
    </xf>
    <xf numFmtId="0" fontId="2" fillId="0" borderId="76" xfId="6" applyBorder="1" applyAlignment="1" applyProtection="1">
      <alignment horizontal="center" vertical="center" wrapText="1"/>
      <protection locked="0"/>
    </xf>
    <xf numFmtId="192" fontId="2" fillId="0" borderId="100" xfId="6" applyNumberFormat="1" applyBorder="1" applyAlignment="1" applyProtection="1">
      <alignment vertical="center"/>
      <protection locked="0"/>
    </xf>
    <xf numFmtId="0" fontId="13" fillId="0" borderId="96" xfId="6" applyFont="1" applyFill="1" applyBorder="1" applyAlignment="1" applyProtection="1">
      <alignment horizontal="center" vertical="center"/>
      <protection locked="0"/>
    </xf>
    <xf numFmtId="192" fontId="2" fillId="0" borderId="138" xfId="6" applyNumberFormat="1" applyBorder="1" applyAlignment="1" applyProtection="1">
      <alignment vertical="center"/>
      <protection locked="0"/>
    </xf>
    <xf numFmtId="0" fontId="2" fillId="0" borderId="125" xfId="6" applyBorder="1" applyAlignment="1" applyProtection="1">
      <alignment horizontal="center" vertical="center"/>
      <protection locked="0"/>
    </xf>
    <xf numFmtId="192" fontId="2" fillId="0" borderId="140" xfId="6" applyNumberFormat="1" applyBorder="1" applyAlignment="1" applyProtection="1">
      <alignment vertical="center"/>
      <protection locked="0"/>
    </xf>
    <xf numFmtId="0" fontId="47" fillId="9" borderId="92" xfId="6" applyFont="1" applyFill="1" applyBorder="1" applyAlignment="1" applyProtection="1">
      <alignment horizontal="center" vertical="center"/>
      <protection locked="0"/>
    </xf>
    <xf numFmtId="192" fontId="2" fillId="0" borderId="142" xfId="6" applyNumberFormat="1" applyBorder="1" applyAlignment="1" applyProtection="1">
      <alignment vertical="center"/>
      <protection locked="0"/>
    </xf>
    <xf numFmtId="192" fontId="13" fillId="0" borderId="107" xfId="6" applyNumberFormat="1" applyFont="1" applyBorder="1" applyAlignment="1" applyProtection="1">
      <alignment vertical="center"/>
      <protection locked="0"/>
    </xf>
    <xf numFmtId="0" fontId="47" fillId="9" borderId="95" xfId="6" applyFont="1" applyFill="1" applyBorder="1" applyAlignment="1" applyProtection="1">
      <alignment horizontal="center" vertical="center"/>
      <protection locked="0"/>
    </xf>
    <xf numFmtId="0" fontId="2" fillId="0" borderId="143" xfId="6" applyBorder="1" applyAlignment="1" applyProtection="1">
      <alignment vertical="center" shrinkToFit="1"/>
      <protection locked="0"/>
    </xf>
    <xf numFmtId="0" fontId="2" fillId="0" borderId="144" xfId="6" applyBorder="1" applyAlignment="1" applyProtection="1">
      <alignment vertical="center"/>
      <protection locked="0"/>
    </xf>
    <xf numFmtId="0" fontId="2" fillId="0" borderId="145" xfId="6" applyBorder="1" applyAlignment="1" applyProtection="1">
      <alignment vertical="center"/>
      <protection locked="0"/>
    </xf>
    <xf numFmtId="192" fontId="2" fillId="0" borderId="141" xfId="6" applyNumberFormat="1" applyBorder="1" applyAlignment="1" applyProtection="1">
      <alignment vertical="center"/>
      <protection locked="0"/>
    </xf>
    <xf numFmtId="192" fontId="2" fillId="0" borderId="62" xfId="6" applyNumberFormat="1" applyBorder="1" applyAlignment="1" applyProtection="1">
      <alignment vertical="center"/>
      <protection locked="0"/>
    </xf>
    <xf numFmtId="0" fontId="7" fillId="0" borderId="12" xfId="0" applyFont="1" applyBorder="1" applyAlignment="1">
      <alignment vertical="center"/>
    </xf>
    <xf numFmtId="0" fontId="23" fillId="0" borderId="0" xfId="0" applyFont="1" applyAlignment="1">
      <alignment vertical="center" shrinkToFit="1"/>
    </xf>
    <xf numFmtId="0" fontId="4" fillId="0" borderId="0" xfId="0" applyFont="1" applyAlignment="1">
      <alignment vertical="center" shrinkToFit="1"/>
    </xf>
    <xf numFmtId="0" fontId="7" fillId="0" borderId="2" xfId="0" applyFont="1" applyBorder="1" applyAlignment="1">
      <alignment horizontal="center" vertical="center" shrinkToFit="1"/>
    </xf>
    <xf numFmtId="0" fontId="0" fillId="0" borderId="12" xfId="0" applyBorder="1" applyAlignment="1">
      <alignment horizontal="center" vertical="center" shrinkToFit="1"/>
    </xf>
    <xf numFmtId="0" fontId="0" fillId="0" borderId="25" xfId="0" applyBorder="1" applyAlignment="1">
      <alignment horizontal="center" vertical="center" shrinkToFit="1"/>
    </xf>
    <xf numFmtId="0" fontId="7" fillId="0" borderId="2" xfId="0" applyFont="1" applyBorder="1" applyAlignment="1">
      <alignment horizontal="center" vertical="center"/>
    </xf>
    <xf numFmtId="0" fontId="0" fillId="0" borderId="12" xfId="0" applyBorder="1" applyAlignment="1">
      <alignment vertical="center"/>
    </xf>
    <xf numFmtId="0" fontId="0" fillId="0" borderId="25" xfId="0" applyBorder="1" applyAlignment="1">
      <alignment vertical="center"/>
    </xf>
    <xf numFmtId="0" fontId="7" fillId="0" borderId="1" xfId="0" applyFont="1" applyBorder="1" applyAlignment="1">
      <alignment horizontal="center" vertical="center" shrinkToFit="1"/>
    </xf>
    <xf numFmtId="0" fontId="7" fillId="0" borderId="11" xfId="0" applyFont="1" applyBorder="1" applyAlignment="1">
      <alignment horizontal="center" vertical="center" shrinkToFit="1"/>
    </xf>
    <xf numFmtId="0" fontId="7" fillId="0" borderId="2" xfId="0" applyFont="1" applyBorder="1" applyAlignment="1">
      <alignment horizontal="left" vertical="center" indent="1" shrinkToFit="1"/>
    </xf>
    <xf numFmtId="0" fontId="7" fillId="0" borderId="12" xfId="0" applyFont="1" applyBorder="1" applyAlignment="1">
      <alignment horizontal="left" vertical="center" indent="1" shrinkToFit="1"/>
    </xf>
    <xf numFmtId="0" fontId="7" fillId="0" borderId="25" xfId="0" applyFont="1" applyBorder="1" applyAlignment="1">
      <alignment horizontal="left" vertical="center" indent="1" shrinkToFit="1"/>
    </xf>
    <xf numFmtId="0" fontId="7" fillId="0" borderId="12" xfId="0" applyFont="1" applyBorder="1" applyAlignment="1">
      <alignment horizontal="center" vertical="center" shrinkToFit="1"/>
    </xf>
    <xf numFmtId="0" fontId="7" fillId="0" borderId="25" xfId="0" applyFont="1" applyBorder="1" applyAlignment="1">
      <alignment horizontal="center" vertical="center" shrinkToFit="1"/>
    </xf>
    <xf numFmtId="186" fontId="7" fillId="0" borderId="2" xfId="0" applyNumberFormat="1" applyFont="1" applyBorder="1" applyAlignment="1">
      <alignment horizontal="left" vertical="center" indent="1" shrinkToFit="1"/>
    </xf>
    <xf numFmtId="0" fontId="0" fillId="0" borderId="12" xfId="0" applyBorder="1" applyAlignment="1">
      <alignment horizontal="left" vertical="center" indent="1" shrinkToFit="1"/>
    </xf>
    <xf numFmtId="0" fontId="0" fillId="0" borderId="25" xfId="0" applyBorder="1" applyAlignment="1">
      <alignment horizontal="left" vertical="center" indent="1" shrinkToFit="1"/>
    </xf>
    <xf numFmtId="0" fontId="7" fillId="0" borderId="3" xfId="0" applyFont="1" applyBorder="1" applyAlignment="1">
      <alignment horizontal="center" vertical="center" shrinkToFit="1"/>
    </xf>
    <xf numFmtId="0" fontId="7" fillId="0" borderId="13" xfId="0" applyFont="1" applyBorder="1" applyAlignment="1">
      <alignment horizontal="center" vertical="center" shrinkToFit="1"/>
    </xf>
    <xf numFmtId="183" fontId="7" fillId="0" borderId="2" xfId="0" applyNumberFormat="1" applyFont="1" applyBorder="1" applyAlignment="1">
      <alignment horizontal="left" vertical="center" indent="1"/>
    </xf>
    <xf numFmtId="183" fontId="7" fillId="0" borderId="12" xfId="0" applyNumberFormat="1" applyFont="1" applyBorder="1" applyAlignment="1">
      <alignment horizontal="left" vertical="center" indent="1"/>
    </xf>
    <xf numFmtId="183" fontId="7" fillId="0" borderId="25" xfId="0" applyNumberFormat="1" applyFont="1" applyBorder="1" applyAlignment="1">
      <alignment horizontal="left" vertical="center" indent="1"/>
    </xf>
    <xf numFmtId="0" fontId="1" fillId="0" borderId="2" xfId="8" applyBorder="1" applyAlignment="1">
      <alignment horizontal="left" vertical="center" indent="1" shrinkToFit="1"/>
    </xf>
    <xf numFmtId="183" fontId="7" fillId="0" borderId="2" xfId="0" applyNumberFormat="1" applyFont="1" applyBorder="1" applyAlignment="1">
      <alignment horizontal="right" vertical="center" shrinkToFit="1"/>
    </xf>
    <xf numFmtId="0" fontId="0" fillId="0" borderId="12" xfId="0" applyBorder="1" applyAlignment="1">
      <alignment horizontal="right" vertical="center" shrinkToFit="1"/>
    </xf>
    <xf numFmtId="183" fontId="7" fillId="0" borderId="12" xfId="0" applyNumberFormat="1" applyFont="1" applyBorder="1" applyAlignment="1">
      <alignment horizontal="left" vertical="center" shrinkToFit="1"/>
    </xf>
    <xf numFmtId="183" fontId="7" fillId="0" borderId="25" xfId="0" applyNumberFormat="1" applyFont="1" applyBorder="1" applyAlignment="1">
      <alignment horizontal="left" vertical="center" shrinkToFit="1"/>
    </xf>
    <xf numFmtId="0" fontId="7" fillId="0" borderId="4" xfId="0" applyFont="1" applyBorder="1" applyAlignment="1">
      <alignment horizontal="center" vertical="center"/>
    </xf>
    <xf numFmtId="0" fontId="0" fillId="0" borderId="4" xfId="0" applyFont="1" applyBorder="1" applyAlignment="1">
      <alignment horizontal="center" vertical="center"/>
    </xf>
    <xf numFmtId="0" fontId="7" fillId="0" borderId="33" xfId="5" applyFont="1" applyBorder="1" applyAlignment="1">
      <alignment horizontal="center" vertical="center"/>
    </xf>
    <xf numFmtId="0" fontId="0" fillId="0" borderId="37" xfId="5" applyFont="1" applyBorder="1" applyAlignment="1">
      <alignment horizontal="center" vertical="center"/>
    </xf>
    <xf numFmtId="0" fontId="7" fillId="0" borderId="33" xfId="5" applyFont="1" applyBorder="1" applyAlignment="1">
      <alignment horizontal="center" vertical="center" wrapText="1"/>
    </xf>
    <xf numFmtId="0" fontId="7" fillId="0" borderId="33" xfId="5" applyFont="1" applyBorder="1" applyAlignment="1">
      <alignment horizontal="center" vertical="center" wrapText="1" shrinkToFit="1"/>
    </xf>
    <xf numFmtId="0" fontId="0" fillId="0" borderId="37" xfId="5" applyFont="1" applyBorder="1" applyAlignment="1">
      <alignment horizontal="center" vertical="center" shrinkToFit="1"/>
    </xf>
    <xf numFmtId="0" fontId="7" fillId="0" borderId="5" xfId="5" applyFont="1" applyBorder="1" applyAlignment="1">
      <alignment vertical="center" shrinkToFit="1"/>
    </xf>
    <xf numFmtId="0" fontId="7" fillId="0" borderId="14" xfId="5" applyFont="1" applyBorder="1" applyAlignment="1">
      <alignment vertical="center" shrinkToFit="1"/>
    </xf>
    <xf numFmtId="0" fontId="0" fillId="0" borderId="14" xfId="0" applyBorder="1" applyAlignment="1">
      <alignment vertical="center" shrinkToFit="1"/>
    </xf>
    <xf numFmtId="0" fontId="0" fillId="0" borderId="26" xfId="0" applyBorder="1" applyAlignment="1">
      <alignment vertical="center" shrinkToFit="1"/>
    </xf>
    <xf numFmtId="180" fontId="7" fillId="0" borderId="1" xfId="0" applyNumberFormat="1" applyFont="1" applyFill="1" applyBorder="1" applyAlignment="1">
      <alignment horizontal="right" vertical="center" indent="1"/>
    </xf>
    <xf numFmtId="180" fontId="0" fillId="0" borderId="32" xfId="0" applyNumberFormat="1" applyFont="1" applyFill="1" applyBorder="1" applyAlignment="1">
      <alignment horizontal="right" vertical="center" indent="1"/>
    </xf>
    <xf numFmtId="180" fontId="7" fillId="2" borderId="1" xfId="0" applyNumberFormat="1" applyFont="1" applyFill="1" applyBorder="1" applyAlignment="1">
      <alignment horizontal="right" vertical="center" indent="1"/>
    </xf>
    <xf numFmtId="0" fontId="0" fillId="2" borderId="32" xfId="0" applyFont="1" applyFill="1" applyBorder="1" applyAlignment="1">
      <alignment horizontal="right" vertical="center" indent="1"/>
    </xf>
    <xf numFmtId="0" fontId="7" fillId="0" borderId="15" xfId="5" applyFont="1" applyBorder="1" applyAlignment="1">
      <alignment vertical="center" shrinkToFit="1"/>
    </xf>
    <xf numFmtId="0" fontId="0" fillId="0" borderId="20" xfId="0" applyBorder="1" applyAlignment="1">
      <alignment vertical="center" shrinkToFit="1"/>
    </xf>
    <xf numFmtId="0" fontId="0" fillId="0" borderId="27" xfId="0" applyBorder="1" applyAlignment="1">
      <alignment vertical="center" shrinkToFit="1"/>
    </xf>
    <xf numFmtId="180" fontId="7" fillId="0" borderId="9" xfId="0" applyNumberFormat="1" applyFont="1" applyBorder="1" applyAlignment="1">
      <alignment horizontal="right" vertical="center" indent="1"/>
    </xf>
    <xf numFmtId="180" fontId="0" fillId="0" borderId="38" xfId="0" applyNumberFormat="1" applyFont="1" applyBorder="1" applyAlignment="1">
      <alignment horizontal="right" vertical="center" indent="1"/>
    </xf>
    <xf numFmtId="180" fontId="7" fillId="2" borderId="9" xfId="0" applyNumberFormat="1" applyFont="1" applyFill="1" applyBorder="1" applyAlignment="1">
      <alignment horizontal="right" vertical="center" indent="1"/>
    </xf>
    <xf numFmtId="0" fontId="0" fillId="2" borderId="38" xfId="0" applyFont="1" applyFill="1" applyBorder="1" applyAlignment="1">
      <alignment horizontal="right" vertical="center" indent="1"/>
    </xf>
    <xf numFmtId="0" fontId="7" fillId="0" borderId="16" xfId="6" applyFont="1" applyBorder="1" applyAlignment="1">
      <alignment vertical="center" shrinkToFit="1"/>
    </xf>
    <xf numFmtId="0" fontId="0" fillId="0" borderId="16" xfId="0" applyFont="1" applyBorder="1" applyAlignment="1">
      <alignment vertical="center" shrinkToFit="1"/>
    </xf>
    <xf numFmtId="0" fontId="0" fillId="0" borderId="28" xfId="0" applyFont="1" applyBorder="1" applyAlignment="1">
      <alignment vertical="center" shrinkToFit="1"/>
    </xf>
    <xf numFmtId="180" fontId="7" fillId="0" borderId="24" xfId="0" applyNumberFormat="1" applyFont="1" applyBorder="1" applyAlignment="1">
      <alignment horizontal="right" vertical="center" indent="1"/>
    </xf>
    <xf numFmtId="180" fontId="0" fillId="0" borderId="28" xfId="0" applyNumberFormat="1" applyFont="1" applyBorder="1" applyAlignment="1">
      <alignment horizontal="right" vertical="center" indent="1"/>
    </xf>
    <xf numFmtId="180" fontId="7" fillId="2" borderId="24" xfId="0" applyNumberFormat="1" applyFont="1" applyFill="1" applyBorder="1" applyAlignment="1">
      <alignment horizontal="right" vertical="center" indent="1"/>
    </xf>
    <xf numFmtId="0" fontId="0" fillId="2" borderId="28" xfId="0" applyFont="1" applyFill="1" applyBorder="1" applyAlignment="1">
      <alignment horizontal="right" vertical="center" indent="1"/>
    </xf>
    <xf numFmtId="0" fontId="7" fillId="0" borderId="17" xfId="5" applyFont="1" applyBorder="1" applyAlignment="1">
      <alignment vertical="center" shrinkToFit="1"/>
    </xf>
    <xf numFmtId="0" fontId="0" fillId="0" borderId="21" xfId="0" applyBorder="1" applyAlignment="1">
      <alignment vertical="center" shrinkToFit="1"/>
    </xf>
    <xf numFmtId="0" fontId="0" fillId="0" borderId="29" xfId="0" applyBorder="1" applyAlignment="1">
      <alignment vertical="center" shrinkToFit="1"/>
    </xf>
    <xf numFmtId="0" fontId="7" fillId="0" borderId="18" xfId="6" applyFont="1" applyBorder="1" applyAlignment="1">
      <alignment vertical="center" shrinkToFit="1"/>
    </xf>
    <xf numFmtId="0" fontId="0" fillId="0" borderId="18" xfId="0" applyFont="1" applyBorder="1" applyAlignment="1">
      <alignment vertical="center" shrinkToFit="1"/>
    </xf>
    <xf numFmtId="0" fontId="0" fillId="0" borderId="30" xfId="0" applyFont="1" applyBorder="1" applyAlignment="1">
      <alignment vertical="center" shrinkToFit="1"/>
    </xf>
    <xf numFmtId="180" fontId="7" fillId="0" borderId="34" xfId="0" applyNumberFormat="1" applyFont="1" applyBorder="1" applyAlignment="1">
      <alignment horizontal="right" vertical="center" indent="1"/>
    </xf>
    <xf numFmtId="180" fontId="0" fillId="0" borderId="30" xfId="0" applyNumberFormat="1" applyFont="1" applyBorder="1" applyAlignment="1">
      <alignment horizontal="right" vertical="center" indent="1"/>
    </xf>
    <xf numFmtId="180" fontId="7" fillId="2" borderId="34" xfId="0" applyNumberFormat="1" applyFont="1" applyFill="1" applyBorder="1" applyAlignment="1">
      <alignment horizontal="right" vertical="center" indent="1"/>
    </xf>
    <xf numFmtId="0" fontId="0" fillId="2" borderId="30" xfId="0" applyFont="1" applyFill="1" applyBorder="1" applyAlignment="1">
      <alignment horizontal="right" vertical="center" indent="1"/>
    </xf>
    <xf numFmtId="0" fontId="12" fillId="0" borderId="22" xfId="5" applyFont="1" applyBorder="1" applyAlignment="1">
      <alignment vertical="center" shrinkToFit="1"/>
    </xf>
    <xf numFmtId="0" fontId="7" fillId="0" borderId="23" xfId="0" applyFont="1" applyBorder="1" applyAlignment="1">
      <alignment vertical="center" shrinkToFit="1"/>
    </xf>
    <xf numFmtId="0" fontId="7" fillId="0" borderId="31" xfId="0" applyFont="1" applyBorder="1" applyAlignment="1">
      <alignment vertical="center" shrinkToFit="1"/>
    </xf>
    <xf numFmtId="180" fontId="7" fillId="2" borderId="10" xfId="0" applyNumberFormat="1" applyFont="1" applyFill="1" applyBorder="1" applyAlignment="1">
      <alignment horizontal="right" vertical="center" indent="1"/>
    </xf>
    <xf numFmtId="180" fontId="0" fillId="2" borderId="39" xfId="0" applyNumberFormat="1" applyFont="1" applyFill="1" applyBorder="1" applyAlignment="1">
      <alignment horizontal="right" vertical="center" indent="1"/>
    </xf>
    <xf numFmtId="0" fontId="0" fillId="2" borderId="39" xfId="0" applyFont="1" applyFill="1" applyBorder="1" applyAlignment="1">
      <alignment horizontal="right" vertical="center" indent="1"/>
    </xf>
    <xf numFmtId="0" fontId="7" fillId="0" borderId="1" xfId="5" applyFont="1" applyBorder="1" applyAlignment="1">
      <alignment vertical="center" shrinkToFit="1"/>
    </xf>
    <xf numFmtId="0" fontId="0" fillId="0" borderId="11" xfId="0" applyFont="1" applyBorder="1" applyAlignment="1">
      <alignment vertical="center" shrinkToFit="1"/>
    </xf>
    <xf numFmtId="0" fontId="0" fillId="0" borderId="32" xfId="0" applyFont="1" applyBorder="1" applyAlignment="1">
      <alignment vertical="center" shrinkToFit="1"/>
    </xf>
    <xf numFmtId="180" fontId="7" fillId="0" borderId="17" xfId="0" applyNumberFormat="1" applyFont="1" applyBorder="1" applyAlignment="1">
      <alignment horizontal="right" vertical="center" indent="1"/>
    </xf>
    <xf numFmtId="180" fontId="0" fillId="0" borderId="29" xfId="0" applyNumberFormat="1" applyFont="1" applyBorder="1" applyAlignment="1">
      <alignment horizontal="right" vertical="center" indent="1"/>
    </xf>
    <xf numFmtId="180" fontId="7" fillId="2" borderId="17" xfId="0" applyNumberFormat="1" applyFont="1" applyFill="1" applyBorder="1" applyAlignment="1">
      <alignment horizontal="right" vertical="center" indent="1"/>
    </xf>
    <xf numFmtId="0" fontId="0" fillId="2" borderId="29" xfId="0" applyFont="1" applyFill="1" applyBorder="1" applyAlignment="1">
      <alignment horizontal="right" vertical="center" indent="1"/>
    </xf>
    <xf numFmtId="0" fontId="7" fillId="0" borderId="24" xfId="5" applyFont="1" applyBorder="1" applyAlignment="1">
      <alignment vertical="center" shrinkToFit="1"/>
    </xf>
    <xf numFmtId="180" fontId="7" fillId="0" borderId="3" xfId="0" applyNumberFormat="1" applyFont="1" applyBorder="1" applyAlignment="1">
      <alignment horizontal="right" vertical="center" indent="1"/>
    </xf>
    <xf numFmtId="180" fontId="0" fillId="0" borderId="40" xfId="0" applyNumberFormat="1" applyFont="1" applyBorder="1" applyAlignment="1">
      <alignment horizontal="right" vertical="center" indent="1"/>
    </xf>
    <xf numFmtId="180" fontId="7" fillId="2" borderId="3" xfId="0" applyNumberFormat="1" applyFont="1" applyFill="1" applyBorder="1" applyAlignment="1">
      <alignment horizontal="right" vertical="center" indent="1"/>
    </xf>
    <xf numFmtId="0" fontId="0" fillId="2" borderId="40" xfId="0" applyFont="1" applyFill="1" applyBorder="1" applyAlignment="1">
      <alignment horizontal="right" vertical="center" indent="1"/>
    </xf>
    <xf numFmtId="180" fontId="7" fillId="0" borderId="36" xfId="0" applyNumberFormat="1" applyFont="1" applyBorder="1" applyAlignment="1">
      <alignment horizontal="right" vertical="center" indent="1"/>
    </xf>
    <xf numFmtId="180" fontId="0" fillId="0" borderId="42" xfId="0" applyNumberFormat="1" applyFont="1" applyBorder="1" applyAlignment="1">
      <alignment horizontal="right" vertical="center" indent="1"/>
    </xf>
    <xf numFmtId="180" fontId="7" fillId="2" borderId="36" xfId="0" applyNumberFormat="1" applyFont="1" applyFill="1" applyBorder="1" applyAlignment="1">
      <alignment horizontal="right" vertical="center" indent="1"/>
    </xf>
    <xf numFmtId="0" fontId="0" fillId="2" borderId="42" xfId="0" applyFont="1" applyFill="1" applyBorder="1" applyAlignment="1">
      <alignment horizontal="right" vertical="center" indent="1"/>
    </xf>
    <xf numFmtId="180" fontId="7" fillId="0" borderId="35" xfId="0" applyNumberFormat="1" applyFont="1" applyBorder="1" applyAlignment="1">
      <alignment horizontal="right" vertical="center" indent="1"/>
    </xf>
    <xf numFmtId="180" fontId="0" fillId="0" borderId="41" xfId="0" applyNumberFormat="1" applyFont="1" applyBorder="1" applyAlignment="1">
      <alignment horizontal="right" vertical="center" indent="1"/>
    </xf>
    <xf numFmtId="180" fontId="7" fillId="2" borderId="35" xfId="0" applyNumberFormat="1" applyFont="1" applyFill="1" applyBorder="1" applyAlignment="1">
      <alignment horizontal="right" vertical="center" indent="1"/>
    </xf>
    <xf numFmtId="0" fontId="0" fillId="2" borderId="41" xfId="0" applyFont="1" applyFill="1" applyBorder="1" applyAlignment="1">
      <alignment horizontal="right" vertical="center" indent="1"/>
    </xf>
    <xf numFmtId="0" fontId="10" fillId="0" borderId="0" xfId="0" applyFont="1" applyFill="1" applyBorder="1" applyAlignment="1">
      <alignment vertical="center"/>
    </xf>
    <xf numFmtId="0" fontId="0" fillId="0" borderId="0" xfId="0" applyFill="1" applyBorder="1" applyAlignment="1">
      <alignment vertical="center"/>
    </xf>
    <xf numFmtId="0" fontId="10" fillId="0" borderId="0" xfId="0" applyFont="1" applyFill="1" applyBorder="1" applyAlignment="1">
      <alignment vertical="center" shrinkToFit="1"/>
    </xf>
    <xf numFmtId="0" fontId="7" fillId="0" borderId="6" xfId="5" applyFont="1" applyBorder="1" applyAlignment="1">
      <alignment horizontal="center" vertical="center" shrinkToFit="1"/>
    </xf>
    <xf numFmtId="0" fontId="0" fillId="0" borderId="7" xfId="0" applyBorder="1" applyAlignment="1">
      <alignment horizontal="center" vertical="center" shrinkToFit="1"/>
    </xf>
    <xf numFmtId="0" fontId="7" fillId="0" borderId="7" xfId="5" applyFont="1" applyBorder="1" applyAlignment="1">
      <alignment horizontal="center" vertical="center" shrinkToFit="1"/>
    </xf>
    <xf numFmtId="0" fontId="0" fillId="0" borderId="8" xfId="0" applyBorder="1" applyAlignment="1">
      <alignment horizontal="center" vertical="center" shrinkToFit="1"/>
    </xf>
    <xf numFmtId="0" fontId="7" fillId="0" borderId="9" xfId="5" applyFont="1" applyBorder="1" applyAlignment="1">
      <alignment horizontal="center" vertical="center" textRotation="255" shrinkToFit="1"/>
    </xf>
    <xf numFmtId="0" fontId="0" fillId="0" borderId="19" xfId="0" applyBorder="1" applyAlignment="1">
      <alignment horizontal="center" vertical="center" textRotation="255" shrinkToFit="1"/>
    </xf>
    <xf numFmtId="0" fontId="0" fillId="0" borderId="10" xfId="0" applyBorder="1" applyAlignment="1">
      <alignment horizontal="center" vertical="center" textRotation="255" shrinkToFit="1"/>
    </xf>
    <xf numFmtId="0" fontId="0" fillId="0" borderId="0" xfId="0" applyAlignment="1">
      <alignment horizontal="center" vertical="center" textRotation="255" shrinkToFit="1"/>
    </xf>
    <xf numFmtId="0" fontId="0" fillId="0" borderId="3" xfId="0" applyBorder="1" applyAlignment="1">
      <alignment horizontal="center" vertical="center" textRotation="255" shrinkToFit="1"/>
    </xf>
    <xf numFmtId="0" fontId="0" fillId="0" borderId="13" xfId="0" applyBorder="1" applyAlignment="1">
      <alignment horizontal="center" vertical="center" textRotation="255" shrinkToFit="1"/>
    </xf>
    <xf numFmtId="0" fontId="10" fillId="0" borderId="2" xfId="5" applyFont="1" applyBorder="1" applyAlignment="1">
      <alignment horizontal="center" vertical="center" shrinkToFit="1"/>
    </xf>
    <xf numFmtId="0" fontId="10" fillId="0" borderId="1" xfId="5" applyFont="1" applyBorder="1" applyAlignment="1">
      <alignment horizontal="center" vertical="center" shrinkToFit="1"/>
    </xf>
    <xf numFmtId="0" fontId="9" fillId="0" borderId="7" xfId="5" applyFont="1" applyBorder="1" applyAlignment="1">
      <alignment horizontal="right" vertical="center" indent="1" shrinkToFit="1"/>
    </xf>
    <xf numFmtId="0" fontId="13" fillId="0" borderId="7" xfId="5" applyFont="1" applyBorder="1" applyAlignment="1">
      <alignment horizontal="right" vertical="center" indent="1" shrinkToFit="1"/>
    </xf>
    <xf numFmtId="0" fontId="13" fillId="0" borderId="7" xfId="5" applyFont="1" applyBorder="1" applyAlignment="1">
      <alignment horizontal="right" vertical="center" indent="1"/>
    </xf>
    <xf numFmtId="180" fontId="9" fillId="2" borderId="2" xfId="0" applyNumberFormat="1" applyFont="1" applyFill="1" applyBorder="1" applyAlignment="1">
      <alignment horizontal="right" vertical="center" indent="1"/>
    </xf>
    <xf numFmtId="180" fontId="13" fillId="2" borderId="25" xfId="0" applyNumberFormat="1" applyFont="1" applyFill="1" applyBorder="1" applyAlignment="1">
      <alignment horizontal="right" vertical="center" indent="1"/>
    </xf>
    <xf numFmtId="0" fontId="13" fillId="2" borderId="25" xfId="0" applyFont="1" applyFill="1" applyBorder="1" applyAlignment="1">
      <alignment horizontal="right" vertical="center" indent="1"/>
    </xf>
    <xf numFmtId="0" fontId="7" fillId="0" borderId="43" xfId="0" applyFont="1" applyBorder="1" applyAlignment="1">
      <alignment horizontal="center" vertical="center" shrinkToFit="1"/>
    </xf>
    <xf numFmtId="0" fontId="7" fillId="0" borderId="32" xfId="0" applyFont="1" applyBorder="1" applyAlignment="1">
      <alignment horizontal="center" vertical="center" shrinkToFit="1"/>
    </xf>
    <xf numFmtId="0" fontId="7" fillId="0" borderId="44" xfId="6" applyFont="1" applyBorder="1" applyAlignment="1">
      <alignment horizontal="center" vertical="center" shrinkToFit="1"/>
    </xf>
    <xf numFmtId="0" fontId="2" fillId="0" borderId="46" xfId="6" applyBorder="1" applyAlignment="1">
      <alignment horizontal="center" vertical="center" shrinkToFit="1"/>
    </xf>
    <xf numFmtId="187" fontId="7" fillId="0" borderId="47" xfId="0" applyNumberFormat="1" applyFont="1" applyBorder="1" applyAlignment="1">
      <alignment horizontal="center" vertical="center"/>
    </xf>
    <xf numFmtId="187" fontId="0" fillId="0" borderId="48" xfId="0" applyNumberFormat="1" applyBorder="1" applyAlignment="1">
      <alignment horizontal="center" vertical="center"/>
    </xf>
    <xf numFmtId="20" fontId="7" fillId="0" borderId="48" xfId="0" applyNumberFormat="1" applyFont="1" applyBorder="1" applyAlignment="1">
      <alignment horizontal="center" vertical="center" shrinkToFit="1"/>
    </xf>
    <xf numFmtId="0" fontId="0" fillId="0" borderId="48" xfId="0" applyBorder="1" applyAlignment="1">
      <alignment horizontal="center" vertical="center" shrinkToFit="1"/>
    </xf>
    <xf numFmtId="0" fontId="0" fillId="0" borderId="49" xfId="0" applyBorder="1" applyAlignment="1">
      <alignment horizontal="center" vertical="center" shrinkToFit="1"/>
    </xf>
    <xf numFmtId="187" fontId="7" fillId="0" borderId="48" xfId="0" applyNumberFormat="1" applyFont="1" applyBorder="1" applyAlignment="1">
      <alignment horizontal="center" vertical="center"/>
    </xf>
    <xf numFmtId="187" fontId="0" fillId="0" borderId="50" xfId="0" applyNumberFormat="1" applyBorder="1" applyAlignment="1">
      <alignment horizontal="center" vertical="center"/>
    </xf>
    <xf numFmtId="0" fontId="7" fillId="0" borderId="46" xfId="0" applyFont="1" applyBorder="1" applyAlignment="1">
      <alignment horizontal="center" vertical="center" shrinkToFit="1"/>
    </xf>
    <xf numFmtId="0" fontId="7" fillId="0" borderId="45" xfId="0" applyFont="1" applyBorder="1" applyAlignment="1">
      <alignment horizontal="center" vertical="center" shrinkToFit="1"/>
    </xf>
    <xf numFmtId="187" fontId="7" fillId="0" borderId="3" xfId="0" applyNumberFormat="1" applyFont="1" applyBorder="1" applyAlignment="1">
      <alignment horizontal="center" vertical="center"/>
    </xf>
    <xf numFmtId="187" fontId="0" fillId="0" borderId="13" xfId="0" applyNumberFormat="1" applyBorder="1" applyAlignment="1">
      <alignment horizontal="center" vertical="center"/>
    </xf>
    <xf numFmtId="187" fontId="7" fillId="0" borderId="13" xfId="0" applyNumberFormat="1" applyFont="1" applyBorder="1" applyAlignment="1">
      <alignment horizontal="center" vertical="center"/>
    </xf>
    <xf numFmtId="187" fontId="0" fillId="0" borderId="40" xfId="0" applyNumberFormat="1" applyBorder="1" applyAlignment="1">
      <alignment horizontal="center" vertical="center"/>
    </xf>
    <xf numFmtId="187" fontId="7" fillId="0" borderId="1" xfId="0" applyNumberFormat="1" applyFont="1" applyBorder="1" applyAlignment="1">
      <alignment horizontal="center" vertical="center"/>
    </xf>
    <xf numFmtId="187" fontId="0" fillId="0" borderId="11" xfId="0" applyNumberFormat="1" applyBorder="1" applyAlignment="1">
      <alignment horizontal="center" vertical="center"/>
    </xf>
    <xf numFmtId="187" fontId="7" fillId="0" borderId="11" xfId="0" applyNumberFormat="1" applyFont="1" applyBorder="1" applyAlignment="1">
      <alignment horizontal="center" vertical="center"/>
    </xf>
    <xf numFmtId="187" fontId="0" fillId="0" borderId="32" xfId="0" applyNumberFormat="1" applyBorder="1" applyAlignment="1">
      <alignment horizontal="center" vertical="center"/>
    </xf>
    <xf numFmtId="187" fontId="7" fillId="0" borderId="24" xfId="0" applyNumberFormat="1" applyFont="1" applyBorder="1" applyAlignment="1">
      <alignment horizontal="center" vertical="center"/>
    </xf>
    <xf numFmtId="187" fontId="0" fillId="0" borderId="16" xfId="0" applyNumberFormat="1" applyBorder="1" applyAlignment="1">
      <alignment horizontal="center" vertical="center"/>
    </xf>
    <xf numFmtId="187" fontId="7" fillId="0" borderId="16" xfId="0" applyNumberFormat="1" applyFont="1" applyBorder="1" applyAlignment="1">
      <alignment horizontal="center" vertical="center"/>
    </xf>
    <xf numFmtId="187" fontId="0" fillId="0" borderId="28" xfId="0" applyNumberFormat="1" applyBorder="1" applyAlignment="1">
      <alignment horizontal="center" vertical="center"/>
    </xf>
    <xf numFmtId="187" fontId="7" fillId="0" borderId="2" xfId="0" applyNumberFormat="1" applyFont="1" applyBorder="1" applyAlignment="1">
      <alignment horizontal="center" vertical="center"/>
    </xf>
    <xf numFmtId="187" fontId="0" fillId="0" borderId="12" xfId="0" applyNumberFormat="1" applyBorder="1" applyAlignment="1">
      <alignment horizontal="center" vertical="center"/>
    </xf>
    <xf numFmtId="187" fontId="7" fillId="0" borderId="12" xfId="0" applyNumberFormat="1" applyFont="1" applyBorder="1" applyAlignment="1">
      <alignment horizontal="center" vertical="center"/>
    </xf>
    <xf numFmtId="187" fontId="0" fillId="0" borderId="25" xfId="0" applyNumberFormat="1" applyBorder="1" applyAlignment="1">
      <alignment horizontal="center" vertical="center"/>
    </xf>
    <xf numFmtId="0" fontId="7" fillId="0" borderId="32" xfId="0" applyFont="1" applyBorder="1" applyAlignment="1">
      <alignment vertical="center"/>
    </xf>
    <xf numFmtId="186" fontId="7" fillId="0" borderId="2" xfId="0" applyNumberFormat="1" applyFont="1" applyBorder="1" applyAlignment="1">
      <alignment horizontal="center" vertical="center" shrinkToFit="1"/>
    </xf>
    <xf numFmtId="186" fontId="7" fillId="0" borderId="12" xfId="0" applyNumberFormat="1" applyFont="1" applyBorder="1" applyAlignment="1">
      <alignment horizontal="center" vertical="center" shrinkToFit="1"/>
    </xf>
    <xf numFmtId="186" fontId="0" fillId="0" borderId="12" xfId="0" applyNumberFormat="1" applyBorder="1" applyAlignment="1">
      <alignment horizontal="center" vertical="center" shrinkToFit="1"/>
    </xf>
    <xf numFmtId="0" fontId="7" fillId="0" borderId="12" xfId="0" applyFont="1" applyBorder="1" applyAlignment="1">
      <alignment horizontal="center" vertical="center"/>
    </xf>
    <xf numFmtId="0" fontId="0" fillId="0" borderId="25" xfId="0" applyBorder="1" applyAlignment="1">
      <alignment horizontal="center" vertical="center"/>
    </xf>
    <xf numFmtId="0" fontId="7" fillId="0" borderId="12" xfId="0" applyFont="1" applyBorder="1" applyAlignment="1">
      <alignment vertical="center"/>
    </xf>
    <xf numFmtId="0" fontId="7" fillId="0" borderId="25" xfId="0" applyFont="1" applyBorder="1" applyAlignment="1">
      <alignment vertical="center"/>
    </xf>
    <xf numFmtId="0" fontId="7" fillId="0" borderId="45" xfId="0" applyFont="1" applyBorder="1" applyAlignment="1">
      <alignment horizontal="center" vertical="center" wrapText="1"/>
    </xf>
    <xf numFmtId="0" fontId="7" fillId="0" borderId="7" xfId="0" applyFont="1" applyBorder="1" applyAlignment="1">
      <alignment horizontal="center" vertical="center" wrapText="1"/>
    </xf>
    <xf numFmtId="0" fontId="7" fillId="0" borderId="3" xfId="0" applyFont="1" applyBorder="1" applyAlignment="1">
      <alignment vertical="center" shrinkToFit="1"/>
    </xf>
    <xf numFmtId="0" fontId="7" fillId="0" borderId="13" xfId="0" applyFont="1" applyBorder="1" applyAlignment="1">
      <alignment vertical="center" shrinkToFit="1"/>
    </xf>
    <xf numFmtId="0" fontId="7" fillId="0" borderId="1" xfId="0" applyFont="1" applyBorder="1" applyAlignment="1">
      <alignment horizontal="center" vertical="center" wrapText="1"/>
    </xf>
    <xf numFmtId="0" fontId="0" fillId="0" borderId="32" xfId="0" applyFont="1" applyBorder="1" applyAlignment="1">
      <alignment horizontal="center" vertical="center" wrapText="1"/>
    </xf>
    <xf numFmtId="0" fontId="18" fillId="0" borderId="0" xfId="0" applyFont="1" applyAlignment="1">
      <alignment vertical="center" wrapText="1"/>
    </xf>
    <xf numFmtId="0" fontId="0" fillId="0" borderId="0" xfId="0" applyAlignment="1">
      <alignment vertical="center" wrapText="1"/>
    </xf>
    <xf numFmtId="0" fontId="0" fillId="0" borderId="13" xfId="0" applyBorder="1" applyAlignment="1">
      <alignment vertical="center"/>
    </xf>
    <xf numFmtId="0" fontId="46" fillId="0" borderId="1" xfId="6" applyFont="1" applyBorder="1" applyAlignment="1">
      <alignment horizontal="center" vertical="center" wrapText="1"/>
    </xf>
    <xf numFmtId="0" fontId="46" fillId="0" borderId="32" xfId="6" applyFont="1" applyBorder="1" applyAlignment="1">
      <alignment horizontal="center" vertical="center"/>
    </xf>
    <xf numFmtId="0" fontId="46" fillId="0" borderId="3" xfId="6" applyFont="1" applyBorder="1" applyAlignment="1">
      <alignment horizontal="center" vertical="center"/>
    </xf>
    <xf numFmtId="0" fontId="46" fillId="0" borderId="40" xfId="6" applyFont="1" applyBorder="1" applyAlignment="1">
      <alignment horizontal="center" vertical="center"/>
    </xf>
    <xf numFmtId="55" fontId="12" fillId="0" borderId="1" xfId="6" quotePrefix="1" applyNumberFormat="1" applyFont="1" applyBorder="1" applyAlignment="1">
      <alignment horizontal="center" vertical="center"/>
    </xf>
    <xf numFmtId="55" fontId="12" fillId="0" borderId="32" xfId="6" quotePrefix="1" applyNumberFormat="1" applyFont="1" applyBorder="1" applyAlignment="1">
      <alignment horizontal="center" vertical="center"/>
    </xf>
    <xf numFmtId="0" fontId="12" fillId="0" borderId="11" xfId="6" quotePrefix="1" applyFont="1" applyBorder="1" applyAlignment="1">
      <alignment horizontal="center" vertical="center"/>
    </xf>
    <xf numFmtId="0" fontId="12" fillId="0" borderId="32" xfId="6" quotePrefix="1" applyFont="1" applyBorder="1" applyAlignment="1">
      <alignment horizontal="center" vertical="center"/>
    </xf>
    <xf numFmtId="0" fontId="12" fillId="0" borderId="3" xfId="6" applyFont="1" applyBorder="1" applyAlignment="1">
      <alignment horizontal="center" vertical="center"/>
    </xf>
    <xf numFmtId="0" fontId="12" fillId="0" borderId="40" xfId="6" applyFont="1" applyBorder="1" applyAlignment="1">
      <alignment horizontal="center" vertical="center"/>
    </xf>
    <xf numFmtId="0" fontId="12" fillId="0" borderId="59" xfId="6" applyFont="1" applyBorder="1" applyAlignment="1">
      <alignment horizontal="center" vertical="center"/>
    </xf>
    <xf numFmtId="0" fontId="12" fillId="0" borderId="60" xfId="6" applyFont="1" applyBorder="1" applyAlignment="1">
      <alignment horizontal="center" vertical="center"/>
    </xf>
    <xf numFmtId="0" fontId="12" fillId="0" borderId="1" xfId="6" applyFont="1" applyBorder="1" applyAlignment="1">
      <alignment horizontal="center" vertical="center"/>
    </xf>
    <xf numFmtId="0" fontId="12" fillId="0" borderId="32" xfId="6" applyFont="1" applyBorder="1" applyAlignment="1">
      <alignment horizontal="center" vertical="center"/>
    </xf>
    <xf numFmtId="0" fontId="4" fillId="0" borderId="11" xfId="6" applyFont="1" applyBorder="1">
      <alignment vertical="center"/>
    </xf>
    <xf numFmtId="0" fontId="4" fillId="0" borderId="3" xfId="6" applyFont="1" applyBorder="1">
      <alignment vertical="center"/>
    </xf>
    <xf numFmtId="0" fontId="4" fillId="0" borderId="13" xfId="6" applyFont="1" applyBorder="1">
      <alignment vertical="center"/>
    </xf>
    <xf numFmtId="0" fontId="12" fillId="0" borderId="43" xfId="6" applyFont="1" applyBorder="1" applyAlignment="1">
      <alignment horizontal="center" vertical="center"/>
    </xf>
    <xf numFmtId="0" fontId="12" fillId="0" borderId="45" xfId="6" applyFont="1" applyBorder="1" applyAlignment="1">
      <alignment horizontal="center" vertical="center"/>
    </xf>
    <xf numFmtId="0" fontId="12" fillId="0" borderId="43" xfId="6" applyFont="1" applyBorder="1" applyAlignment="1">
      <alignment horizontal="center" vertical="center" wrapText="1"/>
    </xf>
    <xf numFmtId="0" fontId="53" fillId="0" borderId="1" xfId="6" applyFont="1" applyBorder="1" applyAlignment="1">
      <alignment horizontal="center" vertical="center"/>
    </xf>
    <xf numFmtId="0" fontId="53" fillId="0" borderId="32" xfId="6" applyFont="1" applyBorder="1" applyAlignment="1">
      <alignment horizontal="center" vertical="center"/>
    </xf>
    <xf numFmtId="0" fontId="12" fillId="0" borderId="61" xfId="6" applyFont="1" applyBorder="1" applyAlignment="1">
      <alignment horizontal="center" vertical="center"/>
    </xf>
    <xf numFmtId="0" fontId="12" fillId="0" borderId="62" xfId="6" applyFont="1" applyBorder="1" applyAlignment="1">
      <alignment horizontal="center" vertical="center"/>
    </xf>
    <xf numFmtId="0" fontId="53" fillId="0" borderId="10" xfId="6" applyFont="1" applyBorder="1" applyAlignment="1">
      <alignment horizontal="center" vertical="center"/>
    </xf>
    <xf numFmtId="0" fontId="53" fillId="0" borderId="0" xfId="6" applyFont="1" applyBorder="1" applyAlignment="1">
      <alignment horizontal="center" vertical="center"/>
    </xf>
    <xf numFmtId="0" fontId="53" fillId="0" borderId="63" xfId="6" applyFont="1" applyBorder="1" applyAlignment="1">
      <alignment horizontal="center" vertical="center"/>
    </xf>
    <xf numFmtId="0" fontId="53" fillId="0" borderId="64" xfId="6" applyFont="1" applyBorder="1" applyAlignment="1">
      <alignment horizontal="center" vertical="center"/>
    </xf>
    <xf numFmtId="0" fontId="53" fillId="0" borderId="39" xfId="6" applyFont="1" applyBorder="1" applyAlignment="1">
      <alignment horizontal="center" vertical="center"/>
    </xf>
    <xf numFmtId="0" fontId="53" fillId="0" borderId="65" xfId="6" applyFont="1" applyBorder="1" applyAlignment="1">
      <alignment horizontal="center" vertical="center"/>
    </xf>
    <xf numFmtId="0" fontId="54" fillId="0" borderId="0" xfId="6" applyFont="1" applyBorder="1">
      <alignment vertical="center"/>
    </xf>
    <xf numFmtId="0" fontId="54" fillId="0" borderId="63" xfId="6" applyFont="1" applyBorder="1">
      <alignment vertical="center"/>
    </xf>
    <xf numFmtId="0" fontId="54" fillId="0" borderId="64" xfId="6" applyFont="1" applyBorder="1">
      <alignment vertical="center"/>
    </xf>
    <xf numFmtId="0" fontId="53" fillId="0" borderId="53" xfId="6" applyFont="1" applyBorder="1" applyAlignment="1">
      <alignment horizontal="center" vertical="center"/>
    </xf>
    <xf numFmtId="0" fontId="53" fillId="0" borderId="66" xfId="6" applyFont="1" applyBorder="1" applyAlignment="1">
      <alignment horizontal="center" vertical="center"/>
    </xf>
    <xf numFmtId="188" fontId="45" fillId="0" borderId="10" xfId="6" quotePrefix="1" applyNumberFormat="1" applyFont="1" applyBorder="1" applyAlignment="1">
      <alignment horizontal="right" vertical="center"/>
    </xf>
    <xf numFmtId="188" fontId="45" fillId="0" borderId="39" xfId="6" quotePrefix="1" applyNumberFormat="1" applyFont="1" applyBorder="1" applyAlignment="1">
      <alignment horizontal="right" vertical="center"/>
    </xf>
    <xf numFmtId="0" fontId="12" fillId="0" borderId="10" xfId="6" applyFont="1" applyBorder="1" applyAlignment="1">
      <alignment horizontal="center" vertical="center"/>
    </xf>
    <xf numFmtId="0" fontId="12" fillId="0" borderId="0" xfId="6" applyFont="1" applyBorder="1" applyAlignment="1">
      <alignment horizontal="center" vertical="center"/>
    </xf>
    <xf numFmtId="0" fontId="12" fillId="0" borderId="13" xfId="6" applyFont="1" applyBorder="1" applyAlignment="1">
      <alignment horizontal="center" vertical="center"/>
    </xf>
    <xf numFmtId="0" fontId="12" fillId="0" borderId="39" xfId="6" applyFont="1" applyBorder="1" applyAlignment="1">
      <alignment horizontal="center" vertical="center"/>
    </xf>
    <xf numFmtId="0" fontId="4" fillId="0" borderId="0" xfId="6" applyFont="1" applyBorder="1">
      <alignment vertical="center"/>
    </xf>
    <xf numFmtId="0" fontId="12" fillId="0" borderId="53" xfId="6" applyFont="1" applyBorder="1" applyAlignment="1">
      <alignment horizontal="center" vertical="center"/>
    </xf>
    <xf numFmtId="0" fontId="12" fillId="0" borderId="70" xfId="6" applyFont="1" applyBorder="1" applyAlignment="1">
      <alignment horizontal="center" vertical="center"/>
    </xf>
    <xf numFmtId="188" fontId="12" fillId="0" borderId="10" xfId="6" quotePrefix="1" applyNumberFormat="1" applyFont="1" applyBorder="1" applyAlignment="1">
      <alignment horizontal="right" vertical="center"/>
    </xf>
    <xf numFmtId="188" fontId="12" fillId="0" borderId="39" xfId="6" quotePrefix="1" applyNumberFormat="1" applyFont="1" applyBorder="1" applyAlignment="1">
      <alignment horizontal="right" vertical="center"/>
    </xf>
    <xf numFmtId="0" fontId="12" fillId="0" borderId="11" xfId="6" applyFont="1" applyBorder="1" applyAlignment="1">
      <alignment horizontal="center" vertical="center"/>
    </xf>
    <xf numFmtId="0" fontId="46" fillId="0" borderId="0" xfId="6" applyFont="1" applyAlignment="1">
      <alignment horizontal="left" vertical="top" wrapText="1"/>
    </xf>
    <xf numFmtId="0" fontId="46" fillId="0" borderId="0" xfId="0" applyFont="1" applyFill="1" applyAlignment="1">
      <alignment horizontal="left" vertical="center"/>
    </xf>
    <xf numFmtId="55" fontId="12" fillId="0" borderId="1" xfId="6" applyNumberFormat="1" applyFont="1" applyBorder="1" applyAlignment="1">
      <alignment horizontal="center" vertical="center"/>
    </xf>
    <xf numFmtId="55" fontId="12" fillId="0" borderId="11" xfId="6" applyNumberFormat="1" applyFont="1" applyBorder="1" applyAlignment="1">
      <alignment horizontal="center" vertical="center"/>
    </xf>
    <xf numFmtId="55" fontId="12" fillId="0" borderId="32" xfId="6" applyNumberFormat="1" applyFont="1" applyBorder="1" applyAlignment="1">
      <alignment horizontal="center" vertical="center"/>
    </xf>
    <xf numFmtId="55" fontId="12" fillId="0" borderId="3" xfId="6" applyNumberFormat="1" applyFont="1" applyBorder="1" applyAlignment="1">
      <alignment horizontal="center" vertical="center"/>
    </xf>
    <xf numFmtId="55" fontId="12" fillId="0" borderId="13" xfId="6" applyNumberFormat="1" applyFont="1" applyBorder="1" applyAlignment="1">
      <alignment horizontal="center" vertical="center"/>
    </xf>
    <xf numFmtId="55" fontId="12" fillId="0" borderId="40" xfId="6" applyNumberFormat="1" applyFont="1" applyBorder="1" applyAlignment="1">
      <alignment horizontal="center" vertical="center"/>
    </xf>
    <xf numFmtId="0" fontId="52" fillId="0" borderId="10" xfId="6" applyFont="1" applyBorder="1" applyAlignment="1">
      <alignment horizontal="center" vertical="center"/>
    </xf>
    <xf numFmtId="0" fontId="52" fillId="0" borderId="39" xfId="6" applyFont="1" applyBorder="1" applyAlignment="1">
      <alignment horizontal="center" vertical="center"/>
    </xf>
    <xf numFmtId="0" fontId="52" fillId="0" borderId="3" xfId="6" applyFont="1" applyBorder="1" applyAlignment="1">
      <alignment horizontal="center" vertical="center"/>
    </xf>
    <xf numFmtId="0" fontId="52" fillId="0" borderId="40" xfId="6" applyFont="1" applyBorder="1" applyAlignment="1">
      <alignment horizontal="center" vertical="center"/>
    </xf>
    <xf numFmtId="55" fontId="12" fillId="0" borderId="10" xfId="6" quotePrefix="1" applyNumberFormat="1" applyFont="1" applyBorder="1" applyAlignment="1">
      <alignment horizontal="center" vertical="center"/>
    </xf>
    <xf numFmtId="55" fontId="12" fillId="0" borderId="0" xfId="6" quotePrefix="1" applyNumberFormat="1" applyFont="1" applyBorder="1" applyAlignment="1">
      <alignment horizontal="center" vertical="center"/>
    </xf>
    <xf numFmtId="0" fontId="12" fillId="0" borderId="0" xfId="6" quotePrefix="1" applyFont="1" applyBorder="1" applyAlignment="1">
      <alignment horizontal="center" vertical="center"/>
    </xf>
    <xf numFmtId="0" fontId="12" fillId="0" borderId="53" xfId="6" applyFont="1" applyBorder="1" applyAlignment="1">
      <alignment horizontal="center" vertical="center" wrapText="1"/>
    </xf>
    <xf numFmtId="0" fontId="12" fillId="0" borderId="1" xfId="6" applyFont="1" applyBorder="1" applyAlignment="1">
      <alignment horizontal="center" vertical="center" wrapText="1"/>
    </xf>
    <xf numFmtId="0" fontId="52" fillId="0" borderId="3" xfId="6" applyFont="1" applyBorder="1" applyAlignment="1">
      <alignment horizontal="right" vertical="center"/>
    </xf>
    <xf numFmtId="0" fontId="52" fillId="0" borderId="40" xfId="6" applyFont="1" applyBorder="1" applyAlignment="1">
      <alignment horizontal="right" vertical="center"/>
    </xf>
    <xf numFmtId="55" fontId="12" fillId="0" borderId="11" xfId="6" quotePrefix="1" applyNumberFormat="1" applyFont="1" applyBorder="1" applyAlignment="1">
      <alignment horizontal="center" vertical="center"/>
    </xf>
    <xf numFmtId="0" fontId="7" fillId="0" borderId="7" xfId="6" applyFont="1" applyBorder="1" applyAlignment="1">
      <alignment horizontal="left" vertical="center" shrinkToFit="1"/>
    </xf>
    <xf numFmtId="0" fontId="7" fillId="0" borderId="7" xfId="6" applyFont="1" applyBorder="1" applyAlignment="1">
      <alignment horizontal="left" vertical="center"/>
    </xf>
    <xf numFmtId="38" fontId="7" fillId="0" borderId="7" xfId="4" applyFont="1" applyBorder="1" applyAlignment="1">
      <alignment horizontal="right" vertical="center" indent="3" shrinkToFit="1"/>
    </xf>
    <xf numFmtId="0" fontId="7" fillId="0" borderId="25" xfId="0" applyFont="1" applyBorder="1" applyAlignment="1">
      <alignment horizontal="center" vertical="center"/>
    </xf>
    <xf numFmtId="0" fontId="7" fillId="0" borderId="2" xfId="6" applyFont="1" applyBorder="1" applyAlignment="1">
      <alignment horizontal="left" vertical="center" shrinkToFit="1"/>
    </xf>
    <xf numFmtId="0" fontId="7" fillId="0" borderId="25" xfId="6" applyFont="1" applyBorder="1" applyAlignment="1">
      <alignment horizontal="left" vertical="center" shrinkToFit="1"/>
    </xf>
    <xf numFmtId="0" fontId="22" fillId="0" borderId="0" xfId="5" applyFont="1" applyAlignment="1">
      <alignment vertical="center" wrapText="1"/>
    </xf>
    <xf numFmtId="0" fontId="22" fillId="0" borderId="0" xfId="5" applyFont="1" applyAlignment="1">
      <alignment vertical="center"/>
    </xf>
    <xf numFmtId="0" fontId="10" fillId="0" borderId="0" xfId="6" applyFont="1" applyBorder="1" applyAlignment="1">
      <alignment vertical="center" wrapText="1"/>
    </xf>
    <xf numFmtId="0" fontId="4" fillId="0" borderId="0" xfId="5" applyAlignment="1">
      <alignment vertical="center" wrapText="1"/>
    </xf>
    <xf numFmtId="0" fontId="20" fillId="0" borderId="11" xfId="6" applyFont="1" applyBorder="1" applyAlignment="1">
      <alignment horizontal="left" vertical="center" wrapText="1"/>
    </xf>
    <xf numFmtId="0" fontId="21" fillId="0" borderId="11" xfId="6" applyFont="1" applyBorder="1" applyAlignment="1">
      <alignment vertical="center" wrapText="1"/>
    </xf>
    <xf numFmtId="0" fontId="57" fillId="0" borderId="0" xfId="6" applyFont="1" applyBorder="1" applyAlignment="1" applyProtection="1">
      <alignment horizontal="left" vertical="center"/>
    </xf>
    <xf numFmtId="0" fontId="58" fillId="0" borderId="0" xfId="6" applyFont="1" applyBorder="1" applyAlignment="1" applyProtection="1">
      <alignment horizontal="center" vertical="center"/>
    </xf>
    <xf numFmtId="0" fontId="59" fillId="0" borderId="0" xfId="6" applyFont="1" applyBorder="1" applyAlignment="1" applyProtection="1">
      <alignment horizontal="left" vertical="center"/>
    </xf>
    <xf numFmtId="0" fontId="60" fillId="0" borderId="0" xfId="6" applyFont="1" applyBorder="1" applyAlignment="1" applyProtection="1">
      <alignment horizontal="right" vertical="center"/>
    </xf>
    <xf numFmtId="0" fontId="2" fillId="4" borderId="47" xfId="6" applyFont="1" applyFill="1" applyBorder="1" applyAlignment="1" applyProtection="1">
      <alignment horizontal="center" vertical="center" shrinkToFit="1"/>
      <protection locked="0"/>
    </xf>
    <xf numFmtId="0" fontId="2" fillId="4" borderId="48" xfId="6" applyFont="1" applyFill="1" applyBorder="1" applyAlignment="1" applyProtection="1">
      <alignment horizontal="center" vertical="center" shrinkToFit="1"/>
      <protection locked="0"/>
    </xf>
    <xf numFmtId="0" fontId="2" fillId="4" borderId="50" xfId="6" applyFont="1" applyFill="1" applyBorder="1" applyAlignment="1" applyProtection="1">
      <alignment horizontal="center" vertical="center" shrinkToFit="1"/>
      <protection locked="0"/>
    </xf>
    <xf numFmtId="0" fontId="2" fillId="3" borderId="71" xfId="6" applyFont="1" applyFill="1" applyBorder="1" applyAlignment="1" applyProtection="1">
      <alignment horizontal="center" vertical="center" shrinkToFit="1"/>
    </xf>
    <xf numFmtId="0" fontId="2" fillId="3" borderId="48" xfId="6" applyFont="1" applyFill="1" applyBorder="1" applyAlignment="1" applyProtection="1">
      <alignment horizontal="center" vertical="center" shrinkToFit="1"/>
    </xf>
    <xf numFmtId="0" fontId="3" fillId="0" borderId="44" xfId="6" applyFont="1" applyBorder="1" applyAlignment="1" applyProtection="1">
      <alignment horizontal="center" vertical="center" shrinkToFit="1"/>
    </xf>
    <xf numFmtId="0" fontId="3" fillId="0" borderId="46" xfId="6" applyFont="1" applyBorder="1" applyAlignment="1" applyProtection="1">
      <alignment horizontal="center" vertical="center" shrinkToFit="1"/>
    </xf>
    <xf numFmtId="182" fontId="3" fillId="3" borderId="69" xfId="9" applyNumberFormat="1" applyFont="1" applyFill="1" applyBorder="1" applyAlignment="1" applyProtection="1">
      <alignment horizontal="center" vertical="center"/>
    </xf>
    <xf numFmtId="0" fontId="2" fillId="0" borderId="69" xfId="6" applyFont="1" applyBorder="1" applyAlignment="1" applyProtection="1">
      <alignment horizontal="center" vertical="center"/>
    </xf>
    <xf numFmtId="0" fontId="2" fillId="0" borderId="72" xfId="6" applyFont="1" applyBorder="1" applyAlignment="1" applyProtection="1">
      <alignment horizontal="center" vertical="center"/>
    </xf>
    <xf numFmtId="182" fontId="3" fillId="6" borderId="73" xfId="9" applyNumberFormat="1" applyFont="1" applyFill="1" applyBorder="1" applyAlignment="1" applyProtection="1">
      <alignment horizontal="center" vertical="center"/>
      <protection locked="0"/>
    </xf>
    <xf numFmtId="182" fontId="2" fillId="0" borderId="73" xfId="6" applyNumberFormat="1" applyFont="1" applyBorder="1" applyAlignment="1" applyProtection="1">
      <alignment horizontal="center" vertical="center"/>
    </xf>
    <xf numFmtId="182" fontId="2" fillId="0" borderId="74" xfId="6" applyNumberFormat="1" applyFont="1" applyBorder="1" applyAlignment="1" applyProtection="1">
      <alignment horizontal="center" vertical="center"/>
    </xf>
    <xf numFmtId="182" fontId="3" fillId="3" borderId="55" xfId="6" applyNumberFormat="1" applyFont="1" applyFill="1" applyBorder="1" applyAlignment="1" applyProtection="1">
      <alignment horizontal="center" vertical="center"/>
    </xf>
    <xf numFmtId="182" fontId="3" fillId="3" borderId="84" xfId="6" applyNumberFormat="1" applyFont="1" applyFill="1" applyBorder="1" applyAlignment="1" applyProtection="1">
      <alignment horizontal="center" vertical="center"/>
    </xf>
    <xf numFmtId="179" fontId="3" fillId="0" borderId="2" xfId="6" applyNumberFormat="1" applyFont="1" applyFill="1" applyBorder="1" applyAlignment="1" applyProtection="1">
      <alignment horizontal="center" vertical="center"/>
    </xf>
    <xf numFmtId="179" fontId="3" fillId="0" borderId="85" xfId="6" applyNumberFormat="1" applyFont="1" applyFill="1" applyBorder="1" applyAlignment="1" applyProtection="1">
      <alignment horizontal="center" vertical="center"/>
    </xf>
    <xf numFmtId="184" fontId="3" fillId="4" borderId="2" xfId="6" applyNumberFormat="1" applyFont="1" applyFill="1" applyBorder="1" applyAlignment="1" applyProtection="1">
      <alignment horizontal="center" vertical="center"/>
      <protection locked="0"/>
    </xf>
    <xf numFmtId="184" fontId="3" fillId="4" borderId="25" xfId="6" applyNumberFormat="1" applyFont="1" applyFill="1" applyBorder="1" applyAlignment="1" applyProtection="1">
      <alignment horizontal="center" vertical="center"/>
      <protection locked="0"/>
    </xf>
    <xf numFmtId="0" fontId="3" fillId="4" borderId="46" xfId="6" applyFont="1" applyFill="1" applyBorder="1" applyAlignment="1" applyProtection="1">
      <alignment horizontal="center" vertical="center" wrapText="1"/>
      <protection locked="0"/>
    </xf>
    <xf numFmtId="0" fontId="3" fillId="4" borderId="47" xfId="6" applyFont="1" applyFill="1" applyBorder="1" applyAlignment="1" applyProtection="1">
      <alignment horizontal="center" vertical="center" wrapText="1"/>
      <protection locked="0"/>
    </xf>
    <xf numFmtId="0" fontId="61" fillId="0" borderId="44" xfId="6" applyFont="1" applyBorder="1" applyAlignment="1" applyProtection="1">
      <alignment horizontal="center" vertical="center" wrapText="1" shrinkToFit="1"/>
    </xf>
    <xf numFmtId="0" fontId="61" fillId="0" borderId="46" xfId="6" applyFont="1" applyBorder="1" applyAlignment="1" applyProtection="1">
      <alignment horizontal="center" vertical="center" shrinkToFit="1"/>
    </xf>
    <xf numFmtId="0" fontId="3" fillId="4" borderId="46" xfId="6" applyFont="1" applyFill="1" applyBorder="1" applyAlignment="1" applyProtection="1">
      <alignment horizontal="center" vertical="center"/>
      <protection locked="0"/>
    </xf>
    <xf numFmtId="0" fontId="3" fillId="4" borderId="75" xfId="6" applyFont="1" applyFill="1" applyBorder="1" applyAlignment="1" applyProtection="1">
      <alignment horizontal="center" vertical="center"/>
      <protection locked="0"/>
    </xf>
    <xf numFmtId="0" fontId="62" fillId="7" borderId="71" xfId="6" applyFont="1" applyFill="1" applyBorder="1" applyAlignment="1" applyProtection="1">
      <alignment horizontal="left" vertical="center"/>
    </xf>
    <xf numFmtId="0" fontId="62" fillId="7" borderId="48" xfId="6" applyFont="1" applyFill="1" applyBorder="1" applyAlignment="1" applyProtection="1">
      <alignment horizontal="left" vertical="center"/>
    </xf>
    <xf numFmtId="0" fontId="62" fillId="7" borderId="50" xfId="6" applyFont="1" applyFill="1" applyBorder="1" applyAlignment="1" applyProtection="1">
      <alignment horizontal="left" vertical="center"/>
    </xf>
    <xf numFmtId="0" fontId="3" fillId="0" borderId="76" xfId="6" applyFont="1" applyBorder="1" applyAlignment="1" applyProtection="1">
      <alignment horizontal="center" vertical="center"/>
    </xf>
    <xf numFmtId="0" fontId="3" fillId="0" borderId="69" xfId="6" applyFont="1" applyBorder="1" applyAlignment="1" applyProtection="1">
      <alignment horizontal="center" vertical="center"/>
    </xf>
    <xf numFmtId="0" fontId="3" fillId="0" borderId="81" xfId="6" applyFont="1" applyBorder="1" applyAlignment="1" applyProtection="1">
      <alignment horizontal="center" vertical="center"/>
    </xf>
    <xf numFmtId="0" fontId="3" fillId="0" borderId="7" xfId="6" applyFont="1" applyBorder="1" applyAlignment="1" applyProtection="1">
      <alignment horizontal="center" vertical="center"/>
    </xf>
    <xf numFmtId="0" fontId="3" fillId="0" borderId="77" xfId="6" applyFont="1" applyBorder="1" applyAlignment="1" applyProtection="1">
      <alignment horizontal="center" vertical="center" wrapText="1"/>
    </xf>
    <xf numFmtId="0" fontId="3" fillId="0" borderId="78" xfId="6" applyFont="1" applyBorder="1" applyAlignment="1" applyProtection="1">
      <alignment horizontal="center" vertical="center" wrapText="1"/>
    </xf>
    <xf numFmtId="0" fontId="3" fillId="0" borderId="3" xfId="6" applyFont="1" applyBorder="1" applyAlignment="1" applyProtection="1">
      <alignment horizontal="center" vertical="center" wrapText="1"/>
    </xf>
    <xf numFmtId="0" fontId="3" fillId="0" borderId="40" xfId="6" applyFont="1" applyBorder="1" applyAlignment="1" applyProtection="1">
      <alignment horizontal="center" vertical="center" wrapText="1"/>
    </xf>
    <xf numFmtId="0" fontId="3" fillId="0" borderId="79" xfId="6" applyFont="1" applyBorder="1" applyAlignment="1" applyProtection="1">
      <alignment horizontal="center" vertical="center" wrapText="1"/>
    </xf>
    <xf numFmtId="0" fontId="3" fillId="0" borderId="80" xfId="6" applyFont="1" applyBorder="1" applyAlignment="1" applyProtection="1">
      <alignment horizontal="center" vertical="center" wrapText="1"/>
    </xf>
    <xf numFmtId="0" fontId="3" fillId="0" borderId="13" xfId="6" applyFont="1" applyBorder="1" applyAlignment="1" applyProtection="1">
      <alignment horizontal="center" vertical="center" wrapText="1"/>
    </xf>
    <xf numFmtId="0" fontId="3" fillId="0" borderId="82" xfId="6" applyFont="1" applyBorder="1" applyAlignment="1" applyProtection="1">
      <alignment horizontal="center" vertical="center" wrapText="1"/>
    </xf>
    <xf numFmtId="182" fontId="3" fillId="0" borderId="94" xfId="6" applyNumberFormat="1" applyFont="1" applyFill="1" applyBorder="1" applyAlignment="1" applyProtection="1">
      <alignment horizontal="center" vertical="center"/>
    </xf>
    <xf numFmtId="184" fontId="3" fillId="0" borderId="67" xfId="6" applyNumberFormat="1" applyFont="1" applyFill="1" applyBorder="1" applyAlignment="1" applyProtection="1">
      <alignment horizontal="center" vertical="center"/>
    </xf>
    <xf numFmtId="184" fontId="3" fillId="0" borderId="68" xfId="6" applyNumberFormat="1" applyFont="1" applyFill="1" applyBorder="1" applyAlignment="1" applyProtection="1">
      <alignment horizontal="center" vertical="center"/>
    </xf>
    <xf numFmtId="0" fontId="3" fillId="0" borderId="96" xfId="6" applyFont="1" applyBorder="1" applyAlignment="1" applyProtection="1">
      <alignment horizontal="center" vertical="center" textRotation="255" shrinkToFit="1"/>
    </xf>
    <xf numFmtId="0" fontId="3" fillId="0" borderId="101" xfId="6" applyFont="1" applyBorder="1" applyAlignment="1" applyProtection="1">
      <alignment horizontal="center" vertical="center" textRotation="255" shrinkToFit="1"/>
    </xf>
    <xf numFmtId="0" fontId="3" fillId="0" borderId="104" xfId="6" applyFont="1" applyBorder="1" applyAlignment="1" applyProtection="1">
      <alignment horizontal="center" vertical="center" textRotation="255" shrinkToFit="1"/>
    </xf>
    <xf numFmtId="0" fontId="3" fillId="0" borderId="99" xfId="6" applyFont="1" applyFill="1" applyBorder="1" applyAlignment="1" applyProtection="1">
      <alignment horizontal="center" vertical="center" wrapText="1"/>
    </xf>
    <xf numFmtId="0" fontId="3" fillId="0" borderId="100" xfId="6" applyFont="1" applyFill="1" applyBorder="1" applyAlignment="1" applyProtection="1">
      <alignment horizontal="center" vertical="center" wrapText="1"/>
    </xf>
    <xf numFmtId="0" fontId="3" fillId="0" borderId="98" xfId="6" applyFont="1" applyFill="1" applyBorder="1" applyAlignment="1" applyProtection="1">
      <alignment horizontal="center" vertical="center" wrapText="1"/>
    </xf>
    <xf numFmtId="182" fontId="3" fillId="0" borderId="69" xfId="6" applyNumberFormat="1" applyFont="1" applyFill="1" applyBorder="1" applyAlignment="1" applyProtection="1">
      <alignment horizontal="center" vertical="center"/>
    </xf>
    <xf numFmtId="182" fontId="3" fillId="0" borderId="72" xfId="6" applyNumberFormat="1" applyFont="1" applyFill="1" applyBorder="1" applyAlignment="1" applyProtection="1">
      <alignment horizontal="center" vertical="center"/>
    </xf>
    <xf numFmtId="0" fontId="3" fillId="0" borderId="102" xfId="6" applyFont="1" applyBorder="1" applyAlignment="1" applyProtection="1">
      <alignment horizontal="left" vertical="center" shrinkToFit="1"/>
    </xf>
    <xf numFmtId="0" fontId="3" fillId="0" borderId="25" xfId="6" applyFont="1" applyBorder="1" applyAlignment="1" applyProtection="1">
      <alignment horizontal="left" vertical="center" shrinkToFit="1"/>
    </xf>
    <xf numFmtId="0" fontId="3" fillId="0" borderId="2" xfId="6" applyFont="1" applyFill="1" applyBorder="1" applyAlignment="1" applyProtection="1">
      <alignment horizontal="center" vertical="center" wrapText="1"/>
    </xf>
    <xf numFmtId="0" fontId="3" fillId="0" borderId="12" xfId="6" applyFont="1" applyFill="1" applyBorder="1" applyAlignment="1" applyProtection="1">
      <alignment horizontal="center" vertical="center" wrapText="1"/>
    </xf>
    <xf numFmtId="0" fontId="3" fillId="0" borderId="25" xfId="6" applyFont="1" applyFill="1" applyBorder="1" applyAlignment="1" applyProtection="1">
      <alignment horizontal="center" vertical="center" wrapText="1"/>
    </xf>
    <xf numFmtId="182" fontId="3" fillId="0" borderId="7" xfId="6" applyNumberFormat="1" applyFont="1" applyFill="1" applyBorder="1" applyAlignment="1" applyProtection="1">
      <alignment horizontal="center" vertical="center"/>
    </xf>
    <xf numFmtId="182" fontId="3" fillId="0" borderId="103" xfId="6" applyNumberFormat="1" applyFont="1" applyFill="1" applyBorder="1" applyAlignment="1" applyProtection="1">
      <alignment horizontal="center" vertical="center"/>
    </xf>
    <xf numFmtId="182" fontId="3" fillId="0" borderId="1" xfId="6" applyNumberFormat="1" applyFont="1" applyFill="1" applyBorder="1" applyAlignment="1" applyProtection="1">
      <alignment horizontal="center" vertical="center"/>
    </xf>
    <xf numFmtId="182" fontId="3" fillId="0" borderId="87" xfId="6" applyNumberFormat="1" applyFont="1" applyFill="1" applyBorder="1" applyAlignment="1" applyProtection="1">
      <alignment horizontal="center" vertical="center"/>
    </xf>
    <xf numFmtId="182" fontId="3" fillId="0" borderId="10" xfId="6" applyNumberFormat="1" applyFont="1" applyFill="1" applyBorder="1" applyAlignment="1" applyProtection="1">
      <alignment horizontal="center" vertical="center"/>
    </xf>
    <xf numFmtId="182" fontId="3" fillId="0" borderId="92" xfId="6" applyNumberFormat="1" applyFont="1" applyFill="1" applyBorder="1" applyAlignment="1" applyProtection="1">
      <alignment horizontal="center" vertical="center"/>
    </xf>
    <xf numFmtId="182" fontId="3" fillId="0" borderId="63" xfId="6" applyNumberFormat="1" applyFont="1" applyFill="1" applyBorder="1" applyAlignment="1" applyProtection="1">
      <alignment horizontal="center" vertical="center"/>
    </xf>
    <xf numFmtId="182" fontId="3" fillId="0" borderId="95" xfId="6" applyNumberFormat="1" applyFont="1" applyFill="1" applyBorder="1" applyAlignment="1" applyProtection="1">
      <alignment horizontal="center" vertical="center"/>
    </xf>
    <xf numFmtId="182" fontId="61" fillId="0" borderId="90" xfId="6" applyNumberFormat="1" applyFont="1" applyFill="1" applyBorder="1" applyAlignment="1" applyProtection="1">
      <alignment horizontal="center" vertical="center"/>
    </xf>
    <xf numFmtId="182" fontId="61" fillId="0" borderId="91" xfId="6" applyNumberFormat="1" applyFont="1" applyFill="1" applyBorder="1" applyAlignment="1" applyProtection="1">
      <alignment horizontal="center" vertical="center"/>
    </xf>
    <xf numFmtId="184" fontId="61" fillId="0" borderId="90" xfId="6" applyNumberFormat="1" applyFont="1" applyFill="1" applyBorder="1" applyAlignment="1" applyProtection="1">
      <alignment horizontal="center" vertical="center" shrinkToFit="1"/>
    </xf>
    <xf numFmtId="184" fontId="61" fillId="0" borderId="91" xfId="6" applyNumberFormat="1" applyFont="1" applyFill="1" applyBorder="1" applyAlignment="1" applyProtection="1">
      <alignment horizontal="center" vertical="center" shrinkToFit="1"/>
    </xf>
    <xf numFmtId="0" fontId="33" fillId="0" borderId="0" xfId="6" applyFont="1" applyFill="1" applyBorder="1" applyAlignment="1" applyProtection="1">
      <alignment horizontal="left" vertical="top" wrapText="1" shrinkToFit="1"/>
    </xf>
    <xf numFmtId="0" fontId="22" fillId="0" borderId="0" xfId="6" applyFont="1" applyFill="1" applyBorder="1" applyAlignment="1" applyProtection="1">
      <alignment horizontal="left" vertical="top" wrapText="1" shrinkToFit="1"/>
    </xf>
    <xf numFmtId="181" fontId="67" fillId="0" borderId="71" xfId="6" applyNumberFormat="1" applyFont="1" applyFill="1" applyBorder="1" applyAlignment="1" applyProtection="1">
      <alignment horizontal="center" vertical="center"/>
    </xf>
    <xf numFmtId="181" fontId="67" fillId="0" borderId="50" xfId="6" applyNumberFormat="1" applyFont="1" applyFill="1" applyBorder="1" applyAlignment="1" applyProtection="1">
      <alignment horizontal="center" vertical="center"/>
    </xf>
    <xf numFmtId="0" fontId="2" fillId="0" borderId="111" xfId="6" applyFont="1" applyFill="1" applyBorder="1" applyAlignment="1" applyProtection="1">
      <alignment horizontal="left" vertical="center" shrinkToFit="1"/>
    </xf>
    <xf numFmtId="0" fontId="2" fillId="0" borderId="78" xfId="6" applyFont="1" applyFill="1" applyBorder="1" applyAlignment="1" applyProtection="1">
      <alignment horizontal="left" vertical="center" shrinkToFit="1"/>
    </xf>
    <xf numFmtId="181" fontId="65" fillId="0" borderId="77" xfId="6" applyNumberFormat="1" applyFont="1" applyFill="1" applyBorder="1" applyAlignment="1" applyProtection="1">
      <alignment horizontal="left" vertical="center" wrapText="1"/>
    </xf>
    <xf numFmtId="181" fontId="65" fillId="0" borderId="79" xfId="6" applyNumberFormat="1" applyFont="1" applyFill="1" applyBorder="1" applyAlignment="1" applyProtection="1">
      <alignment horizontal="left" vertical="center" wrapText="1"/>
    </xf>
    <xf numFmtId="181" fontId="65" fillId="0" borderId="80" xfId="6" applyNumberFormat="1" applyFont="1" applyFill="1" applyBorder="1" applyAlignment="1" applyProtection="1">
      <alignment horizontal="left" vertical="center" wrapText="1"/>
    </xf>
    <xf numFmtId="0" fontId="2" fillId="0" borderId="111" xfId="6" applyFont="1" applyFill="1" applyBorder="1" applyAlignment="1" applyProtection="1">
      <alignment horizontal="center" vertical="center"/>
    </xf>
    <xf numFmtId="0" fontId="2" fillId="0" borderId="80" xfId="6" applyFont="1" applyFill="1" applyBorder="1" applyAlignment="1" applyProtection="1">
      <alignment horizontal="center" vertical="center"/>
    </xf>
    <xf numFmtId="0" fontId="3" fillId="0" borderId="105" xfId="6" applyFont="1" applyBorder="1" applyAlignment="1" applyProtection="1">
      <alignment horizontal="left" vertical="center" shrinkToFit="1"/>
    </xf>
    <xf numFmtId="0" fontId="3" fillId="0" borderId="106" xfId="6" applyFont="1" applyBorder="1" applyAlignment="1" applyProtection="1">
      <alignment horizontal="left" vertical="center" shrinkToFit="1"/>
    </xf>
    <xf numFmtId="0" fontId="3" fillId="0" borderId="107" xfId="6" applyFont="1" applyFill="1" applyBorder="1" applyAlignment="1" applyProtection="1">
      <alignment horizontal="center" vertical="center" wrapText="1"/>
    </xf>
    <xf numFmtId="0" fontId="3" fillId="0" borderId="108" xfId="6" applyFont="1" applyFill="1" applyBorder="1" applyAlignment="1" applyProtection="1">
      <alignment horizontal="center" vertical="center" wrapText="1"/>
    </xf>
    <xf numFmtId="0" fontId="3" fillId="0" borderId="106" xfId="6" applyFont="1" applyFill="1" applyBorder="1" applyAlignment="1" applyProtection="1">
      <alignment horizontal="center" vertical="center" wrapText="1"/>
    </xf>
    <xf numFmtId="182" fontId="3" fillId="0" borderId="107" xfId="6" applyNumberFormat="1" applyFont="1" applyFill="1" applyBorder="1" applyAlignment="1" applyProtection="1">
      <alignment horizontal="center" vertical="center"/>
    </xf>
    <xf numFmtId="182" fontId="3" fillId="0" borderId="109" xfId="6" applyNumberFormat="1" applyFont="1" applyFill="1" applyBorder="1" applyAlignment="1" applyProtection="1">
      <alignment horizontal="center" vertical="center"/>
    </xf>
    <xf numFmtId="0" fontId="2" fillId="0" borderId="76" xfId="6" applyFont="1" applyFill="1" applyBorder="1" applyAlignment="1" applyProtection="1">
      <alignment horizontal="center" vertical="center" wrapText="1"/>
    </xf>
    <xf numFmtId="0" fontId="2" fillId="0" borderId="69" xfId="6" applyFont="1" applyFill="1" applyBorder="1" applyAlignment="1" applyProtection="1">
      <alignment horizontal="center" vertical="center"/>
    </xf>
    <xf numFmtId="0" fontId="2" fillId="0" borderId="110" xfId="6" applyFont="1" applyFill="1" applyBorder="1" applyAlignment="1" applyProtection="1">
      <alignment horizontal="center" vertical="center"/>
    </xf>
    <xf numFmtId="0" fontId="2" fillId="0" borderId="73" xfId="6" applyFont="1" applyFill="1" applyBorder="1" applyAlignment="1" applyProtection="1">
      <alignment horizontal="center" vertical="center"/>
    </xf>
    <xf numFmtId="182" fontId="35" fillId="0" borderId="77" xfId="6" applyNumberFormat="1" applyFont="1" applyFill="1" applyBorder="1" applyAlignment="1" applyProtection="1">
      <alignment horizontal="center" vertical="center"/>
    </xf>
    <xf numFmtId="182" fontId="35" fillId="0" borderId="79" xfId="6" applyNumberFormat="1" applyFont="1" applyFill="1" applyBorder="1" applyAlignment="1" applyProtection="1">
      <alignment horizontal="center" vertical="center"/>
    </xf>
    <xf numFmtId="182" fontId="35" fillId="0" borderId="80" xfId="6" applyNumberFormat="1" applyFont="1" applyFill="1" applyBorder="1" applyAlignment="1" applyProtection="1">
      <alignment horizontal="center" vertical="center"/>
    </xf>
    <xf numFmtId="182" fontId="35" fillId="0" borderId="63" xfId="6" applyNumberFormat="1" applyFont="1" applyFill="1" applyBorder="1" applyAlignment="1" applyProtection="1">
      <alignment horizontal="center" vertical="center"/>
    </xf>
    <xf numFmtId="182" fontId="35" fillId="0" borderId="64" xfId="6" applyNumberFormat="1" applyFont="1" applyFill="1" applyBorder="1" applyAlignment="1" applyProtection="1">
      <alignment horizontal="center" vertical="center"/>
    </xf>
    <xf numFmtId="182" fontId="35" fillId="0" borderId="95" xfId="6" applyNumberFormat="1" applyFont="1" applyFill="1" applyBorder="1" applyAlignment="1" applyProtection="1">
      <alignment horizontal="center" vertical="center"/>
    </xf>
    <xf numFmtId="0" fontId="64" fillId="0" borderId="88" xfId="6" applyFont="1" applyBorder="1" applyAlignment="1" applyProtection="1">
      <alignment horizontal="left" vertical="center" wrapText="1"/>
    </xf>
    <xf numFmtId="0" fontId="64" fillId="0" borderId="0" xfId="6" applyFont="1" applyBorder="1" applyAlignment="1" applyProtection="1">
      <alignment horizontal="left" vertical="center" wrapText="1"/>
    </xf>
    <xf numFmtId="179" fontId="3" fillId="0" borderId="1" xfId="6" applyNumberFormat="1" applyFont="1" applyFill="1" applyBorder="1" applyAlignment="1" applyProtection="1">
      <alignment horizontal="center" vertical="center"/>
    </xf>
    <xf numFmtId="179" fontId="3" fillId="0" borderId="87" xfId="6" applyNumberFormat="1" applyFont="1" applyFill="1" applyBorder="1" applyAlignment="1" applyProtection="1">
      <alignment horizontal="center" vertical="center"/>
    </xf>
    <xf numFmtId="0" fontId="61" fillId="0" borderId="88" xfId="6" applyFont="1" applyBorder="1" applyAlignment="1" applyProtection="1">
      <alignment horizontal="center" vertical="center" shrinkToFit="1"/>
    </xf>
    <xf numFmtId="0" fontId="61" fillId="0" borderId="0" xfId="6" applyFont="1" applyBorder="1" applyAlignment="1" applyProtection="1">
      <alignment horizontal="center" vertical="center" shrinkToFit="1"/>
    </xf>
    <xf numFmtId="0" fontId="61" fillId="0" borderId="39" xfId="6" applyFont="1" applyBorder="1" applyAlignment="1" applyProtection="1">
      <alignment horizontal="center" vertical="center" shrinkToFit="1"/>
    </xf>
    <xf numFmtId="184" fontId="3" fillId="0" borderId="2" xfId="6" applyNumberFormat="1" applyFont="1" applyFill="1" applyBorder="1" applyAlignment="1" applyProtection="1">
      <alignment horizontal="center" vertical="center"/>
    </xf>
    <xf numFmtId="184" fontId="3" fillId="0" borderId="25" xfId="6" applyNumberFormat="1" applyFont="1" applyFill="1" applyBorder="1" applyAlignment="1" applyProtection="1">
      <alignment horizontal="center" vertical="center"/>
    </xf>
    <xf numFmtId="0" fontId="63" fillId="0" borderId="83" xfId="6" applyFont="1" applyBorder="1" applyAlignment="1" applyProtection="1">
      <alignment horizontal="center" vertical="top" textRotation="255" wrapText="1"/>
    </xf>
    <xf numFmtId="0" fontId="63" fillId="0" borderId="86" xfId="6" applyFont="1" applyBorder="1" applyAlignment="1" applyProtection="1">
      <alignment horizontal="center" vertical="top" textRotation="255" wrapText="1"/>
    </xf>
    <xf numFmtId="0" fontId="63" fillId="0" borderId="89" xfId="6" applyFont="1" applyBorder="1" applyAlignment="1" applyProtection="1">
      <alignment horizontal="center" vertical="top" textRotation="255" wrapText="1"/>
    </xf>
    <xf numFmtId="181" fontId="70" fillId="9" borderId="105" xfId="6" applyNumberFormat="1" applyFont="1" applyFill="1" applyBorder="1" applyAlignment="1" applyProtection="1">
      <alignment horizontal="center" vertical="center"/>
    </xf>
    <xf numFmtId="181" fontId="70" fillId="9" borderId="109" xfId="6" applyNumberFormat="1" applyFont="1" applyFill="1" applyBorder="1" applyAlignment="1" applyProtection="1">
      <alignment horizontal="center" vertical="center"/>
    </xf>
    <xf numFmtId="0" fontId="2" fillId="0" borderId="99" xfId="6" applyFont="1" applyFill="1" applyBorder="1" applyAlignment="1" applyProtection="1">
      <alignment horizontal="center" vertical="center"/>
    </xf>
    <xf numFmtId="0" fontId="2" fillId="0" borderId="98" xfId="6" applyFont="1" applyFill="1" applyBorder="1" applyAlignment="1" applyProtection="1">
      <alignment horizontal="center" vertical="center"/>
    </xf>
    <xf numFmtId="0" fontId="2" fillId="0" borderId="99" xfId="6" applyFont="1" applyFill="1" applyBorder="1" applyAlignment="1" applyProtection="1">
      <alignment horizontal="center" vertical="center" shrinkToFit="1"/>
    </xf>
    <xf numFmtId="0" fontId="2" fillId="0" borderId="98" xfId="6" applyFont="1" applyFill="1" applyBorder="1" applyAlignment="1" applyProtection="1">
      <alignment horizontal="center" vertical="center" shrinkToFit="1"/>
    </xf>
    <xf numFmtId="0" fontId="2" fillId="0" borderId="69" xfId="6" applyFont="1" applyFill="1" applyBorder="1" applyAlignment="1" applyProtection="1">
      <alignment horizontal="center" vertical="center" wrapText="1" shrinkToFit="1"/>
    </xf>
    <xf numFmtId="0" fontId="2" fillId="0" borderId="69" xfId="6" applyFont="1" applyFill="1" applyBorder="1" applyAlignment="1" applyProtection="1">
      <alignment horizontal="center" vertical="center" shrinkToFit="1"/>
    </xf>
    <xf numFmtId="0" fontId="2" fillId="0" borderId="72" xfId="6" applyFont="1" applyFill="1" applyBorder="1" applyAlignment="1" applyProtection="1">
      <alignment horizontal="center" vertical="center" shrinkToFit="1"/>
    </xf>
    <xf numFmtId="0" fontId="2" fillId="0" borderId="81" xfId="6" applyFont="1" applyFill="1" applyBorder="1" applyAlignment="1" applyProtection="1">
      <alignment vertical="center" shrinkToFit="1"/>
    </xf>
    <xf numFmtId="0" fontId="2" fillId="0" borderId="7" xfId="6" applyFont="1" applyFill="1" applyBorder="1" applyAlignment="1" applyProtection="1">
      <alignment vertical="center" shrinkToFit="1"/>
    </xf>
    <xf numFmtId="181" fontId="65" fillId="0" borderId="2" xfId="6" applyNumberFormat="1" applyFont="1" applyFill="1" applyBorder="1" applyAlignment="1" applyProtection="1">
      <alignment horizontal="left" vertical="center" wrapText="1"/>
    </xf>
    <xf numFmtId="181" fontId="65" fillId="0" borderId="12" xfId="6" applyNumberFormat="1" applyFont="1" applyFill="1" applyBorder="1" applyAlignment="1" applyProtection="1">
      <alignment horizontal="left" vertical="center"/>
    </xf>
    <xf numFmtId="181" fontId="65" fillId="0" borderId="85" xfId="6" applyNumberFormat="1" applyFont="1" applyFill="1" applyBorder="1" applyAlignment="1" applyProtection="1">
      <alignment horizontal="left" vertical="center"/>
    </xf>
    <xf numFmtId="181" fontId="2" fillId="0" borderId="111" xfId="6" applyNumberFormat="1" applyFont="1" applyFill="1" applyBorder="1" applyAlignment="1" applyProtection="1">
      <alignment horizontal="center" vertical="center"/>
    </xf>
    <xf numFmtId="181" fontId="2" fillId="0" borderId="80" xfId="6" applyNumberFormat="1" applyFont="1" applyFill="1" applyBorder="1" applyAlignment="1" applyProtection="1">
      <alignment horizontal="center" vertical="center"/>
    </xf>
    <xf numFmtId="0" fontId="22" fillId="6" borderId="2" xfId="6" applyFont="1" applyFill="1" applyBorder="1" applyAlignment="1" applyProtection="1">
      <alignment horizontal="center" vertical="center"/>
      <protection locked="0"/>
    </xf>
    <xf numFmtId="0" fontId="22" fillId="6" borderId="25" xfId="6" applyFont="1" applyFill="1" applyBorder="1" applyAlignment="1" applyProtection="1">
      <alignment horizontal="center" vertical="center"/>
      <protection locked="0"/>
    </xf>
    <xf numFmtId="189" fontId="2" fillId="6" borderId="2" xfId="6" applyNumberFormat="1" applyFont="1" applyFill="1" applyBorder="1" applyAlignment="1" applyProtection="1">
      <alignment horizontal="center" vertical="center"/>
      <protection locked="0"/>
    </xf>
    <xf numFmtId="189" fontId="2" fillId="6" borderId="25" xfId="6" applyNumberFormat="1" applyFont="1" applyFill="1" applyBorder="1" applyAlignment="1" applyProtection="1">
      <alignment horizontal="center" vertical="center"/>
      <protection locked="0"/>
    </xf>
    <xf numFmtId="190" fontId="2" fillId="6" borderId="7" xfId="6" applyNumberFormat="1" applyFont="1" applyFill="1" applyBorder="1" applyAlignment="1" applyProtection="1">
      <alignment horizontal="right" vertical="center"/>
      <protection locked="0"/>
    </xf>
    <xf numFmtId="189" fontId="2" fillId="0" borderId="7" xfId="6" applyNumberFormat="1" applyFont="1" applyFill="1" applyBorder="1" applyAlignment="1" applyProtection="1">
      <alignment horizontal="right" vertical="center"/>
    </xf>
    <xf numFmtId="189" fontId="2" fillId="0" borderId="103" xfId="6" applyNumberFormat="1" applyFont="1" applyFill="1" applyBorder="1" applyAlignment="1" applyProtection="1">
      <alignment horizontal="right" vertical="center"/>
    </xf>
    <xf numFmtId="0" fontId="2" fillId="0" borderId="105" xfId="6" applyFont="1" applyFill="1" applyBorder="1" applyAlignment="1" applyProtection="1">
      <alignment horizontal="left" vertical="center" shrinkToFit="1"/>
    </xf>
    <xf numFmtId="0" fontId="2" fillId="0" borderId="106" xfId="6" applyFont="1" applyFill="1" applyBorder="1" applyAlignment="1" applyProtection="1">
      <alignment horizontal="left" vertical="center" shrinkToFit="1"/>
    </xf>
    <xf numFmtId="181" fontId="3" fillId="0" borderId="107" xfId="6" applyNumberFormat="1" applyFont="1" applyFill="1" applyBorder="1" applyAlignment="1" applyProtection="1">
      <alignment horizontal="center" vertical="center" wrapText="1"/>
    </xf>
    <xf numFmtId="181" fontId="3" fillId="0" borderId="108" xfId="6" applyNumberFormat="1" applyFont="1" applyFill="1" applyBorder="1" applyAlignment="1" applyProtection="1">
      <alignment horizontal="center" vertical="center" wrapText="1"/>
    </xf>
    <xf numFmtId="181" fontId="3" fillId="0" borderId="109" xfId="6" applyNumberFormat="1" applyFont="1" applyFill="1" applyBorder="1" applyAlignment="1" applyProtection="1">
      <alignment horizontal="center" vertical="center" wrapText="1"/>
    </xf>
    <xf numFmtId="189" fontId="2" fillId="0" borderId="2" xfId="6" applyNumberFormat="1" applyFont="1" applyFill="1" applyBorder="1" applyAlignment="1" applyProtection="1">
      <alignment horizontal="right" vertical="center"/>
    </xf>
    <xf numFmtId="189" fontId="2" fillId="0" borderId="12" xfId="6" applyNumberFormat="1" applyFont="1" applyFill="1" applyBorder="1" applyAlignment="1" applyProtection="1">
      <alignment horizontal="right" vertical="center"/>
    </xf>
    <xf numFmtId="189" fontId="2" fillId="0" borderId="85" xfId="6" applyNumberFormat="1" applyFont="1" applyFill="1" applyBorder="1" applyAlignment="1" applyProtection="1">
      <alignment horizontal="right" vertical="center"/>
    </xf>
    <xf numFmtId="0" fontId="35" fillId="0" borderId="115" xfId="6" applyFont="1" applyBorder="1" applyAlignment="1" applyProtection="1">
      <alignment horizontal="right" vertical="center"/>
    </xf>
    <xf numFmtId="0" fontId="35" fillId="0" borderId="116" xfId="6" applyFont="1" applyBorder="1" applyAlignment="1" applyProtection="1">
      <alignment horizontal="right" vertical="center"/>
    </xf>
    <xf numFmtId="0" fontId="35" fillId="0" borderId="117" xfId="6" applyFont="1" applyBorder="1" applyAlignment="1" applyProtection="1">
      <alignment horizontal="right" vertical="center"/>
    </xf>
    <xf numFmtId="189" fontId="2" fillId="0" borderId="45" xfId="6" applyNumberFormat="1" applyFont="1" applyFill="1" applyBorder="1" applyAlignment="1" applyProtection="1">
      <alignment horizontal="right" vertical="center"/>
    </xf>
    <xf numFmtId="189" fontId="2" fillId="0" borderId="118" xfId="6" applyNumberFormat="1" applyFont="1" applyFill="1" applyBorder="1" applyAlignment="1" applyProtection="1">
      <alignment horizontal="right" vertical="center"/>
    </xf>
    <xf numFmtId="0" fontId="68" fillId="0" borderId="119" xfId="6" applyFont="1" applyBorder="1" applyAlignment="1" applyProtection="1">
      <alignment horizontal="center" vertical="center" wrapText="1"/>
    </xf>
    <xf numFmtId="0" fontId="68" fillId="0" borderId="11" xfId="6" applyFont="1" applyBorder="1" applyAlignment="1" applyProtection="1">
      <alignment horizontal="center" vertical="center" wrapText="1"/>
    </xf>
    <xf numFmtId="0" fontId="68" fillId="0" borderId="32" xfId="6" applyFont="1" applyBorder="1" applyAlignment="1" applyProtection="1">
      <alignment horizontal="center" vertical="center" wrapText="1"/>
    </xf>
    <xf numFmtId="0" fontId="68" fillId="0" borderId="93" xfId="6" applyFont="1" applyBorder="1" applyAlignment="1" applyProtection="1">
      <alignment horizontal="center" vertical="center" wrapText="1"/>
    </xf>
    <xf numFmtId="0" fontId="68" fillId="0" borderId="64" xfId="6" applyFont="1" applyBorder="1" applyAlignment="1" applyProtection="1">
      <alignment horizontal="center" vertical="center" wrapText="1"/>
    </xf>
    <xf numFmtId="0" fontId="68" fillId="0" borderId="65" xfId="6" applyFont="1" applyBorder="1" applyAlignment="1" applyProtection="1">
      <alignment horizontal="center" vertical="center" wrapText="1"/>
    </xf>
    <xf numFmtId="0" fontId="35" fillId="4" borderId="1" xfId="6" applyFont="1" applyFill="1" applyBorder="1" applyAlignment="1" applyProtection="1">
      <alignment horizontal="center" vertical="center"/>
      <protection locked="0"/>
    </xf>
    <xf numFmtId="0" fontId="35" fillId="4" borderId="32" xfId="6" applyFont="1" applyFill="1" applyBorder="1" applyAlignment="1" applyProtection="1">
      <alignment horizontal="center" vertical="center"/>
      <protection locked="0"/>
    </xf>
    <xf numFmtId="0" fontId="35" fillId="4" borderId="63" xfId="6" applyFont="1" applyFill="1" applyBorder="1" applyAlignment="1" applyProtection="1">
      <alignment horizontal="center" vertical="center"/>
      <protection locked="0"/>
    </xf>
    <xf numFmtId="0" fontId="35" fillId="4" borderId="65" xfId="6" applyFont="1" applyFill="1" applyBorder="1" applyAlignment="1" applyProtection="1">
      <alignment horizontal="center" vertical="center"/>
      <protection locked="0"/>
    </xf>
    <xf numFmtId="0" fontId="68" fillId="0" borderId="1" xfId="6" applyFont="1" applyBorder="1" applyAlignment="1" applyProtection="1">
      <alignment horizontal="center" vertical="center" wrapText="1"/>
    </xf>
    <xf numFmtId="0" fontId="68" fillId="0" borderId="63" xfId="6" applyFont="1" applyBorder="1" applyAlignment="1" applyProtection="1">
      <alignment horizontal="center" vertical="center" wrapText="1"/>
    </xf>
    <xf numFmtId="182" fontId="35" fillId="0" borderId="1" xfId="6" applyNumberFormat="1" applyFont="1" applyFill="1" applyBorder="1" applyAlignment="1" applyProtection="1">
      <alignment horizontal="right" vertical="center"/>
    </xf>
    <xf numFmtId="182" fontId="35" fillId="0" borderId="11" xfId="6" applyNumberFormat="1" applyFont="1" applyFill="1" applyBorder="1" applyAlignment="1" applyProtection="1">
      <alignment horizontal="right" vertical="center"/>
    </xf>
    <xf numFmtId="182" fontId="35" fillId="0" borderId="87" xfId="6" applyNumberFormat="1" applyFont="1" applyFill="1" applyBorder="1" applyAlignment="1" applyProtection="1">
      <alignment horizontal="right" vertical="center"/>
    </xf>
    <xf numFmtId="182" fontId="35" fillId="0" borderId="63" xfId="6" applyNumberFormat="1" applyFont="1" applyFill="1" applyBorder="1" applyAlignment="1" applyProtection="1">
      <alignment horizontal="right" vertical="center"/>
    </xf>
    <xf numFmtId="182" fontId="35" fillId="0" borderId="64" xfId="6" applyNumberFormat="1" applyFont="1" applyFill="1" applyBorder="1" applyAlignment="1" applyProtection="1">
      <alignment horizontal="right" vertical="center"/>
    </xf>
    <xf numFmtId="182" fontId="35" fillId="0" borderId="95" xfId="6" applyNumberFormat="1" applyFont="1" applyFill="1" applyBorder="1" applyAlignment="1" applyProtection="1">
      <alignment horizontal="right" vertical="center"/>
    </xf>
    <xf numFmtId="0" fontId="22" fillId="6" borderId="33" xfId="6" applyFont="1" applyFill="1" applyBorder="1" applyAlignment="1" applyProtection="1">
      <alignment horizontal="center" vertical="center"/>
      <protection locked="0"/>
    </xf>
    <xf numFmtId="0" fontId="22" fillId="6" borderId="37" xfId="6" applyFont="1" applyFill="1" applyBorder="1" applyAlignment="1" applyProtection="1">
      <alignment horizontal="center" vertical="center"/>
      <protection locked="0"/>
    </xf>
    <xf numFmtId="189" fontId="2" fillId="6" borderId="33" xfId="6" applyNumberFormat="1" applyFont="1" applyFill="1" applyBorder="1" applyAlignment="1" applyProtection="1">
      <alignment horizontal="center" vertical="center"/>
      <protection locked="0"/>
    </xf>
    <xf numFmtId="189" fontId="2" fillId="6" borderId="37" xfId="6" applyNumberFormat="1" applyFont="1" applyFill="1" applyBorder="1" applyAlignment="1" applyProtection="1">
      <alignment horizontal="center" vertical="center"/>
      <protection locked="0"/>
    </xf>
    <xf numFmtId="190" fontId="2" fillId="6" borderId="4" xfId="6" applyNumberFormat="1" applyFont="1" applyFill="1" applyBorder="1" applyAlignment="1" applyProtection="1">
      <alignment horizontal="right" vertical="center"/>
      <protection locked="0"/>
    </xf>
    <xf numFmtId="189" fontId="2" fillId="0" borderId="33" xfId="6" applyNumberFormat="1" applyFont="1" applyFill="1" applyBorder="1" applyAlignment="1" applyProtection="1">
      <alignment horizontal="right" vertical="center"/>
    </xf>
    <xf numFmtId="189" fontId="2" fillId="0" borderId="113" xfId="6" applyNumberFormat="1" applyFont="1" applyFill="1" applyBorder="1" applyAlignment="1" applyProtection="1">
      <alignment horizontal="right" vertical="center"/>
    </xf>
    <xf numFmtId="189" fontId="2" fillId="0" borderId="114" xfId="6" applyNumberFormat="1" applyFont="1" applyFill="1" applyBorder="1" applyAlignment="1" applyProtection="1">
      <alignment horizontal="right" vertical="center"/>
    </xf>
    <xf numFmtId="0" fontId="57" fillId="0" borderId="0" xfId="6" applyFont="1" applyAlignment="1">
      <alignment horizontal="left" vertical="center"/>
    </xf>
    <xf numFmtId="0" fontId="57" fillId="0" borderId="0" xfId="6" applyFont="1" applyBorder="1" applyAlignment="1">
      <alignment horizontal="left" vertical="center"/>
    </xf>
    <xf numFmtId="0" fontId="57" fillId="0" borderId="120" xfId="6" applyFont="1" applyBorder="1" applyAlignment="1">
      <alignment horizontal="center" vertical="center"/>
    </xf>
    <xf numFmtId="0" fontId="57" fillId="0" borderId="121" xfId="6" applyFont="1" applyBorder="1" applyAlignment="1">
      <alignment horizontal="center" vertical="center"/>
    </xf>
    <xf numFmtId="0" fontId="59" fillId="0" borderId="0" xfId="6" applyFont="1" applyAlignment="1">
      <alignment horizontal="left" vertical="center"/>
    </xf>
    <xf numFmtId="0" fontId="2" fillId="4" borderId="47" xfId="6" applyFont="1" applyFill="1" applyBorder="1" applyAlignment="1" applyProtection="1">
      <alignment horizontal="center" vertical="center" shrinkToFit="1"/>
    </xf>
    <xf numFmtId="0" fontId="2" fillId="4" borderId="48" xfId="6" applyFont="1" applyFill="1" applyBorder="1" applyAlignment="1" applyProtection="1">
      <alignment horizontal="center" vertical="center" shrinkToFit="1"/>
    </xf>
    <xf numFmtId="0" fontId="2" fillId="4" borderId="50" xfId="6" applyFont="1" applyFill="1" applyBorder="1" applyAlignment="1" applyProtection="1">
      <alignment horizontal="center" vertical="center" shrinkToFit="1"/>
    </xf>
    <xf numFmtId="182" fontId="3" fillId="6" borderId="73" xfId="9" applyNumberFormat="1" applyFont="1" applyFill="1" applyBorder="1" applyAlignment="1" applyProtection="1">
      <alignment horizontal="center" vertical="center"/>
    </xf>
    <xf numFmtId="184" fontId="3" fillId="4" borderId="2" xfId="6" applyNumberFormat="1" applyFont="1" applyFill="1" applyBorder="1" applyAlignment="1" applyProtection="1">
      <alignment horizontal="center" vertical="center"/>
    </xf>
    <xf numFmtId="184" fontId="3" fillId="4" borderId="25" xfId="6" applyNumberFormat="1" applyFont="1" applyFill="1" applyBorder="1" applyAlignment="1" applyProtection="1">
      <alignment horizontal="center" vertical="center"/>
    </xf>
    <xf numFmtId="0" fontId="3" fillId="4" borderId="46" xfId="6" applyFont="1" applyFill="1" applyBorder="1" applyAlignment="1" applyProtection="1">
      <alignment horizontal="center" vertical="center" wrapText="1"/>
    </xf>
    <xf numFmtId="0" fontId="3" fillId="4" borderId="47" xfId="6" applyFont="1" applyFill="1" applyBorder="1" applyAlignment="1" applyProtection="1">
      <alignment horizontal="center" vertical="center" wrapText="1"/>
    </xf>
    <xf numFmtId="0" fontId="3" fillId="4" borderId="46" xfId="6" applyFont="1" applyFill="1" applyBorder="1" applyAlignment="1" applyProtection="1">
      <alignment horizontal="center" vertical="center"/>
    </xf>
    <xf numFmtId="0" fontId="3" fillId="4" borderId="75" xfId="6" applyFont="1" applyFill="1" applyBorder="1" applyAlignment="1" applyProtection="1">
      <alignment horizontal="center" vertical="center"/>
    </xf>
    <xf numFmtId="181" fontId="65" fillId="0" borderId="99" xfId="6" applyNumberFormat="1" applyFont="1" applyFill="1" applyBorder="1" applyAlignment="1" applyProtection="1">
      <alignment horizontal="left" vertical="center" wrapText="1"/>
    </xf>
    <xf numFmtId="181" fontId="65" fillId="0" borderId="100" xfId="6" applyNumberFormat="1" applyFont="1" applyFill="1" applyBorder="1" applyAlignment="1" applyProtection="1">
      <alignment horizontal="left" vertical="center" wrapText="1"/>
    </xf>
    <xf numFmtId="181" fontId="65" fillId="0" borderId="122" xfId="6" applyNumberFormat="1" applyFont="1" applyFill="1" applyBorder="1" applyAlignment="1" applyProtection="1">
      <alignment horizontal="left" vertical="center" wrapText="1"/>
    </xf>
    <xf numFmtId="0" fontId="2" fillId="6" borderId="2" xfId="6" applyFont="1" applyFill="1" applyBorder="1" applyAlignment="1" applyProtection="1">
      <alignment horizontal="center" vertical="center"/>
    </xf>
    <xf numFmtId="0" fontId="2" fillId="6" borderId="25" xfId="6" applyFont="1" applyFill="1" applyBorder="1" applyAlignment="1" applyProtection="1">
      <alignment horizontal="center" vertical="center"/>
    </xf>
    <xf numFmtId="189" fontId="2" fillId="6" borderId="2" xfId="6" applyNumberFormat="1" applyFont="1" applyFill="1" applyBorder="1" applyAlignment="1" applyProtection="1">
      <alignment horizontal="center" vertical="center"/>
    </xf>
    <xf numFmtId="189" fontId="2" fillId="6" borderId="25" xfId="6" applyNumberFormat="1" applyFont="1" applyFill="1" applyBorder="1" applyAlignment="1" applyProtection="1">
      <alignment horizontal="center" vertical="center"/>
    </xf>
    <xf numFmtId="190" fontId="2" fillId="6" borderId="7" xfId="6" applyNumberFormat="1" applyFont="1" applyFill="1" applyBorder="1" applyAlignment="1" applyProtection="1">
      <alignment horizontal="right" vertical="center"/>
    </xf>
    <xf numFmtId="0" fontId="35" fillId="4" borderId="1" xfId="6" applyFont="1" applyFill="1" applyBorder="1" applyAlignment="1" applyProtection="1">
      <alignment horizontal="center" vertical="center"/>
    </xf>
    <xf numFmtId="0" fontId="35" fillId="4" borderId="32" xfId="6" applyFont="1" applyFill="1" applyBorder="1" applyAlignment="1" applyProtection="1">
      <alignment horizontal="center" vertical="center"/>
    </xf>
    <xf numFmtId="0" fontId="35" fillId="4" borderId="63" xfId="6" applyFont="1" applyFill="1" applyBorder="1" applyAlignment="1" applyProtection="1">
      <alignment horizontal="center" vertical="center"/>
    </xf>
    <xf numFmtId="0" fontId="35" fillId="4" borderId="65" xfId="6" applyFont="1" applyFill="1" applyBorder="1" applyAlignment="1" applyProtection="1">
      <alignment horizontal="center" vertical="center"/>
    </xf>
    <xf numFmtId="0" fontId="68" fillId="0" borderId="1" xfId="6" applyFont="1" applyBorder="1" applyAlignment="1" applyProtection="1">
      <alignment horizontal="center" vertical="center"/>
    </xf>
    <xf numFmtId="0" fontId="68" fillId="0" borderId="11" xfId="6" applyFont="1" applyBorder="1" applyAlignment="1" applyProtection="1">
      <alignment horizontal="center" vertical="center"/>
    </xf>
    <xf numFmtId="0" fontId="68" fillId="0" borderId="32" xfId="6" applyFont="1" applyBorder="1" applyAlignment="1" applyProtection="1">
      <alignment horizontal="center" vertical="center"/>
    </xf>
    <xf numFmtId="0" fontId="68" fillId="0" borderId="63" xfId="6" applyFont="1" applyBorder="1" applyAlignment="1" applyProtection="1">
      <alignment horizontal="center" vertical="center"/>
    </xf>
    <xf numFmtId="0" fontId="68" fillId="0" borderId="64" xfId="6" applyFont="1" applyBorder="1" applyAlignment="1" applyProtection="1">
      <alignment horizontal="center" vertical="center"/>
    </xf>
    <xf numFmtId="0" fontId="68" fillId="0" borderId="65" xfId="6" applyFont="1" applyBorder="1" applyAlignment="1" applyProtection="1">
      <alignment horizontal="center" vertical="center"/>
    </xf>
    <xf numFmtId="190" fontId="2" fillId="6" borderId="2" xfId="6" applyNumberFormat="1" applyFont="1" applyFill="1" applyBorder="1" applyAlignment="1" applyProtection="1">
      <alignment horizontal="right" vertical="center"/>
    </xf>
    <xf numFmtId="190" fontId="2" fillId="6" borderId="12" xfId="6" applyNumberFormat="1" applyFont="1" applyFill="1" applyBorder="1" applyAlignment="1" applyProtection="1">
      <alignment horizontal="right" vertical="center"/>
    </xf>
    <xf numFmtId="190" fontId="2" fillId="6" borderId="25" xfId="6" applyNumberFormat="1" applyFont="1" applyFill="1" applyBorder="1" applyAlignment="1" applyProtection="1">
      <alignment horizontal="right" vertical="center"/>
    </xf>
    <xf numFmtId="190" fontId="2" fillId="6" borderId="33" xfId="6" applyNumberFormat="1" applyFont="1" applyFill="1" applyBorder="1" applyAlignment="1" applyProtection="1">
      <alignment horizontal="right" vertical="center"/>
    </xf>
    <xf numFmtId="190" fontId="2" fillId="6" borderId="113" xfId="6" applyNumberFormat="1" applyFont="1" applyFill="1" applyBorder="1" applyAlignment="1" applyProtection="1">
      <alignment horizontal="right" vertical="center"/>
    </xf>
    <xf numFmtId="190" fontId="2" fillId="6" borderId="37" xfId="6" applyNumberFormat="1" applyFont="1" applyFill="1" applyBorder="1" applyAlignment="1" applyProtection="1">
      <alignment horizontal="right" vertical="center"/>
    </xf>
    <xf numFmtId="0" fontId="57" fillId="0" borderId="0" xfId="6" applyFont="1" applyAlignment="1" applyProtection="1">
      <alignment horizontal="left" vertical="center"/>
    </xf>
    <xf numFmtId="0" fontId="57" fillId="0" borderId="0" xfId="6" applyFont="1" applyBorder="1" applyAlignment="1">
      <alignment horizontal="center" vertical="center"/>
    </xf>
    <xf numFmtId="0" fontId="60" fillId="0" borderId="64" xfId="6" applyFont="1" applyBorder="1" applyAlignment="1" applyProtection="1">
      <alignment horizontal="right" vertical="center"/>
    </xf>
    <xf numFmtId="0" fontId="2" fillId="4" borderId="77" xfId="6" applyFont="1" applyFill="1" applyBorder="1" applyAlignment="1" applyProtection="1">
      <alignment horizontal="center" vertical="center" shrinkToFit="1"/>
      <protection locked="0"/>
    </xf>
    <xf numFmtId="0" fontId="2" fillId="4" borderId="79" xfId="6" applyFont="1" applyFill="1" applyBorder="1" applyAlignment="1" applyProtection="1">
      <alignment horizontal="center" vertical="center" shrinkToFit="1"/>
      <protection locked="0"/>
    </xf>
    <xf numFmtId="0" fontId="2" fillId="0" borderId="123" xfId="6" applyFont="1" applyFill="1" applyBorder="1" applyAlignment="1" applyProtection="1">
      <alignment horizontal="center" vertical="center"/>
    </xf>
    <xf numFmtId="0" fontId="2" fillId="0" borderId="70" xfId="6" applyFont="1" applyFill="1" applyBorder="1" applyAlignment="1" applyProtection="1">
      <alignment horizontal="center" vertical="center"/>
    </xf>
    <xf numFmtId="0" fontId="2" fillId="4" borderId="77" xfId="6" applyFont="1" applyFill="1" applyBorder="1" applyAlignment="1" applyProtection="1">
      <alignment horizontal="center" vertical="center"/>
    </xf>
    <xf numFmtId="0" fontId="2" fillId="4" borderId="80" xfId="6" applyFont="1" applyFill="1" applyBorder="1" applyAlignment="1" applyProtection="1">
      <alignment horizontal="center" vertical="center"/>
    </xf>
    <xf numFmtId="0" fontId="2" fillId="4" borderId="107" xfId="6" applyFont="1" applyFill="1" applyBorder="1" applyAlignment="1" applyProtection="1">
      <alignment horizontal="center" vertical="center"/>
    </xf>
    <xf numFmtId="0" fontId="2" fillId="4" borderId="108" xfId="6" applyFont="1" applyFill="1" applyBorder="1" applyAlignment="1" applyProtection="1">
      <alignment horizontal="center" vertical="center"/>
    </xf>
    <xf numFmtId="0" fontId="2" fillId="4" borderId="73" xfId="6" applyFont="1" applyFill="1" applyBorder="1" applyAlignment="1" applyProtection="1">
      <alignment horizontal="center" vertical="center"/>
    </xf>
    <xf numFmtId="0" fontId="2" fillId="4" borderId="74" xfId="6" applyFont="1" applyFill="1" applyBorder="1" applyAlignment="1" applyProtection="1">
      <alignment horizontal="center" vertical="center"/>
    </xf>
    <xf numFmtId="0" fontId="72" fillId="7" borderId="64" xfId="6" applyFont="1" applyFill="1" applyBorder="1" applyAlignment="1" applyProtection="1">
      <alignment horizontal="left" vertical="center"/>
    </xf>
    <xf numFmtId="0" fontId="67" fillId="0" borderId="124" xfId="6" applyFont="1" applyBorder="1" applyAlignment="1" applyProtection="1">
      <alignment horizontal="center" vertical="center"/>
    </xf>
    <xf numFmtId="0" fontId="67" fillId="0" borderId="125" xfId="6" applyFont="1" applyBorder="1" applyAlignment="1" applyProtection="1">
      <alignment horizontal="center" vertical="center"/>
    </xf>
    <xf numFmtId="0" fontId="67" fillId="0" borderId="126" xfId="6" applyFont="1" applyBorder="1" applyAlignment="1" applyProtection="1">
      <alignment horizontal="center" vertical="center"/>
    </xf>
    <xf numFmtId="0" fontId="2" fillId="0" borderId="100" xfId="6" applyBorder="1" applyAlignment="1" applyProtection="1">
      <alignment horizontal="center" vertical="center"/>
    </xf>
    <xf numFmtId="0" fontId="2" fillId="0" borderId="98" xfId="6" applyBorder="1" applyAlignment="1" applyProtection="1">
      <alignment horizontal="center" vertical="center"/>
    </xf>
    <xf numFmtId="0" fontId="2" fillId="0" borderId="7" xfId="6" applyBorder="1" applyAlignment="1" applyProtection="1">
      <alignment horizontal="center" vertical="center" shrinkToFit="1"/>
    </xf>
    <xf numFmtId="182" fontId="2" fillId="0" borderId="7" xfId="6" applyNumberFormat="1" applyBorder="1" applyAlignment="1" applyProtection="1">
      <alignment horizontal="center" vertical="center"/>
    </xf>
    <xf numFmtId="182" fontId="2" fillId="0" borderId="73" xfId="6" applyNumberFormat="1" applyBorder="1" applyAlignment="1" applyProtection="1">
      <alignment horizontal="center" vertical="center"/>
    </xf>
    <xf numFmtId="182" fontId="2" fillId="0" borderId="103" xfId="6" applyNumberFormat="1" applyBorder="1" applyAlignment="1" applyProtection="1">
      <alignment horizontal="center" vertical="center"/>
    </xf>
    <xf numFmtId="182" fontId="2" fillId="0" borderId="74" xfId="6" applyNumberFormat="1" applyBorder="1" applyAlignment="1" applyProtection="1">
      <alignment horizontal="center" vertical="center"/>
    </xf>
    <xf numFmtId="0" fontId="64" fillId="0" borderId="71" xfId="6" applyFont="1" applyBorder="1" applyAlignment="1" applyProtection="1">
      <alignment horizontal="left" vertical="center" wrapText="1"/>
    </xf>
    <xf numFmtId="0" fontId="64" fillId="0" borderId="48" xfId="6" applyFont="1" applyBorder="1" applyAlignment="1" applyProtection="1">
      <alignment horizontal="left" vertical="center"/>
    </xf>
    <xf numFmtId="0" fontId="64" fillId="0" borderId="50" xfId="6" applyFont="1" applyBorder="1" applyAlignment="1" applyProtection="1">
      <alignment horizontal="left" vertical="center"/>
    </xf>
    <xf numFmtId="0" fontId="13" fillId="0" borderId="124" xfId="6" applyFont="1" applyBorder="1" applyAlignment="1" applyProtection="1">
      <alignment horizontal="center" vertical="center" wrapText="1" shrinkToFit="1"/>
    </xf>
    <xf numFmtId="0" fontId="2" fillId="0" borderId="125" xfId="6" applyBorder="1" applyAlignment="1" applyProtection="1">
      <alignment horizontal="center" vertical="center" shrinkToFit="1"/>
    </xf>
    <xf numFmtId="0" fontId="2" fillId="0" borderId="126" xfId="6" applyBorder="1" applyAlignment="1" applyProtection="1">
      <alignment horizontal="center" vertical="center" shrinkToFit="1"/>
    </xf>
    <xf numFmtId="0" fontId="2" fillId="0" borderId="69" xfId="6" applyBorder="1" applyAlignment="1" applyProtection="1">
      <alignment horizontal="left" vertical="center"/>
    </xf>
    <xf numFmtId="0" fontId="2" fillId="0" borderId="72" xfId="6" applyBorder="1" applyAlignment="1" applyProtection="1">
      <alignment horizontal="left" vertical="center"/>
    </xf>
    <xf numFmtId="192" fontId="11" fillId="0" borderId="127" xfId="6" applyNumberFormat="1" applyFont="1" applyFill="1" applyBorder="1" applyAlignment="1" applyProtection="1">
      <alignment horizontal="center" vertical="center" wrapText="1" shrinkToFit="1"/>
    </xf>
    <xf numFmtId="192" fontId="11" fillId="0" borderId="128" xfId="6" applyNumberFormat="1" applyFont="1" applyFill="1" applyBorder="1" applyAlignment="1" applyProtection="1">
      <alignment horizontal="center" vertical="center" wrapText="1" shrinkToFit="1"/>
    </xf>
    <xf numFmtId="192" fontId="2" fillId="4" borderId="1" xfId="6" applyNumberFormat="1" applyFill="1" applyBorder="1" applyAlignment="1" applyProtection="1">
      <alignment horizontal="center" vertical="center"/>
      <protection locked="0"/>
    </xf>
    <xf numFmtId="192" fontId="2" fillId="4" borderId="3" xfId="6" applyNumberFormat="1" applyFill="1" applyBorder="1" applyAlignment="1" applyProtection="1">
      <alignment horizontal="center" vertical="center"/>
      <protection locked="0"/>
    </xf>
    <xf numFmtId="192" fontId="2" fillId="4" borderId="43" xfId="6" applyNumberFormat="1" applyFill="1" applyBorder="1" applyAlignment="1" applyProtection="1">
      <alignment horizontal="center" vertical="center"/>
      <protection locked="0"/>
    </xf>
    <xf numFmtId="192" fontId="2" fillId="4" borderId="45" xfId="6" applyNumberFormat="1" applyFill="1" applyBorder="1" applyAlignment="1" applyProtection="1">
      <alignment horizontal="center" vertical="center"/>
      <protection locked="0"/>
    </xf>
    <xf numFmtId="192" fontId="2" fillId="4" borderId="53" xfId="6" applyNumberFormat="1" applyFill="1" applyBorder="1" applyAlignment="1" applyProtection="1">
      <alignment horizontal="center" vertical="center"/>
      <protection locked="0"/>
    </xf>
    <xf numFmtId="192" fontId="2" fillId="4" borderId="66" xfId="6" applyNumberFormat="1" applyFill="1" applyBorder="1" applyAlignment="1" applyProtection="1">
      <alignment horizontal="center" vertical="center"/>
      <protection locked="0"/>
    </xf>
    <xf numFmtId="192" fontId="2" fillId="4" borderId="129" xfId="6" applyNumberFormat="1" applyFill="1" applyBorder="1" applyAlignment="1" applyProtection="1">
      <alignment horizontal="center" vertical="center"/>
      <protection locked="0"/>
    </xf>
    <xf numFmtId="192" fontId="2" fillId="4" borderId="130" xfId="6" applyNumberFormat="1" applyFill="1" applyBorder="1" applyAlignment="1" applyProtection="1">
      <alignment horizontal="center" vertical="center"/>
      <protection locked="0"/>
    </xf>
    <xf numFmtId="192" fontId="2" fillId="4" borderId="131" xfId="6" applyNumberFormat="1" applyFill="1" applyBorder="1" applyAlignment="1" applyProtection="1">
      <alignment horizontal="center" vertical="center"/>
      <protection locked="0"/>
    </xf>
    <xf numFmtId="193" fontId="2" fillId="0" borderId="107" xfId="6" applyNumberFormat="1" applyFill="1" applyBorder="1" applyAlignment="1" applyProtection="1">
      <alignment horizontal="center" vertical="center"/>
    </xf>
    <xf numFmtId="193" fontId="2" fillId="0" borderId="106" xfId="6" applyNumberFormat="1" applyFill="1" applyBorder="1" applyAlignment="1" applyProtection="1">
      <alignment horizontal="center" vertical="center"/>
    </xf>
    <xf numFmtId="0" fontId="2" fillId="0" borderId="132" xfId="6" applyBorder="1" applyAlignment="1" applyProtection="1">
      <alignment horizontal="center" vertical="center" wrapText="1"/>
    </xf>
    <xf numFmtId="0" fontId="2" fillId="0" borderId="125" xfId="6" applyBorder="1" applyAlignment="1" applyProtection="1">
      <alignment horizontal="center" vertical="center"/>
    </xf>
    <xf numFmtId="0" fontId="2" fillId="0" borderId="126" xfId="6" applyBorder="1" applyAlignment="1" applyProtection="1">
      <alignment horizontal="center" vertical="center"/>
    </xf>
    <xf numFmtId="0" fontId="2" fillId="0" borderId="97" xfId="6" applyBorder="1" applyAlignment="1" applyProtection="1">
      <alignment horizontal="center" vertical="center"/>
    </xf>
    <xf numFmtId="0" fontId="2" fillId="0" borderId="99" xfId="6" applyBorder="1" applyAlignment="1" applyProtection="1">
      <alignment horizontal="left" vertical="center"/>
    </xf>
    <xf numFmtId="0" fontId="2" fillId="0" borderId="100" xfId="6" applyBorder="1" applyAlignment="1" applyProtection="1">
      <alignment horizontal="left" vertical="center"/>
    </xf>
    <xf numFmtId="0" fontId="2" fillId="0" borderId="122" xfId="6" applyBorder="1" applyAlignment="1" applyProtection="1">
      <alignment horizontal="left" vertical="center"/>
    </xf>
    <xf numFmtId="192" fontId="2" fillId="0" borderId="119" xfId="6" applyNumberFormat="1" applyBorder="1" applyAlignment="1" applyProtection="1">
      <alignment horizontal="center" vertical="center"/>
    </xf>
    <xf numFmtId="192" fontId="2" fillId="0" borderId="32" xfId="6" applyNumberFormat="1" applyBorder="1" applyAlignment="1" applyProtection="1">
      <alignment horizontal="center" vertical="center"/>
    </xf>
    <xf numFmtId="192" fontId="2" fillId="0" borderId="93" xfId="6" applyNumberFormat="1" applyBorder="1" applyAlignment="1" applyProtection="1">
      <alignment horizontal="center" vertical="center"/>
    </xf>
    <xf numFmtId="192" fontId="2" fillId="0" borderId="65" xfId="6" applyNumberFormat="1" applyBorder="1" applyAlignment="1" applyProtection="1">
      <alignment horizontal="center" vertical="center"/>
    </xf>
    <xf numFmtId="192" fontId="2" fillId="0" borderId="2" xfId="6" applyNumberFormat="1" applyBorder="1" applyAlignment="1" applyProtection="1">
      <alignment horizontal="center" vertical="center"/>
    </xf>
    <xf numFmtId="192" fontId="2" fillId="0" borderId="25" xfId="6" applyNumberFormat="1" applyBorder="1" applyAlignment="1" applyProtection="1">
      <alignment horizontal="center" vertical="center"/>
    </xf>
    <xf numFmtId="192" fontId="2" fillId="4" borderId="107" xfId="6" applyNumberFormat="1" applyFill="1" applyBorder="1" applyAlignment="1" applyProtection="1">
      <alignment horizontal="center" vertical="center"/>
      <protection locked="0"/>
    </xf>
    <xf numFmtId="192" fontId="2" fillId="4" borderId="106" xfId="6" applyNumberFormat="1" applyFill="1" applyBorder="1" applyAlignment="1" applyProtection="1">
      <alignment horizontal="center" vertical="center"/>
      <protection locked="0"/>
    </xf>
    <xf numFmtId="0" fontId="2" fillId="0" borderId="102" xfId="6" applyBorder="1" applyAlignment="1" applyProtection="1">
      <alignment horizontal="center" vertical="center"/>
    </xf>
    <xf numFmtId="0" fontId="2" fillId="0" borderId="85" xfId="6" applyBorder="1" applyAlignment="1" applyProtection="1">
      <alignment horizontal="center" vertical="center"/>
    </xf>
    <xf numFmtId="192" fontId="22" fillId="9" borderId="134" xfId="6" applyNumberFormat="1" applyFont="1" applyFill="1" applyBorder="1" applyAlignment="1" applyProtection="1">
      <alignment horizontal="center" vertical="center" wrapText="1"/>
    </xf>
    <xf numFmtId="192" fontId="22" fillId="9" borderId="137" xfId="6" applyNumberFormat="1" applyFont="1" applyFill="1" applyBorder="1" applyAlignment="1" applyProtection="1">
      <alignment horizontal="center" vertical="center"/>
    </xf>
    <xf numFmtId="192" fontId="47" fillId="9" borderId="135" xfId="6" applyNumberFormat="1" applyFont="1" applyFill="1" applyBorder="1" applyAlignment="1" applyProtection="1">
      <alignment horizontal="center" vertical="center"/>
    </xf>
    <xf numFmtId="192" fontId="47" fillId="9" borderId="66" xfId="6" applyNumberFormat="1" applyFont="1" applyFill="1" applyBorder="1" applyAlignment="1" applyProtection="1">
      <alignment horizontal="center" vertical="center"/>
    </xf>
    <xf numFmtId="192" fontId="47" fillId="9" borderId="136" xfId="6" applyNumberFormat="1" applyFont="1" applyFill="1" applyBorder="1" applyAlignment="1" applyProtection="1">
      <alignment horizontal="center" vertical="center"/>
    </xf>
    <xf numFmtId="192" fontId="47" fillId="9" borderId="131" xfId="6" applyNumberFormat="1" applyFont="1" applyFill="1" applyBorder="1" applyAlignment="1" applyProtection="1">
      <alignment horizontal="center" vertical="center"/>
    </xf>
    <xf numFmtId="192" fontId="2" fillId="0" borderId="105" xfId="6" applyNumberFormat="1" applyBorder="1" applyAlignment="1" applyProtection="1">
      <alignment horizontal="center" vertical="center"/>
    </xf>
    <xf numFmtId="192" fontId="2" fillId="0" borderId="109" xfId="6" applyNumberFormat="1" applyBorder="1" applyAlignment="1" applyProtection="1">
      <alignment horizontal="center" vertical="center"/>
    </xf>
    <xf numFmtId="0" fontId="62" fillId="7" borderId="64" xfId="6" applyFont="1" applyFill="1" applyBorder="1" applyAlignment="1" applyProtection="1">
      <alignment horizontal="left" vertical="center"/>
    </xf>
    <xf numFmtId="0" fontId="2" fillId="0" borderId="71" xfId="6" applyBorder="1" applyAlignment="1" applyProtection="1">
      <alignment horizontal="center" vertical="center"/>
    </xf>
    <xf numFmtId="0" fontId="2" fillId="0" borderId="48" xfId="6" applyBorder="1" applyAlignment="1" applyProtection="1">
      <alignment horizontal="center" vertical="center"/>
    </xf>
    <xf numFmtId="0" fontId="2" fillId="0" borderId="50" xfId="6" applyBorder="1" applyAlignment="1" applyProtection="1">
      <alignment horizontal="center" vertical="center"/>
    </xf>
    <xf numFmtId="0" fontId="2" fillId="0" borderId="133" xfId="6" applyBorder="1" applyAlignment="1" applyProtection="1">
      <alignment horizontal="center" vertical="center"/>
    </xf>
    <xf numFmtId="0" fontId="2" fillId="0" borderId="13" xfId="6" applyBorder="1" applyAlignment="1" applyProtection="1">
      <alignment horizontal="center" vertical="center"/>
    </xf>
    <xf numFmtId="192" fontId="2" fillId="0" borderId="102" xfId="6" applyNumberFormat="1" applyBorder="1" applyAlignment="1" applyProtection="1">
      <alignment horizontal="center" vertical="center"/>
    </xf>
    <xf numFmtId="192" fontId="2" fillId="0" borderId="12" xfId="6" applyNumberFormat="1" applyBorder="1" applyAlignment="1" applyProtection="1">
      <alignment horizontal="center" vertical="center"/>
    </xf>
    <xf numFmtId="0" fontId="13" fillId="3" borderId="71" xfId="6" applyFont="1" applyFill="1" applyBorder="1" applyAlignment="1" applyProtection="1">
      <alignment horizontal="center" vertical="center"/>
    </xf>
    <xf numFmtId="0" fontId="62" fillId="3" borderId="50" xfId="6" applyFont="1" applyFill="1" applyBorder="1" applyAlignment="1" applyProtection="1">
      <alignment horizontal="center" vertical="center"/>
    </xf>
    <xf numFmtId="0" fontId="2" fillId="0" borderId="99" xfId="6" applyBorder="1" applyAlignment="1" applyProtection="1">
      <alignment horizontal="left" vertical="center" shrinkToFit="1"/>
    </xf>
    <xf numFmtId="0" fontId="2" fillId="0" borderId="100" xfId="6" applyBorder="1" applyAlignment="1" applyProtection="1">
      <alignment horizontal="left" vertical="center" shrinkToFit="1"/>
    </xf>
    <xf numFmtId="0" fontId="2" fillId="0" borderId="98" xfId="6" applyBorder="1" applyAlignment="1" applyProtection="1">
      <alignment horizontal="left" vertical="center" shrinkToFit="1"/>
    </xf>
    <xf numFmtId="192" fontId="47" fillId="9" borderId="96" xfId="6" applyNumberFormat="1" applyFont="1" applyFill="1" applyBorder="1" applyAlignment="1" applyProtection="1">
      <alignment horizontal="center" vertical="center"/>
    </xf>
    <xf numFmtId="192" fontId="47" fillId="9" borderId="101" xfId="6" applyNumberFormat="1" applyFont="1" applyFill="1" applyBorder="1" applyAlignment="1" applyProtection="1">
      <alignment horizontal="center" vertical="center"/>
    </xf>
    <xf numFmtId="192" fontId="47" fillId="9" borderId="104" xfId="6" applyNumberFormat="1" applyFont="1" applyFill="1" applyBorder="1" applyAlignment="1" applyProtection="1">
      <alignment horizontal="center" vertical="center"/>
    </xf>
    <xf numFmtId="0" fontId="2" fillId="0" borderId="81" xfId="6" applyBorder="1" applyAlignment="1" applyProtection="1">
      <alignment horizontal="center" vertical="center" wrapText="1"/>
    </xf>
    <xf numFmtId="0" fontId="2" fillId="0" borderId="81" xfId="6" applyBorder="1" applyAlignment="1" applyProtection="1">
      <alignment horizontal="center" vertical="center"/>
    </xf>
    <xf numFmtId="0" fontId="2" fillId="0" borderId="90" xfId="6" applyBorder="1" applyAlignment="1" applyProtection="1">
      <alignment horizontal="left" vertical="center" shrinkToFit="1"/>
    </xf>
    <xf numFmtId="0" fontId="2" fillId="0" borderId="138" xfId="6" applyBorder="1" applyAlignment="1" applyProtection="1">
      <alignment horizontal="left" vertical="center" shrinkToFit="1"/>
    </xf>
    <xf numFmtId="0" fontId="2" fillId="0" borderId="91" xfId="6" applyBorder="1" applyAlignment="1" applyProtection="1">
      <alignment horizontal="left" vertical="center" shrinkToFit="1"/>
    </xf>
    <xf numFmtId="0" fontId="2" fillId="0" borderId="139" xfId="6" applyBorder="1" applyAlignment="1" applyProtection="1">
      <alignment horizontal="left" vertical="center" wrapText="1"/>
    </xf>
    <xf numFmtId="0" fontId="2" fillId="0" borderId="140" xfId="6" applyBorder="1" applyAlignment="1" applyProtection="1">
      <alignment horizontal="left" vertical="center" wrapText="1"/>
    </xf>
    <xf numFmtId="0" fontId="2" fillId="0" borderId="141" xfId="6" applyBorder="1" applyAlignment="1" applyProtection="1">
      <alignment horizontal="left" vertical="center" wrapText="1"/>
    </xf>
    <xf numFmtId="0" fontId="2" fillId="0" borderId="61" xfId="6" applyBorder="1" applyAlignment="1" applyProtection="1">
      <alignment horizontal="left" vertical="center" wrapText="1"/>
    </xf>
    <xf numFmtId="0" fontId="2" fillId="0" borderId="142" xfId="6" applyBorder="1" applyAlignment="1" applyProtection="1">
      <alignment horizontal="left" vertical="center" wrapText="1"/>
    </xf>
    <xf numFmtId="0" fontId="2" fillId="0" borderId="62" xfId="6" applyBorder="1" applyAlignment="1" applyProtection="1">
      <alignment horizontal="left" vertical="center" wrapText="1"/>
    </xf>
    <xf numFmtId="0" fontId="2" fillId="0" borderId="105" xfId="6" applyBorder="1" applyAlignment="1" applyProtection="1">
      <alignment horizontal="right" vertical="center"/>
    </xf>
    <xf numFmtId="0" fontId="2" fillId="0" borderId="108" xfId="6" applyBorder="1" applyAlignment="1" applyProtection="1">
      <alignment horizontal="right" vertical="center"/>
    </xf>
    <xf numFmtId="0" fontId="13" fillId="3" borderId="50" xfId="6" applyFont="1" applyFill="1" applyBorder="1" applyAlignment="1" applyProtection="1">
      <alignment horizontal="center" vertical="center"/>
    </xf>
    <xf numFmtId="192" fontId="2" fillId="0" borderId="77" xfId="6" applyNumberFormat="1" applyBorder="1" applyAlignment="1" applyProtection="1">
      <alignment horizontal="right" vertical="center"/>
    </xf>
    <xf numFmtId="192" fontId="2" fillId="0" borderId="10" xfId="6" applyNumberFormat="1" applyBorder="1" applyAlignment="1" applyProtection="1">
      <alignment horizontal="right" vertical="center"/>
    </xf>
    <xf numFmtId="192" fontId="2" fillId="0" borderId="3" xfId="6" applyNumberFormat="1" applyBorder="1" applyAlignment="1" applyProtection="1">
      <alignment horizontal="right" vertical="center"/>
    </xf>
    <xf numFmtId="0" fontId="47" fillId="9" borderId="96" xfId="6" applyFont="1" applyFill="1" applyBorder="1" applyAlignment="1" applyProtection="1">
      <alignment horizontal="center" vertical="center"/>
    </xf>
    <xf numFmtId="0" fontId="47" fillId="9" borderId="101" xfId="6" applyFont="1" applyFill="1" applyBorder="1" applyAlignment="1" applyProtection="1">
      <alignment horizontal="center" vertical="center"/>
    </xf>
    <xf numFmtId="0" fontId="47" fillId="9" borderId="104" xfId="6" applyFont="1" applyFill="1" applyBorder="1" applyAlignment="1" applyProtection="1">
      <alignment horizontal="center" vertical="center"/>
    </xf>
    <xf numFmtId="0" fontId="2" fillId="0" borderId="146" xfId="6" applyBorder="1" applyAlignment="1" applyProtection="1">
      <alignment horizontal="left" vertical="center" shrinkToFit="1"/>
    </xf>
    <xf numFmtId="0" fontId="2" fillId="0" borderId="140" xfId="6" applyBorder="1" applyAlignment="1" applyProtection="1">
      <alignment horizontal="left" vertical="center" shrinkToFit="1"/>
    </xf>
    <xf numFmtId="0" fontId="2" fillId="0" borderId="147" xfId="6" applyBorder="1" applyAlignment="1" applyProtection="1">
      <alignment horizontal="left" vertical="center" shrinkToFit="1"/>
    </xf>
    <xf numFmtId="0" fontId="2" fillId="0" borderId="142" xfId="6" applyBorder="1" applyAlignment="1" applyProtection="1">
      <alignment horizontal="left" vertical="center" shrinkToFit="1"/>
    </xf>
    <xf numFmtId="0" fontId="2" fillId="0" borderId="102" xfId="6" applyBorder="1" applyAlignment="1" applyProtection="1">
      <alignment horizontal="left" vertical="center"/>
    </xf>
    <xf numFmtId="0" fontId="2" fillId="0" borderId="12" xfId="6" applyBorder="1" applyAlignment="1" applyProtection="1">
      <alignment horizontal="left" vertical="center"/>
    </xf>
    <xf numFmtId="0" fontId="2" fillId="0" borderId="106" xfId="6" applyBorder="1" applyAlignment="1" applyProtection="1">
      <alignment horizontal="right" vertical="center"/>
    </xf>
    <xf numFmtId="0" fontId="57" fillId="0" borderId="0" xfId="6" applyFont="1" applyAlignment="1">
      <alignment horizontal="center" vertical="center"/>
    </xf>
    <xf numFmtId="0" fontId="60" fillId="0" borderId="64" xfId="6" applyFont="1" applyBorder="1" applyAlignment="1">
      <alignment horizontal="right" vertical="center"/>
    </xf>
    <xf numFmtId="0" fontId="2" fillId="0" borderId="77" xfId="6" applyFont="1" applyFill="1" applyBorder="1" applyAlignment="1" applyProtection="1">
      <alignment horizontal="center" vertical="center" shrinkToFit="1"/>
      <protection locked="0"/>
    </xf>
    <xf numFmtId="0" fontId="2" fillId="0" borderId="79" xfId="6" applyFont="1" applyFill="1" applyBorder="1" applyAlignment="1" applyProtection="1">
      <alignment horizontal="center" vertical="center" shrinkToFit="1"/>
    </xf>
    <xf numFmtId="0" fontId="2" fillId="0" borderId="77" xfId="6" applyFont="1" applyFill="1" applyBorder="1" applyAlignment="1" applyProtection="1">
      <alignment horizontal="center" vertical="center"/>
      <protection locked="0"/>
    </xf>
    <xf numFmtId="0" fontId="2" fillId="0" borderId="80" xfId="6" applyFont="1" applyFill="1" applyBorder="1" applyAlignment="1" applyProtection="1">
      <alignment horizontal="center" vertical="center"/>
      <protection locked="0"/>
    </xf>
    <xf numFmtId="0" fontId="2" fillId="0" borderId="107" xfId="6" applyFont="1" applyFill="1" applyBorder="1" applyAlignment="1" applyProtection="1">
      <alignment horizontal="center" vertical="center"/>
      <protection locked="0"/>
    </xf>
    <xf numFmtId="0" fontId="2" fillId="0" borderId="108" xfId="6" applyFont="1" applyFill="1" applyBorder="1" applyAlignment="1" applyProtection="1">
      <alignment horizontal="center" vertical="center"/>
    </xf>
    <xf numFmtId="0" fontId="2" fillId="0" borderId="73" xfId="6" applyFont="1" applyFill="1" applyBorder="1" applyAlignment="1" applyProtection="1">
      <alignment horizontal="center" vertical="center"/>
      <protection locked="0"/>
    </xf>
    <xf numFmtId="0" fontId="2" fillId="0" borderId="74" xfId="6" applyFont="1" applyFill="1" applyBorder="1" applyAlignment="1" applyProtection="1">
      <alignment horizontal="center" vertical="center"/>
      <protection locked="0"/>
    </xf>
    <xf numFmtId="0" fontId="72" fillId="7" borderId="64" xfId="6" applyFont="1" applyFill="1" applyBorder="1" applyAlignment="1" applyProtection="1">
      <alignment horizontal="left" vertical="center"/>
      <protection locked="0"/>
    </xf>
    <xf numFmtId="0" fontId="67" fillId="0" borderId="124" xfId="6" applyFont="1" applyBorder="1" applyAlignment="1" applyProtection="1">
      <alignment horizontal="center" vertical="center"/>
      <protection locked="0"/>
    </xf>
    <xf numFmtId="0" fontId="67" fillId="0" borderId="125" xfId="6" applyFont="1" applyBorder="1" applyAlignment="1" applyProtection="1">
      <alignment horizontal="center" vertical="center"/>
      <protection locked="0"/>
    </xf>
    <xf numFmtId="0" fontId="67" fillId="0" borderId="126" xfId="6" applyFont="1" applyBorder="1" applyAlignment="1" applyProtection="1">
      <alignment horizontal="center" vertical="center"/>
      <protection locked="0"/>
    </xf>
    <xf numFmtId="0" fontId="2" fillId="0" borderId="100" xfId="6" applyBorder="1" applyAlignment="1" applyProtection="1">
      <alignment horizontal="center" vertical="center"/>
      <protection locked="0"/>
    </xf>
    <xf numFmtId="0" fontId="2" fillId="0" borderId="98" xfId="6" applyBorder="1" applyAlignment="1" applyProtection="1">
      <alignment horizontal="center" vertical="center"/>
      <protection locked="0"/>
    </xf>
    <xf numFmtId="182" fontId="2" fillId="0" borderId="73" xfId="6" applyNumberFormat="1" applyBorder="1" applyAlignment="1" applyProtection="1">
      <alignment horizontal="center" vertical="center"/>
      <protection locked="0"/>
    </xf>
    <xf numFmtId="182" fontId="2" fillId="0" borderId="74" xfId="6" applyNumberFormat="1" applyBorder="1" applyAlignment="1" applyProtection="1">
      <alignment horizontal="center" vertical="center"/>
      <protection locked="0"/>
    </xf>
    <xf numFmtId="0" fontId="64" fillId="0" borderId="71" xfId="6" applyFont="1" applyBorder="1" applyAlignment="1" applyProtection="1">
      <alignment horizontal="left" vertical="center" wrapText="1"/>
      <protection locked="0"/>
    </xf>
    <xf numFmtId="0" fontId="64" fillId="0" borderId="48" xfId="6" applyFont="1" applyBorder="1" applyAlignment="1" applyProtection="1">
      <alignment horizontal="left" vertical="center"/>
      <protection locked="0"/>
    </xf>
    <xf numFmtId="0" fontId="64" fillId="0" borderId="50" xfId="6" applyFont="1" applyBorder="1" applyAlignment="1" applyProtection="1">
      <alignment horizontal="left" vertical="center"/>
      <protection locked="0"/>
    </xf>
    <xf numFmtId="0" fontId="13" fillId="0" borderId="124" xfId="6" applyFont="1" applyBorder="1" applyAlignment="1" applyProtection="1">
      <alignment horizontal="center" vertical="center" wrapText="1" shrinkToFit="1"/>
      <protection locked="0"/>
    </xf>
    <xf numFmtId="0" fontId="2" fillId="0" borderId="125" xfId="6" applyBorder="1" applyAlignment="1" applyProtection="1">
      <alignment horizontal="center" vertical="center" shrinkToFit="1"/>
      <protection locked="0"/>
    </xf>
    <xf numFmtId="0" fontId="2" fillId="0" borderId="126" xfId="6" applyBorder="1" applyAlignment="1" applyProtection="1">
      <alignment horizontal="center" vertical="center" shrinkToFit="1"/>
      <protection locked="0"/>
    </xf>
    <xf numFmtId="0" fontId="2" fillId="0" borderId="69" xfId="6" applyBorder="1" applyAlignment="1" applyProtection="1">
      <alignment horizontal="left" vertical="center"/>
      <protection locked="0"/>
    </xf>
    <xf numFmtId="0" fontId="2" fillId="0" borderId="72" xfId="6" applyBorder="1" applyAlignment="1" applyProtection="1">
      <alignment horizontal="left" vertical="center"/>
      <protection locked="0"/>
    </xf>
    <xf numFmtId="192" fontId="11" fillId="0" borderId="127" xfId="6" applyNumberFormat="1" applyFont="1" applyFill="1" applyBorder="1" applyAlignment="1" applyProtection="1">
      <alignment horizontal="center" vertical="center" wrapText="1" shrinkToFit="1"/>
      <protection locked="0"/>
    </xf>
    <xf numFmtId="192" fontId="11" fillId="0" borderId="128" xfId="6" applyNumberFormat="1" applyFont="1" applyFill="1" applyBorder="1" applyAlignment="1" applyProtection="1">
      <alignment horizontal="center" vertical="center" wrapText="1" shrinkToFit="1"/>
      <protection locked="0"/>
    </xf>
    <xf numFmtId="192" fontId="2" fillId="4" borderId="45" xfId="6" applyNumberFormat="1" applyFill="1" applyBorder="1" applyAlignment="1" applyProtection="1">
      <alignment horizontal="center" vertical="center"/>
    </xf>
    <xf numFmtId="193" fontId="2" fillId="0" borderId="107" xfId="6" applyNumberFormat="1" applyFill="1" applyBorder="1" applyAlignment="1" applyProtection="1">
      <alignment horizontal="center" vertical="center"/>
      <protection locked="0"/>
    </xf>
    <xf numFmtId="0" fontId="2" fillId="0" borderId="132" xfId="6" applyBorder="1" applyAlignment="1" applyProtection="1">
      <alignment horizontal="center" vertical="center" wrapText="1"/>
      <protection locked="0"/>
    </xf>
    <xf numFmtId="0" fontId="2" fillId="0" borderId="125" xfId="6" applyBorder="1" applyAlignment="1" applyProtection="1">
      <alignment horizontal="center" vertical="center"/>
      <protection locked="0"/>
    </xf>
    <xf numFmtId="0" fontId="2" fillId="0" borderId="126" xfId="6" applyBorder="1" applyAlignment="1" applyProtection="1">
      <alignment horizontal="center" vertical="center"/>
      <protection locked="0"/>
    </xf>
    <xf numFmtId="0" fontId="2" fillId="0" borderId="97" xfId="6" applyBorder="1" applyAlignment="1" applyProtection="1">
      <alignment horizontal="center" vertical="center"/>
      <protection locked="0"/>
    </xf>
    <xf numFmtId="0" fontId="2" fillId="0" borderId="99" xfId="6" applyBorder="1" applyAlignment="1" applyProtection="1">
      <alignment horizontal="left" vertical="center"/>
      <protection locked="0"/>
    </xf>
    <xf numFmtId="0" fontId="2" fillId="0" borderId="100" xfId="6" applyBorder="1" applyAlignment="1" applyProtection="1">
      <alignment horizontal="left" vertical="center"/>
      <protection locked="0"/>
    </xf>
    <xf numFmtId="0" fontId="2" fillId="0" borderId="122" xfId="6" applyBorder="1" applyAlignment="1" applyProtection="1">
      <alignment horizontal="left" vertical="center"/>
      <protection locked="0"/>
    </xf>
    <xf numFmtId="192" fontId="2" fillId="0" borderId="119" xfId="6" applyNumberFormat="1" applyBorder="1" applyAlignment="1" applyProtection="1">
      <alignment horizontal="center" vertical="center"/>
      <protection locked="0"/>
    </xf>
    <xf numFmtId="192" fontId="2" fillId="0" borderId="32" xfId="6" applyNumberFormat="1" applyBorder="1" applyAlignment="1" applyProtection="1">
      <alignment horizontal="center" vertical="center"/>
      <protection locked="0"/>
    </xf>
    <xf numFmtId="192" fontId="2" fillId="0" borderId="93" xfId="6" applyNumberFormat="1" applyBorder="1" applyAlignment="1" applyProtection="1">
      <alignment horizontal="center" vertical="center"/>
      <protection locked="0"/>
    </xf>
    <xf numFmtId="192" fontId="2" fillId="0" borderId="65" xfId="6" applyNumberFormat="1" applyBorder="1" applyAlignment="1" applyProtection="1">
      <alignment horizontal="center" vertical="center"/>
      <protection locked="0"/>
    </xf>
    <xf numFmtId="192" fontId="2" fillId="4" borderId="107" xfId="6" applyNumberFormat="1" applyFill="1" applyBorder="1" applyAlignment="1" applyProtection="1">
      <alignment horizontal="center" vertical="center"/>
    </xf>
    <xf numFmtId="192" fontId="2" fillId="4" borderId="106" xfId="6" applyNumberFormat="1" applyFill="1" applyBorder="1" applyAlignment="1" applyProtection="1">
      <alignment horizontal="center" vertical="center"/>
    </xf>
    <xf numFmtId="0" fontId="2" fillId="0" borderId="102" xfId="6" applyBorder="1" applyAlignment="1" applyProtection="1">
      <alignment horizontal="center" vertical="center"/>
      <protection locked="0"/>
    </xf>
    <xf numFmtId="0" fontId="2" fillId="0" borderId="85" xfId="6" applyBorder="1" applyAlignment="1" applyProtection="1">
      <alignment horizontal="center" vertical="center"/>
      <protection locked="0"/>
    </xf>
    <xf numFmtId="192" fontId="22" fillId="9" borderId="134" xfId="6" applyNumberFormat="1" applyFont="1" applyFill="1" applyBorder="1" applyAlignment="1" applyProtection="1">
      <alignment horizontal="center" vertical="center" wrapText="1"/>
      <protection locked="0"/>
    </xf>
    <xf numFmtId="192" fontId="22" fillId="9" borderId="137" xfId="6" applyNumberFormat="1" applyFont="1" applyFill="1" applyBorder="1" applyAlignment="1" applyProtection="1">
      <alignment horizontal="center" vertical="center"/>
      <protection locked="0"/>
    </xf>
    <xf numFmtId="192" fontId="47" fillId="9" borderId="135" xfId="6" applyNumberFormat="1" applyFont="1" applyFill="1" applyBorder="1" applyAlignment="1" applyProtection="1">
      <alignment horizontal="center" vertical="center"/>
      <protection locked="0"/>
    </xf>
    <xf numFmtId="192" fontId="47" fillId="9" borderId="66" xfId="6" applyNumberFormat="1" applyFont="1" applyFill="1" applyBorder="1" applyAlignment="1" applyProtection="1">
      <alignment horizontal="center" vertical="center"/>
      <protection locked="0"/>
    </xf>
    <xf numFmtId="192" fontId="47" fillId="9" borderId="136" xfId="6" applyNumberFormat="1" applyFont="1" applyFill="1" applyBorder="1" applyAlignment="1" applyProtection="1">
      <alignment horizontal="center" vertical="center"/>
      <protection locked="0"/>
    </xf>
    <xf numFmtId="192" fontId="47" fillId="9" borderId="131" xfId="6" applyNumberFormat="1" applyFont="1" applyFill="1" applyBorder="1" applyAlignment="1" applyProtection="1">
      <alignment horizontal="center" vertical="center"/>
      <protection locked="0"/>
    </xf>
    <xf numFmtId="192" fontId="2" fillId="0" borderId="105" xfId="6" applyNumberFormat="1" applyBorder="1" applyAlignment="1" applyProtection="1">
      <alignment horizontal="center" vertical="center"/>
      <protection locked="0"/>
    </xf>
    <xf numFmtId="192" fontId="2" fillId="0" borderId="109" xfId="6" applyNumberFormat="1" applyBorder="1" applyAlignment="1" applyProtection="1">
      <alignment horizontal="center" vertical="center"/>
      <protection locked="0"/>
    </xf>
    <xf numFmtId="0" fontId="62" fillId="7" borderId="64" xfId="6" applyFont="1" applyFill="1" applyBorder="1" applyAlignment="1" applyProtection="1">
      <alignment horizontal="left" vertical="center"/>
      <protection locked="0"/>
    </xf>
    <xf numFmtId="0" fontId="2" fillId="0" borderId="71" xfId="6" applyBorder="1" applyAlignment="1" applyProtection="1">
      <alignment horizontal="center" vertical="center"/>
      <protection locked="0"/>
    </xf>
    <xf numFmtId="0" fontId="2" fillId="0" borderId="48" xfId="6" applyBorder="1" applyAlignment="1" applyProtection="1">
      <alignment horizontal="center" vertical="center"/>
      <protection locked="0"/>
    </xf>
    <xf numFmtId="0" fontId="2" fillId="0" borderId="50" xfId="6" applyBorder="1" applyAlignment="1" applyProtection="1">
      <alignment horizontal="center" vertical="center"/>
      <protection locked="0"/>
    </xf>
    <xf numFmtId="0" fontId="2" fillId="0" borderId="133" xfId="6" applyBorder="1" applyAlignment="1" applyProtection="1">
      <alignment horizontal="center" vertical="center"/>
      <protection locked="0"/>
    </xf>
    <xf numFmtId="0" fontId="2" fillId="0" borderId="13" xfId="6" applyBorder="1" applyAlignment="1" applyProtection="1">
      <alignment horizontal="center" vertical="center"/>
      <protection locked="0"/>
    </xf>
    <xf numFmtId="192" fontId="2" fillId="0" borderId="102" xfId="6" applyNumberFormat="1" applyBorder="1" applyAlignment="1" applyProtection="1">
      <alignment horizontal="center" vertical="center"/>
      <protection locked="0"/>
    </xf>
    <xf numFmtId="192" fontId="2" fillId="0" borderId="12" xfId="6" applyNumberFormat="1" applyBorder="1" applyAlignment="1" applyProtection="1">
      <alignment horizontal="center" vertical="center"/>
      <protection locked="0"/>
    </xf>
    <xf numFmtId="0" fontId="13" fillId="3" borderId="71" xfId="6" applyFont="1" applyFill="1" applyBorder="1" applyAlignment="1" applyProtection="1">
      <alignment horizontal="center" vertical="center"/>
      <protection locked="0"/>
    </xf>
    <xf numFmtId="0" fontId="62" fillId="3" borderId="50" xfId="6" applyFont="1" applyFill="1" applyBorder="1" applyAlignment="1" applyProtection="1">
      <alignment horizontal="center" vertical="center"/>
      <protection locked="0"/>
    </xf>
    <xf numFmtId="0" fontId="2" fillId="0" borderId="99" xfId="6" applyBorder="1" applyAlignment="1" applyProtection="1">
      <alignment horizontal="left" vertical="center" shrinkToFit="1"/>
      <protection locked="0"/>
    </xf>
    <xf numFmtId="0" fontId="2" fillId="0" borderId="100" xfId="6" applyBorder="1" applyAlignment="1" applyProtection="1">
      <alignment horizontal="left" vertical="center" shrinkToFit="1"/>
      <protection locked="0"/>
    </xf>
    <xf numFmtId="0" fontId="2" fillId="0" borderId="98" xfId="6" applyBorder="1" applyAlignment="1" applyProtection="1">
      <alignment horizontal="left" vertical="center" shrinkToFit="1"/>
      <protection locked="0"/>
    </xf>
    <xf numFmtId="192" fontId="47" fillId="9" borderId="96" xfId="6" applyNumberFormat="1" applyFont="1" applyFill="1" applyBorder="1" applyAlignment="1" applyProtection="1">
      <alignment horizontal="center" vertical="center"/>
      <protection locked="0"/>
    </xf>
    <xf numFmtId="192" fontId="47" fillId="9" borderId="101" xfId="6" applyNumberFormat="1" applyFont="1" applyFill="1" applyBorder="1" applyAlignment="1" applyProtection="1">
      <alignment horizontal="center" vertical="center"/>
      <protection locked="0"/>
    </xf>
    <xf numFmtId="192" fontId="47" fillId="9" borderId="104" xfId="6" applyNumberFormat="1" applyFont="1" applyFill="1" applyBorder="1" applyAlignment="1" applyProtection="1">
      <alignment horizontal="center" vertical="center"/>
      <protection locked="0"/>
    </xf>
    <xf numFmtId="0" fontId="2" fillId="0" borderId="81" xfId="6" applyBorder="1" applyAlignment="1" applyProtection="1">
      <alignment horizontal="center" vertical="center" wrapText="1"/>
      <protection locked="0"/>
    </xf>
    <xf numFmtId="0" fontId="2" fillId="0" borderId="81" xfId="6" applyBorder="1" applyAlignment="1" applyProtection="1">
      <alignment horizontal="center" vertical="center"/>
      <protection locked="0"/>
    </xf>
    <xf numFmtId="0" fontId="2" fillId="0" borderId="90" xfId="6" applyBorder="1" applyAlignment="1" applyProtection="1">
      <alignment horizontal="left" vertical="center" shrinkToFit="1"/>
      <protection locked="0"/>
    </xf>
    <xf numFmtId="0" fontId="2" fillId="0" borderId="138" xfId="6" applyBorder="1" applyAlignment="1" applyProtection="1">
      <alignment horizontal="left" vertical="center" shrinkToFit="1"/>
      <protection locked="0"/>
    </xf>
    <xf numFmtId="0" fontId="2" fillId="0" borderId="91" xfId="6" applyBorder="1" applyAlignment="1" applyProtection="1">
      <alignment horizontal="left" vertical="center" shrinkToFit="1"/>
      <protection locked="0"/>
    </xf>
    <xf numFmtId="0" fontId="2" fillId="0" borderId="139" xfId="6" applyBorder="1" applyAlignment="1" applyProtection="1">
      <alignment horizontal="left" vertical="center" wrapText="1"/>
      <protection locked="0"/>
    </xf>
    <xf numFmtId="0" fontId="2" fillId="0" borderId="140" xfId="6" applyBorder="1" applyAlignment="1" applyProtection="1">
      <alignment horizontal="left" vertical="center" wrapText="1"/>
      <protection locked="0"/>
    </xf>
    <xf numFmtId="0" fontId="2" fillId="0" borderId="141" xfId="6" applyBorder="1" applyAlignment="1" applyProtection="1">
      <alignment horizontal="left" vertical="center" wrapText="1"/>
      <protection locked="0"/>
    </xf>
    <xf numFmtId="0" fontId="2" fillId="0" borderId="61" xfId="6" applyBorder="1" applyAlignment="1" applyProtection="1">
      <alignment horizontal="left" vertical="center" wrapText="1"/>
      <protection locked="0"/>
    </xf>
    <xf numFmtId="0" fontId="2" fillId="0" borderId="62" xfId="6" applyBorder="1" applyAlignment="1" applyProtection="1">
      <alignment horizontal="left" vertical="center" wrapText="1"/>
      <protection locked="0"/>
    </xf>
    <xf numFmtId="0" fontId="2" fillId="0" borderId="105" xfId="6" applyBorder="1" applyAlignment="1" applyProtection="1">
      <alignment horizontal="right" vertical="center"/>
      <protection locked="0"/>
    </xf>
    <xf numFmtId="0" fontId="2" fillId="0" borderId="108" xfId="6" applyBorder="1" applyAlignment="1" applyProtection="1">
      <alignment horizontal="right" vertical="center"/>
      <protection locked="0"/>
    </xf>
    <xf numFmtId="0" fontId="13" fillId="3" borderId="50" xfId="6" applyFont="1" applyFill="1" applyBorder="1" applyAlignment="1" applyProtection="1">
      <alignment horizontal="center" vertical="center"/>
      <protection locked="0"/>
    </xf>
    <xf numFmtId="192" fontId="2" fillId="0" borderId="77" xfId="6" applyNumberFormat="1" applyBorder="1" applyAlignment="1" applyProtection="1">
      <alignment horizontal="right" vertical="center"/>
      <protection locked="0"/>
    </xf>
    <xf numFmtId="192" fontId="2" fillId="0" borderId="10" xfId="6" applyNumberFormat="1" applyBorder="1" applyAlignment="1" applyProtection="1">
      <alignment horizontal="right" vertical="center"/>
      <protection locked="0"/>
    </xf>
    <xf numFmtId="192" fontId="2" fillId="0" borderId="3" xfId="6" applyNumberFormat="1" applyBorder="1" applyAlignment="1" applyProtection="1">
      <alignment horizontal="right" vertical="center"/>
      <protection locked="0"/>
    </xf>
    <xf numFmtId="0" fontId="47" fillId="9" borderId="96" xfId="6" applyFont="1" applyFill="1" applyBorder="1" applyAlignment="1" applyProtection="1">
      <alignment horizontal="center" vertical="center"/>
      <protection locked="0"/>
    </xf>
    <xf numFmtId="0" fontId="47" fillId="9" borderId="101" xfId="6" applyFont="1" applyFill="1" applyBorder="1" applyAlignment="1" applyProtection="1">
      <alignment horizontal="center" vertical="center"/>
      <protection locked="0"/>
    </xf>
    <xf numFmtId="0" fontId="2" fillId="0" borderId="146" xfId="6" applyBorder="1" applyAlignment="1" applyProtection="1">
      <alignment horizontal="left" vertical="center" shrinkToFit="1"/>
      <protection locked="0"/>
    </xf>
    <xf numFmtId="0" fontId="2" fillId="0" borderId="140" xfId="6" applyBorder="1" applyAlignment="1" applyProtection="1">
      <alignment horizontal="left" vertical="center" shrinkToFit="1"/>
      <protection locked="0"/>
    </xf>
    <xf numFmtId="0" fontId="2" fillId="0" borderId="147" xfId="6" applyBorder="1" applyAlignment="1" applyProtection="1">
      <alignment horizontal="left" vertical="center" shrinkToFit="1"/>
      <protection locked="0"/>
    </xf>
    <xf numFmtId="0" fontId="2" fillId="0" borderId="142" xfId="6" applyBorder="1" applyAlignment="1" applyProtection="1">
      <alignment horizontal="left" vertical="center" shrinkToFit="1"/>
      <protection locked="0"/>
    </xf>
    <xf numFmtId="0" fontId="2" fillId="0" borderId="102" xfId="6" applyBorder="1" applyAlignment="1" applyProtection="1">
      <alignment horizontal="left" vertical="center"/>
      <protection locked="0"/>
    </xf>
    <xf numFmtId="0" fontId="25" fillId="0" borderId="2" xfId="5" applyFont="1" applyBorder="1" applyAlignment="1" applyProtection="1">
      <alignment horizontal="left" vertical="center" shrinkToFit="1"/>
    </xf>
    <xf numFmtId="0" fontId="0" fillId="0" borderId="12" xfId="0" applyBorder="1" applyAlignment="1">
      <alignment horizontal="left" vertical="center" shrinkToFit="1"/>
    </xf>
    <xf numFmtId="0" fontId="0" fillId="0" borderId="0" xfId="5" applyFont="1" applyAlignment="1" applyProtection="1">
      <alignment horizontal="left" vertical="center" wrapText="1"/>
    </xf>
    <xf numFmtId="0" fontId="4" fillId="0" borderId="52" xfId="5" applyFont="1" applyBorder="1" applyAlignment="1" applyProtection="1">
      <alignment horizontal="center" vertical="center" wrapText="1"/>
    </xf>
    <xf numFmtId="0" fontId="4" fillId="0" borderId="53" xfId="5" applyFont="1" applyBorder="1" applyAlignment="1" applyProtection="1">
      <alignment horizontal="center" vertical="center"/>
    </xf>
    <xf numFmtId="0" fontId="0" fillId="0" borderId="53" xfId="0" applyBorder="1" applyAlignment="1">
      <alignment horizontal="center" vertical="center"/>
    </xf>
    <xf numFmtId="177" fontId="4" fillId="4" borderId="52" xfId="5" applyNumberFormat="1" applyFont="1" applyFill="1" applyBorder="1" applyAlignment="1" applyProtection="1">
      <alignment horizontal="right" vertical="center"/>
      <protection locked="0"/>
    </xf>
    <xf numFmtId="177" fontId="4" fillId="4" borderId="53" xfId="5" applyNumberFormat="1" applyFont="1" applyFill="1" applyBorder="1" applyAlignment="1" applyProtection="1">
      <alignment horizontal="right" vertical="center"/>
      <protection locked="0"/>
    </xf>
    <xf numFmtId="0" fontId="0" fillId="0" borderId="45" xfId="0" applyBorder="1" applyAlignment="1">
      <alignment horizontal="right" vertical="center"/>
    </xf>
    <xf numFmtId="0" fontId="28" fillId="0" borderId="52" xfId="5" applyFont="1" applyBorder="1" applyAlignment="1" applyProtection="1">
      <alignment horizontal="center" vertical="center"/>
    </xf>
    <xf numFmtId="0" fontId="28" fillId="0" borderId="53" xfId="5" applyFont="1" applyBorder="1" applyAlignment="1" applyProtection="1">
      <alignment horizontal="center" vertical="center"/>
    </xf>
    <xf numFmtId="0" fontId="0" fillId="0" borderId="45" xfId="0" applyBorder="1" applyAlignment="1">
      <alignment horizontal="center" vertical="center"/>
    </xf>
    <xf numFmtId="183" fontId="3" fillId="4" borderId="7" xfId="3" applyNumberFormat="1" applyFont="1" applyFill="1" applyBorder="1" applyAlignment="1" applyProtection="1">
      <alignment horizontal="center" vertical="center"/>
      <protection locked="0"/>
    </xf>
    <xf numFmtId="183" fontId="4" fillId="0" borderId="7" xfId="5" applyNumberFormat="1" applyFont="1" applyBorder="1" applyAlignment="1" applyProtection="1">
      <alignment horizontal="center" vertical="center"/>
    </xf>
    <xf numFmtId="0" fontId="0" fillId="0" borderId="2" xfId="5" applyFont="1" applyFill="1" applyBorder="1" applyAlignment="1" applyProtection="1">
      <alignment horizontal="left" vertical="center"/>
    </xf>
    <xf numFmtId="0" fontId="0" fillId="0" borderId="12" xfId="5" applyFont="1" applyFill="1" applyBorder="1" applyAlignment="1" applyProtection="1">
      <alignment horizontal="left" vertical="center"/>
    </xf>
    <xf numFmtId="0" fontId="0" fillId="0" borderId="25" xfId="5" applyFont="1" applyFill="1" applyBorder="1" applyAlignment="1" applyProtection="1">
      <alignment horizontal="left" vertical="center"/>
    </xf>
    <xf numFmtId="0" fontId="3" fillId="0" borderId="1" xfId="5" applyFont="1" applyBorder="1" applyAlignment="1" applyProtection="1">
      <alignment horizontal="center" vertical="center" wrapText="1"/>
    </xf>
    <xf numFmtId="0" fontId="3" fillId="0" borderId="32" xfId="5" applyFont="1" applyBorder="1" applyAlignment="1" applyProtection="1">
      <alignment horizontal="center" vertical="center" wrapText="1"/>
    </xf>
    <xf numFmtId="0" fontId="34" fillId="0" borderId="0" xfId="5" applyFont="1" applyAlignment="1" applyProtection="1">
      <alignment horizontal="center" vertical="center" shrinkToFit="1"/>
    </xf>
    <xf numFmtId="0" fontId="0" fillId="0" borderId="0" xfId="0" applyFont="1" applyAlignment="1">
      <alignment horizontal="center" vertical="center" shrinkToFit="1"/>
    </xf>
    <xf numFmtId="0" fontId="4" fillId="0" borderId="7" xfId="5" applyFont="1" applyBorder="1" applyAlignment="1" applyProtection="1">
      <alignment horizontal="center" vertical="center" shrinkToFit="1"/>
    </xf>
    <xf numFmtId="0" fontId="4" fillId="0" borderId="2" xfId="5" applyFont="1" applyBorder="1" applyAlignment="1" applyProtection="1">
      <alignment horizontal="center" vertical="center" shrinkToFit="1"/>
    </xf>
    <xf numFmtId="0" fontId="0" fillId="0" borderId="2" xfId="0" applyFont="1" applyBorder="1" applyAlignment="1">
      <alignment horizontal="center" vertical="center" shrinkToFit="1"/>
    </xf>
    <xf numFmtId="182" fontId="3" fillId="3" borderId="7" xfId="3" applyNumberFormat="1" applyFont="1" applyFill="1" applyBorder="1" applyAlignment="1" applyProtection="1">
      <alignment horizontal="center" vertical="center"/>
    </xf>
    <xf numFmtId="0" fontId="4" fillId="0" borderId="7" xfId="5" applyFont="1" applyBorder="1" applyAlignment="1" applyProtection="1">
      <alignment horizontal="center" vertical="center"/>
    </xf>
    <xf numFmtId="0" fontId="22" fillId="0" borderId="1" xfId="5" applyFont="1" applyBorder="1" applyAlignment="1" applyProtection="1">
      <alignment horizontal="left" vertical="center" wrapText="1"/>
      <protection locked="0"/>
    </xf>
    <xf numFmtId="0" fontId="0" fillId="0" borderId="11" xfId="0" applyBorder="1" applyAlignment="1">
      <alignment horizontal="left" vertical="center" wrapText="1"/>
    </xf>
    <xf numFmtId="0" fontId="0" fillId="0" borderId="32" xfId="0" applyBorder="1" applyAlignment="1">
      <alignment horizontal="left" vertical="center" wrapText="1"/>
    </xf>
    <xf numFmtId="0" fontId="0" fillId="0" borderId="3" xfId="0" applyBorder="1" applyAlignment="1">
      <alignment horizontal="left" vertical="center" wrapText="1"/>
    </xf>
    <xf numFmtId="0" fontId="0" fillId="0" borderId="13" xfId="0" applyBorder="1" applyAlignment="1">
      <alignment horizontal="left" vertical="center" wrapText="1"/>
    </xf>
    <xf numFmtId="0" fontId="0" fillId="0" borderId="40" xfId="0" applyBorder="1" applyAlignment="1">
      <alignment horizontal="left" vertical="center" wrapText="1"/>
    </xf>
    <xf numFmtId="0" fontId="22" fillId="0" borderId="0" xfId="5" applyFont="1" applyAlignment="1" applyProtection="1">
      <alignment horizontal="left" vertical="center" wrapText="1"/>
      <protection locked="0"/>
    </xf>
    <xf numFmtId="0" fontId="0" fillId="0" borderId="0" xfId="0" applyAlignment="1">
      <alignment horizontal="left" vertical="center" wrapText="1"/>
    </xf>
    <xf numFmtId="0" fontId="22" fillId="0" borderId="2" xfId="5" applyFont="1" applyBorder="1" applyAlignment="1" applyProtection="1">
      <alignment vertical="center" shrinkToFit="1"/>
      <protection locked="0"/>
    </xf>
    <xf numFmtId="0" fontId="0" fillId="0" borderId="12" xfId="0" applyBorder="1" applyAlignment="1">
      <alignment vertical="center" shrinkToFit="1"/>
    </xf>
    <xf numFmtId="0" fontId="0" fillId="0" borderId="25" xfId="0" applyBorder="1" applyAlignment="1">
      <alignment vertical="center" shrinkToFit="1"/>
    </xf>
    <xf numFmtId="0" fontId="3" fillId="0" borderId="7" xfId="5" applyFont="1" applyBorder="1" applyAlignment="1" applyProtection="1">
      <alignment horizontal="center" vertical="center" shrinkToFit="1"/>
    </xf>
    <xf numFmtId="0" fontId="3" fillId="0" borderId="7" xfId="5" applyFont="1" applyBorder="1" applyAlignment="1" applyProtection="1">
      <alignment horizontal="center" vertical="center"/>
    </xf>
    <xf numFmtId="0" fontId="3" fillId="0" borderId="43" xfId="5" applyFont="1" applyBorder="1" applyAlignment="1" applyProtection="1">
      <alignment horizontal="center" vertical="center" wrapText="1"/>
    </xf>
    <xf numFmtId="0" fontId="3" fillId="0" borderId="45" xfId="5" applyFont="1" applyBorder="1" applyAlignment="1" applyProtection="1">
      <alignment horizontal="center" vertical="center" wrapText="1"/>
    </xf>
    <xf numFmtId="0" fontId="3" fillId="0" borderId="40" xfId="5" applyFont="1" applyBorder="1" applyAlignment="1" applyProtection="1">
      <alignment horizontal="center" vertical="center" wrapText="1"/>
    </xf>
    <xf numFmtId="0" fontId="3" fillId="0" borderId="43" xfId="5" applyFont="1" applyBorder="1" applyAlignment="1" applyProtection="1">
      <alignment horizontal="center" vertical="center" textRotation="255" wrapText="1"/>
    </xf>
    <xf numFmtId="0" fontId="3" fillId="0" borderId="53" xfId="5" applyFont="1" applyBorder="1" applyAlignment="1" applyProtection="1">
      <alignment horizontal="center" vertical="center" textRotation="255" wrapText="1"/>
    </xf>
    <xf numFmtId="0" fontId="3" fillId="0" borderId="45" xfId="5" applyFont="1" applyBorder="1" applyAlignment="1" applyProtection="1">
      <alignment horizontal="center" vertical="center" textRotation="255" wrapText="1"/>
    </xf>
    <xf numFmtId="182" fontId="3" fillId="0" borderId="56" xfId="5" applyNumberFormat="1" applyFont="1" applyFill="1" applyBorder="1" applyAlignment="1" applyProtection="1">
      <alignment horizontal="center" vertical="center" wrapText="1"/>
    </xf>
    <xf numFmtId="182" fontId="3" fillId="0" borderId="57" xfId="5" applyNumberFormat="1" applyFont="1" applyFill="1" applyBorder="1" applyAlignment="1" applyProtection="1">
      <alignment horizontal="center" vertical="center" wrapText="1"/>
    </xf>
    <xf numFmtId="0" fontId="3" fillId="0" borderId="10" xfId="5" applyFont="1" applyBorder="1" applyAlignment="1" applyProtection="1">
      <alignment horizontal="center" vertical="center" shrinkToFit="1"/>
    </xf>
    <xf numFmtId="0" fontId="3" fillId="0" borderId="0" xfId="5" applyFont="1" applyBorder="1" applyAlignment="1" applyProtection="1">
      <alignment horizontal="center" vertical="center" shrinkToFit="1"/>
    </xf>
    <xf numFmtId="0" fontId="3" fillId="0" borderId="39" xfId="5" applyFont="1" applyBorder="1" applyAlignment="1" applyProtection="1">
      <alignment horizontal="center" vertical="center" shrinkToFit="1"/>
    </xf>
    <xf numFmtId="182" fontId="3" fillId="0" borderId="1" xfId="5" applyNumberFormat="1" applyFont="1" applyFill="1" applyBorder="1" applyAlignment="1" applyProtection="1">
      <alignment horizontal="center" vertical="center"/>
    </xf>
    <xf numFmtId="182" fontId="3" fillId="0" borderId="32" xfId="5" applyNumberFormat="1" applyFont="1" applyFill="1" applyBorder="1" applyAlignment="1" applyProtection="1">
      <alignment horizontal="center" vertical="center"/>
    </xf>
    <xf numFmtId="182" fontId="3" fillId="0" borderId="45" xfId="5" applyNumberFormat="1" applyFont="1" applyFill="1" applyBorder="1" applyAlignment="1" applyProtection="1">
      <alignment horizontal="center" vertical="center"/>
    </xf>
    <xf numFmtId="0" fontId="33" fillId="0" borderId="0" xfId="5" applyFont="1" applyFill="1" applyBorder="1" applyAlignment="1" applyProtection="1">
      <alignment horizontal="left" vertical="center" wrapText="1"/>
    </xf>
  </cellXfs>
  <cellStyles count="10">
    <cellStyle name="パーセント 2" xfId="2"/>
    <cellStyle name="ハイパーリンク" xfId="8" builtinId="8"/>
    <cellStyle name="ハイパーリンク 2" xfId="1"/>
    <cellStyle name="桁区切り" xfId="9" builtinId="6"/>
    <cellStyle name="桁区切り 2" xfId="3"/>
    <cellStyle name="桁区切り 2 2" xfId="4"/>
    <cellStyle name="標準" xfId="0" builtinId="0"/>
    <cellStyle name="標準 2" xfId="5"/>
    <cellStyle name="標準 2 2" xfId="6"/>
    <cellStyle name="標準 3" xfId="7"/>
  </cellStyles>
  <dxfs count="4">
    <dxf>
      <font>
        <b/>
        <i val="0"/>
        <strike val="0"/>
        <color rgb="FFFF0000"/>
      </font>
      <fill>
        <patternFill>
          <fgColor rgb="FFF2DCDB"/>
        </patternFill>
      </fill>
    </dxf>
    <dxf>
      <font>
        <b/>
        <i val="0"/>
        <strike val="0"/>
        <color rgb="FFFF0000"/>
      </font>
      <fill>
        <patternFill>
          <fgColor rgb="FFF2DCDB"/>
        </patternFill>
      </fill>
    </dxf>
    <dxf>
      <font>
        <b/>
        <i val="0"/>
        <strike val="0"/>
        <color rgb="FFFF0000"/>
      </font>
      <fill>
        <patternFill>
          <fgColor rgb="FFF2DCDB"/>
        </patternFill>
      </fill>
    </dxf>
    <dxf>
      <font>
        <b/>
        <i val="0"/>
        <strike val="0"/>
        <color rgb="FFFF0000"/>
      </font>
      <fill>
        <patternFill>
          <fgColor rgb="FFF2DCDB"/>
        </patternFill>
      </fill>
    </dxf>
  </dxfs>
  <tableStyles count="0" defaultTableStyle="TableStyleMedium9" defaultPivotStyle="PivotStyleLight16"/>
  <colors>
    <mruColors>
      <color rgb="FFFF99CC"/>
      <color rgb="FF0000FF"/>
      <color rgb="FFFFFF99"/>
      <color rgb="FFF2DCDB"/>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338455</xdr:colOff>
      <xdr:row>3</xdr:row>
      <xdr:rowOff>21590</xdr:rowOff>
    </xdr:from>
    <xdr:to>
      <xdr:col>13</xdr:col>
      <xdr:colOff>381000</xdr:colOff>
      <xdr:row>5</xdr:row>
      <xdr:rowOff>243205</xdr:rowOff>
    </xdr:to>
    <xdr:sp macro="" textlink="">
      <xdr:nvSpPr>
        <xdr:cNvPr id="2" name="四角形: 角を丸くする 1"/>
        <xdr:cNvSpPr/>
      </xdr:nvSpPr>
      <xdr:spPr>
        <a:xfrm>
          <a:off x="8409305" y="1344295"/>
          <a:ext cx="2785745" cy="907415"/>
        </a:xfrm>
        <a:prstGeom prst="roundRect">
          <a:avLst/>
        </a:prstGeom>
        <a:solidFill>
          <a:srgbClr val="FFFF99"/>
        </a:solid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400" b="0" cap="none" spc="0">
              <a:ln w="0"/>
              <a:solidFill>
                <a:schemeClr val="tx1"/>
              </a:solidFill>
              <a:effectLst>
                <a:outerShdw blurRad="38100" dist="19050" dir="2700000" algn="tl" rotWithShape="0">
                  <a:schemeClr val="dk1">
                    <a:alpha val="40000"/>
                  </a:schemeClr>
                </a:outerShdw>
              </a:effectLst>
            </a:rPr>
            <a:t>昨年の表からコピペできます。</a:t>
          </a:r>
          <a:endParaRPr kumimoji="1" lang="en-US" altLang="ja-JP" sz="1400" b="0" cap="none" spc="0">
            <a:ln w="0"/>
            <a:solidFill>
              <a:schemeClr val="tx1"/>
            </a:solidFill>
            <a:effectLst>
              <a:outerShdw blurRad="38100" dist="19050" dir="2700000" algn="tl" rotWithShape="0">
                <a:schemeClr val="dk1">
                  <a:alpha val="40000"/>
                </a:schemeClr>
              </a:outerShdw>
            </a:effectLst>
          </a:endParaRPr>
        </a:p>
        <a:p>
          <a:pPr algn="l"/>
          <a:r>
            <a:rPr kumimoji="1" lang="ja-JP" altLang="en-US" sz="1400" b="0" cap="none" spc="0">
              <a:ln w="0"/>
              <a:solidFill>
                <a:schemeClr val="tx1"/>
              </a:solidFill>
              <a:effectLst>
                <a:outerShdw blurRad="38100" dist="19050" dir="2700000" algn="tl" rotWithShape="0">
                  <a:schemeClr val="dk1">
                    <a:alpha val="40000"/>
                  </a:schemeClr>
                </a:outerShdw>
              </a:effectLst>
            </a:rPr>
            <a:t>（項目の並びやセル数は変わっていません）</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128958</xdr:colOff>
      <xdr:row>60</xdr:row>
      <xdr:rowOff>46893</xdr:rowOff>
    </xdr:from>
    <xdr:to>
      <xdr:col>14</xdr:col>
      <xdr:colOff>315790</xdr:colOff>
      <xdr:row>61</xdr:row>
      <xdr:rowOff>83528</xdr:rowOff>
    </xdr:to>
    <xdr:sp macro="" textlink="">
      <xdr:nvSpPr>
        <xdr:cNvPr id="2" name="Text Box 92"/>
        <xdr:cNvSpPr txBox="1">
          <a:spLocks noChangeArrowheads="1"/>
        </xdr:cNvSpPr>
      </xdr:nvSpPr>
      <xdr:spPr bwMode="auto">
        <a:xfrm>
          <a:off x="128958" y="11324493"/>
          <a:ext cx="6797182" cy="208085"/>
        </a:xfrm>
        <a:prstGeom prst="rect">
          <a:avLst/>
        </a:prstGeom>
        <a:solidFill>
          <a:srgbClr val="FFFFFF"/>
        </a:solidFill>
        <a:ln w="12700">
          <a:solidFill>
            <a:srgbClr val="000000"/>
          </a:solidFill>
          <a:prstDash val="lgDashDotDot"/>
          <a:miter lim="800000"/>
          <a:headEnd/>
          <a:tailEnd/>
        </a:ln>
      </xdr:spPr>
      <xdr:txBody>
        <a:bodyPr vertOverflow="clip" wrap="square" lIns="36576" tIns="22860" rIns="0" bIns="0" anchor="ctr" upright="1"/>
        <a:lstStyle/>
        <a:p>
          <a:pPr algn="ctr" rtl="0">
            <a:defRPr sz="1000"/>
          </a:pPr>
          <a:r>
            <a:rPr lang="ja-JP" altLang="en-US" sz="1000" b="1" i="0" u="none" strike="noStrike" baseline="0">
              <a:solidFill>
                <a:srgbClr val="000000"/>
              </a:solidFill>
              <a:latin typeface="ＭＳ Ｐゴシック"/>
              <a:ea typeface="ＭＳ Ｐゴシック"/>
            </a:rPr>
            <a:t>常勤職員に代えて短時間勤務の職員を充てる場合の勤務時間数が、常勤職員を充てる場合の勤務時間数を上回ること。</a:t>
          </a:r>
        </a:p>
      </xdr:txBody>
    </xdr:sp>
    <xdr:clientData/>
  </xdr:twoCellAnchor>
  <xdr:twoCellAnchor>
    <xdr:from>
      <xdr:col>10</xdr:col>
      <xdr:colOff>257175</xdr:colOff>
      <xdr:row>23</xdr:row>
      <xdr:rowOff>123825</xdr:rowOff>
    </xdr:from>
    <xdr:to>
      <xdr:col>14</xdr:col>
      <xdr:colOff>847725</xdr:colOff>
      <xdr:row>26</xdr:row>
      <xdr:rowOff>123825</xdr:rowOff>
    </xdr:to>
    <xdr:sp macro="" textlink="">
      <xdr:nvSpPr>
        <xdr:cNvPr id="3" name="正方形/長方形 2"/>
        <xdr:cNvSpPr/>
      </xdr:nvSpPr>
      <xdr:spPr>
        <a:xfrm>
          <a:off x="5381625" y="4467225"/>
          <a:ext cx="2076450" cy="571500"/>
        </a:xfrm>
        <a:prstGeom prst="rect">
          <a:avLst/>
        </a:prstGeom>
        <a:ln w="31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lIns="36000" tIns="0" rIns="0" bIns="0" rtlCol="0" anchor="ctr"/>
        <a:lstStyle/>
        <a:p>
          <a:pPr rtl="0"/>
          <a:r>
            <a:rPr lang="en-US" altLang="ja-JP" sz="900" b="0" i="0" baseline="0">
              <a:solidFill>
                <a:schemeClr val="dk1"/>
              </a:solidFill>
              <a:effectLst/>
              <a:latin typeface="+mn-lt"/>
              <a:ea typeface="+mn-ea"/>
              <a:cs typeface="+mn-cs"/>
            </a:rPr>
            <a:t>※</a:t>
          </a:r>
          <a:r>
            <a:rPr lang="ja-JP" altLang="ja-JP" sz="850" b="0" i="0" baseline="0">
              <a:solidFill>
                <a:schemeClr val="dk1"/>
              </a:solidFill>
              <a:effectLst/>
              <a:latin typeface="+mn-lt"/>
              <a:ea typeface="+mn-ea"/>
              <a:cs typeface="+mn-cs"/>
            </a:rPr>
            <a:t>満たせない場合、給付費にて減額調整</a:t>
          </a:r>
        </a:p>
      </xdr:txBody>
    </xdr:sp>
    <xdr:clientData/>
  </xdr:twoCellAnchor>
  <xdr:twoCellAnchor>
    <xdr:from>
      <xdr:col>9</xdr:col>
      <xdr:colOff>295275</xdr:colOff>
      <xdr:row>22</xdr:row>
      <xdr:rowOff>190499</xdr:rowOff>
    </xdr:from>
    <xdr:to>
      <xdr:col>10</xdr:col>
      <xdr:colOff>209550</xdr:colOff>
      <xdr:row>27</xdr:row>
      <xdr:rowOff>9524</xdr:rowOff>
    </xdr:to>
    <xdr:sp macro="" textlink="">
      <xdr:nvSpPr>
        <xdr:cNvPr id="4" name="右中かっこ 3"/>
        <xdr:cNvSpPr/>
      </xdr:nvSpPr>
      <xdr:spPr>
        <a:xfrm>
          <a:off x="5000625" y="4333874"/>
          <a:ext cx="333375" cy="781050"/>
        </a:xfrm>
        <a:prstGeom prst="rightBrace">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10</xdr:col>
      <xdr:colOff>7327</xdr:colOff>
      <xdr:row>16</xdr:row>
      <xdr:rowOff>14655</xdr:rowOff>
    </xdr:from>
    <xdr:to>
      <xdr:col>10</xdr:col>
      <xdr:colOff>280621</xdr:colOff>
      <xdr:row>17</xdr:row>
      <xdr:rowOff>153866</xdr:rowOff>
    </xdr:to>
    <xdr:sp macro="" textlink="">
      <xdr:nvSpPr>
        <xdr:cNvPr id="5" name="右中かっこ 4"/>
        <xdr:cNvSpPr/>
      </xdr:nvSpPr>
      <xdr:spPr>
        <a:xfrm>
          <a:off x="5131777" y="3148380"/>
          <a:ext cx="273294" cy="301136"/>
        </a:xfrm>
        <a:prstGeom prst="rightBrace">
          <a:avLst>
            <a:gd name="adj1" fmla="val 22561"/>
            <a:gd name="adj2" fmla="val 50000"/>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10</xdr:col>
      <xdr:colOff>300404</xdr:colOff>
      <xdr:row>15</xdr:row>
      <xdr:rowOff>80595</xdr:rowOff>
    </xdr:from>
    <xdr:to>
      <xdr:col>14</xdr:col>
      <xdr:colOff>842597</xdr:colOff>
      <xdr:row>18</xdr:row>
      <xdr:rowOff>124557</xdr:rowOff>
    </xdr:to>
    <xdr:sp macro="" textlink="">
      <xdr:nvSpPr>
        <xdr:cNvPr id="6" name="正方形/長方形 5"/>
        <xdr:cNvSpPr/>
      </xdr:nvSpPr>
      <xdr:spPr>
        <a:xfrm>
          <a:off x="5424854" y="3052395"/>
          <a:ext cx="2028093" cy="529737"/>
        </a:xfrm>
        <a:prstGeom prst="rect">
          <a:avLst/>
        </a:prstGeom>
        <a:ln w="31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lIns="36000" tIns="0" rIns="0" bIns="0" rtlCol="0" anchor="ctr"/>
        <a:lstStyle/>
        <a:p>
          <a:pPr rtl="0"/>
          <a:r>
            <a:rPr lang="en-US" altLang="ja-JP" sz="900" b="0" i="0" baseline="0">
              <a:solidFill>
                <a:srgbClr val="FF0000"/>
              </a:solidFill>
              <a:effectLst/>
              <a:latin typeface="+mn-lt"/>
              <a:ea typeface="+mn-ea"/>
              <a:cs typeface="+mn-cs"/>
            </a:rPr>
            <a:t>※</a:t>
          </a:r>
          <a:r>
            <a:rPr lang="ja-JP" altLang="en-US" sz="900" b="0" i="0" baseline="0">
              <a:solidFill>
                <a:srgbClr val="FF0000"/>
              </a:solidFill>
              <a:effectLst/>
              <a:latin typeface="+mn-lt"/>
              <a:ea typeface="+mn-ea"/>
              <a:cs typeface="+mn-cs"/>
            </a:rPr>
            <a:t>１号の満３歳児については、実態にあわせて２歳児又は３歳児に入力する</a:t>
          </a:r>
          <a:endParaRPr lang="ja-JP" altLang="ja-JP" sz="850" b="0" i="0" baseline="0">
            <a:solidFill>
              <a:srgbClr val="FF0000"/>
            </a:solidFill>
            <a:effectLst/>
            <a:latin typeface="+mn-lt"/>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128958</xdr:colOff>
      <xdr:row>54</xdr:row>
      <xdr:rowOff>46893</xdr:rowOff>
    </xdr:from>
    <xdr:to>
      <xdr:col>14</xdr:col>
      <xdr:colOff>315790</xdr:colOff>
      <xdr:row>55</xdr:row>
      <xdr:rowOff>83528</xdr:rowOff>
    </xdr:to>
    <xdr:sp macro="" textlink="">
      <xdr:nvSpPr>
        <xdr:cNvPr id="2" name="Text Box 92"/>
        <xdr:cNvSpPr txBox="1">
          <a:spLocks noChangeArrowheads="1"/>
        </xdr:cNvSpPr>
      </xdr:nvSpPr>
      <xdr:spPr bwMode="auto">
        <a:xfrm>
          <a:off x="128958" y="10581543"/>
          <a:ext cx="6806707" cy="208085"/>
        </a:xfrm>
        <a:prstGeom prst="rect">
          <a:avLst/>
        </a:prstGeom>
        <a:solidFill>
          <a:srgbClr val="FFFFFF"/>
        </a:solidFill>
        <a:ln w="12700">
          <a:solidFill>
            <a:srgbClr val="000000"/>
          </a:solidFill>
          <a:prstDash val="lgDashDotDot"/>
          <a:miter lim="800000"/>
          <a:headEnd/>
          <a:tailEnd/>
        </a:ln>
      </xdr:spPr>
      <xdr:txBody>
        <a:bodyPr vertOverflow="clip" wrap="square" lIns="36576" tIns="22860" rIns="0" bIns="0" anchor="ctr" upright="1"/>
        <a:lstStyle/>
        <a:p>
          <a:pPr algn="ctr" rtl="0">
            <a:defRPr sz="1000"/>
          </a:pPr>
          <a:r>
            <a:rPr lang="ja-JP" altLang="en-US" sz="1000" b="1" i="0" u="none" strike="noStrike" baseline="0">
              <a:solidFill>
                <a:srgbClr val="000000"/>
              </a:solidFill>
              <a:latin typeface="ＭＳ Ｐゴシック"/>
              <a:ea typeface="ＭＳ Ｐゴシック"/>
            </a:rPr>
            <a:t>常勤職員に代えて短時間勤務の職員を充てる場合の勤務時間数が、常勤職員を充てる場合の勤務時間数を上回ること。</a:t>
          </a:r>
        </a:p>
      </xdr:txBody>
    </xdr:sp>
    <xdr:clientData/>
  </xdr:twoCellAnchor>
  <xdr:twoCellAnchor>
    <xdr:from>
      <xdr:col>10</xdr:col>
      <xdr:colOff>209549</xdr:colOff>
      <xdr:row>23</xdr:row>
      <xdr:rowOff>104775</xdr:rowOff>
    </xdr:from>
    <xdr:to>
      <xdr:col>14</xdr:col>
      <xdr:colOff>828674</xdr:colOff>
      <xdr:row>26</xdr:row>
      <xdr:rowOff>85725</xdr:rowOff>
    </xdr:to>
    <xdr:sp macro="" textlink="">
      <xdr:nvSpPr>
        <xdr:cNvPr id="3" name="正方形/長方形 2"/>
        <xdr:cNvSpPr/>
      </xdr:nvSpPr>
      <xdr:spPr>
        <a:xfrm>
          <a:off x="5343524" y="4448175"/>
          <a:ext cx="2105025" cy="581025"/>
        </a:xfrm>
        <a:prstGeom prst="rect">
          <a:avLst/>
        </a:prstGeom>
        <a:ln w="31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lIns="36000" tIns="0" rIns="0" bIns="0" rtlCol="0" anchor="ctr"/>
        <a:lstStyle/>
        <a:p>
          <a:pPr rtl="0"/>
          <a:endParaRPr lang="en-US" altLang="ja-JP" sz="900" b="0" i="0" baseline="0">
            <a:solidFill>
              <a:schemeClr val="dk1"/>
            </a:solidFill>
            <a:effectLst/>
            <a:latin typeface="+mn-lt"/>
            <a:ea typeface="+mn-ea"/>
            <a:cs typeface="+mn-cs"/>
          </a:endParaRPr>
        </a:p>
        <a:p>
          <a:pPr rtl="0"/>
          <a:r>
            <a:rPr lang="en-US" altLang="ja-JP" sz="900" b="0" i="0" baseline="0">
              <a:solidFill>
                <a:schemeClr val="dk1"/>
              </a:solidFill>
              <a:effectLst/>
              <a:latin typeface="+mn-lt"/>
              <a:ea typeface="+mn-ea"/>
              <a:cs typeface="+mn-cs"/>
            </a:rPr>
            <a:t>※</a:t>
          </a:r>
          <a:r>
            <a:rPr lang="ja-JP" altLang="ja-JP" sz="850" b="0" i="0" baseline="0">
              <a:solidFill>
                <a:schemeClr val="dk1"/>
              </a:solidFill>
              <a:effectLst/>
              <a:latin typeface="+mn-lt"/>
              <a:ea typeface="+mn-ea"/>
              <a:cs typeface="+mn-cs"/>
            </a:rPr>
            <a:t>満たせない場合、給付費にて減額調整</a:t>
          </a:r>
          <a:endParaRPr lang="ja-JP" altLang="ja-JP" sz="850">
            <a:effectLst/>
          </a:endParaRPr>
        </a:p>
        <a:p>
          <a:pPr rtl="0"/>
          <a:endParaRPr lang="ja-JP" altLang="ja-JP" sz="850">
            <a:effectLst/>
          </a:endParaRPr>
        </a:p>
      </xdr:txBody>
    </xdr:sp>
    <xdr:clientData/>
  </xdr:twoCellAnchor>
  <xdr:twoCellAnchor>
    <xdr:from>
      <xdr:col>9</xdr:col>
      <xdr:colOff>295275</xdr:colOff>
      <xdr:row>22</xdr:row>
      <xdr:rowOff>190499</xdr:rowOff>
    </xdr:from>
    <xdr:to>
      <xdr:col>10</xdr:col>
      <xdr:colOff>133350</xdr:colOff>
      <xdr:row>26</xdr:row>
      <xdr:rowOff>180974</xdr:rowOff>
    </xdr:to>
    <xdr:sp macro="" textlink="">
      <xdr:nvSpPr>
        <xdr:cNvPr id="4" name="右中かっこ 3"/>
        <xdr:cNvSpPr/>
      </xdr:nvSpPr>
      <xdr:spPr>
        <a:xfrm>
          <a:off x="5000625" y="4343399"/>
          <a:ext cx="266700" cy="781050"/>
        </a:xfrm>
        <a:prstGeom prst="rightBrace">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10</xdr:col>
      <xdr:colOff>0</xdr:colOff>
      <xdr:row>16</xdr:row>
      <xdr:rowOff>0</xdr:rowOff>
    </xdr:from>
    <xdr:to>
      <xdr:col>10</xdr:col>
      <xdr:colOff>346563</xdr:colOff>
      <xdr:row>17</xdr:row>
      <xdr:rowOff>138479</xdr:rowOff>
    </xdr:to>
    <xdr:sp macro="" textlink="">
      <xdr:nvSpPr>
        <xdr:cNvPr id="5" name="右中かっこ 4"/>
        <xdr:cNvSpPr/>
      </xdr:nvSpPr>
      <xdr:spPr>
        <a:xfrm>
          <a:off x="5133975" y="3143250"/>
          <a:ext cx="346563" cy="300404"/>
        </a:xfrm>
        <a:prstGeom prst="rightBrace">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10</xdr:col>
      <xdr:colOff>323850</xdr:colOff>
      <xdr:row>15</xdr:row>
      <xdr:rowOff>66675</xdr:rowOff>
    </xdr:from>
    <xdr:to>
      <xdr:col>14</xdr:col>
      <xdr:colOff>860181</xdr:colOff>
      <xdr:row>18</xdr:row>
      <xdr:rowOff>108439</xdr:rowOff>
    </xdr:to>
    <xdr:sp macro="" textlink="">
      <xdr:nvSpPr>
        <xdr:cNvPr id="6" name="正方形/長方形 5"/>
        <xdr:cNvSpPr/>
      </xdr:nvSpPr>
      <xdr:spPr>
        <a:xfrm>
          <a:off x="5457825" y="3048000"/>
          <a:ext cx="2022231" cy="527539"/>
        </a:xfrm>
        <a:prstGeom prst="rect">
          <a:avLst/>
        </a:prstGeom>
        <a:ln w="31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lIns="36000" tIns="0" rIns="0" bIns="0" rtlCol="0" anchor="ctr"/>
        <a:lstStyle/>
        <a:p>
          <a:pPr rtl="0"/>
          <a:r>
            <a:rPr lang="en-US" altLang="ja-JP" sz="900" b="0" i="0" baseline="0">
              <a:solidFill>
                <a:srgbClr val="FF0000"/>
              </a:solidFill>
              <a:effectLst/>
              <a:latin typeface="+mn-lt"/>
              <a:ea typeface="+mn-ea"/>
              <a:cs typeface="+mn-cs"/>
            </a:rPr>
            <a:t>※</a:t>
          </a:r>
          <a:r>
            <a:rPr lang="ja-JP" altLang="en-US" sz="900" b="0" i="0" baseline="0">
              <a:solidFill>
                <a:srgbClr val="FF0000"/>
              </a:solidFill>
              <a:effectLst/>
              <a:latin typeface="+mn-lt"/>
              <a:ea typeface="+mn-ea"/>
              <a:cs typeface="+mn-cs"/>
            </a:rPr>
            <a:t>１号の満３歳児については、実態にあわせて２歳児又は３歳児に入力する</a:t>
          </a:r>
          <a:endParaRPr lang="ja-JP" altLang="ja-JP" sz="850" b="0" i="0" baseline="0">
            <a:solidFill>
              <a:srgbClr val="FF0000"/>
            </a:solidFill>
            <a:effectLst/>
            <a:latin typeface="+mn-lt"/>
            <a:ea typeface="+mn-ea"/>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7620</xdr:colOff>
      <xdr:row>14</xdr:row>
      <xdr:rowOff>14605</xdr:rowOff>
    </xdr:from>
    <xdr:to>
      <xdr:col>8</xdr:col>
      <xdr:colOff>280670</xdr:colOff>
      <xdr:row>15</xdr:row>
      <xdr:rowOff>154305</xdr:rowOff>
    </xdr:to>
    <xdr:sp macro="" textlink="">
      <xdr:nvSpPr>
        <xdr:cNvPr id="2" name="右中かっこ 1"/>
        <xdr:cNvSpPr/>
      </xdr:nvSpPr>
      <xdr:spPr>
        <a:xfrm>
          <a:off x="5025390" y="4059555"/>
          <a:ext cx="273050" cy="428625"/>
        </a:xfrm>
        <a:prstGeom prst="rightBrace">
          <a:avLst>
            <a:gd name="adj1" fmla="val 22561"/>
            <a:gd name="adj2" fmla="val 50000"/>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8</xdr:col>
      <xdr:colOff>300355</xdr:colOff>
      <xdr:row>13</xdr:row>
      <xdr:rowOff>80645</xdr:rowOff>
    </xdr:from>
    <xdr:to>
      <xdr:col>11</xdr:col>
      <xdr:colOff>175895</xdr:colOff>
      <xdr:row>17</xdr:row>
      <xdr:rowOff>50800</xdr:rowOff>
    </xdr:to>
    <xdr:sp macro="" textlink="">
      <xdr:nvSpPr>
        <xdr:cNvPr id="3" name="正方形/長方形 2"/>
        <xdr:cNvSpPr/>
      </xdr:nvSpPr>
      <xdr:spPr>
        <a:xfrm>
          <a:off x="5318125" y="3836670"/>
          <a:ext cx="932815" cy="1125855"/>
        </a:xfrm>
        <a:prstGeom prst="rect">
          <a:avLst/>
        </a:prstGeom>
        <a:solidFill>
          <a:schemeClr val="accent6">
            <a:lumMod val="40000"/>
            <a:lumOff val="60000"/>
          </a:schemeClr>
        </a:solidFill>
        <a:ln w="31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lIns="36000" tIns="0" rIns="0" bIns="0" rtlCol="0" anchor="ctr"/>
        <a:lstStyle/>
        <a:p>
          <a:pPr rtl="0"/>
          <a:r>
            <a:rPr lang="en-US" altLang="ja-JP" sz="900" b="0" i="0" baseline="0">
              <a:solidFill>
                <a:srgbClr val="FF0000"/>
              </a:solidFill>
              <a:effectLst/>
              <a:latin typeface="+mn-lt"/>
              <a:ea typeface="+mn-ea"/>
              <a:cs typeface="+mn-cs"/>
            </a:rPr>
            <a:t>※</a:t>
          </a:r>
          <a:r>
            <a:rPr lang="ja-JP" altLang="en-US" sz="900" b="0" i="0" baseline="0">
              <a:solidFill>
                <a:srgbClr val="FF0000"/>
              </a:solidFill>
              <a:effectLst/>
              <a:latin typeface="+mn-lt"/>
              <a:ea typeface="+mn-ea"/>
              <a:cs typeface="+mn-cs"/>
            </a:rPr>
            <a:t>１号の満３歳児については、実態にあわせて２歳児又は３歳児に入力する</a:t>
          </a:r>
          <a:endParaRPr lang="ja-JP" altLang="ja-JP" sz="850" b="0" i="0" baseline="0">
            <a:solidFill>
              <a:srgbClr val="FF0000"/>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5"/>
    <pageSetUpPr fitToPage="1"/>
  </sheetPr>
  <dimension ref="A1:AB27"/>
  <sheetViews>
    <sheetView showGridLines="0" tabSelected="1" view="pageBreakPreview" zoomScaleSheetLayoutView="100" workbookViewId="0">
      <selection activeCell="D19" sqref="D19:I19"/>
    </sheetView>
  </sheetViews>
  <sheetFormatPr defaultColWidth="9" defaultRowHeight="23.1" customHeight="1"/>
  <cols>
    <col min="1" max="1" width="3.125" style="1" customWidth="1"/>
    <col min="2" max="2" width="5.625" style="1" customWidth="1"/>
    <col min="3" max="5" width="3.125" style="1" customWidth="1"/>
    <col min="6" max="25" width="5.625" style="1" customWidth="1"/>
    <col min="26" max="26" width="7.875" style="1" customWidth="1"/>
    <col min="27" max="27" width="5.625" style="1" customWidth="1"/>
    <col min="28" max="16384" width="9" style="1"/>
  </cols>
  <sheetData>
    <row r="1" spans="1:26" ht="23.1" customHeight="1">
      <c r="A1" s="410" t="s">
        <v>338</v>
      </c>
      <c r="B1" s="411"/>
      <c r="C1" s="411"/>
      <c r="D1" s="411"/>
      <c r="E1" s="411"/>
      <c r="F1" s="411"/>
      <c r="G1" s="411"/>
      <c r="H1" s="11" t="s">
        <v>343</v>
      </c>
      <c r="I1" s="12"/>
      <c r="J1" s="12"/>
      <c r="K1" s="12"/>
      <c r="L1" s="12"/>
      <c r="M1" s="12"/>
    </row>
    <row r="2" spans="1:26" ht="22.7" customHeight="1">
      <c r="O2" s="17"/>
      <c r="P2" s="17" t="s">
        <v>63</v>
      </c>
      <c r="Q2" s="19" t="s">
        <v>37</v>
      </c>
      <c r="R2" s="412"/>
      <c r="S2" s="413"/>
      <c r="T2" s="414"/>
      <c r="U2" s="19" t="s">
        <v>20</v>
      </c>
      <c r="V2" s="415"/>
      <c r="W2" s="416"/>
      <c r="X2" s="416"/>
      <c r="Y2" s="417"/>
    </row>
    <row r="3" spans="1:26" ht="22.7" customHeight="1">
      <c r="A3" s="1" t="s">
        <v>53</v>
      </c>
      <c r="V3" s="22"/>
      <c r="W3" s="23"/>
      <c r="X3" s="23"/>
      <c r="Y3" s="24"/>
      <c r="Z3" s="26"/>
    </row>
    <row r="4" spans="1:26" ht="22.7" customHeight="1">
      <c r="A4" s="418" t="s">
        <v>1</v>
      </c>
      <c r="B4" s="419"/>
      <c r="C4" s="419"/>
      <c r="D4" s="419"/>
      <c r="E4" s="419"/>
      <c r="F4" s="420"/>
      <c r="G4" s="421"/>
      <c r="H4" s="421"/>
      <c r="I4" s="421"/>
      <c r="J4" s="421"/>
      <c r="K4" s="422"/>
      <c r="L4" s="412" t="s">
        <v>4</v>
      </c>
      <c r="M4" s="423"/>
      <c r="N4" s="424"/>
      <c r="O4" s="425"/>
      <c r="P4" s="426"/>
      <c r="Q4" s="426"/>
      <c r="R4" s="426"/>
      <c r="S4" s="426"/>
      <c r="T4" s="427"/>
      <c r="U4" s="20"/>
      <c r="V4" s="23"/>
      <c r="W4" s="23"/>
      <c r="X4" s="24"/>
      <c r="Y4" s="26"/>
    </row>
    <row r="5" spans="1:26" ht="22.7" customHeight="1">
      <c r="A5" s="412" t="s">
        <v>111</v>
      </c>
      <c r="B5" s="423"/>
      <c r="C5" s="423"/>
      <c r="D5" s="423"/>
      <c r="E5" s="423"/>
      <c r="F5" s="420"/>
      <c r="G5" s="421"/>
      <c r="H5" s="421"/>
      <c r="I5" s="421"/>
      <c r="J5" s="421"/>
      <c r="K5" s="422"/>
      <c r="L5" s="412" t="s">
        <v>16</v>
      </c>
      <c r="M5" s="423"/>
      <c r="N5" s="424"/>
      <c r="O5" s="420"/>
      <c r="P5" s="426"/>
      <c r="Q5" s="426"/>
      <c r="R5" s="426"/>
      <c r="S5" s="426"/>
      <c r="T5" s="427"/>
      <c r="V5" s="24"/>
      <c r="W5" s="24"/>
      <c r="X5" s="24"/>
      <c r="Y5" s="26"/>
    </row>
    <row r="6" spans="1:26" ht="22.7" customHeight="1">
      <c r="A6" s="428" t="s">
        <v>26</v>
      </c>
      <c r="B6" s="429"/>
      <c r="C6" s="429"/>
      <c r="D6" s="429"/>
      <c r="E6" s="429"/>
      <c r="F6" s="430"/>
      <c r="G6" s="431"/>
      <c r="H6" s="431"/>
      <c r="I6" s="431"/>
      <c r="J6" s="431"/>
      <c r="K6" s="432"/>
      <c r="L6" s="412" t="s">
        <v>21</v>
      </c>
      <c r="M6" s="423"/>
      <c r="N6" s="424"/>
      <c r="O6" s="433"/>
      <c r="P6" s="426"/>
      <c r="Q6" s="426"/>
      <c r="R6" s="426"/>
      <c r="S6" s="426"/>
      <c r="T6" s="427"/>
      <c r="V6" s="22"/>
      <c r="W6" s="22"/>
      <c r="X6" s="24"/>
      <c r="Y6" s="26"/>
    </row>
    <row r="7" spans="1:26" ht="22.7" customHeight="1">
      <c r="A7" s="428" t="s">
        <v>40</v>
      </c>
      <c r="B7" s="429"/>
      <c r="C7" s="429"/>
      <c r="D7" s="429"/>
      <c r="E7" s="429"/>
      <c r="F7" s="434" t="s">
        <v>137</v>
      </c>
      <c r="G7" s="435"/>
      <c r="H7" s="436"/>
      <c r="I7" s="437"/>
      <c r="J7" s="14" t="s">
        <v>138</v>
      </c>
      <c r="K7" s="13"/>
      <c r="L7" s="15"/>
      <c r="M7" s="16"/>
      <c r="N7" s="16"/>
      <c r="O7" s="18"/>
      <c r="P7" s="18"/>
      <c r="Q7" s="18"/>
      <c r="R7" s="18"/>
      <c r="S7" s="18"/>
      <c r="T7" s="18"/>
      <c r="V7" s="22"/>
      <c r="W7" s="22"/>
      <c r="X7" s="24"/>
      <c r="Y7" s="26"/>
    </row>
    <row r="8" spans="1:26" ht="18" customHeight="1"/>
    <row r="9" spans="1:26" ht="22.7" customHeight="1">
      <c r="A9" s="1" t="s">
        <v>39</v>
      </c>
      <c r="U9" s="17"/>
      <c r="W9" s="17"/>
      <c r="Y9" s="17" t="s">
        <v>22</v>
      </c>
    </row>
    <row r="10" spans="1:26" ht="41.25" customHeight="1">
      <c r="A10" s="438" t="s">
        <v>7</v>
      </c>
      <c r="B10" s="438"/>
      <c r="C10" s="439"/>
      <c r="D10" s="439"/>
      <c r="E10" s="439"/>
      <c r="F10" s="439"/>
      <c r="G10" s="439"/>
      <c r="H10" s="439"/>
      <c r="I10" s="439"/>
      <c r="J10" s="440" t="s">
        <v>2</v>
      </c>
      <c r="K10" s="441"/>
      <c r="L10" s="442" t="s">
        <v>43</v>
      </c>
      <c r="M10" s="441"/>
      <c r="N10" s="442" t="s">
        <v>66</v>
      </c>
      <c r="O10" s="441"/>
      <c r="P10" s="442" t="s">
        <v>67</v>
      </c>
      <c r="Q10" s="441"/>
      <c r="R10" s="440" t="s">
        <v>9</v>
      </c>
      <c r="S10" s="441"/>
      <c r="T10" s="442" t="s">
        <v>68</v>
      </c>
      <c r="U10" s="441"/>
      <c r="V10" s="443" t="s">
        <v>27</v>
      </c>
      <c r="W10" s="444"/>
      <c r="X10" s="443" t="s">
        <v>28</v>
      </c>
      <c r="Y10" s="444"/>
    </row>
    <row r="11" spans="1:26" ht="24" customHeight="1">
      <c r="A11" s="445" t="s">
        <v>344</v>
      </c>
      <c r="B11" s="446"/>
      <c r="C11" s="446"/>
      <c r="D11" s="447"/>
      <c r="E11" s="447"/>
      <c r="F11" s="447"/>
      <c r="G11" s="447"/>
      <c r="H11" s="447"/>
      <c r="I11" s="448"/>
      <c r="J11" s="449"/>
      <c r="K11" s="450"/>
      <c r="L11" s="449"/>
      <c r="M11" s="450"/>
      <c r="N11" s="449"/>
      <c r="O11" s="450"/>
      <c r="P11" s="449"/>
      <c r="Q11" s="450"/>
      <c r="R11" s="449"/>
      <c r="S11" s="450"/>
      <c r="T11" s="449"/>
      <c r="U11" s="450"/>
      <c r="V11" s="449"/>
      <c r="W11" s="450"/>
      <c r="X11" s="451">
        <f t="shared" ref="X11:X21" si="0">SUM(J11:W11)</f>
        <v>0</v>
      </c>
      <c r="Y11" s="452"/>
      <c r="Z11" s="1" t="s">
        <v>46</v>
      </c>
    </row>
    <row r="12" spans="1:26" ht="24" customHeight="1">
      <c r="A12" s="506" t="s">
        <v>30</v>
      </c>
      <c r="B12" s="453" t="s">
        <v>345</v>
      </c>
      <c r="C12" s="454"/>
      <c r="D12" s="454"/>
      <c r="E12" s="454"/>
      <c r="F12" s="454"/>
      <c r="G12" s="454"/>
      <c r="H12" s="454"/>
      <c r="I12" s="455"/>
      <c r="J12" s="456"/>
      <c r="K12" s="457"/>
      <c r="L12" s="456"/>
      <c r="M12" s="457"/>
      <c r="N12" s="456"/>
      <c r="O12" s="457"/>
      <c r="P12" s="456"/>
      <c r="Q12" s="457"/>
      <c r="R12" s="456"/>
      <c r="S12" s="457"/>
      <c r="T12" s="456"/>
      <c r="U12" s="457"/>
      <c r="V12" s="456"/>
      <c r="W12" s="457"/>
      <c r="X12" s="458">
        <f t="shared" si="0"/>
        <v>0</v>
      </c>
      <c r="Y12" s="459"/>
    </row>
    <row r="13" spans="1:26" ht="24" customHeight="1">
      <c r="A13" s="507"/>
      <c r="B13" s="460" t="s">
        <v>346</v>
      </c>
      <c r="C13" s="461"/>
      <c r="D13" s="461"/>
      <c r="E13" s="461"/>
      <c r="F13" s="461"/>
      <c r="G13" s="461"/>
      <c r="H13" s="461"/>
      <c r="I13" s="462"/>
      <c r="J13" s="463"/>
      <c r="K13" s="464"/>
      <c r="L13" s="463"/>
      <c r="M13" s="464"/>
      <c r="N13" s="463"/>
      <c r="O13" s="464"/>
      <c r="P13" s="463"/>
      <c r="Q13" s="464"/>
      <c r="R13" s="463"/>
      <c r="S13" s="464"/>
      <c r="T13" s="463"/>
      <c r="U13" s="464"/>
      <c r="V13" s="463"/>
      <c r="W13" s="464"/>
      <c r="X13" s="465">
        <f t="shared" si="0"/>
        <v>0</v>
      </c>
      <c r="Y13" s="466"/>
    </row>
    <row r="14" spans="1:26" ht="24" customHeight="1">
      <c r="A14" s="508" t="s">
        <v>17</v>
      </c>
      <c r="B14" s="467" t="s">
        <v>347</v>
      </c>
      <c r="C14" s="468"/>
      <c r="D14" s="468"/>
      <c r="E14" s="468"/>
      <c r="F14" s="468"/>
      <c r="G14" s="468"/>
      <c r="H14" s="468"/>
      <c r="I14" s="469"/>
      <c r="J14" s="449"/>
      <c r="K14" s="450"/>
      <c r="L14" s="449"/>
      <c r="M14" s="450"/>
      <c r="N14" s="449"/>
      <c r="O14" s="450"/>
      <c r="P14" s="449"/>
      <c r="Q14" s="450"/>
      <c r="R14" s="449"/>
      <c r="S14" s="450"/>
      <c r="T14" s="449"/>
      <c r="U14" s="450"/>
      <c r="V14" s="449"/>
      <c r="W14" s="450"/>
      <c r="X14" s="451">
        <f t="shared" si="0"/>
        <v>0</v>
      </c>
      <c r="Y14" s="452"/>
    </row>
    <row r="15" spans="1:26" ht="24" customHeight="1">
      <c r="A15" s="509"/>
      <c r="B15" s="470" t="s">
        <v>348</v>
      </c>
      <c r="C15" s="471"/>
      <c r="D15" s="471"/>
      <c r="E15" s="471"/>
      <c r="F15" s="471"/>
      <c r="G15" s="471"/>
      <c r="H15" s="471"/>
      <c r="I15" s="472"/>
      <c r="J15" s="473"/>
      <c r="K15" s="474"/>
      <c r="L15" s="473"/>
      <c r="M15" s="474"/>
      <c r="N15" s="473"/>
      <c r="O15" s="474"/>
      <c r="P15" s="473"/>
      <c r="Q15" s="474"/>
      <c r="R15" s="473"/>
      <c r="S15" s="474"/>
      <c r="T15" s="473"/>
      <c r="U15" s="474"/>
      <c r="V15" s="473"/>
      <c r="W15" s="474"/>
      <c r="X15" s="475">
        <f t="shared" si="0"/>
        <v>0</v>
      </c>
      <c r="Y15" s="476"/>
    </row>
    <row r="16" spans="1:26" ht="24" customHeight="1">
      <c r="A16" s="510" t="s">
        <v>351</v>
      </c>
      <c r="B16" s="511"/>
      <c r="C16" s="477" t="s">
        <v>349</v>
      </c>
      <c r="D16" s="478"/>
      <c r="E16" s="478"/>
      <c r="F16" s="478"/>
      <c r="G16" s="478"/>
      <c r="H16" s="478"/>
      <c r="I16" s="479"/>
      <c r="J16" s="480">
        <f>J11-J12-J13+J14+J15</f>
        <v>0</v>
      </c>
      <c r="K16" s="481"/>
      <c r="L16" s="480">
        <f>L11-L12-L13+L14+L15</f>
        <v>0</v>
      </c>
      <c r="M16" s="481"/>
      <c r="N16" s="480">
        <f>N11-N12-N13+N14+N15</f>
        <v>0</v>
      </c>
      <c r="O16" s="481"/>
      <c r="P16" s="480">
        <f>P11-P12-P13+P14+P15</f>
        <v>0</v>
      </c>
      <c r="Q16" s="481"/>
      <c r="R16" s="480">
        <f>R11-R12-R13+R14+R15</f>
        <v>0</v>
      </c>
      <c r="S16" s="481"/>
      <c r="T16" s="480">
        <f>T11-T12-T13+T14+T15</f>
        <v>0</v>
      </c>
      <c r="U16" s="481"/>
      <c r="V16" s="480">
        <f>V11-V12-V13+V14+V15</f>
        <v>0</v>
      </c>
      <c r="W16" s="481"/>
      <c r="X16" s="480">
        <f t="shared" si="0"/>
        <v>0</v>
      </c>
      <c r="Y16" s="482"/>
    </row>
    <row r="17" spans="1:28" ht="24" customHeight="1">
      <c r="A17" s="512"/>
      <c r="B17" s="513"/>
      <c r="C17" s="516" t="s">
        <v>30</v>
      </c>
      <c r="D17" s="483" t="s">
        <v>54</v>
      </c>
      <c r="E17" s="484"/>
      <c r="F17" s="484"/>
      <c r="G17" s="484"/>
      <c r="H17" s="484"/>
      <c r="I17" s="485"/>
      <c r="J17" s="486"/>
      <c r="K17" s="487"/>
      <c r="L17" s="486"/>
      <c r="M17" s="487"/>
      <c r="N17" s="486"/>
      <c r="O17" s="487"/>
      <c r="P17" s="486"/>
      <c r="Q17" s="487"/>
      <c r="R17" s="486"/>
      <c r="S17" s="487"/>
      <c r="T17" s="486"/>
      <c r="U17" s="487"/>
      <c r="V17" s="486"/>
      <c r="W17" s="487"/>
      <c r="X17" s="488">
        <f t="shared" si="0"/>
        <v>0</v>
      </c>
      <c r="Y17" s="489"/>
    </row>
    <row r="18" spans="1:28" ht="24" customHeight="1">
      <c r="A18" s="512"/>
      <c r="B18" s="513"/>
      <c r="C18" s="516"/>
      <c r="D18" s="490" t="s">
        <v>139</v>
      </c>
      <c r="E18" s="461"/>
      <c r="F18" s="461"/>
      <c r="G18" s="461"/>
      <c r="H18" s="461"/>
      <c r="I18" s="462"/>
      <c r="J18" s="491"/>
      <c r="K18" s="492"/>
      <c r="L18" s="491"/>
      <c r="M18" s="492"/>
      <c r="N18" s="491"/>
      <c r="O18" s="492"/>
      <c r="P18" s="491"/>
      <c r="Q18" s="492"/>
      <c r="R18" s="491"/>
      <c r="S18" s="492"/>
      <c r="T18" s="491"/>
      <c r="U18" s="492"/>
      <c r="V18" s="491"/>
      <c r="W18" s="492"/>
      <c r="X18" s="493">
        <f t="shared" si="0"/>
        <v>0</v>
      </c>
      <c r="Y18" s="494"/>
    </row>
    <row r="19" spans="1:28" ht="24" customHeight="1">
      <c r="A19" s="512"/>
      <c r="B19" s="513"/>
      <c r="C19" s="516" t="s">
        <v>17</v>
      </c>
      <c r="D19" s="483" t="s">
        <v>56</v>
      </c>
      <c r="E19" s="484"/>
      <c r="F19" s="484"/>
      <c r="G19" s="484"/>
      <c r="H19" s="484"/>
      <c r="I19" s="485"/>
      <c r="J19" s="499"/>
      <c r="K19" s="500"/>
      <c r="L19" s="499"/>
      <c r="M19" s="500"/>
      <c r="N19" s="499"/>
      <c r="O19" s="500"/>
      <c r="P19" s="499"/>
      <c r="Q19" s="500"/>
      <c r="R19" s="499"/>
      <c r="S19" s="500"/>
      <c r="T19" s="499"/>
      <c r="U19" s="500"/>
      <c r="V19" s="499"/>
      <c r="W19" s="500"/>
      <c r="X19" s="501">
        <f t="shared" si="0"/>
        <v>0</v>
      </c>
      <c r="Y19" s="502"/>
    </row>
    <row r="20" spans="1:28" ht="24" customHeight="1">
      <c r="A20" s="514"/>
      <c r="B20" s="515"/>
      <c r="C20" s="517"/>
      <c r="D20" s="490" t="s">
        <v>72</v>
      </c>
      <c r="E20" s="461"/>
      <c r="F20" s="461"/>
      <c r="G20" s="461"/>
      <c r="H20" s="461"/>
      <c r="I20" s="462"/>
      <c r="J20" s="495"/>
      <c r="K20" s="496"/>
      <c r="L20" s="495"/>
      <c r="M20" s="496"/>
      <c r="N20" s="495"/>
      <c r="O20" s="496"/>
      <c r="P20" s="495"/>
      <c r="Q20" s="496"/>
      <c r="R20" s="495"/>
      <c r="S20" s="496"/>
      <c r="T20" s="495"/>
      <c r="U20" s="496"/>
      <c r="V20" s="495"/>
      <c r="W20" s="496"/>
      <c r="X20" s="497">
        <f t="shared" si="0"/>
        <v>0</v>
      </c>
      <c r="Y20" s="498"/>
      <c r="AA20" s="27"/>
      <c r="AB20" s="28"/>
    </row>
    <row r="21" spans="1:28" ht="24" customHeight="1">
      <c r="A21" s="518" t="s">
        <v>350</v>
      </c>
      <c r="B21" s="518"/>
      <c r="C21" s="519"/>
      <c r="D21" s="519"/>
      <c r="E21" s="519"/>
      <c r="F21" s="519"/>
      <c r="G21" s="519"/>
      <c r="H21" s="520"/>
      <c r="I21" s="520"/>
      <c r="J21" s="521">
        <f>J16-J17-J18+J19+J20</f>
        <v>0</v>
      </c>
      <c r="K21" s="522"/>
      <c r="L21" s="521">
        <f>L16-L17-L18+L19+L20</f>
        <v>0</v>
      </c>
      <c r="M21" s="522"/>
      <c r="N21" s="521">
        <f>N16-N17-N18+N19+N20</f>
        <v>0</v>
      </c>
      <c r="O21" s="522"/>
      <c r="P21" s="521">
        <f>P16-P17-P18+P19+P20</f>
        <v>0</v>
      </c>
      <c r="Q21" s="522"/>
      <c r="R21" s="521">
        <f>R16-R17-R18+R19+R20</f>
        <v>0</v>
      </c>
      <c r="S21" s="522"/>
      <c r="T21" s="521">
        <f>T16-T17-T18+T19+T20</f>
        <v>0</v>
      </c>
      <c r="U21" s="522"/>
      <c r="V21" s="521">
        <f>V16-V17-V18+V19+V20</f>
        <v>0</v>
      </c>
      <c r="W21" s="522"/>
      <c r="X21" s="521">
        <f t="shared" si="0"/>
        <v>0</v>
      </c>
      <c r="Y21" s="523"/>
      <c r="AA21" s="27"/>
      <c r="AB21" s="29"/>
    </row>
    <row r="22" spans="1:28" s="2" customFormat="1" ht="15.95" customHeight="1">
      <c r="A22" s="4" t="s">
        <v>64</v>
      </c>
      <c r="B22" s="8"/>
      <c r="D22" s="10"/>
      <c r="E22" s="10"/>
      <c r="F22" s="7"/>
      <c r="G22" s="7"/>
      <c r="H22" s="7"/>
      <c r="I22" s="7"/>
      <c r="J22" s="7"/>
      <c r="K22" s="7"/>
      <c r="L22" s="7"/>
      <c r="M22" s="7"/>
      <c r="N22" s="7"/>
      <c r="O22" s="7"/>
      <c r="P22" s="7"/>
      <c r="Q22" s="7"/>
      <c r="R22" s="7"/>
      <c r="S22" s="7"/>
      <c r="T22" s="7"/>
      <c r="U22" s="7"/>
      <c r="V22" s="503"/>
      <c r="W22" s="504"/>
      <c r="X22" s="505"/>
      <c r="Y22" s="505"/>
    </row>
    <row r="23" spans="1:28" s="2" customFormat="1" ht="15.95" customHeight="1">
      <c r="A23" s="4" t="s">
        <v>62</v>
      </c>
      <c r="B23" s="8"/>
      <c r="D23" s="10"/>
      <c r="E23" s="10"/>
      <c r="F23" s="7"/>
      <c r="G23" s="7"/>
      <c r="H23" s="7"/>
      <c r="I23" s="7"/>
      <c r="J23" s="7"/>
      <c r="K23" s="7"/>
      <c r="L23" s="7"/>
      <c r="M23" s="7"/>
      <c r="N23" s="7"/>
      <c r="O23" s="7"/>
      <c r="P23" s="7"/>
      <c r="Q23" s="7"/>
      <c r="R23" s="7"/>
      <c r="S23" s="7"/>
      <c r="T23" s="7"/>
      <c r="U23" s="7"/>
      <c r="V23" s="503"/>
      <c r="W23" s="504"/>
      <c r="X23" s="505"/>
      <c r="Y23" s="505"/>
    </row>
    <row r="24" spans="1:28" s="2" customFormat="1" ht="15.95" customHeight="1">
      <c r="A24" s="5"/>
      <c r="B24" s="8"/>
      <c r="D24" s="10"/>
      <c r="E24" s="10"/>
      <c r="F24" s="7"/>
      <c r="G24" s="7"/>
      <c r="H24" s="7"/>
      <c r="I24" s="7"/>
      <c r="J24" s="7"/>
      <c r="K24" s="7"/>
      <c r="L24" s="7"/>
      <c r="M24" s="7"/>
      <c r="N24" s="7"/>
      <c r="O24" s="7"/>
      <c r="P24" s="7"/>
      <c r="Q24" s="7"/>
      <c r="R24" s="7"/>
      <c r="S24" s="7"/>
      <c r="T24" s="7"/>
      <c r="U24" s="7"/>
      <c r="V24" s="7"/>
      <c r="W24" s="7"/>
      <c r="X24" s="7"/>
    </row>
    <row r="25" spans="1:28" s="2" customFormat="1" ht="15.95" customHeight="1">
      <c r="A25" s="6"/>
      <c r="D25" s="10"/>
      <c r="E25" s="10"/>
      <c r="F25" s="7"/>
      <c r="G25" s="7"/>
      <c r="H25" s="7"/>
      <c r="I25" s="7"/>
      <c r="J25" s="7"/>
      <c r="K25" s="7"/>
      <c r="L25" s="7"/>
      <c r="M25" s="7"/>
      <c r="N25" s="7"/>
      <c r="O25" s="7"/>
      <c r="P25" s="7"/>
      <c r="Q25" s="7"/>
      <c r="R25" s="7"/>
      <c r="S25" s="7"/>
      <c r="T25" s="7"/>
      <c r="U25" s="7"/>
      <c r="V25" s="7"/>
      <c r="W25" s="7"/>
      <c r="X25" s="7"/>
    </row>
    <row r="26" spans="1:28" s="2" customFormat="1" ht="20.100000000000001" customHeight="1">
      <c r="A26" s="7"/>
      <c r="B26" s="7"/>
      <c r="C26" s="9"/>
      <c r="D26" s="9"/>
      <c r="E26" s="10"/>
      <c r="F26" s="7"/>
      <c r="G26" s="7"/>
      <c r="H26" s="7"/>
      <c r="I26" s="7"/>
      <c r="J26" s="7"/>
      <c r="K26" s="7"/>
      <c r="L26" s="7"/>
      <c r="M26" s="7"/>
      <c r="N26" s="7"/>
      <c r="O26" s="7"/>
      <c r="P26" s="7"/>
      <c r="Q26" s="7"/>
      <c r="R26" s="7"/>
      <c r="S26" s="7"/>
      <c r="T26" s="7"/>
      <c r="U26" s="7"/>
      <c r="V26" s="7"/>
      <c r="W26" s="7"/>
      <c r="X26" s="7"/>
    </row>
    <row r="27" spans="1:28" s="2" customFormat="1" ht="20.100000000000001" customHeight="1">
      <c r="A27" s="7"/>
      <c r="B27" s="7"/>
      <c r="C27" s="9"/>
      <c r="D27" s="9"/>
      <c r="E27" s="7"/>
      <c r="F27" s="7"/>
      <c r="G27" s="7"/>
      <c r="H27" s="7"/>
      <c r="I27" s="7"/>
      <c r="J27" s="7"/>
      <c r="K27" s="7"/>
      <c r="L27" s="7"/>
      <c r="M27" s="7"/>
      <c r="N27" s="7"/>
      <c r="O27" s="7"/>
      <c r="P27" s="7"/>
      <c r="Q27" s="7"/>
      <c r="R27" s="7"/>
      <c r="S27" s="7"/>
      <c r="T27" s="7"/>
      <c r="U27" s="7"/>
      <c r="V27" s="7"/>
      <c r="W27" s="7"/>
      <c r="X27" s="7"/>
    </row>
  </sheetData>
  <mergeCells count="135">
    <mergeCell ref="V22:W22"/>
    <mergeCell ref="X22:Y22"/>
    <mergeCell ref="V23:W23"/>
    <mergeCell ref="X23:Y23"/>
    <mergeCell ref="A12:A13"/>
    <mergeCell ref="A14:A15"/>
    <mergeCell ref="A16:B20"/>
    <mergeCell ref="C17:C18"/>
    <mergeCell ref="C19:C20"/>
    <mergeCell ref="A21:I21"/>
    <mergeCell ref="J21:K21"/>
    <mergeCell ref="L21:M21"/>
    <mergeCell ref="N21:O21"/>
    <mergeCell ref="P21:Q21"/>
    <mergeCell ref="R21:S21"/>
    <mergeCell ref="T21:U21"/>
    <mergeCell ref="V21:W21"/>
    <mergeCell ref="X21:Y21"/>
    <mergeCell ref="D20:I20"/>
    <mergeCell ref="J20:K20"/>
    <mergeCell ref="L20:M20"/>
    <mergeCell ref="N20:O20"/>
    <mergeCell ref="P20:Q20"/>
    <mergeCell ref="R20:S20"/>
    <mergeCell ref="T20:U20"/>
    <mergeCell ref="V20:W20"/>
    <mergeCell ref="X20:Y20"/>
    <mergeCell ref="D19:I19"/>
    <mergeCell ref="J19:K19"/>
    <mergeCell ref="L19:M19"/>
    <mergeCell ref="N19:O19"/>
    <mergeCell ref="P19:Q19"/>
    <mergeCell ref="R19:S19"/>
    <mergeCell ref="T19:U19"/>
    <mergeCell ref="V19:W19"/>
    <mergeCell ref="X19:Y19"/>
    <mergeCell ref="D18:I18"/>
    <mergeCell ref="J18:K18"/>
    <mergeCell ref="L18:M18"/>
    <mergeCell ref="N18:O18"/>
    <mergeCell ref="P18:Q18"/>
    <mergeCell ref="R18:S18"/>
    <mergeCell ref="T18:U18"/>
    <mergeCell ref="V18:W18"/>
    <mergeCell ref="X18:Y18"/>
    <mergeCell ref="D17:I17"/>
    <mergeCell ref="J17:K17"/>
    <mergeCell ref="L17:M17"/>
    <mergeCell ref="N17:O17"/>
    <mergeCell ref="P17:Q17"/>
    <mergeCell ref="R17:S17"/>
    <mergeCell ref="T17:U17"/>
    <mergeCell ref="V17:W17"/>
    <mergeCell ref="X17:Y17"/>
    <mergeCell ref="C16:I16"/>
    <mergeCell ref="J16:K16"/>
    <mergeCell ref="L16:M16"/>
    <mergeCell ref="N16:O16"/>
    <mergeCell ref="P16:Q16"/>
    <mergeCell ref="R16:S16"/>
    <mergeCell ref="T16:U16"/>
    <mergeCell ref="V16:W16"/>
    <mergeCell ref="X16:Y16"/>
    <mergeCell ref="B15:I15"/>
    <mergeCell ref="J15:K15"/>
    <mergeCell ref="L15:M15"/>
    <mergeCell ref="N15:O15"/>
    <mergeCell ref="P15:Q15"/>
    <mergeCell ref="R15:S15"/>
    <mergeCell ref="T15:U15"/>
    <mergeCell ref="V15:W15"/>
    <mergeCell ref="X15:Y15"/>
    <mergeCell ref="B14:I14"/>
    <mergeCell ref="J14:K14"/>
    <mergeCell ref="L14:M14"/>
    <mergeCell ref="N14:O14"/>
    <mergeCell ref="P14:Q14"/>
    <mergeCell ref="R14:S14"/>
    <mergeCell ref="T14:U14"/>
    <mergeCell ref="V14:W14"/>
    <mergeCell ref="X14:Y14"/>
    <mergeCell ref="B13:I13"/>
    <mergeCell ref="J13:K13"/>
    <mergeCell ref="L13:M13"/>
    <mergeCell ref="N13:O13"/>
    <mergeCell ref="P13:Q13"/>
    <mergeCell ref="R13:S13"/>
    <mergeCell ref="T13:U13"/>
    <mergeCell ref="V13:W13"/>
    <mergeCell ref="X13:Y13"/>
    <mergeCell ref="B12:I12"/>
    <mergeCell ref="J12:K12"/>
    <mergeCell ref="L12:M12"/>
    <mergeCell ref="N12:O12"/>
    <mergeCell ref="P12:Q12"/>
    <mergeCell ref="R12:S12"/>
    <mergeCell ref="T12:U12"/>
    <mergeCell ref="V12:W12"/>
    <mergeCell ref="X12:Y12"/>
    <mergeCell ref="V10:W10"/>
    <mergeCell ref="X10:Y10"/>
    <mergeCell ref="A11:I11"/>
    <mergeCell ref="J11:K11"/>
    <mergeCell ref="L11:M11"/>
    <mergeCell ref="N11:O11"/>
    <mergeCell ref="P11:Q11"/>
    <mergeCell ref="R11:S11"/>
    <mergeCell ref="T11:U11"/>
    <mergeCell ref="V11:W11"/>
    <mergeCell ref="X11:Y11"/>
    <mergeCell ref="A6:E6"/>
    <mergeCell ref="F6:K6"/>
    <mergeCell ref="L6:N6"/>
    <mergeCell ref="O6:T6"/>
    <mergeCell ref="A7:E7"/>
    <mergeCell ref="F7:G7"/>
    <mergeCell ref="H7:I7"/>
    <mergeCell ref="A10:I10"/>
    <mergeCell ref="J10:K10"/>
    <mergeCell ref="L10:M10"/>
    <mergeCell ref="N10:O10"/>
    <mergeCell ref="P10:Q10"/>
    <mergeCell ref="R10:S10"/>
    <mergeCell ref="T10:U10"/>
    <mergeCell ref="A1:G1"/>
    <mergeCell ref="R2:T2"/>
    <mergeCell ref="V2:Y2"/>
    <mergeCell ref="A4:E4"/>
    <mergeCell ref="F4:K4"/>
    <mergeCell ref="L4:N4"/>
    <mergeCell ref="O4:T4"/>
    <mergeCell ref="A5:E5"/>
    <mergeCell ref="F5:K5"/>
    <mergeCell ref="L5:N5"/>
    <mergeCell ref="O5:T5"/>
  </mergeCells>
  <phoneticPr fontId="6"/>
  <pageMargins left="0.78740157480314965" right="0.39370078740157483" top="0.59055118110236227" bottom="0.39370078740157483" header="0" footer="0.19685039370078741"/>
  <pageSetup paperSize="9" orientation="landscape" cellComments="asDisplayed" r:id="rId1"/>
  <headerFooter alignWithMargins="0">
    <oddFooter>&amp;C－&amp;P－</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99CC"/>
    <pageSetUpPr fitToPage="1"/>
  </sheetPr>
  <dimension ref="A1:AK25"/>
  <sheetViews>
    <sheetView showGridLines="0" view="pageBreakPreview" zoomScaleNormal="95" zoomScaleSheetLayoutView="100" workbookViewId="0">
      <selection activeCell="AA9" sqref="AA9"/>
    </sheetView>
  </sheetViews>
  <sheetFormatPr defaultColWidth="9" defaultRowHeight="23.1" customHeight="1"/>
  <cols>
    <col min="1" max="1" width="2.375" style="30" customWidth="1"/>
    <col min="2" max="32" width="4.625" style="30" customWidth="1"/>
    <col min="33" max="16384" width="9" style="30"/>
  </cols>
  <sheetData>
    <row r="1" spans="1:27" ht="23.25" customHeight="1">
      <c r="A1" s="30" t="s">
        <v>69</v>
      </c>
    </row>
    <row r="2" spans="1:27" ht="23.25" customHeight="1">
      <c r="B2" s="524" t="s">
        <v>7</v>
      </c>
      <c r="C2" s="524"/>
      <c r="D2" s="524"/>
      <c r="E2" s="524"/>
      <c r="F2" s="418" t="s">
        <v>36</v>
      </c>
      <c r="G2" s="419"/>
      <c r="H2" s="419"/>
      <c r="I2" s="419"/>
      <c r="J2" s="419"/>
      <c r="K2" s="419"/>
      <c r="L2" s="419"/>
      <c r="M2" s="419"/>
      <c r="N2" s="419"/>
      <c r="O2" s="418" t="s">
        <v>38</v>
      </c>
      <c r="P2" s="419"/>
      <c r="Q2" s="419"/>
      <c r="R2" s="419"/>
      <c r="S2" s="419"/>
      <c r="T2" s="419"/>
      <c r="U2" s="419"/>
      <c r="V2" s="419"/>
      <c r="W2" s="525"/>
    </row>
    <row r="3" spans="1:27" ht="23.25" customHeight="1">
      <c r="B3" s="526" t="s">
        <v>112</v>
      </c>
      <c r="C3" s="527"/>
      <c r="D3" s="527"/>
      <c r="E3" s="527"/>
      <c r="F3" s="528"/>
      <c r="G3" s="529"/>
      <c r="H3" s="529"/>
      <c r="I3" s="529"/>
      <c r="J3" s="32" t="s">
        <v>35</v>
      </c>
      <c r="K3" s="530"/>
      <c r="L3" s="531"/>
      <c r="M3" s="531"/>
      <c r="N3" s="532"/>
      <c r="O3" s="528"/>
      <c r="P3" s="529"/>
      <c r="Q3" s="529"/>
      <c r="R3" s="529"/>
      <c r="S3" s="32" t="s">
        <v>35</v>
      </c>
      <c r="T3" s="533"/>
      <c r="U3" s="529"/>
      <c r="V3" s="529"/>
      <c r="W3" s="534"/>
    </row>
    <row r="4" spans="1:27" ht="23.25" customHeight="1">
      <c r="B4" s="526" t="s">
        <v>70</v>
      </c>
      <c r="C4" s="535"/>
      <c r="D4" s="535"/>
      <c r="E4" s="535"/>
      <c r="F4" s="528"/>
      <c r="G4" s="529"/>
      <c r="H4" s="529"/>
      <c r="I4" s="529"/>
      <c r="J4" s="32" t="s">
        <v>35</v>
      </c>
      <c r="K4" s="530"/>
      <c r="L4" s="531"/>
      <c r="M4" s="531"/>
      <c r="N4" s="532"/>
      <c r="O4" s="528"/>
      <c r="P4" s="529"/>
      <c r="Q4" s="529"/>
      <c r="R4" s="529"/>
      <c r="S4" s="32" t="s">
        <v>35</v>
      </c>
      <c r="T4" s="533"/>
      <c r="U4" s="529"/>
      <c r="V4" s="529"/>
      <c r="W4" s="534"/>
    </row>
    <row r="5" spans="1:27" ht="23.25" customHeight="1">
      <c r="B5" s="561" t="s">
        <v>32</v>
      </c>
      <c r="C5" s="561"/>
      <c r="D5" s="536" t="s">
        <v>29</v>
      </c>
      <c r="E5" s="536"/>
      <c r="F5" s="537"/>
      <c r="G5" s="538"/>
      <c r="H5" s="538"/>
      <c r="I5" s="538"/>
      <c r="J5" s="33" t="s">
        <v>35</v>
      </c>
      <c r="K5" s="539"/>
      <c r="L5" s="538"/>
      <c r="M5" s="538"/>
      <c r="N5" s="540"/>
      <c r="O5" s="537"/>
      <c r="P5" s="538"/>
      <c r="Q5" s="538"/>
      <c r="R5" s="538"/>
      <c r="S5" s="33" t="s">
        <v>35</v>
      </c>
      <c r="T5" s="539"/>
      <c r="U5" s="538"/>
      <c r="V5" s="538"/>
      <c r="W5" s="540"/>
    </row>
    <row r="6" spans="1:27" ht="23.25" customHeight="1">
      <c r="B6" s="562"/>
      <c r="C6" s="562"/>
      <c r="D6" s="508" t="s">
        <v>25</v>
      </c>
      <c r="E6" s="508"/>
      <c r="F6" s="541"/>
      <c r="G6" s="542"/>
      <c r="H6" s="542"/>
      <c r="I6" s="542"/>
      <c r="J6" s="16" t="s">
        <v>35</v>
      </c>
      <c r="K6" s="543"/>
      <c r="L6" s="542"/>
      <c r="M6" s="542"/>
      <c r="N6" s="544"/>
      <c r="O6" s="541"/>
      <c r="P6" s="542"/>
      <c r="Q6" s="542"/>
      <c r="R6" s="542"/>
      <c r="S6" s="16" t="s">
        <v>35</v>
      </c>
      <c r="T6" s="543"/>
      <c r="U6" s="542"/>
      <c r="V6" s="542"/>
      <c r="W6" s="544"/>
    </row>
    <row r="7" spans="1:27" ht="23.25" customHeight="1">
      <c r="B7" s="562"/>
      <c r="C7" s="562"/>
      <c r="D7" s="508"/>
      <c r="E7" s="508"/>
      <c r="F7" s="545"/>
      <c r="G7" s="546"/>
      <c r="H7" s="546"/>
      <c r="I7" s="546"/>
      <c r="J7" s="34" t="s">
        <v>35</v>
      </c>
      <c r="K7" s="547"/>
      <c r="L7" s="546"/>
      <c r="M7" s="546"/>
      <c r="N7" s="548"/>
      <c r="O7" s="545"/>
      <c r="P7" s="546"/>
      <c r="Q7" s="546"/>
      <c r="R7" s="546"/>
      <c r="S7" s="34" t="s">
        <v>35</v>
      </c>
      <c r="T7" s="547"/>
      <c r="U7" s="546"/>
      <c r="V7" s="546"/>
      <c r="W7" s="548"/>
    </row>
    <row r="8" spans="1:27" ht="23.25" customHeight="1">
      <c r="B8" s="562" t="s">
        <v>3</v>
      </c>
      <c r="C8" s="562"/>
      <c r="D8" s="508" t="s">
        <v>29</v>
      </c>
      <c r="E8" s="508"/>
      <c r="F8" s="549"/>
      <c r="G8" s="550"/>
      <c r="H8" s="550"/>
      <c r="I8" s="550"/>
      <c r="J8" s="35" t="s">
        <v>35</v>
      </c>
      <c r="K8" s="551"/>
      <c r="L8" s="550"/>
      <c r="M8" s="550"/>
      <c r="N8" s="552"/>
      <c r="O8" s="549"/>
      <c r="P8" s="550"/>
      <c r="Q8" s="550"/>
      <c r="R8" s="550"/>
      <c r="S8" s="35" t="s">
        <v>35</v>
      </c>
      <c r="T8" s="551"/>
      <c r="U8" s="550"/>
      <c r="V8" s="550"/>
      <c r="W8" s="552"/>
    </row>
    <row r="9" spans="1:27" ht="23.25" customHeight="1">
      <c r="B9" s="562"/>
      <c r="C9" s="562"/>
      <c r="D9" s="508" t="s">
        <v>25</v>
      </c>
      <c r="E9" s="508"/>
      <c r="F9" s="541"/>
      <c r="G9" s="542"/>
      <c r="H9" s="542"/>
      <c r="I9" s="542"/>
      <c r="J9" s="16" t="s">
        <v>35</v>
      </c>
      <c r="K9" s="543"/>
      <c r="L9" s="542"/>
      <c r="M9" s="542"/>
      <c r="N9" s="544"/>
      <c r="O9" s="541"/>
      <c r="P9" s="542"/>
      <c r="Q9" s="542"/>
      <c r="R9" s="542"/>
      <c r="S9" s="16" t="s">
        <v>35</v>
      </c>
      <c r="T9" s="543"/>
      <c r="U9" s="542"/>
      <c r="V9" s="542"/>
      <c r="W9" s="544"/>
    </row>
    <row r="10" spans="1:27" ht="23.25" customHeight="1">
      <c r="B10" s="562"/>
      <c r="C10" s="562"/>
      <c r="D10" s="508"/>
      <c r="E10" s="508"/>
      <c r="F10" s="545"/>
      <c r="G10" s="546"/>
      <c r="H10" s="546"/>
      <c r="I10" s="546"/>
      <c r="J10" s="34" t="s">
        <v>35</v>
      </c>
      <c r="K10" s="547"/>
      <c r="L10" s="546"/>
      <c r="M10" s="546"/>
      <c r="N10" s="548"/>
      <c r="O10" s="545"/>
      <c r="P10" s="546"/>
      <c r="Q10" s="546"/>
      <c r="R10" s="546"/>
      <c r="S10" s="34" t="s">
        <v>35</v>
      </c>
      <c r="T10" s="547"/>
      <c r="U10" s="546"/>
      <c r="V10" s="546"/>
      <c r="W10" s="548"/>
    </row>
    <row r="11" spans="1:27" ht="21.95" customHeight="1">
      <c r="B11" s="24"/>
      <c r="C11" s="24"/>
      <c r="D11" s="24"/>
      <c r="E11" s="24"/>
      <c r="F11" s="24"/>
      <c r="G11" s="24"/>
      <c r="H11" s="24"/>
      <c r="I11" s="24"/>
      <c r="J11" s="24"/>
      <c r="K11" s="24"/>
      <c r="L11" s="24"/>
      <c r="M11" s="24"/>
      <c r="N11" s="24"/>
      <c r="O11" s="24"/>
    </row>
    <row r="12" spans="1:27" ht="23.25" customHeight="1">
      <c r="A12" s="30" t="s">
        <v>71</v>
      </c>
      <c r="B12" s="24"/>
      <c r="C12" s="24"/>
      <c r="D12" s="24"/>
      <c r="E12" s="24"/>
      <c r="F12" s="24"/>
      <c r="G12" s="24"/>
      <c r="H12" s="24"/>
      <c r="I12" s="24"/>
      <c r="J12" s="24"/>
      <c r="K12" s="24"/>
      <c r="L12" s="24"/>
      <c r="M12" s="24"/>
      <c r="N12" s="24"/>
      <c r="O12" s="24"/>
    </row>
    <row r="13" spans="1:27" ht="23.25" customHeight="1">
      <c r="B13" s="508" t="s">
        <v>7</v>
      </c>
      <c r="C13" s="508"/>
      <c r="D13" s="508"/>
      <c r="E13" s="508"/>
      <c r="F13" s="508" t="s">
        <v>20</v>
      </c>
      <c r="G13" s="508"/>
      <c r="H13" s="508"/>
      <c r="I13" s="508"/>
      <c r="J13" s="508"/>
      <c r="K13" s="508" t="s">
        <v>42</v>
      </c>
      <c r="L13" s="508"/>
      <c r="M13" s="508"/>
      <c r="N13" s="508"/>
      <c r="O13" s="508"/>
      <c r="P13" s="508"/>
      <c r="Q13" s="508"/>
      <c r="R13" s="508"/>
      <c r="S13" s="418" t="s">
        <v>57</v>
      </c>
      <c r="T13" s="419"/>
      <c r="U13" s="419"/>
      <c r="V13" s="419"/>
      <c r="W13" s="419"/>
      <c r="X13" s="419"/>
      <c r="Y13" s="419"/>
      <c r="Z13" s="419"/>
      <c r="AA13" s="553"/>
    </row>
    <row r="14" spans="1:27" ht="23.25" customHeight="1">
      <c r="B14" s="508" t="s">
        <v>73</v>
      </c>
      <c r="C14" s="508"/>
      <c r="D14" s="508"/>
      <c r="E14" s="508"/>
      <c r="F14" s="508"/>
      <c r="G14" s="508"/>
      <c r="H14" s="508"/>
      <c r="I14" s="508"/>
      <c r="J14" s="508"/>
      <c r="K14" s="508"/>
      <c r="L14" s="508"/>
      <c r="M14" s="508"/>
      <c r="N14" s="508"/>
      <c r="O14" s="508"/>
      <c r="P14" s="508"/>
      <c r="Q14" s="508"/>
      <c r="R14" s="508"/>
      <c r="S14" s="554"/>
      <c r="T14" s="555"/>
      <c r="U14" s="556"/>
      <c r="V14" s="556"/>
      <c r="W14" s="556"/>
      <c r="X14" s="556"/>
      <c r="Y14" s="556"/>
      <c r="Z14" s="557" t="s">
        <v>35</v>
      </c>
      <c r="AA14" s="558"/>
    </row>
    <row r="15" spans="1:27" ht="23.25" customHeight="1">
      <c r="B15" s="508" t="s">
        <v>74</v>
      </c>
      <c r="C15" s="508"/>
      <c r="D15" s="508"/>
      <c r="E15" s="508"/>
      <c r="F15" s="508"/>
      <c r="G15" s="508"/>
      <c r="H15" s="508"/>
      <c r="I15" s="508"/>
      <c r="J15" s="508"/>
      <c r="K15" s="508"/>
      <c r="L15" s="508"/>
      <c r="M15" s="508"/>
      <c r="N15" s="508"/>
      <c r="O15" s="508"/>
      <c r="P15" s="508"/>
      <c r="Q15" s="508"/>
      <c r="R15" s="508"/>
      <c r="S15" s="554"/>
      <c r="T15" s="555"/>
      <c r="U15" s="556"/>
      <c r="V15" s="556"/>
      <c r="W15" s="556"/>
      <c r="X15" s="556"/>
      <c r="Y15" s="556"/>
      <c r="Z15" s="557" t="s">
        <v>35</v>
      </c>
      <c r="AA15" s="558"/>
    </row>
    <row r="16" spans="1:27" ht="23.25" customHeight="1">
      <c r="B16" s="508" t="s">
        <v>75</v>
      </c>
      <c r="C16" s="508"/>
      <c r="D16" s="508"/>
      <c r="E16" s="508"/>
      <c r="F16" s="508"/>
      <c r="G16" s="508"/>
      <c r="H16" s="508"/>
      <c r="I16" s="508"/>
      <c r="J16" s="508"/>
      <c r="K16" s="508"/>
      <c r="L16" s="508"/>
      <c r="M16" s="508"/>
      <c r="N16" s="508"/>
      <c r="O16" s="508"/>
      <c r="P16" s="508"/>
      <c r="Q16" s="508"/>
      <c r="R16" s="508"/>
      <c r="S16" s="554"/>
      <c r="T16" s="555"/>
      <c r="U16" s="556"/>
      <c r="V16" s="556"/>
      <c r="W16" s="556"/>
      <c r="X16" s="556"/>
      <c r="Y16" s="556"/>
      <c r="Z16" s="557" t="s">
        <v>35</v>
      </c>
      <c r="AA16" s="558"/>
    </row>
    <row r="17" spans="1:37" ht="21.95" customHeight="1"/>
    <row r="18" spans="1:37" ht="23.25" customHeight="1">
      <c r="A18" s="30" t="s">
        <v>24</v>
      </c>
      <c r="W18" s="24"/>
      <c r="X18" s="24"/>
      <c r="Y18" s="24"/>
      <c r="Z18" s="24"/>
      <c r="AA18" s="24"/>
      <c r="AB18" s="24"/>
      <c r="AC18" s="24"/>
    </row>
    <row r="19" spans="1:37" ht="23.25" customHeight="1">
      <c r="B19" s="508" t="s">
        <v>44</v>
      </c>
      <c r="C19" s="508"/>
      <c r="D19" s="508"/>
      <c r="E19" s="508"/>
      <c r="F19" s="412" t="s">
        <v>37</v>
      </c>
      <c r="G19" s="424"/>
      <c r="H19" s="423"/>
      <c r="I19" s="423"/>
      <c r="J19" s="423"/>
      <c r="K19" s="423"/>
      <c r="L19" s="424"/>
      <c r="M19" s="412" t="s">
        <v>20</v>
      </c>
      <c r="N19" s="424"/>
      <c r="O19" s="423"/>
      <c r="P19" s="559"/>
      <c r="Q19" s="559"/>
      <c r="R19" s="559"/>
      <c r="S19" s="559"/>
      <c r="T19" s="560"/>
      <c r="W19" s="39"/>
      <c r="X19" s="39"/>
      <c r="Y19" s="39"/>
      <c r="Z19" s="39"/>
      <c r="AA19" s="39"/>
      <c r="AB19" s="39"/>
      <c r="AC19" s="39"/>
      <c r="AD19" s="39"/>
      <c r="AE19" s="39"/>
      <c r="AF19" s="39"/>
      <c r="AG19" s="24"/>
      <c r="AH19" s="24"/>
      <c r="AI19" s="24"/>
      <c r="AJ19" s="24"/>
      <c r="AK19" s="24"/>
    </row>
    <row r="20" spans="1:37" ht="23.25" customHeight="1">
      <c r="B20" s="508" t="s">
        <v>45</v>
      </c>
      <c r="C20" s="508"/>
      <c r="D20" s="508"/>
      <c r="E20" s="508"/>
      <c r="F20" s="412" t="s">
        <v>37</v>
      </c>
      <c r="G20" s="424"/>
      <c r="H20" s="423"/>
      <c r="I20" s="423"/>
      <c r="J20" s="423"/>
      <c r="K20" s="423"/>
      <c r="L20" s="424"/>
      <c r="M20" s="412" t="s">
        <v>20</v>
      </c>
      <c r="N20" s="424"/>
      <c r="O20" s="423"/>
      <c r="P20" s="559"/>
      <c r="Q20" s="559"/>
      <c r="R20" s="559"/>
      <c r="S20" s="559"/>
      <c r="T20" s="560"/>
      <c r="W20" s="39"/>
      <c r="X20" s="39"/>
      <c r="Y20" s="39"/>
      <c r="Z20" s="39"/>
      <c r="AA20" s="39"/>
      <c r="AB20" s="39"/>
      <c r="AC20" s="39"/>
    </row>
    <row r="21" spans="1:37" ht="23.25" customHeight="1">
      <c r="B21" s="418" t="s">
        <v>47</v>
      </c>
      <c r="C21" s="419"/>
      <c r="D21" s="419"/>
      <c r="E21" s="419"/>
      <c r="F21" s="412" t="s">
        <v>60</v>
      </c>
      <c r="G21" s="424"/>
      <c r="H21" s="423"/>
      <c r="I21" s="423"/>
      <c r="J21" s="423"/>
      <c r="K21" s="423"/>
      <c r="L21" s="424"/>
      <c r="M21" s="412" t="s">
        <v>20</v>
      </c>
      <c r="N21" s="424"/>
      <c r="O21" s="423"/>
      <c r="P21" s="559"/>
      <c r="Q21" s="559"/>
      <c r="R21" s="559"/>
      <c r="S21" s="559"/>
      <c r="T21" s="560"/>
      <c r="U21" s="37"/>
      <c r="V21" s="38"/>
      <c r="W21" s="38"/>
      <c r="X21" s="38"/>
      <c r="Y21" s="38"/>
      <c r="Z21" s="38"/>
      <c r="AA21" s="38"/>
    </row>
    <row r="22" spans="1:37" ht="23.25" customHeight="1">
      <c r="B22" s="563"/>
      <c r="C22" s="564"/>
      <c r="D22" s="564"/>
      <c r="E22" s="564"/>
      <c r="F22" s="412" t="s">
        <v>60</v>
      </c>
      <c r="G22" s="424"/>
      <c r="H22" s="423"/>
      <c r="I22" s="423"/>
      <c r="J22" s="423"/>
      <c r="K22" s="423"/>
      <c r="L22" s="424"/>
      <c r="M22" s="412" t="s">
        <v>20</v>
      </c>
      <c r="N22" s="424"/>
      <c r="O22" s="423"/>
      <c r="P22" s="559"/>
      <c r="Q22" s="559"/>
      <c r="R22" s="559"/>
      <c r="S22" s="559"/>
      <c r="T22" s="560"/>
      <c r="U22" s="37"/>
      <c r="V22" s="38"/>
      <c r="W22" s="38"/>
      <c r="X22" s="38"/>
      <c r="Y22" s="38"/>
      <c r="Z22" s="38"/>
      <c r="AA22" s="38"/>
    </row>
    <row r="23" spans="1:37" ht="20.25" customHeight="1">
      <c r="F23" s="30" t="s">
        <v>6</v>
      </c>
    </row>
    <row r="24" spans="1:37" ht="23.1" customHeight="1">
      <c r="A24" s="30" t="s">
        <v>58</v>
      </c>
    </row>
    <row r="25" spans="1:37" ht="23.1" customHeight="1">
      <c r="B25" s="412" t="s">
        <v>37</v>
      </c>
      <c r="C25" s="424"/>
      <c r="D25" s="423"/>
      <c r="E25" s="423"/>
      <c r="F25" s="423"/>
      <c r="G25" s="423"/>
      <c r="H25" s="424"/>
      <c r="I25" s="412" t="s">
        <v>20</v>
      </c>
      <c r="J25" s="424"/>
      <c r="K25" s="423"/>
      <c r="L25" s="559"/>
      <c r="M25" s="559"/>
      <c r="N25" s="559"/>
      <c r="O25" s="559"/>
      <c r="P25" s="560"/>
    </row>
  </sheetData>
  <mergeCells count="85">
    <mergeCell ref="B25:C25"/>
    <mergeCell ref="D25:H25"/>
    <mergeCell ref="I25:J25"/>
    <mergeCell ref="K25:P25"/>
    <mergeCell ref="B5:C7"/>
    <mergeCell ref="D6:E7"/>
    <mergeCell ref="B8:C10"/>
    <mergeCell ref="D9:E10"/>
    <mergeCell ref="B21:E22"/>
    <mergeCell ref="F21:G21"/>
    <mergeCell ref="H21:L21"/>
    <mergeCell ref="M21:N21"/>
    <mergeCell ref="O21:T21"/>
    <mergeCell ref="F22:G22"/>
    <mergeCell ref="H22:L22"/>
    <mergeCell ref="M22:N22"/>
    <mergeCell ref="O22:T22"/>
    <mergeCell ref="B20:E20"/>
    <mergeCell ref="F20:G20"/>
    <mergeCell ref="H20:L20"/>
    <mergeCell ref="M20:N20"/>
    <mergeCell ref="O20:T20"/>
    <mergeCell ref="B19:E19"/>
    <mergeCell ref="F19:G19"/>
    <mergeCell ref="H19:L19"/>
    <mergeCell ref="M19:N19"/>
    <mergeCell ref="O19:T19"/>
    <mergeCell ref="B16:E16"/>
    <mergeCell ref="F16:J16"/>
    <mergeCell ref="K16:R16"/>
    <mergeCell ref="S16:Y16"/>
    <mergeCell ref="Z16:AA16"/>
    <mergeCell ref="B15:E15"/>
    <mergeCell ref="F15:J15"/>
    <mergeCell ref="K15:R15"/>
    <mergeCell ref="S15:Y15"/>
    <mergeCell ref="Z15:AA15"/>
    <mergeCell ref="B13:E13"/>
    <mergeCell ref="F13:J13"/>
    <mergeCell ref="K13:R13"/>
    <mergeCell ref="S13:AA13"/>
    <mergeCell ref="B14:E14"/>
    <mergeCell ref="F14:J14"/>
    <mergeCell ref="K14:R14"/>
    <mergeCell ref="S14:Y14"/>
    <mergeCell ref="Z14:AA14"/>
    <mergeCell ref="F9:I9"/>
    <mergeCell ref="K9:N9"/>
    <mergeCell ref="O9:R9"/>
    <mergeCell ref="T9:W9"/>
    <mergeCell ref="F10:I10"/>
    <mergeCell ref="K10:N10"/>
    <mergeCell ref="O10:R10"/>
    <mergeCell ref="T10:W10"/>
    <mergeCell ref="D8:E8"/>
    <mergeCell ref="F8:I8"/>
    <mergeCell ref="K8:N8"/>
    <mergeCell ref="O8:R8"/>
    <mergeCell ref="T8:W8"/>
    <mergeCell ref="F6:I6"/>
    <mergeCell ref="K6:N6"/>
    <mergeCell ref="O6:R6"/>
    <mergeCell ref="T6:W6"/>
    <mergeCell ref="F7:I7"/>
    <mergeCell ref="K7:N7"/>
    <mergeCell ref="O7:R7"/>
    <mergeCell ref="T7:W7"/>
    <mergeCell ref="D5:E5"/>
    <mergeCell ref="F5:I5"/>
    <mergeCell ref="K5:N5"/>
    <mergeCell ref="O5:R5"/>
    <mergeCell ref="T5:W5"/>
    <mergeCell ref="B4:E4"/>
    <mergeCell ref="F4:I4"/>
    <mergeCell ref="K4:N4"/>
    <mergeCell ref="O4:R4"/>
    <mergeCell ref="T4:W4"/>
    <mergeCell ref="B2:E2"/>
    <mergeCell ref="F2:N2"/>
    <mergeCell ref="O2:W2"/>
    <mergeCell ref="B3:E3"/>
    <mergeCell ref="F3:I3"/>
    <mergeCell ref="K3:N3"/>
    <mergeCell ref="O3:R3"/>
    <mergeCell ref="T3:W3"/>
  </mergeCells>
  <phoneticPr fontId="6"/>
  <pageMargins left="0.78740157480314965" right="0.39370078740157483" top="0.59055118110236227" bottom="0.39370078740157483" header="0" footer="0.19685039370078741"/>
  <pageSetup paperSize="9" scale="96" firstPageNumber="2" fitToWidth="0" orientation="landscape" useFirstPageNumber="1" r:id="rId1"/>
  <headerFooter alignWithMargins="0">
    <oddFooter>&amp;C－&amp;P －</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CC"/>
    <pageSetUpPr fitToPage="1"/>
  </sheetPr>
  <dimension ref="A1:J75"/>
  <sheetViews>
    <sheetView showGridLines="0" view="pageBreakPreview" topLeftCell="A61" zoomScaleSheetLayoutView="100" workbookViewId="0">
      <selection activeCell="A65" sqref="A65"/>
    </sheetView>
  </sheetViews>
  <sheetFormatPr defaultColWidth="9" defaultRowHeight="24.95" customHeight="1"/>
  <cols>
    <col min="1" max="1" width="3.625" style="1" customWidth="1"/>
    <col min="2" max="2" width="14.75" style="1" customWidth="1"/>
    <col min="3" max="3" width="7.125" style="1" customWidth="1"/>
    <col min="4" max="4" width="21.875" style="1" customWidth="1"/>
    <col min="5" max="5" width="7.625" style="1" customWidth="1"/>
    <col min="6" max="6" width="10.125" style="1" customWidth="1"/>
    <col min="7" max="8" width="7.625" style="1" customWidth="1"/>
    <col min="9" max="9" width="25.625" style="1" customWidth="1"/>
    <col min="10" max="16384" width="9" style="1"/>
  </cols>
  <sheetData>
    <row r="1" spans="1:10" ht="42.6" customHeight="1">
      <c r="A1" s="1" t="s">
        <v>132</v>
      </c>
      <c r="E1" s="567" t="s">
        <v>162</v>
      </c>
      <c r="F1" s="568"/>
      <c r="G1" s="568"/>
      <c r="H1" s="568"/>
      <c r="I1" s="568"/>
    </row>
    <row r="2" spans="1:10" ht="20.25" customHeight="1">
      <c r="E2" s="569"/>
      <c r="F2" s="569"/>
      <c r="G2" s="569"/>
      <c r="H2" s="569"/>
      <c r="I2" s="569"/>
      <c r="J2" s="1" t="s">
        <v>141</v>
      </c>
    </row>
    <row r="3" spans="1:10" ht="41.25" customHeight="1">
      <c r="A3" s="40" t="s">
        <v>142</v>
      </c>
      <c r="B3" s="15" t="s">
        <v>10</v>
      </c>
      <c r="C3" s="45" t="s">
        <v>23</v>
      </c>
      <c r="D3" s="15" t="s">
        <v>15</v>
      </c>
      <c r="E3" s="45" t="s">
        <v>8</v>
      </c>
      <c r="F3" s="48" t="s">
        <v>13</v>
      </c>
      <c r="G3" s="565" t="s">
        <v>143</v>
      </c>
      <c r="H3" s="566"/>
      <c r="I3" s="48" t="s">
        <v>144</v>
      </c>
    </row>
    <row r="4" spans="1:10" ht="27" customHeight="1">
      <c r="A4" s="41">
        <v>1</v>
      </c>
      <c r="B4" s="3"/>
      <c r="C4" s="19"/>
      <c r="D4" s="3"/>
      <c r="E4" s="3"/>
      <c r="F4" s="3"/>
      <c r="G4" s="21"/>
      <c r="H4" s="50"/>
      <c r="I4" s="31"/>
    </row>
    <row r="5" spans="1:10" ht="27" customHeight="1">
      <c r="A5" s="41">
        <f t="shared" ref="A5:A53" si="0">A4+1</f>
        <v>2</v>
      </c>
      <c r="B5" s="3"/>
      <c r="C5" s="19"/>
      <c r="D5" s="3"/>
      <c r="E5" s="3"/>
      <c r="F5" s="3"/>
      <c r="G5" s="21"/>
      <c r="H5" s="50"/>
      <c r="I5" s="19"/>
    </row>
    <row r="6" spans="1:10" ht="27" customHeight="1">
      <c r="A6" s="41">
        <f t="shared" si="0"/>
        <v>3</v>
      </c>
      <c r="B6" s="3"/>
      <c r="C6" s="19"/>
      <c r="D6" s="3"/>
      <c r="E6" s="3"/>
      <c r="F6" s="3"/>
      <c r="G6" s="21"/>
      <c r="H6" s="50"/>
      <c r="I6" s="19"/>
    </row>
    <row r="7" spans="1:10" ht="27" customHeight="1">
      <c r="A7" s="41">
        <f t="shared" si="0"/>
        <v>4</v>
      </c>
      <c r="B7" s="3"/>
      <c r="C7" s="19"/>
      <c r="D7" s="3"/>
      <c r="E7" s="3"/>
      <c r="F7" s="3"/>
      <c r="G7" s="21"/>
      <c r="H7" s="50"/>
      <c r="I7" s="19"/>
    </row>
    <row r="8" spans="1:10" ht="27" customHeight="1">
      <c r="A8" s="41">
        <f t="shared" si="0"/>
        <v>5</v>
      </c>
      <c r="B8" s="3"/>
      <c r="C8" s="19"/>
      <c r="D8" s="3"/>
      <c r="E8" s="3"/>
      <c r="F8" s="3"/>
      <c r="G8" s="21"/>
      <c r="H8" s="50"/>
      <c r="I8" s="19"/>
    </row>
    <row r="9" spans="1:10" ht="27" customHeight="1">
      <c r="A9" s="41">
        <f t="shared" si="0"/>
        <v>6</v>
      </c>
      <c r="B9" s="3"/>
      <c r="C9" s="19"/>
      <c r="D9" s="3"/>
      <c r="E9" s="3"/>
      <c r="F9" s="3"/>
      <c r="G9" s="21"/>
      <c r="H9" s="50"/>
      <c r="I9" s="19"/>
    </row>
    <row r="10" spans="1:10" ht="27" customHeight="1">
      <c r="A10" s="41">
        <f t="shared" si="0"/>
        <v>7</v>
      </c>
      <c r="B10" s="3"/>
      <c r="C10" s="19"/>
      <c r="D10" s="3"/>
      <c r="E10" s="3"/>
      <c r="F10" s="3"/>
      <c r="G10" s="21"/>
      <c r="H10" s="50"/>
      <c r="I10" s="19"/>
    </row>
    <row r="11" spans="1:10" ht="27" customHeight="1">
      <c r="A11" s="41">
        <f t="shared" si="0"/>
        <v>8</v>
      </c>
      <c r="B11" s="3"/>
      <c r="C11" s="19"/>
      <c r="D11" s="3"/>
      <c r="E11" s="3"/>
      <c r="F11" s="3"/>
      <c r="G11" s="21"/>
      <c r="H11" s="50"/>
      <c r="I11" s="19"/>
    </row>
    <row r="12" spans="1:10" ht="27" customHeight="1">
      <c r="A12" s="41">
        <f t="shared" si="0"/>
        <v>9</v>
      </c>
      <c r="B12" s="3"/>
      <c r="C12" s="19"/>
      <c r="D12" s="3"/>
      <c r="E12" s="3"/>
      <c r="F12" s="3"/>
      <c r="G12" s="21"/>
      <c r="H12" s="50"/>
      <c r="I12" s="19"/>
    </row>
    <row r="13" spans="1:10" ht="27" customHeight="1">
      <c r="A13" s="41">
        <f t="shared" si="0"/>
        <v>10</v>
      </c>
      <c r="B13" s="3"/>
      <c r="C13" s="19"/>
      <c r="D13" s="3"/>
      <c r="E13" s="3"/>
      <c r="F13" s="3"/>
      <c r="G13" s="21"/>
      <c r="H13" s="50"/>
      <c r="I13" s="19"/>
    </row>
    <row r="14" spans="1:10" ht="27" customHeight="1">
      <c r="A14" s="41">
        <f t="shared" si="0"/>
        <v>11</v>
      </c>
      <c r="B14" s="3"/>
      <c r="C14" s="19"/>
      <c r="D14" s="3"/>
      <c r="E14" s="3"/>
      <c r="F14" s="3"/>
      <c r="G14" s="21"/>
      <c r="H14" s="50"/>
      <c r="I14" s="19"/>
    </row>
    <row r="15" spans="1:10" ht="27" customHeight="1">
      <c r="A15" s="41">
        <f t="shared" si="0"/>
        <v>12</v>
      </c>
      <c r="B15" s="3"/>
      <c r="C15" s="19"/>
      <c r="D15" s="3"/>
      <c r="E15" s="3"/>
      <c r="F15" s="3"/>
      <c r="G15" s="21"/>
      <c r="H15" s="50"/>
      <c r="I15" s="19"/>
    </row>
    <row r="16" spans="1:10" ht="27" customHeight="1">
      <c r="A16" s="41">
        <f t="shared" si="0"/>
        <v>13</v>
      </c>
      <c r="B16" s="3"/>
      <c r="C16" s="19"/>
      <c r="D16" s="3"/>
      <c r="E16" s="3"/>
      <c r="F16" s="3"/>
      <c r="G16" s="21"/>
      <c r="H16" s="50"/>
      <c r="I16" s="19"/>
    </row>
    <row r="17" spans="1:9" ht="27" customHeight="1">
      <c r="A17" s="41">
        <f t="shared" si="0"/>
        <v>14</v>
      </c>
      <c r="B17" s="3"/>
      <c r="C17" s="19"/>
      <c r="D17" s="3"/>
      <c r="E17" s="3"/>
      <c r="F17" s="3"/>
      <c r="G17" s="21"/>
      <c r="H17" s="50"/>
      <c r="I17" s="19"/>
    </row>
    <row r="18" spans="1:9" ht="27" customHeight="1">
      <c r="A18" s="41">
        <f t="shared" si="0"/>
        <v>15</v>
      </c>
      <c r="B18" s="3"/>
      <c r="C18" s="19"/>
      <c r="D18" s="3"/>
      <c r="E18" s="3"/>
      <c r="F18" s="3"/>
      <c r="G18" s="21"/>
      <c r="H18" s="50"/>
      <c r="I18" s="19"/>
    </row>
    <row r="19" spans="1:9" ht="27" customHeight="1">
      <c r="A19" s="41">
        <f t="shared" si="0"/>
        <v>16</v>
      </c>
      <c r="B19" s="3"/>
      <c r="C19" s="19"/>
      <c r="D19" s="3"/>
      <c r="E19" s="3"/>
      <c r="F19" s="3"/>
      <c r="G19" s="21"/>
      <c r="H19" s="50"/>
      <c r="I19" s="19"/>
    </row>
    <row r="20" spans="1:9" ht="27" customHeight="1">
      <c r="A20" s="41">
        <f t="shared" si="0"/>
        <v>17</v>
      </c>
      <c r="B20" s="3"/>
      <c r="C20" s="19"/>
      <c r="D20" s="3"/>
      <c r="E20" s="3"/>
      <c r="F20" s="3"/>
      <c r="G20" s="21"/>
      <c r="H20" s="50"/>
      <c r="I20" s="19"/>
    </row>
    <row r="21" spans="1:9" ht="27" customHeight="1">
      <c r="A21" s="41">
        <f t="shared" si="0"/>
        <v>18</v>
      </c>
      <c r="B21" s="3"/>
      <c r="C21" s="19"/>
      <c r="D21" s="3"/>
      <c r="E21" s="3"/>
      <c r="F21" s="3"/>
      <c r="G21" s="21"/>
      <c r="H21" s="50"/>
      <c r="I21" s="19"/>
    </row>
    <row r="22" spans="1:9" ht="27" customHeight="1">
      <c r="A22" s="41">
        <f t="shared" si="0"/>
        <v>19</v>
      </c>
      <c r="B22" s="3"/>
      <c r="C22" s="19"/>
      <c r="D22" s="3"/>
      <c r="E22" s="3"/>
      <c r="F22" s="3"/>
      <c r="G22" s="21"/>
      <c r="H22" s="50"/>
      <c r="I22" s="19"/>
    </row>
    <row r="23" spans="1:9" ht="27" customHeight="1">
      <c r="A23" s="41">
        <f t="shared" si="0"/>
        <v>20</v>
      </c>
      <c r="B23" s="3"/>
      <c r="C23" s="19"/>
      <c r="D23" s="3"/>
      <c r="E23" s="3"/>
      <c r="F23" s="3"/>
      <c r="G23" s="21"/>
      <c r="H23" s="50"/>
      <c r="I23" s="19"/>
    </row>
    <row r="24" spans="1:9" ht="27" customHeight="1">
      <c r="A24" s="41">
        <f t="shared" si="0"/>
        <v>21</v>
      </c>
      <c r="B24" s="3"/>
      <c r="C24" s="19"/>
      <c r="D24" s="3"/>
      <c r="E24" s="3"/>
      <c r="F24" s="3"/>
      <c r="G24" s="21"/>
      <c r="H24" s="50"/>
      <c r="I24" s="19"/>
    </row>
    <row r="25" spans="1:9" ht="27" customHeight="1">
      <c r="A25" s="41">
        <f t="shared" si="0"/>
        <v>22</v>
      </c>
      <c r="B25" s="3"/>
      <c r="C25" s="19"/>
      <c r="D25" s="3"/>
      <c r="E25" s="3"/>
      <c r="F25" s="3"/>
      <c r="G25" s="21"/>
      <c r="H25" s="50"/>
      <c r="I25" s="19"/>
    </row>
    <row r="26" spans="1:9" ht="27" customHeight="1">
      <c r="A26" s="41">
        <f t="shared" si="0"/>
        <v>23</v>
      </c>
      <c r="B26" s="3"/>
      <c r="C26" s="19"/>
      <c r="D26" s="3"/>
      <c r="E26" s="3"/>
      <c r="F26" s="3"/>
      <c r="G26" s="21"/>
      <c r="H26" s="50"/>
      <c r="I26" s="19"/>
    </row>
    <row r="27" spans="1:9" ht="27" customHeight="1">
      <c r="A27" s="41">
        <f t="shared" si="0"/>
        <v>24</v>
      </c>
      <c r="B27" s="3"/>
      <c r="C27" s="19"/>
      <c r="D27" s="3"/>
      <c r="E27" s="3"/>
      <c r="F27" s="3"/>
      <c r="G27" s="21"/>
      <c r="H27" s="50"/>
      <c r="I27" s="19"/>
    </row>
    <row r="28" spans="1:9" ht="27" customHeight="1">
      <c r="A28" s="41">
        <f t="shared" si="0"/>
        <v>25</v>
      </c>
      <c r="B28" s="3"/>
      <c r="C28" s="19"/>
      <c r="D28" s="3"/>
      <c r="E28" s="3"/>
      <c r="F28" s="3"/>
      <c r="G28" s="21"/>
      <c r="H28" s="50"/>
      <c r="I28" s="19"/>
    </row>
    <row r="29" spans="1:9" ht="27" customHeight="1">
      <c r="A29" s="41">
        <f t="shared" si="0"/>
        <v>26</v>
      </c>
      <c r="B29" s="3"/>
      <c r="C29" s="19"/>
      <c r="D29" s="3"/>
      <c r="E29" s="3"/>
      <c r="F29" s="3"/>
      <c r="G29" s="21"/>
      <c r="H29" s="50"/>
      <c r="I29" s="19"/>
    </row>
    <row r="30" spans="1:9" ht="27" customHeight="1">
      <c r="A30" s="41">
        <f t="shared" si="0"/>
        <v>27</v>
      </c>
      <c r="B30" s="3"/>
      <c r="C30" s="19"/>
      <c r="D30" s="3"/>
      <c r="E30" s="3"/>
      <c r="F30" s="3"/>
      <c r="G30" s="21"/>
      <c r="H30" s="50"/>
      <c r="I30" s="19"/>
    </row>
    <row r="31" spans="1:9" ht="27" customHeight="1">
      <c r="A31" s="41">
        <f t="shared" si="0"/>
        <v>28</v>
      </c>
      <c r="B31" s="3"/>
      <c r="C31" s="19"/>
      <c r="D31" s="3"/>
      <c r="E31" s="3"/>
      <c r="F31" s="3"/>
      <c r="G31" s="21"/>
      <c r="H31" s="50"/>
      <c r="I31" s="19"/>
    </row>
    <row r="32" spans="1:9" ht="27" customHeight="1">
      <c r="A32" s="41">
        <f t="shared" si="0"/>
        <v>29</v>
      </c>
      <c r="B32" s="3"/>
      <c r="C32" s="19"/>
      <c r="D32" s="3"/>
      <c r="E32" s="3"/>
      <c r="F32" s="3"/>
      <c r="G32" s="21"/>
      <c r="H32" s="50"/>
      <c r="I32" s="19"/>
    </row>
    <row r="33" spans="1:9" ht="27" customHeight="1">
      <c r="A33" s="41">
        <f t="shared" si="0"/>
        <v>30</v>
      </c>
      <c r="B33" s="3"/>
      <c r="C33" s="19"/>
      <c r="D33" s="3"/>
      <c r="E33" s="3"/>
      <c r="F33" s="3"/>
      <c r="G33" s="21"/>
      <c r="H33" s="50"/>
      <c r="I33" s="19"/>
    </row>
    <row r="34" spans="1:9" ht="27" customHeight="1">
      <c r="A34" s="41">
        <f t="shared" si="0"/>
        <v>31</v>
      </c>
      <c r="B34" s="3"/>
      <c r="C34" s="19"/>
      <c r="D34" s="3"/>
      <c r="E34" s="3"/>
      <c r="F34" s="3"/>
      <c r="G34" s="21"/>
      <c r="H34" s="50"/>
      <c r="I34" s="19"/>
    </row>
    <row r="35" spans="1:9" ht="27" customHeight="1">
      <c r="A35" s="41">
        <f t="shared" si="0"/>
        <v>32</v>
      </c>
      <c r="B35" s="3"/>
      <c r="C35" s="19"/>
      <c r="D35" s="3"/>
      <c r="E35" s="3"/>
      <c r="F35" s="3"/>
      <c r="G35" s="21"/>
      <c r="H35" s="50"/>
      <c r="I35" s="19"/>
    </row>
    <row r="36" spans="1:9" ht="27" customHeight="1">
      <c r="A36" s="41">
        <f t="shared" si="0"/>
        <v>33</v>
      </c>
      <c r="B36" s="3"/>
      <c r="C36" s="19"/>
      <c r="D36" s="3"/>
      <c r="E36" s="3"/>
      <c r="F36" s="3"/>
      <c r="G36" s="21"/>
      <c r="H36" s="50"/>
      <c r="I36" s="19"/>
    </row>
    <row r="37" spans="1:9" ht="27" customHeight="1">
      <c r="A37" s="41">
        <f t="shared" si="0"/>
        <v>34</v>
      </c>
      <c r="B37" s="3"/>
      <c r="C37" s="19"/>
      <c r="D37" s="3"/>
      <c r="E37" s="3"/>
      <c r="F37" s="3"/>
      <c r="G37" s="21"/>
      <c r="H37" s="50"/>
      <c r="I37" s="19"/>
    </row>
    <row r="38" spans="1:9" ht="27" customHeight="1">
      <c r="A38" s="41">
        <f t="shared" si="0"/>
        <v>35</v>
      </c>
      <c r="B38" s="3"/>
      <c r="C38" s="19"/>
      <c r="D38" s="3"/>
      <c r="E38" s="3"/>
      <c r="F38" s="3"/>
      <c r="G38" s="21"/>
      <c r="H38" s="50"/>
      <c r="I38" s="19"/>
    </row>
    <row r="39" spans="1:9" ht="27" customHeight="1">
      <c r="A39" s="41">
        <f t="shared" si="0"/>
        <v>36</v>
      </c>
      <c r="B39" s="3"/>
      <c r="C39" s="19"/>
      <c r="D39" s="3"/>
      <c r="E39" s="3"/>
      <c r="F39" s="3"/>
      <c r="G39" s="21"/>
      <c r="H39" s="50"/>
      <c r="I39" s="19"/>
    </row>
    <row r="40" spans="1:9" ht="27" customHeight="1">
      <c r="A40" s="41">
        <f t="shared" si="0"/>
        <v>37</v>
      </c>
      <c r="B40" s="3"/>
      <c r="C40" s="19"/>
      <c r="D40" s="3"/>
      <c r="E40" s="3"/>
      <c r="F40" s="3"/>
      <c r="G40" s="21"/>
      <c r="H40" s="50"/>
      <c r="I40" s="19"/>
    </row>
    <row r="41" spans="1:9" ht="27" customHeight="1">
      <c r="A41" s="41">
        <f t="shared" si="0"/>
        <v>38</v>
      </c>
      <c r="B41" s="3"/>
      <c r="C41" s="19"/>
      <c r="D41" s="3"/>
      <c r="E41" s="3"/>
      <c r="F41" s="3"/>
      <c r="G41" s="21"/>
      <c r="H41" s="50"/>
      <c r="I41" s="19"/>
    </row>
    <row r="42" spans="1:9" ht="27" customHeight="1">
      <c r="A42" s="41">
        <f t="shared" si="0"/>
        <v>39</v>
      </c>
      <c r="B42" s="3"/>
      <c r="C42" s="19"/>
      <c r="D42" s="3"/>
      <c r="E42" s="3"/>
      <c r="F42" s="3"/>
      <c r="G42" s="21"/>
      <c r="H42" s="50"/>
      <c r="I42" s="19"/>
    </row>
    <row r="43" spans="1:9" ht="27" customHeight="1">
      <c r="A43" s="41">
        <f t="shared" si="0"/>
        <v>40</v>
      </c>
      <c r="B43" s="3"/>
      <c r="C43" s="19"/>
      <c r="D43" s="3"/>
      <c r="E43" s="3"/>
      <c r="F43" s="3"/>
      <c r="G43" s="21"/>
      <c r="H43" s="50"/>
      <c r="I43" s="19"/>
    </row>
    <row r="44" spans="1:9" ht="27" customHeight="1">
      <c r="A44" s="41">
        <f t="shared" si="0"/>
        <v>41</v>
      </c>
      <c r="B44" s="3"/>
      <c r="C44" s="19"/>
      <c r="D44" s="3"/>
      <c r="E44" s="3"/>
      <c r="F44" s="3"/>
      <c r="G44" s="21"/>
      <c r="H44" s="50"/>
      <c r="I44" s="19"/>
    </row>
    <row r="45" spans="1:9" ht="27" customHeight="1">
      <c r="A45" s="41">
        <f t="shared" si="0"/>
        <v>42</v>
      </c>
      <c r="B45" s="3"/>
      <c r="C45" s="19"/>
      <c r="D45" s="3"/>
      <c r="E45" s="3"/>
      <c r="F45" s="3"/>
      <c r="G45" s="21"/>
      <c r="H45" s="50"/>
      <c r="I45" s="19"/>
    </row>
    <row r="46" spans="1:9" ht="27" customHeight="1">
      <c r="A46" s="41">
        <f t="shared" si="0"/>
        <v>43</v>
      </c>
      <c r="B46" s="3"/>
      <c r="C46" s="19"/>
      <c r="D46" s="3"/>
      <c r="E46" s="3"/>
      <c r="F46" s="3"/>
      <c r="G46" s="21"/>
      <c r="H46" s="50"/>
      <c r="I46" s="19"/>
    </row>
    <row r="47" spans="1:9" ht="27" customHeight="1">
      <c r="A47" s="41">
        <f t="shared" si="0"/>
        <v>44</v>
      </c>
      <c r="B47" s="3"/>
      <c r="C47" s="19"/>
      <c r="D47" s="3"/>
      <c r="E47" s="3"/>
      <c r="F47" s="3"/>
      <c r="G47" s="21"/>
      <c r="H47" s="50"/>
      <c r="I47" s="19"/>
    </row>
    <row r="48" spans="1:9" ht="27" customHeight="1">
      <c r="A48" s="41">
        <f t="shared" si="0"/>
        <v>45</v>
      </c>
      <c r="B48" s="3"/>
      <c r="C48" s="19"/>
      <c r="D48" s="3"/>
      <c r="E48" s="3"/>
      <c r="F48" s="3"/>
      <c r="G48" s="21"/>
      <c r="H48" s="50"/>
      <c r="I48" s="19"/>
    </row>
    <row r="49" spans="1:9" ht="27" customHeight="1">
      <c r="A49" s="41">
        <f t="shared" si="0"/>
        <v>46</v>
      </c>
      <c r="B49" s="3"/>
      <c r="C49" s="19"/>
      <c r="D49" s="3"/>
      <c r="E49" s="3"/>
      <c r="F49" s="3"/>
      <c r="G49" s="21"/>
      <c r="H49" s="50"/>
      <c r="I49" s="19"/>
    </row>
    <row r="50" spans="1:9" ht="27" customHeight="1">
      <c r="A50" s="41">
        <f t="shared" si="0"/>
        <v>47</v>
      </c>
      <c r="B50" s="3"/>
      <c r="C50" s="19"/>
      <c r="D50" s="3"/>
      <c r="E50" s="3"/>
      <c r="F50" s="3"/>
      <c r="G50" s="21"/>
      <c r="H50" s="50"/>
      <c r="I50" s="19"/>
    </row>
    <row r="51" spans="1:9" ht="27" customHeight="1">
      <c r="A51" s="41">
        <f t="shared" si="0"/>
        <v>48</v>
      </c>
      <c r="B51" s="3"/>
      <c r="C51" s="19"/>
      <c r="D51" s="3"/>
      <c r="E51" s="3"/>
      <c r="F51" s="3"/>
      <c r="G51" s="21"/>
      <c r="H51" s="50"/>
      <c r="I51" s="19"/>
    </row>
    <row r="52" spans="1:9" ht="27" customHeight="1">
      <c r="A52" s="41">
        <f t="shared" si="0"/>
        <v>49</v>
      </c>
      <c r="B52" s="3"/>
      <c r="C52" s="19"/>
      <c r="D52" s="3"/>
      <c r="E52" s="3"/>
      <c r="F52" s="3"/>
      <c r="G52" s="21"/>
      <c r="H52" s="50"/>
      <c r="I52" s="19"/>
    </row>
    <row r="53" spans="1:9" ht="27" customHeight="1">
      <c r="A53" s="41">
        <f t="shared" si="0"/>
        <v>50</v>
      </c>
      <c r="B53" s="3"/>
      <c r="C53" s="19"/>
      <c r="D53" s="3"/>
      <c r="E53" s="3"/>
      <c r="F53" s="3"/>
      <c r="G53" s="21"/>
      <c r="H53" s="50"/>
      <c r="I53" s="19"/>
    </row>
    <row r="54" spans="1:9" ht="27" customHeight="1">
      <c r="A54" s="42" t="s">
        <v>51</v>
      </c>
      <c r="B54" s="42"/>
      <c r="C54" s="46"/>
      <c r="D54" s="46"/>
      <c r="E54" s="46"/>
      <c r="F54" s="46"/>
      <c r="G54" s="46"/>
      <c r="H54" s="46"/>
      <c r="I54" s="46"/>
    </row>
    <row r="55" spans="1:9" ht="27" customHeight="1">
      <c r="A55" s="43">
        <v>1</v>
      </c>
      <c r="B55" s="44" t="s">
        <v>11</v>
      </c>
      <c r="C55" s="47" t="s">
        <v>48</v>
      </c>
      <c r="D55" s="44" t="s">
        <v>76</v>
      </c>
      <c r="E55" s="44" t="s">
        <v>77</v>
      </c>
      <c r="F55" s="44" t="s">
        <v>145</v>
      </c>
      <c r="G55" s="49" t="s">
        <v>78</v>
      </c>
      <c r="H55" s="51">
        <v>4</v>
      </c>
      <c r="I55" s="47"/>
    </row>
    <row r="56" spans="1:9" ht="27" customHeight="1">
      <c r="A56" s="43">
        <v>2</v>
      </c>
      <c r="B56" s="44" t="s">
        <v>85</v>
      </c>
      <c r="C56" s="47" t="s">
        <v>34</v>
      </c>
      <c r="D56" s="44" t="s">
        <v>76</v>
      </c>
      <c r="E56" s="44" t="s">
        <v>77</v>
      </c>
      <c r="F56" s="44" t="s">
        <v>80</v>
      </c>
      <c r="G56" s="49" t="s">
        <v>82</v>
      </c>
      <c r="H56" s="51">
        <v>4</v>
      </c>
      <c r="I56" s="47" t="s">
        <v>84</v>
      </c>
    </row>
    <row r="57" spans="1:9" ht="27" customHeight="1">
      <c r="A57" s="43">
        <v>3</v>
      </c>
      <c r="B57" s="44" t="s">
        <v>86</v>
      </c>
      <c r="C57" s="47" t="s">
        <v>34</v>
      </c>
      <c r="D57" s="44" t="s">
        <v>76</v>
      </c>
      <c r="E57" s="44" t="s">
        <v>77</v>
      </c>
      <c r="F57" s="44" t="s">
        <v>80</v>
      </c>
      <c r="G57" s="49" t="s">
        <v>116</v>
      </c>
      <c r="H57" s="51">
        <v>4</v>
      </c>
      <c r="I57" s="52" t="s">
        <v>146</v>
      </c>
    </row>
    <row r="58" spans="1:9" ht="27" customHeight="1">
      <c r="A58" s="43">
        <v>4</v>
      </c>
      <c r="B58" s="44" t="s">
        <v>86</v>
      </c>
      <c r="C58" s="47" t="s">
        <v>34</v>
      </c>
      <c r="D58" s="44" t="s">
        <v>76</v>
      </c>
      <c r="E58" s="44" t="s">
        <v>77</v>
      </c>
      <c r="F58" s="44" t="s">
        <v>80</v>
      </c>
      <c r="G58" s="49" t="s">
        <v>147</v>
      </c>
      <c r="H58" s="51">
        <v>4</v>
      </c>
      <c r="I58" s="52" t="s">
        <v>148</v>
      </c>
    </row>
    <row r="59" spans="1:9" ht="27" customHeight="1">
      <c r="A59" s="43">
        <v>5</v>
      </c>
      <c r="B59" s="44" t="s">
        <v>161</v>
      </c>
      <c r="C59" s="47" t="s">
        <v>49</v>
      </c>
      <c r="D59" s="44" t="s">
        <v>76</v>
      </c>
      <c r="E59" s="44" t="s">
        <v>77</v>
      </c>
      <c r="F59" s="44" t="s">
        <v>88</v>
      </c>
      <c r="G59" s="49" t="s">
        <v>149</v>
      </c>
      <c r="H59" s="51">
        <v>4</v>
      </c>
      <c r="I59" s="52" t="s">
        <v>59</v>
      </c>
    </row>
    <row r="60" spans="1:9" ht="27" customHeight="1">
      <c r="A60" s="43">
        <v>6</v>
      </c>
      <c r="B60" s="44" t="s">
        <v>50</v>
      </c>
      <c r="C60" s="47" t="s">
        <v>34</v>
      </c>
      <c r="D60" s="44" t="s">
        <v>76</v>
      </c>
      <c r="E60" s="44" t="s">
        <v>77</v>
      </c>
      <c r="F60" s="44"/>
      <c r="G60" s="49" t="s">
        <v>90</v>
      </c>
      <c r="H60" s="51">
        <v>4</v>
      </c>
      <c r="I60" s="52"/>
    </row>
    <row r="61" spans="1:9" ht="27" customHeight="1">
      <c r="A61" s="43">
        <v>7</v>
      </c>
      <c r="B61" s="44" t="s">
        <v>9</v>
      </c>
      <c r="C61" s="47" t="s">
        <v>34</v>
      </c>
      <c r="D61" s="44" t="s">
        <v>76</v>
      </c>
      <c r="E61" s="44" t="s">
        <v>77</v>
      </c>
      <c r="F61" s="44"/>
      <c r="G61" s="49" t="s">
        <v>150</v>
      </c>
      <c r="H61" s="51">
        <v>4</v>
      </c>
      <c r="I61" s="52"/>
    </row>
    <row r="62" spans="1:9" ht="27" customHeight="1">
      <c r="A62" s="43">
        <v>8</v>
      </c>
      <c r="B62" s="44" t="s">
        <v>9</v>
      </c>
      <c r="C62" s="47" t="s">
        <v>49</v>
      </c>
      <c r="D62" s="44" t="s">
        <v>76</v>
      </c>
      <c r="E62" s="44" t="s">
        <v>77</v>
      </c>
      <c r="F62" s="44"/>
      <c r="G62" s="49" t="s">
        <v>5</v>
      </c>
      <c r="H62" s="51">
        <v>10</v>
      </c>
      <c r="I62" s="52"/>
    </row>
    <row r="63" spans="1:9" ht="27" customHeight="1">
      <c r="A63" s="43">
        <v>9</v>
      </c>
      <c r="B63" s="44" t="s">
        <v>55</v>
      </c>
      <c r="C63" s="47" t="s">
        <v>34</v>
      </c>
      <c r="D63" s="44" t="s">
        <v>76</v>
      </c>
      <c r="E63" s="44" t="s">
        <v>77</v>
      </c>
      <c r="F63" s="44"/>
      <c r="G63" s="49" t="s">
        <v>89</v>
      </c>
      <c r="H63" s="51">
        <v>9</v>
      </c>
      <c r="I63" s="52"/>
    </row>
    <row r="64" spans="1:9" ht="27" customHeight="1">
      <c r="A64" s="43">
        <v>10</v>
      </c>
      <c r="B64" s="44" t="s">
        <v>151</v>
      </c>
      <c r="C64" s="47" t="s">
        <v>34</v>
      </c>
      <c r="D64" s="44" t="s">
        <v>76</v>
      </c>
      <c r="E64" s="44" t="s">
        <v>77</v>
      </c>
      <c r="F64" s="44"/>
      <c r="G64" s="49" t="s">
        <v>79</v>
      </c>
      <c r="H64" s="51">
        <v>4</v>
      </c>
      <c r="I64" s="52"/>
    </row>
    <row r="65" spans="1:4" s="2" customFormat="1" ht="21" customHeight="1">
      <c r="A65" s="1" t="s">
        <v>152</v>
      </c>
      <c r="C65" s="1"/>
      <c r="D65" s="1"/>
    </row>
    <row r="66" spans="1:4" s="2" customFormat="1" ht="21" customHeight="1">
      <c r="A66" s="1" t="s">
        <v>158</v>
      </c>
      <c r="C66" s="1"/>
      <c r="D66" s="1"/>
    </row>
    <row r="67" spans="1:4" s="2" customFormat="1" ht="21" customHeight="1">
      <c r="A67" s="1" t="s">
        <v>153</v>
      </c>
      <c r="C67" s="1"/>
      <c r="D67" s="1"/>
    </row>
    <row r="68" spans="1:4" s="2" customFormat="1" ht="21" customHeight="1">
      <c r="A68" s="1" t="s">
        <v>160</v>
      </c>
      <c r="C68" s="1"/>
      <c r="D68" s="1"/>
    </row>
    <row r="69" spans="1:4" s="2" customFormat="1" ht="21" customHeight="1">
      <c r="A69" s="1" t="s">
        <v>159</v>
      </c>
      <c r="C69" s="1"/>
      <c r="D69" s="1"/>
    </row>
    <row r="70" spans="1:4" s="2" customFormat="1" ht="21" customHeight="1">
      <c r="A70" s="1" t="s">
        <v>154</v>
      </c>
      <c r="C70" s="1"/>
      <c r="D70" s="1"/>
    </row>
    <row r="71" spans="1:4" s="2" customFormat="1" ht="21" customHeight="1">
      <c r="A71" s="1" t="s">
        <v>65</v>
      </c>
      <c r="C71" s="1"/>
      <c r="D71" s="1"/>
    </row>
    <row r="72" spans="1:4" s="2" customFormat="1" ht="21" customHeight="1">
      <c r="A72" s="24" t="s">
        <v>155</v>
      </c>
      <c r="C72" s="24"/>
      <c r="D72" s="1"/>
    </row>
    <row r="73" spans="1:4" s="2" customFormat="1" ht="21" customHeight="1">
      <c r="A73" s="1" t="s">
        <v>156</v>
      </c>
      <c r="C73" s="1"/>
      <c r="D73" s="1"/>
    </row>
    <row r="74" spans="1:4" s="2" customFormat="1" ht="21" customHeight="1">
      <c r="A74" s="1" t="s">
        <v>157</v>
      </c>
      <c r="C74" s="1"/>
      <c r="D74" s="1"/>
    </row>
    <row r="75" spans="1:4" ht="21" customHeight="1"/>
  </sheetData>
  <mergeCells count="2">
    <mergeCell ref="G3:H3"/>
    <mergeCell ref="E1:I2"/>
  </mergeCells>
  <phoneticPr fontId="6"/>
  <pageMargins left="0.70866141732283472" right="0.70866141732283472" top="0.59055118110236227" bottom="0.59055118110236227" header="0" footer="0.19685039370078741"/>
  <pageSetup paperSize="9" scale="84" firstPageNumber="3" fitToHeight="0" orientation="portrait" useFirstPageNumber="1" r:id="rId1"/>
  <headerFooter alignWithMargins="0">
    <oddFooter>&amp;C－&amp;P－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CC"/>
  </sheetPr>
  <dimension ref="A1:S47"/>
  <sheetViews>
    <sheetView view="pageBreakPreview" zoomScaleNormal="100" zoomScaleSheetLayoutView="100" workbookViewId="0">
      <selection activeCell="J8" sqref="J8:K9"/>
    </sheetView>
  </sheetViews>
  <sheetFormatPr defaultRowHeight="24.95" customHeight="1"/>
  <cols>
    <col min="1" max="2" width="5.625" style="169" customWidth="1"/>
    <col min="3" max="4" width="4.625" style="169" customWidth="1"/>
    <col min="5" max="7" width="5.625" style="169" customWidth="1"/>
    <col min="8" max="8" width="9.125" style="169" customWidth="1"/>
    <col min="9" max="9" width="12.625" style="169" customWidth="1"/>
    <col min="10" max="13" width="7.75" style="169" customWidth="1"/>
    <col min="14" max="14" width="11.875" style="169" customWidth="1"/>
    <col min="15" max="18" width="7.625" style="169" customWidth="1"/>
    <col min="19" max="19" width="2.625" style="169" customWidth="1"/>
    <col min="20" max="20" width="5.625" style="169" customWidth="1"/>
    <col min="21" max="21" width="9" style="169"/>
    <col min="22" max="25" width="5.625" style="169" customWidth="1"/>
    <col min="26" max="256" width="9" style="169"/>
    <col min="257" max="258" width="5.625" style="169" customWidth="1"/>
    <col min="259" max="260" width="4.625" style="169" customWidth="1"/>
    <col min="261" max="263" width="5.625" style="169" customWidth="1"/>
    <col min="264" max="264" width="9.125" style="169" customWidth="1"/>
    <col min="265" max="265" width="12.625" style="169" customWidth="1"/>
    <col min="266" max="269" width="7.75" style="169" customWidth="1"/>
    <col min="270" max="270" width="11.875" style="169" customWidth="1"/>
    <col min="271" max="274" width="7.625" style="169" customWidth="1"/>
    <col min="275" max="275" width="2.625" style="169" customWidth="1"/>
    <col min="276" max="276" width="5.625" style="169" customWidth="1"/>
    <col min="277" max="277" width="9" style="169"/>
    <col min="278" max="281" width="5.625" style="169" customWidth="1"/>
    <col min="282" max="512" width="9" style="169"/>
    <col min="513" max="514" width="5.625" style="169" customWidth="1"/>
    <col min="515" max="516" width="4.625" style="169" customWidth="1"/>
    <col min="517" max="519" width="5.625" style="169" customWidth="1"/>
    <col min="520" max="520" width="9.125" style="169" customWidth="1"/>
    <col min="521" max="521" width="12.625" style="169" customWidth="1"/>
    <col min="522" max="525" width="7.75" style="169" customWidth="1"/>
    <col min="526" max="526" width="11.875" style="169" customWidth="1"/>
    <col min="527" max="530" width="7.625" style="169" customWidth="1"/>
    <col min="531" max="531" width="2.625" style="169" customWidth="1"/>
    <col min="532" max="532" width="5.625" style="169" customWidth="1"/>
    <col min="533" max="533" width="9" style="169"/>
    <col min="534" max="537" width="5.625" style="169" customWidth="1"/>
    <col min="538" max="768" width="9" style="169"/>
    <col min="769" max="770" width="5.625" style="169" customWidth="1"/>
    <col min="771" max="772" width="4.625" style="169" customWidth="1"/>
    <col min="773" max="775" width="5.625" style="169" customWidth="1"/>
    <col min="776" max="776" width="9.125" style="169" customWidth="1"/>
    <col min="777" max="777" width="12.625" style="169" customWidth="1"/>
    <col min="778" max="781" width="7.75" style="169" customWidth="1"/>
    <col min="782" max="782" width="11.875" style="169" customWidth="1"/>
    <col min="783" max="786" width="7.625" style="169" customWidth="1"/>
    <col min="787" max="787" width="2.625" style="169" customWidth="1"/>
    <col min="788" max="788" width="5.625" style="169" customWidth="1"/>
    <col min="789" max="789" width="9" style="169"/>
    <col min="790" max="793" width="5.625" style="169" customWidth="1"/>
    <col min="794" max="1024" width="9" style="169"/>
    <col min="1025" max="1026" width="5.625" style="169" customWidth="1"/>
    <col min="1027" max="1028" width="4.625" style="169" customWidth="1"/>
    <col min="1029" max="1031" width="5.625" style="169" customWidth="1"/>
    <col min="1032" max="1032" width="9.125" style="169" customWidth="1"/>
    <col min="1033" max="1033" width="12.625" style="169" customWidth="1"/>
    <col min="1034" max="1037" width="7.75" style="169" customWidth="1"/>
    <col min="1038" max="1038" width="11.875" style="169" customWidth="1"/>
    <col min="1039" max="1042" width="7.625" style="169" customWidth="1"/>
    <col min="1043" max="1043" width="2.625" style="169" customWidth="1"/>
    <col min="1044" max="1044" width="5.625" style="169" customWidth="1"/>
    <col min="1045" max="1045" width="9" style="169"/>
    <col min="1046" max="1049" width="5.625" style="169" customWidth="1"/>
    <col min="1050" max="1280" width="9" style="169"/>
    <col min="1281" max="1282" width="5.625" style="169" customWidth="1"/>
    <col min="1283" max="1284" width="4.625" style="169" customWidth="1"/>
    <col min="1285" max="1287" width="5.625" style="169" customWidth="1"/>
    <col min="1288" max="1288" width="9.125" style="169" customWidth="1"/>
    <col min="1289" max="1289" width="12.625" style="169" customWidth="1"/>
    <col min="1290" max="1293" width="7.75" style="169" customWidth="1"/>
    <col min="1294" max="1294" width="11.875" style="169" customWidth="1"/>
    <col min="1295" max="1298" width="7.625" style="169" customWidth="1"/>
    <col min="1299" max="1299" width="2.625" style="169" customWidth="1"/>
    <col min="1300" max="1300" width="5.625" style="169" customWidth="1"/>
    <col min="1301" max="1301" width="9" style="169"/>
    <col min="1302" max="1305" width="5.625" style="169" customWidth="1"/>
    <col min="1306" max="1536" width="9" style="169"/>
    <col min="1537" max="1538" width="5.625" style="169" customWidth="1"/>
    <col min="1539" max="1540" width="4.625" style="169" customWidth="1"/>
    <col min="1541" max="1543" width="5.625" style="169" customWidth="1"/>
    <col min="1544" max="1544" width="9.125" style="169" customWidth="1"/>
    <col min="1545" max="1545" width="12.625" style="169" customWidth="1"/>
    <col min="1546" max="1549" width="7.75" style="169" customWidth="1"/>
    <col min="1550" max="1550" width="11.875" style="169" customWidth="1"/>
    <col min="1551" max="1554" width="7.625" style="169" customWidth="1"/>
    <col min="1555" max="1555" width="2.625" style="169" customWidth="1"/>
    <col min="1556" max="1556" width="5.625" style="169" customWidth="1"/>
    <col min="1557" max="1557" width="9" style="169"/>
    <col min="1558" max="1561" width="5.625" style="169" customWidth="1"/>
    <col min="1562" max="1792" width="9" style="169"/>
    <col min="1793" max="1794" width="5.625" style="169" customWidth="1"/>
    <col min="1795" max="1796" width="4.625" style="169" customWidth="1"/>
    <col min="1797" max="1799" width="5.625" style="169" customWidth="1"/>
    <col min="1800" max="1800" width="9.125" style="169" customWidth="1"/>
    <col min="1801" max="1801" width="12.625" style="169" customWidth="1"/>
    <col min="1802" max="1805" width="7.75" style="169" customWidth="1"/>
    <col min="1806" max="1806" width="11.875" style="169" customWidth="1"/>
    <col min="1807" max="1810" width="7.625" style="169" customWidth="1"/>
    <col min="1811" max="1811" width="2.625" style="169" customWidth="1"/>
    <col min="1812" max="1812" width="5.625" style="169" customWidth="1"/>
    <col min="1813" max="1813" width="9" style="169"/>
    <col min="1814" max="1817" width="5.625" style="169" customWidth="1"/>
    <col min="1818" max="2048" width="9" style="169"/>
    <col min="2049" max="2050" width="5.625" style="169" customWidth="1"/>
    <col min="2051" max="2052" width="4.625" style="169" customWidth="1"/>
    <col min="2053" max="2055" width="5.625" style="169" customWidth="1"/>
    <col min="2056" max="2056" width="9.125" style="169" customWidth="1"/>
    <col min="2057" max="2057" width="12.625" style="169" customWidth="1"/>
    <col min="2058" max="2061" width="7.75" style="169" customWidth="1"/>
    <col min="2062" max="2062" width="11.875" style="169" customWidth="1"/>
    <col min="2063" max="2066" width="7.625" style="169" customWidth="1"/>
    <col min="2067" max="2067" width="2.625" style="169" customWidth="1"/>
    <col min="2068" max="2068" width="5.625" style="169" customWidth="1"/>
    <col min="2069" max="2069" width="9" style="169"/>
    <col min="2070" max="2073" width="5.625" style="169" customWidth="1"/>
    <col min="2074" max="2304" width="9" style="169"/>
    <col min="2305" max="2306" width="5.625" style="169" customWidth="1"/>
    <col min="2307" max="2308" width="4.625" style="169" customWidth="1"/>
    <col min="2309" max="2311" width="5.625" style="169" customWidth="1"/>
    <col min="2312" max="2312" width="9.125" style="169" customWidth="1"/>
    <col min="2313" max="2313" width="12.625" style="169" customWidth="1"/>
    <col min="2314" max="2317" width="7.75" style="169" customWidth="1"/>
    <col min="2318" max="2318" width="11.875" style="169" customWidth="1"/>
    <col min="2319" max="2322" width="7.625" style="169" customWidth="1"/>
    <col min="2323" max="2323" width="2.625" style="169" customWidth="1"/>
    <col min="2324" max="2324" width="5.625" style="169" customWidth="1"/>
    <col min="2325" max="2325" width="9" style="169"/>
    <col min="2326" max="2329" width="5.625" style="169" customWidth="1"/>
    <col min="2330" max="2560" width="9" style="169"/>
    <col min="2561" max="2562" width="5.625" style="169" customWidth="1"/>
    <col min="2563" max="2564" width="4.625" style="169" customWidth="1"/>
    <col min="2565" max="2567" width="5.625" style="169" customWidth="1"/>
    <col min="2568" max="2568" width="9.125" style="169" customWidth="1"/>
    <col min="2569" max="2569" width="12.625" style="169" customWidth="1"/>
    <col min="2570" max="2573" width="7.75" style="169" customWidth="1"/>
    <col min="2574" max="2574" width="11.875" style="169" customWidth="1"/>
    <col min="2575" max="2578" width="7.625" style="169" customWidth="1"/>
    <col min="2579" max="2579" width="2.625" style="169" customWidth="1"/>
    <col min="2580" max="2580" width="5.625" style="169" customWidth="1"/>
    <col min="2581" max="2581" width="9" style="169"/>
    <col min="2582" max="2585" width="5.625" style="169" customWidth="1"/>
    <col min="2586" max="2816" width="9" style="169"/>
    <col min="2817" max="2818" width="5.625" style="169" customWidth="1"/>
    <col min="2819" max="2820" width="4.625" style="169" customWidth="1"/>
    <col min="2821" max="2823" width="5.625" style="169" customWidth="1"/>
    <col min="2824" max="2824" width="9.125" style="169" customWidth="1"/>
    <col min="2825" max="2825" width="12.625" style="169" customWidth="1"/>
    <col min="2826" max="2829" width="7.75" style="169" customWidth="1"/>
    <col min="2830" max="2830" width="11.875" style="169" customWidth="1"/>
    <col min="2831" max="2834" width="7.625" style="169" customWidth="1"/>
    <col min="2835" max="2835" width="2.625" style="169" customWidth="1"/>
    <col min="2836" max="2836" width="5.625" style="169" customWidth="1"/>
    <col min="2837" max="2837" width="9" style="169"/>
    <col min="2838" max="2841" width="5.625" style="169" customWidth="1"/>
    <col min="2842" max="3072" width="9" style="169"/>
    <col min="3073" max="3074" width="5.625" style="169" customWidth="1"/>
    <col min="3075" max="3076" width="4.625" style="169" customWidth="1"/>
    <col min="3077" max="3079" width="5.625" style="169" customWidth="1"/>
    <col min="3080" max="3080" width="9.125" style="169" customWidth="1"/>
    <col min="3081" max="3081" width="12.625" style="169" customWidth="1"/>
    <col min="3082" max="3085" width="7.75" style="169" customWidth="1"/>
    <col min="3086" max="3086" width="11.875" style="169" customWidth="1"/>
    <col min="3087" max="3090" width="7.625" style="169" customWidth="1"/>
    <col min="3091" max="3091" width="2.625" style="169" customWidth="1"/>
    <col min="3092" max="3092" width="5.625" style="169" customWidth="1"/>
    <col min="3093" max="3093" width="9" style="169"/>
    <col min="3094" max="3097" width="5.625" style="169" customWidth="1"/>
    <col min="3098" max="3328" width="9" style="169"/>
    <col min="3329" max="3330" width="5.625" style="169" customWidth="1"/>
    <col min="3331" max="3332" width="4.625" style="169" customWidth="1"/>
    <col min="3333" max="3335" width="5.625" style="169" customWidth="1"/>
    <col min="3336" max="3336" width="9.125" style="169" customWidth="1"/>
    <col min="3337" max="3337" width="12.625" style="169" customWidth="1"/>
    <col min="3338" max="3341" width="7.75" style="169" customWidth="1"/>
    <col min="3342" max="3342" width="11.875" style="169" customWidth="1"/>
    <col min="3343" max="3346" width="7.625" style="169" customWidth="1"/>
    <col min="3347" max="3347" width="2.625" style="169" customWidth="1"/>
    <col min="3348" max="3348" width="5.625" style="169" customWidth="1"/>
    <col min="3349" max="3349" width="9" style="169"/>
    <col min="3350" max="3353" width="5.625" style="169" customWidth="1"/>
    <col min="3354" max="3584" width="9" style="169"/>
    <col min="3585" max="3586" width="5.625" style="169" customWidth="1"/>
    <col min="3587" max="3588" width="4.625" style="169" customWidth="1"/>
    <col min="3589" max="3591" width="5.625" style="169" customWidth="1"/>
    <col min="3592" max="3592" width="9.125" style="169" customWidth="1"/>
    <col min="3593" max="3593" width="12.625" style="169" customWidth="1"/>
    <col min="3594" max="3597" width="7.75" style="169" customWidth="1"/>
    <col min="3598" max="3598" width="11.875" style="169" customWidth="1"/>
    <col min="3599" max="3602" width="7.625" style="169" customWidth="1"/>
    <col min="3603" max="3603" width="2.625" style="169" customWidth="1"/>
    <col min="3604" max="3604" width="5.625" style="169" customWidth="1"/>
    <col min="3605" max="3605" width="9" style="169"/>
    <col min="3606" max="3609" width="5.625" style="169" customWidth="1"/>
    <col min="3610" max="3840" width="9" style="169"/>
    <col min="3841" max="3842" width="5.625" style="169" customWidth="1"/>
    <col min="3843" max="3844" width="4.625" style="169" customWidth="1"/>
    <col min="3845" max="3847" width="5.625" style="169" customWidth="1"/>
    <col min="3848" max="3848" width="9.125" style="169" customWidth="1"/>
    <col min="3849" max="3849" width="12.625" style="169" customWidth="1"/>
    <col min="3850" max="3853" width="7.75" style="169" customWidth="1"/>
    <col min="3854" max="3854" width="11.875" style="169" customWidth="1"/>
    <col min="3855" max="3858" width="7.625" style="169" customWidth="1"/>
    <col min="3859" max="3859" width="2.625" style="169" customWidth="1"/>
    <col min="3860" max="3860" width="5.625" style="169" customWidth="1"/>
    <col min="3861" max="3861" width="9" style="169"/>
    <col min="3862" max="3865" width="5.625" style="169" customWidth="1"/>
    <col min="3866" max="4096" width="9" style="169"/>
    <col min="4097" max="4098" width="5.625" style="169" customWidth="1"/>
    <col min="4099" max="4100" width="4.625" style="169" customWidth="1"/>
    <col min="4101" max="4103" width="5.625" style="169" customWidth="1"/>
    <col min="4104" max="4104" width="9.125" style="169" customWidth="1"/>
    <col min="4105" max="4105" width="12.625" style="169" customWidth="1"/>
    <col min="4106" max="4109" width="7.75" style="169" customWidth="1"/>
    <col min="4110" max="4110" width="11.875" style="169" customWidth="1"/>
    <col min="4111" max="4114" width="7.625" style="169" customWidth="1"/>
    <col min="4115" max="4115" width="2.625" style="169" customWidth="1"/>
    <col min="4116" max="4116" width="5.625" style="169" customWidth="1"/>
    <col min="4117" max="4117" width="9" style="169"/>
    <col min="4118" max="4121" width="5.625" style="169" customWidth="1"/>
    <col min="4122" max="4352" width="9" style="169"/>
    <col min="4353" max="4354" width="5.625" style="169" customWidth="1"/>
    <col min="4355" max="4356" width="4.625" style="169" customWidth="1"/>
    <col min="4357" max="4359" width="5.625" style="169" customWidth="1"/>
    <col min="4360" max="4360" width="9.125" style="169" customWidth="1"/>
    <col min="4361" max="4361" width="12.625" style="169" customWidth="1"/>
    <col min="4362" max="4365" width="7.75" style="169" customWidth="1"/>
    <col min="4366" max="4366" width="11.875" style="169" customWidth="1"/>
    <col min="4367" max="4370" width="7.625" style="169" customWidth="1"/>
    <col min="4371" max="4371" width="2.625" style="169" customWidth="1"/>
    <col min="4372" max="4372" width="5.625" style="169" customWidth="1"/>
    <col min="4373" max="4373" width="9" style="169"/>
    <col min="4374" max="4377" width="5.625" style="169" customWidth="1"/>
    <col min="4378" max="4608" width="9" style="169"/>
    <col min="4609" max="4610" width="5.625" style="169" customWidth="1"/>
    <col min="4611" max="4612" width="4.625" style="169" customWidth="1"/>
    <col min="4613" max="4615" width="5.625" style="169" customWidth="1"/>
    <col min="4616" max="4616" width="9.125" style="169" customWidth="1"/>
    <col min="4617" max="4617" width="12.625" style="169" customWidth="1"/>
    <col min="4618" max="4621" width="7.75" style="169" customWidth="1"/>
    <col min="4622" max="4622" width="11.875" style="169" customWidth="1"/>
    <col min="4623" max="4626" width="7.625" style="169" customWidth="1"/>
    <col min="4627" max="4627" width="2.625" style="169" customWidth="1"/>
    <col min="4628" max="4628" width="5.625" style="169" customWidth="1"/>
    <col min="4629" max="4629" width="9" style="169"/>
    <col min="4630" max="4633" width="5.625" style="169" customWidth="1"/>
    <col min="4634" max="4864" width="9" style="169"/>
    <col min="4865" max="4866" width="5.625" style="169" customWidth="1"/>
    <col min="4867" max="4868" width="4.625" style="169" customWidth="1"/>
    <col min="4869" max="4871" width="5.625" style="169" customWidth="1"/>
    <col min="4872" max="4872" width="9.125" style="169" customWidth="1"/>
    <col min="4873" max="4873" width="12.625" style="169" customWidth="1"/>
    <col min="4874" max="4877" width="7.75" style="169" customWidth="1"/>
    <col min="4878" max="4878" width="11.875" style="169" customWidth="1"/>
    <col min="4879" max="4882" width="7.625" style="169" customWidth="1"/>
    <col min="4883" max="4883" width="2.625" style="169" customWidth="1"/>
    <col min="4884" max="4884" width="5.625" style="169" customWidth="1"/>
    <col min="4885" max="4885" width="9" style="169"/>
    <col min="4886" max="4889" width="5.625" style="169" customWidth="1"/>
    <col min="4890" max="5120" width="9" style="169"/>
    <col min="5121" max="5122" width="5.625" style="169" customWidth="1"/>
    <col min="5123" max="5124" width="4.625" style="169" customWidth="1"/>
    <col min="5125" max="5127" width="5.625" style="169" customWidth="1"/>
    <col min="5128" max="5128" width="9.125" style="169" customWidth="1"/>
    <col min="5129" max="5129" width="12.625" style="169" customWidth="1"/>
    <col min="5130" max="5133" width="7.75" style="169" customWidth="1"/>
    <col min="5134" max="5134" width="11.875" style="169" customWidth="1"/>
    <col min="5135" max="5138" width="7.625" style="169" customWidth="1"/>
    <col min="5139" max="5139" width="2.625" style="169" customWidth="1"/>
    <col min="5140" max="5140" width="5.625" style="169" customWidth="1"/>
    <col min="5141" max="5141" width="9" style="169"/>
    <col min="5142" max="5145" width="5.625" style="169" customWidth="1"/>
    <col min="5146" max="5376" width="9" style="169"/>
    <col min="5377" max="5378" width="5.625" style="169" customWidth="1"/>
    <col min="5379" max="5380" width="4.625" style="169" customWidth="1"/>
    <col min="5381" max="5383" width="5.625" style="169" customWidth="1"/>
    <col min="5384" max="5384" width="9.125" style="169" customWidth="1"/>
    <col min="5385" max="5385" width="12.625" style="169" customWidth="1"/>
    <col min="5386" max="5389" width="7.75" style="169" customWidth="1"/>
    <col min="5390" max="5390" width="11.875" style="169" customWidth="1"/>
    <col min="5391" max="5394" width="7.625" style="169" customWidth="1"/>
    <col min="5395" max="5395" width="2.625" style="169" customWidth="1"/>
    <col min="5396" max="5396" width="5.625" style="169" customWidth="1"/>
    <col min="5397" max="5397" width="9" style="169"/>
    <col min="5398" max="5401" width="5.625" style="169" customWidth="1"/>
    <col min="5402" max="5632" width="9" style="169"/>
    <col min="5633" max="5634" width="5.625" style="169" customWidth="1"/>
    <col min="5635" max="5636" width="4.625" style="169" customWidth="1"/>
    <col min="5637" max="5639" width="5.625" style="169" customWidth="1"/>
    <col min="5640" max="5640" width="9.125" style="169" customWidth="1"/>
    <col min="5641" max="5641" width="12.625" style="169" customWidth="1"/>
    <col min="5642" max="5645" width="7.75" style="169" customWidth="1"/>
    <col min="5646" max="5646" width="11.875" style="169" customWidth="1"/>
    <col min="5647" max="5650" width="7.625" style="169" customWidth="1"/>
    <col min="5651" max="5651" width="2.625" style="169" customWidth="1"/>
    <col min="5652" max="5652" width="5.625" style="169" customWidth="1"/>
    <col min="5653" max="5653" width="9" style="169"/>
    <col min="5654" max="5657" width="5.625" style="169" customWidth="1"/>
    <col min="5658" max="5888" width="9" style="169"/>
    <col min="5889" max="5890" width="5.625" style="169" customWidth="1"/>
    <col min="5891" max="5892" width="4.625" style="169" customWidth="1"/>
    <col min="5893" max="5895" width="5.625" style="169" customWidth="1"/>
    <col min="5896" max="5896" width="9.125" style="169" customWidth="1"/>
    <col min="5897" max="5897" width="12.625" style="169" customWidth="1"/>
    <col min="5898" max="5901" width="7.75" style="169" customWidth="1"/>
    <col min="5902" max="5902" width="11.875" style="169" customWidth="1"/>
    <col min="5903" max="5906" width="7.625" style="169" customWidth="1"/>
    <col min="5907" max="5907" width="2.625" style="169" customWidth="1"/>
    <col min="5908" max="5908" width="5.625" style="169" customWidth="1"/>
    <col min="5909" max="5909" width="9" style="169"/>
    <col min="5910" max="5913" width="5.625" style="169" customWidth="1"/>
    <col min="5914" max="6144" width="9" style="169"/>
    <col min="6145" max="6146" width="5.625" style="169" customWidth="1"/>
    <col min="6147" max="6148" width="4.625" style="169" customWidth="1"/>
    <col min="6149" max="6151" width="5.625" style="169" customWidth="1"/>
    <col min="6152" max="6152" width="9.125" style="169" customWidth="1"/>
    <col min="6153" max="6153" width="12.625" style="169" customWidth="1"/>
    <col min="6154" max="6157" width="7.75" style="169" customWidth="1"/>
    <col min="6158" max="6158" width="11.875" style="169" customWidth="1"/>
    <col min="6159" max="6162" width="7.625" style="169" customWidth="1"/>
    <col min="6163" max="6163" width="2.625" style="169" customWidth="1"/>
    <col min="6164" max="6164" width="5.625" style="169" customWidth="1"/>
    <col min="6165" max="6165" width="9" style="169"/>
    <col min="6166" max="6169" width="5.625" style="169" customWidth="1"/>
    <col min="6170" max="6400" width="9" style="169"/>
    <col min="6401" max="6402" width="5.625" style="169" customWidth="1"/>
    <col min="6403" max="6404" width="4.625" style="169" customWidth="1"/>
    <col min="6405" max="6407" width="5.625" style="169" customWidth="1"/>
    <col min="6408" max="6408" width="9.125" style="169" customWidth="1"/>
    <col min="6409" max="6409" width="12.625" style="169" customWidth="1"/>
    <col min="6410" max="6413" width="7.75" style="169" customWidth="1"/>
    <col min="6414" max="6414" width="11.875" style="169" customWidth="1"/>
    <col min="6415" max="6418" width="7.625" style="169" customWidth="1"/>
    <col min="6419" max="6419" width="2.625" style="169" customWidth="1"/>
    <col min="6420" max="6420" width="5.625" style="169" customWidth="1"/>
    <col min="6421" max="6421" width="9" style="169"/>
    <col min="6422" max="6425" width="5.625" style="169" customWidth="1"/>
    <col min="6426" max="6656" width="9" style="169"/>
    <col min="6657" max="6658" width="5.625" style="169" customWidth="1"/>
    <col min="6659" max="6660" width="4.625" style="169" customWidth="1"/>
    <col min="6661" max="6663" width="5.625" style="169" customWidth="1"/>
    <col min="6664" max="6664" width="9.125" style="169" customWidth="1"/>
    <col min="6665" max="6665" width="12.625" style="169" customWidth="1"/>
    <col min="6666" max="6669" width="7.75" style="169" customWidth="1"/>
    <col min="6670" max="6670" width="11.875" style="169" customWidth="1"/>
    <col min="6671" max="6674" width="7.625" style="169" customWidth="1"/>
    <col min="6675" max="6675" width="2.625" style="169" customWidth="1"/>
    <col min="6676" max="6676" width="5.625" style="169" customWidth="1"/>
    <col min="6677" max="6677" width="9" style="169"/>
    <col min="6678" max="6681" width="5.625" style="169" customWidth="1"/>
    <col min="6682" max="6912" width="9" style="169"/>
    <col min="6913" max="6914" width="5.625" style="169" customWidth="1"/>
    <col min="6915" max="6916" width="4.625" style="169" customWidth="1"/>
    <col min="6917" max="6919" width="5.625" style="169" customWidth="1"/>
    <col min="6920" max="6920" width="9.125" style="169" customWidth="1"/>
    <col min="6921" max="6921" width="12.625" style="169" customWidth="1"/>
    <col min="6922" max="6925" width="7.75" style="169" customWidth="1"/>
    <col min="6926" max="6926" width="11.875" style="169" customWidth="1"/>
    <col min="6927" max="6930" width="7.625" style="169" customWidth="1"/>
    <col min="6931" max="6931" width="2.625" style="169" customWidth="1"/>
    <col min="6932" max="6932" width="5.625" style="169" customWidth="1"/>
    <col min="6933" max="6933" width="9" style="169"/>
    <col min="6934" max="6937" width="5.625" style="169" customWidth="1"/>
    <col min="6938" max="7168" width="9" style="169"/>
    <col min="7169" max="7170" width="5.625" style="169" customWidth="1"/>
    <col min="7171" max="7172" width="4.625" style="169" customWidth="1"/>
    <col min="7173" max="7175" width="5.625" style="169" customWidth="1"/>
    <col min="7176" max="7176" width="9.125" style="169" customWidth="1"/>
    <col min="7177" max="7177" width="12.625" style="169" customWidth="1"/>
    <col min="7178" max="7181" width="7.75" style="169" customWidth="1"/>
    <col min="7182" max="7182" width="11.875" style="169" customWidth="1"/>
    <col min="7183" max="7186" width="7.625" style="169" customWidth="1"/>
    <col min="7187" max="7187" width="2.625" style="169" customWidth="1"/>
    <col min="7188" max="7188" width="5.625" style="169" customWidth="1"/>
    <col min="7189" max="7189" width="9" style="169"/>
    <col min="7190" max="7193" width="5.625" style="169" customWidth="1"/>
    <col min="7194" max="7424" width="9" style="169"/>
    <col min="7425" max="7426" width="5.625" style="169" customWidth="1"/>
    <col min="7427" max="7428" width="4.625" style="169" customWidth="1"/>
    <col min="7429" max="7431" width="5.625" style="169" customWidth="1"/>
    <col min="7432" max="7432" width="9.125" style="169" customWidth="1"/>
    <col min="7433" max="7433" width="12.625" style="169" customWidth="1"/>
    <col min="7434" max="7437" width="7.75" style="169" customWidth="1"/>
    <col min="7438" max="7438" width="11.875" style="169" customWidth="1"/>
    <col min="7439" max="7442" width="7.625" style="169" customWidth="1"/>
    <col min="7443" max="7443" width="2.625" style="169" customWidth="1"/>
    <col min="7444" max="7444" width="5.625" style="169" customWidth="1"/>
    <col min="7445" max="7445" width="9" style="169"/>
    <col min="7446" max="7449" width="5.625" style="169" customWidth="1"/>
    <col min="7450" max="7680" width="9" style="169"/>
    <col min="7681" max="7682" width="5.625" style="169" customWidth="1"/>
    <col min="7683" max="7684" width="4.625" style="169" customWidth="1"/>
    <col min="7685" max="7687" width="5.625" style="169" customWidth="1"/>
    <col min="7688" max="7688" width="9.125" style="169" customWidth="1"/>
    <col min="7689" max="7689" width="12.625" style="169" customWidth="1"/>
    <col min="7690" max="7693" width="7.75" style="169" customWidth="1"/>
    <col min="7694" max="7694" width="11.875" style="169" customWidth="1"/>
    <col min="7695" max="7698" width="7.625" style="169" customWidth="1"/>
    <col min="7699" max="7699" width="2.625" style="169" customWidth="1"/>
    <col min="7700" max="7700" width="5.625" style="169" customWidth="1"/>
    <col min="7701" max="7701" width="9" style="169"/>
    <col min="7702" max="7705" width="5.625" style="169" customWidth="1"/>
    <col min="7706" max="7936" width="9" style="169"/>
    <col min="7937" max="7938" width="5.625" style="169" customWidth="1"/>
    <col min="7939" max="7940" width="4.625" style="169" customWidth="1"/>
    <col min="7941" max="7943" width="5.625" style="169" customWidth="1"/>
    <col min="7944" max="7944" width="9.125" style="169" customWidth="1"/>
    <col min="7945" max="7945" width="12.625" style="169" customWidth="1"/>
    <col min="7946" max="7949" width="7.75" style="169" customWidth="1"/>
    <col min="7950" max="7950" width="11.875" style="169" customWidth="1"/>
    <col min="7951" max="7954" width="7.625" style="169" customWidth="1"/>
    <col min="7955" max="7955" width="2.625" style="169" customWidth="1"/>
    <col min="7956" max="7956" width="5.625" style="169" customWidth="1"/>
    <col min="7957" max="7957" width="9" style="169"/>
    <col min="7958" max="7961" width="5.625" style="169" customWidth="1"/>
    <col min="7962" max="8192" width="9" style="169"/>
    <col min="8193" max="8194" width="5.625" style="169" customWidth="1"/>
    <col min="8195" max="8196" width="4.625" style="169" customWidth="1"/>
    <col min="8197" max="8199" width="5.625" style="169" customWidth="1"/>
    <col min="8200" max="8200" width="9.125" style="169" customWidth="1"/>
    <col min="8201" max="8201" width="12.625" style="169" customWidth="1"/>
    <col min="8202" max="8205" width="7.75" style="169" customWidth="1"/>
    <col min="8206" max="8206" width="11.875" style="169" customWidth="1"/>
    <col min="8207" max="8210" width="7.625" style="169" customWidth="1"/>
    <col min="8211" max="8211" width="2.625" style="169" customWidth="1"/>
    <col min="8212" max="8212" width="5.625" style="169" customWidth="1"/>
    <col min="8213" max="8213" width="9" style="169"/>
    <col min="8214" max="8217" width="5.625" style="169" customWidth="1"/>
    <col min="8218" max="8448" width="9" style="169"/>
    <col min="8449" max="8450" width="5.625" style="169" customWidth="1"/>
    <col min="8451" max="8452" width="4.625" style="169" customWidth="1"/>
    <col min="8453" max="8455" width="5.625" style="169" customWidth="1"/>
    <col min="8456" max="8456" width="9.125" style="169" customWidth="1"/>
    <col min="8457" max="8457" width="12.625" style="169" customWidth="1"/>
    <col min="8458" max="8461" width="7.75" style="169" customWidth="1"/>
    <col min="8462" max="8462" width="11.875" style="169" customWidth="1"/>
    <col min="8463" max="8466" width="7.625" style="169" customWidth="1"/>
    <col min="8467" max="8467" width="2.625" style="169" customWidth="1"/>
    <col min="8468" max="8468" width="5.625" style="169" customWidth="1"/>
    <col min="8469" max="8469" width="9" style="169"/>
    <col min="8470" max="8473" width="5.625" style="169" customWidth="1"/>
    <col min="8474" max="8704" width="9" style="169"/>
    <col min="8705" max="8706" width="5.625" style="169" customWidth="1"/>
    <col min="8707" max="8708" width="4.625" style="169" customWidth="1"/>
    <col min="8709" max="8711" width="5.625" style="169" customWidth="1"/>
    <col min="8712" max="8712" width="9.125" style="169" customWidth="1"/>
    <col min="8713" max="8713" width="12.625" style="169" customWidth="1"/>
    <col min="8714" max="8717" width="7.75" style="169" customWidth="1"/>
    <col min="8718" max="8718" width="11.875" style="169" customWidth="1"/>
    <col min="8719" max="8722" width="7.625" style="169" customWidth="1"/>
    <col min="8723" max="8723" width="2.625" style="169" customWidth="1"/>
    <col min="8724" max="8724" width="5.625" style="169" customWidth="1"/>
    <col min="8725" max="8725" width="9" style="169"/>
    <col min="8726" max="8729" width="5.625" style="169" customWidth="1"/>
    <col min="8730" max="8960" width="9" style="169"/>
    <col min="8961" max="8962" width="5.625" style="169" customWidth="1"/>
    <col min="8963" max="8964" width="4.625" style="169" customWidth="1"/>
    <col min="8965" max="8967" width="5.625" style="169" customWidth="1"/>
    <col min="8968" max="8968" width="9.125" style="169" customWidth="1"/>
    <col min="8969" max="8969" width="12.625" style="169" customWidth="1"/>
    <col min="8970" max="8973" width="7.75" style="169" customWidth="1"/>
    <col min="8974" max="8974" width="11.875" style="169" customWidth="1"/>
    <col min="8975" max="8978" width="7.625" style="169" customWidth="1"/>
    <col min="8979" max="8979" width="2.625" style="169" customWidth="1"/>
    <col min="8980" max="8980" width="5.625" style="169" customWidth="1"/>
    <col min="8981" max="8981" width="9" style="169"/>
    <col min="8982" max="8985" width="5.625" style="169" customWidth="1"/>
    <col min="8986" max="9216" width="9" style="169"/>
    <col min="9217" max="9218" width="5.625" style="169" customWidth="1"/>
    <col min="9219" max="9220" width="4.625" style="169" customWidth="1"/>
    <col min="9221" max="9223" width="5.625" style="169" customWidth="1"/>
    <col min="9224" max="9224" width="9.125" style="169" customWidth="1"/>
    <col min="9225" max="9225" width="12.625" style="169" customWidth="1"/>
    <col min="9226" max="9229" width="7.75" style="169" customWidth="1"/>
    <col min="9230" max="9230" width="11.875" style="169" customWidth="1"/>
    <col min="9231" max="9234" width="7.625" style="169" customWidth="1"/>
    <col min="9235" max="9235" width="2.625" style="169" customWidth="1"/>
    <col min="9236" max="9236" width="5.625" style="169" customWidth="1"/>
    <col min="9237" max="9237" width="9" style="169"/>
    <col min="9238" max="9241" width="5.625" style="169" customWidth="1"/>
    <col min="9242" max="9472" width="9" style="169"/>
    <col min="9473" max="9474" width="5.625" style="169" customWidth="1"/>
    <col min="9475" max="9476" width="4.625" style="169" customWidth="1"/>
    <col min="9477" max="9479" width="5.625" style="169" customWidth="1"/>
    <col min="9480" max="9480" width="9.125" style="169" customWidth="1"/>
    <col min="9481" max="9481" width="12.625" style="169" customWidth="1"/>
    <col min="9482" max="9485" width="7.75" style="169" customWidth="1"/>
    <col min="9486" max="9486" width="11.875" style="169" customWidth="1"/>
    <col min="9487" max="9490" width="7.625" style="169" customWidth="1"/>
    <col min="9491" max="9491" width="2.625" style="169" customWidth="1"/>
    <col min="9492" max="9492" width="5.625" style="169" customWidth="1"/>
    <col min="9493" max="9493" width="9" style="169"/>
    <col min="9494" max="9497" width="5.625" style="169" customWidth="1"/>
    <col min="9498" max="9728" width="9" style="169"/>
    <col min="9729" max="9730" width="5.625" style="169" customWidth="1"/>
    <col min="9731" max="9732" width="4.625" style="169" customWidth="1"/>
    <col min="9733" max="9735" width="5.625" style="169" customWidth="1"/>
    <col min="9736" max="9736" width="9.125" style="169" customWidth="1"/>
    <col min="9737" max="9737" width="12.625" style="169" customWidth="1"/>
    <col min="9738" max="9741" width="7.75" style="169" customWidth="1"/>
    <col min="9742" max="9742" width="11.875" style="169" customWidth="1"/>
    <col min="9743" max="9746" width="7.625" style="169" customWidth="1"/>
    <col min="9747" max="9747" width="2.625" style="169" customWidth="1"/>
    <col min="9748" max="9748" width="5.625" style="169" customWidth="1"/>
    <col min="9749" max="9749" width="9" style="169"/>
    <col min="9750" max="9753" width="5.625" style="169" customWidth="1"/>
    <col min="9754" max="9984" width="9" style="169"/>
    <col min="9985" max="9986" width="5.625" style="169" customWidth="1"/>
    <col min="9987" max="9988" width="4.625" style="169" customWidth="1"/>
    <col min="9989" max="9991" width="5.625" style="169" customWidth="1"/>
    <col min="9992" max="9992" width="9.125" style="169" customWidth="1"/>
    <col min="9993" max="9993" width="12.625" style="169" customWidth="1"/>
    <col min="9994" max="9997" width="7.75" style="169" customWidth="1"/>
    <col min="9998" max="9998" width="11.875" style="169" customWidth="1"/>
    <col min="9999" max="10002" width="7.625" style="169" customWidth="1"/>
    <col min="10003" max="10003" width="2.625" style="169" customWidth="1"/>
    <col min="10004" max="10004" width="5.625" style="169" customWidth="1"/>
    <col min="10005" max="10005" width="9" style="169"/>
    <col min="10006" max="10009" width="5.625" style="169" customWidth="1"/>
    <col min="10010" max="10240" width="9" style="169"/>
    <col min="10241" max="10242" width="5.625" style="169" customWidth="1"/>
    <col min="10243" max="10244" width="4.625" style="169" customWidth="1"/>
    <col min="10245" max="10247" width="5.625" style="169" customWidth="1"/>
    <col min="10248" max="10248" width="9.125" style="169" customWidth="1"/>
    <col min="10249" max="10249" width="12.625" style="169" customWidth="1"/>
    <col min="10250" max="10253" width="7.75" style="169" customWidth="1"/>
    <col min="10254" max="10254" width="11.875" style="169" customWidth="1"/>
    <col min="10255" max="10258" width="7.625" style="169" customWidth="1"/>
    <col min="10259" max="10259" width="2.625" style="169" customWidth="1"/>
    <col min="10260" max="10260" width="5.625" style="169" customWidth="1"/>
    <col min="10261" max="10261" width="9" style="169"/>
    <col min="10262" max="10265" width="5.625" style="169" customWidth="1"/>
    <col min="10266" max="10496" width="9" style="169"/>
    <col min="10497" max="10498" width="5.625" style="169" customWidth="1"/>
    <col min="10499" max="10500" width="4.625" style="169" customWidth="1"/>
    <col min="10501" max="10503" width="5.625" style="169" customWidth="1"/>
    <col min="10504" max="10504" width="9.125" style="169" customWidth="1"/>
    <col min="10505" max="10505" width="12.625" style="169" customWidth="1"/>
    <col min="10506" max="10509" width="7.75" style="169" customWidth="1"/>
    <col min="10510" max="10510" width="11.875" style="169" customWidth="1"/>
    <col min="10511" max="10514" width="7.625" style="169" customWidth="1"/>
    <col min="10515" max="10515" width="2.625" style="169" customWidth="1"/>
    <col min="10516" max="10516" width="5.625" style="169" customWidth="1"/>
    <col min="10517" max="10517" width="9" style="169"/>
    <col min="10518" max="10521" width="5.625" style="169" customWidth="1"/>
    <col min="10522" max="10752" width="9" style="169"/>
    <col min="10753" max="10754" width="5.625" style="169" customWidth="1"/>
    <col min="10755" max="10756" width="4.625" style="169" customWidth="1"/>
    <col min="10757" max="10759" width="5.625" style="169" customWidth="1"/>
    <col min="10760" max="10760" width="9.125" style="169" customWidth="1"/>
    <col min="10761" max="10761" width="12.625" style="169" customWidth="1"/>
    <col min="10762" max="10765" width="7.75" style="169" customWidth="1"/>
    <col min="10766" max="10766" width="11.875" style="169" customWidth="1"/>
    <col min="10767" max="10770" width="7.625" style="169" customWidth="1"/>
    <col min="10771" max="10771" width="2.625" style="169" customWidth="1"/>
    <col min="10772" max="10772" width="5.625" style="169" customWidth="1"/>
    <col min="10773" max="10773" width="9" style="169"/>
    <col min="10774" max="10777" width="5.625" style="169" customWidth="1"/>
    <col min="10778" max="11008" width="9" style="169"/>
    <col min="11009" max="11010" width="5.625" style="169" customWidth="1"/>
    <col min="11011" max="11012" width="4.625" style="169" customWidth="1"/>
    <col min="11013" max="11015" width="5.625" style="169" customWidth="1"/>
    <col min="11016" max="11016" width="9.125" style="169" customWidth="1"/>
    <col min="11017" max="11017" width="12.625" style="169" customWidth="1"/>
    <col min="11018" max="11021" width="7.75" style="169" customWidth="1"/>
    <col min="11022" max="11022" width="11.875" style="169" customWidth="1"/>
    <col min="11023" max="11026" width="7.625" style="169" customWidth="1"/>
    <col min="11027" max="11027" width="2.625" style="169" customWidth="1"/>
    <col min="11028" max="11028" width="5.625" style="169" customWidth="1"/>
    <col min="11029" max="11029" width="9" style="169"/>
    <col min="11030" max="11033" width="5.625" style="169" customWidth="1"/>
    <col min="11034" max="11264" width="9" style="169"/>
    <col min="11265" max="11266" width="5.625" style="169" customWidth="1"/>
    <col min="11267" max="11268" width="4.625" style="169" customWidth="1"/>
    <col min="11269" max="11271" width="5.625" style="169" customWidth="1"/>
    <col min="11272" max="11272" width="9.125" style="169" customWidth="1"/>
    <col min="11273" max="11273" width="12.625" style="169" customWidth="1"/>
    <col min="11274" max="11277" width="7.75" style="169" customWidth="1"/>
    <col min="11278" max="11278" width="11.875" style="169" customWidth="1"/>
    <col min="11279" max="11282" width="7.625" style="169" customWidth="1"/>
    <col min="11283" max="11283" width="2.625" style="169" customWidth="1"/>
    <col min="11284" max="11284" width="5.625" style="169" customWidth="1"/>
    <col min="11285" max="11285" width="9" style="169"/>
    <col min="11286" max="11289" width="5.625" style="169" customWidth="1"/>
    <col min="11290" max="11520" width="9" style="169"/>
    <col min="11521" max="11522" width="5.625" style="169" customWidth="1"/>
    <col min="11523" max="11524" width="4.625" style="169" customWidth="1"/>
    <col min="11525" max="11527" width="5.625" style="169" customWidth="1"/>
    <col min="11528" max="11528" width="9.125" style="169" customWidth="1"/>
    <col min="11529" max="11529" width="12.625" style="169" customWidth="1"/>
    <col min="11530" max="11533" width="7.75" style="169" customWidth="1"/>
    <col min="11534" max="11534" width="11.875" style="169" customWidth="1"/>
    <col min="11535" max="11538" width="7.625" style="169" customWidth="1"/>
    <col min="11539" max="11539" width="2.625" style="169" customWidth="1"/>
    <col min="11540" max="11540" width="5.625" style="169" customWidth="1"/>
    <col min="11541" max="11541" width="9" style="169"/>
    <col min="11542" max="11545" width="5.625" style="169" customWidth="1"/>
    <col min="11546" max="11776" width="9" style="169"/>
    <col min="11777" max="11778" width="5.625" style="169" customWidth="1"/>
    <col min="11779" max="11780" width="4.625" style="169" customWidth="1"/>
    <col min="11781" max="11783" width="5.625" style="169" customWidth="1"/>
    <col min="11784" max="11784" width="9.125" style="169" customWidth="1"/>
    <col min="11785" max="11785" width="12.625" style="169" customWidth="1"/>
    <col min="11786" max="11789" width="7.75" style="169" customWidth="1"/>
    <col min="11790" max="11790" width="11.875" style="169" customWidth="1"/>
    <col min="11791" max="11794" width="7.625" style="169" customWidth="1"/>
    <col min="11795" max="11795" width="2.625" style="169" customWidth="1"/>
    <col min="11796" max="11796" width="5.625" style="169" customWidth="1"/>
    <col min="11797" max="11797" width="9" style="169"/>
    <col min="11798" max="11801" width="5.625" style="169" customWidth="1"/>
    <col min="11802" max="12032" width="9" style="169"/>
    <col min="12033" max="12034" width="5.625" style="169" customWidth="1"/>
    <col min="12035" max="12036" width="4.625" style="169" customWidth="1"/>
    <col min="12037" max="12039" width="5.625" style="169" customWidth="1"/>
    <col min="12040" max="12040" width="9.125" style="169" customWidth="1"/>
    <col min="12041" max="12041" width="12.625" style="169" customWidth="1"/>
    <col min="12042" max="12045" width="7.75" style="169" customWidth="1"/>
    <col min="12046" max="12046" width="11.875" style="169" customWidth="1"/>
    <col min="12047" max="12050" width="7.625" style="169" customWidth="1"/>
    <col min="12051" max="12051" width="2.625" style="169" customWidth="1"/>
    <col min="12052" max="12052" width="5.625" style="169" customWidth="1"/>
    <col min="12053" max="12053" width="9" style="169"/>
    <col min="12054" max="12057" width="5.625" style="169" customWidth="1"/>
    <col min="12058" max="12288" width="9" style="169"/>
    <col min="12289" max="12290" width="5.625" style="169" customWidth="1"/>
    <col min="12291" max="12292" width="4.625" style="169" customWidth="1"/>
    <col min="12293" max="12295" width="5.625" style="169" customWidth="1"/>
    <col min="12296" max="12296" width="9.125" style="169" customWidth="1"/>
    <col min="12297" max="12297" width="12.625" style="169" customWidth="1"/>
    <col min="12298" max="12301" width="7.75" style="169" customWidth="1"/>
    <col min="12302" max="12302" width="11.875" style="169" customWidth="1"/>
    <col min="12303" max="12306" width="7.625" style="169" customWidth="1"/>
    <col min="12307" max="12307" width="2.625" style="169" customWidth="1"/>
    <col min="12308" max="12308" width="5.625" style="169" customWidth="1"/>
    <col min="12309" max="12309" width="9" style="169"/>
    <col min="12310" max="12313" width="5.625" style="169" customWidth="1"/>
    <col min="12314" max="12544" width="9" style="169"/>
    <col min="12545" max="12546" width="5.625" style="169" customWidth="1"/>
    <col min="12547" max="12548" width="4.625" style="169" customWidth="1"/>
    <col min="12549" max="12551" width="5.625" style="169" customWidth="1"/>
    <col min="12552" max="12552" width="9.125" style="169" customWidth="1"/>
    <col min="12553" max="12553" width="12.625" style="169" customWidth="1"/>
    <col min="12554" max="12557" width="7.75" style="169" customWidth="1"/>
    <col min="12558" max="12558" width="11.875" style="169" customWidth="1"/>
    <col min="12559" max="12562" width="7.625" style="169" customWidth="1"/>
    <col min="12563" max="12563" width="2.625" style="169" customWidth="1"/>
    <col min="12564" max="12564" width="5.625" style="169" customWidth="1"/>
    <col min="12565" max="12565" width="9" style="169"/>
    <col min="12566" max="12569" width="5.625" style="169" customWidth="1"/>
    <col min="12570" max="12800" width="9" style="169"/>
    <col min="12801" max="12802" width="5.625" style="169" customWidth="1"/>
    <col min="12803" max="12804" width="4.625" style="169" customWidth="1"/>
    <col min="12805" max="12807" width="5.625" style="169" customWidth="1"/>
    <col min="12808" max="12808" width="9.125" style="169" customWidth="1"/>
    <col min="12809" max="12809" width="12.625" style="169" customWidth="1"/>
    <col min="12810" max="12813" width="7.75" style="169" customWidth="1"/>
    <col min="12814" max="12814" width="11.875" style="169" customWidth="1"/>
    <col min="12815" max="12818" width="7.625" style="169" customWidth="1"/>
    <col min="12819" max="12819" width="2.625" style="169" customWidth="1"/>
    <col min="12820" max="12820" width="5.625" style="169" customWidth="1"/>
    <col min="12821" max="12821" width="9" style="169"/>
    <col min="12822" max="12825" width="5.625" style="169" customWidth="1"/>
    <col min="12826" max="13056" width="9" style="169"/>
    <col min="13057" max="13058" width="5.625" style="169" customWidth="1"/>
    <col min="13059" max="13060" width="4.625" style="169" customWidth="1"/>
    <col min="13061" max="13063" width="5.625" style="169" customWidth="1"/>
    <col min="13064" max="13064" width="9.125" style="169" customWidth="1"/>
    <col min="13065" max="13065" width="12.625" style="169" customWidth="1"/>
    <col min="13066" max="13069" width="7.75" style="169" customWidth="1"/>
    <col min="13070" max="13070" width="11.875" style="169" customWidth="1"/>
    <col min="13071" max="13074" width="7.625" style="169" customWidth="1"/>
    <col min="13075" max="13075" width="2.625" style="169" customWidth="1"/>
    <col min="13076" max="13076" width="5.625" style="169" customWidth="1"/>
    <col min="13077" max="13077" width="9" style="169"/>
    <col min="13078" max="13081" width="5.625" style="169" customWidth="1"/>
    <col min="13082" max="13312" width="9" style="169"/>
    <col min="13313" max="13314" width="5.625" style="169" customWidth="1"/>
    <col min="13315" max="13316" width="4.625" style="169" customWidth="1"/>
    <col min="13317" max="13319" width="5.625" style="169" customWidth="1"/>
    <col min="13320" max="13320" width="9.125" style="169" customWidth="1"/>
    <col min="13321" max="13321" width="12.625" style="169" customWidth="1"/>
    <col min="13322" max="13325" width="7.75" style="169" customWidth="1"/>
    <col min="13326" max="13326" width="11.875" style="169" customWidth="1"/>
    <col min="13327" max="13330" width="7.625" style="169" customWidth="1"/>
    <col min="13331" max="13331" width="2.625" style="169" customWidth="1"/>
    <col min="13332" max="13332" width="5.625" style="169" customWidth="1"/>
    <col min="13333" max="13333" width="9" style="169"/>
    <col min="13334" max="13337" width="5.625" style="169" customWidth="1"/>
    <col min="13338" max="13568" width="9" style="169"/>
    <col min="13569" max="13570" width="5.625" style="169" customWidth="1"/>
    <col min="13571" max="13572" width="4.625" style="169" customWidth="1"/>
    <col min="13573" max="13575" width="5.625" style="169" customWidth="1"/>
    <col min="13576" max="13576" width="9.125" style="169" customWidth="1"/>
    <col min="13577" max="13577" width="12.625" style="169" customWidth="1"/>
    <col min="13578" max="13581" width="7.75" style="169" customWidth="1"/>
    <col min="13582" max="13582" width="11.875" style="169" customWidth="1"/>
    <col min="13583" max="13586" width="7.625" style="169" customWidth="1"/>
    <col min="13587" max="13587" width="2.625" style="169" customWidth="1"/>
    <col min="13588" max="13588" width="5.625" style="169" customWidth="1"/>
    <col min="13589" max="13589" width="9" style="169"/>
    <col min="13590" max="13593" width="5.625" style="169" customWidth="1"/>
    <col min="13594" max="13824" width="9" style="169"/>
    <col min="13825" max="13826" width="5.625" style="169" customWidth="1"/>
    <col min="13827" max="13828" width="4.625" style="169" customWidth="1"/>
    <col min="13829" max="13831" width="5.625" style="169" customWidth="1"/>
    <col min="13832" max="13832" width="9.125" style="169" customWidth="1"/>
    <col min="13833" max="13833" width="12.625" style="169" customWidth="1"/>
    <col min="13834" max="13837" width="7.75" style="169" customWidth="1"/>
    <col min="13838" max="13838" width="11.875" style="169" customWidth="1"/>
    <col min="13839" max="13842" width="7.625" style="169" customWidth="1"/>
    <col min="13843" max="13843" width="2.625" style="169" customWidth="1"/>
    <col min="13844" max="13844" width="5.625" style="169" customWidth="1"/>
    <col min="13845" max="13845" width="9" style="169"/>
    <col min="13846" max="13849" width="5.625" style="169" customWidth="1"/>
    <col min="13850" max="14080" width="9" style="169"/>
    <col min="14081" max="14082" width="5.625" style="169" customWidth="1"/>
    <col min="14083" max="14084" width="4.625" style="169" customWidth="1"/>
    <col min="14085" max="14087" width="5.625" style="169" customWidth="1"/>
    <col min="14088" max="14088" width="9.125" style="169" customWidth="1"/>
    <col min="14089" max="14089" width="12.625" style="169" customWidth="1"/>
    <col min="14090" max="14093" width="7.75" style="169" customWidth="1"/>
    <col min="14094" max="14094" width="11.875" style="169" customWidth="1"/>
    <col min="14095" max="14098" width="7.625" style="169" customWidth="1"/>
    <col min="14099" max="14099" width="2.625" style="169" customWidth="1"/>
    <col min="14100" max="14100" width="5.625" style="169" customWidth="1"/>
    <col min="14101" max="14101" width="9" style="169"/>
    <col min="14102" max="14105" width="5.625" style="169" customWidth="1"/>
    <col min="14106" max="14336" width="9" style="169"/>
    <col min="14337" max="14338" width="5.625" style="169" customWidth="1"/>
    <col min="14339" max="14340" width="4.625" style="169" customWidth="1"/>
    <col min="14341" max="14343" width="5.625" style="169" customWidth="1"/>
    <col min="14344" max="14344" width="9.125" style="169" customWidth="1"/>
    <col min="14345" max="14345" width="12.625" style="169" customWidth="1"/>
    <col min="14346" max="14349" width="7.75" style="169" customWidth="1"/>
    <col min="14350" max="14350" width="11.875" style="169" customWidth="1"/>
    <col min="14351" max="14354" width="7.625" style="169" customWidth="1"/>
    <col min="14355" max="14355" width="2.625" style="169" customWidth="1"/>
    <col min="14356" max="14356" width="5.625" style="169" customWidth="1"/>
    <col min="14357" max="14357" width="9" style="169"/>
    <col min="14358" max="14361" width="5.625" style="169" customWidth="1"/>
    <col min="14362" max="14592" width="9" style="169"/>
    <col min="14593" max="14594" width="5.625" style="169" customWidth="1"/>
    <col min="14595" max="14596" width="4.625" style="169" customWidth="1"/>
    <col min="14597" max="14599" width="5.625" style="169" customWidth="1"/>
    <col min="14600" max="14600" width="9.125" style="169" customWidth="1"/>
    <col min="14601" max="14601" width="12.625" style="169" customWidth="1"/>
    <col min="14602" max="14605" width="7.75" style="169" customWidth="1"/>
    <col min="14606" max="14606" width="11.875" style="169" customWidth="1"/>
    <col min="14607" max="14610" width="7.625" style="169" customWidth="1"/>
    <col min="14611" max="14611" width="2.625" style="169" customWidth="1"/>
    <col min="14612" max="14612" width="5.625" style="169" customWidth="1"/>
    <col min="14613" max="14613" width="9" style="169"/>
    <col min="14614" max="14617" width="5.625" style="169" customWidth="1"/>
    <col min="14618" max="14848" width="9" style="169"/>
    <col min="14849" max="14850" width="5.625" style="169" customWidth="1"/>
    <col min="14851" max="14852" width="4.625" style="169" customWidth="1"/>
    <col min="14853" max="14855" width="5.625" style="169" customWidth="1"/>
    <col min="14856" max="14856" width="9.125" style="169" customWidth="1"/>
    <col min="14857" max="14857" width="12.625" style="169" customWidth="1"/>
    <col min="14858" max="14861" width="7.75" style="169" customWidth="1"/>
    <col min="14862" max="14862" width="11.875" style="169" customWidth="1"/>
    <col min="14863" max="14866" width="7.625" style="169" customWidth="1"/>
    <col min="14867" max="14867" width="2.625" style="169" customWidth="1"/>
    <col min="14868" max="14868" width="5.625" style="169" customWidth="1"/>
    <col min="14869" max="14869" width="9" style="169"/>
    <col min="14870" max="14873" width="5.625" style="169" customWidth="1"/>
    <col min="14874" max="15104" width="9" style="169"/>
    <col min="15105" max="15106" width="5.625" style="169" customWidth="1"/>
    <col min="15107" max="15108" width="4.625" style="169" customWidth="1"/>
    <col min="15109" max="15111" width="5.625" style="169" customWidth="1"/>
    <col min="15112" max="15112" width="9.125" style="169" customWidth="1"/>
    <col min="15113" max="15113" width="12.625" style="169" customWidth="1"/>
    <col min="15114" max="15117" width="7.75" style="169" customWidth="1"/>
    <col min="15118" max="15118" width="11.875" style="169" customWidth="1"/>
    <col min="15119" max="15122" width="7.625" style="169" customWidth="1"/>
    <col min="15123" max="15123" width="2.625" style="169" customWidth="1"/>
    <col min="15124" max="15124" width="5.625" style="169" customWidth="1"/>
    <col min="15125" max="15125" width="9" style="169"/>
    <col min="15126" max="15129" width="5.625" style="169" customWidth="1"/>
    <col min="15130" max="15360" width="9" style="169"/>
    <col min="15361" max="15362" width="5.625" style="169" customWidth="1"/>
    <col min="15363" max="15364" width="4.625" style="169" customWidth="1"/>
    <col min="15365" max="15367" width="5.625" style="169" customWidth="1"/>
    <col min="15368" max="15368" width="9.125" style="169" customWidth="1"/>
    <col min="15369" max="15369" width="12.625" style="169" customWidth="1"/>
    <col min="15370" max="15373" width="7.75" style="169" customWidth="1"/>
    <col min="15374" max="15374" width="11.875" style="169" customWidth="1"/>
    <col min="15375" max="15378" width="7.625" style="169" customWidth="1"/>
    <col min="15379" max="15379" width="2.625" style="169" customWidth="1"/>
    <col min="15380" max="15380" width="5.625" style="169" customWidth="1"/>
    <col min="15381" max="15381" width="9" style="169"/>
    <col min="15382" max="15385" width="5.625" style="169" customWidth="1"/>
    <col min="15386" max="15616" width="9" style="169"/>
    <col min="15617" max="15618" width="5.625" style="169" customWidth="1"/>
    <col min="15619" max="15620" width="4.625" style="169" customWidth="1"/>
    <col min="15621" max="15623" width="5.625" style="169" customWidth="1"/>
    <col min="15624" max="15624" width="9.125" style="169" customWidth="1"/>
    <col min="15625" max="15625" width="12.625" style="169" customWidth="1"/>
    <col min="15626" max="15629" width="7.75" style="169" customWidth="1"/>
    <col min="15630" max="15630" width="11.875" style="169" customWidth="1"/>
    <col min="15631" max="15634" width="7.625" style="169" customWidth="1"/>
    <col min="15635" max="15635" width="2.625" style="169" customWidth="1"/>
    <col min="15636" max="15636" width="5.625" style="169" customWidth="1"/>
    <col min="15637" max="15637" width="9" style="169"/>
    <col min="15638" max="15641" width="5.625" style="169" customWidth="1"/>
    <col min="15642" max="15872" width="9" style="169"/>
    <col min="15873" max="15874" width="5.625" style="169" customWidth="1"/>
    <col min="15875" max="15876" width="4.625" style="169" customWidth="1"/>
    <col min="15877" max="15879" width="5.625" style="169" customWidth="1"/>
    <col min="15880" max="15880" width="9.125" style="169" customWidth="1"/>
    <col min="15881" max="15881" width="12.625" style="169" customWidth="1"/>
    <col min="15882" max="15885" width="7.75" style="169" customWidth="1"/>
    <col min="15886" max="15886" width="11.875" style="169" customWidth="1"/>
    <col min="15887" max="15890" width="7.625" style="169" customWidth="1"/>
    <col min="15891" max="15891" width="2.625" style="169" customWidth="1"/>
    <col min="15892" max="15892" width="5.625" style="169" customWidth="1"/>
    <col min="15893" max="15893" width="9" style="169"/>
    <col min="15894" max="15897" width="5.625" style="169" customWidth="1"/>
    <col min="15898" max="16128" width="9" style="169"/>
    <col min="16129" max="16130" width="5.625" style="169" customWidth="1"/>
    <col min="16131" max="16132" width="4.625" style="169" customWidth="1"/>
    <col min="16133" max="16135" width="5.625" style="169" customWidth="1"/>
    <col min="16136" max="16136" width="9.125" style="169" customWidth="1"/>
    <col min="16137" max="16137" width="12.625" style="169" customWidth="1"/>
    <col min="16138" max="16141" width="7.75" style="169" customWidth="1"/>
    <col min="16142" max="16142" width="11.875" style="169" customWidth="1"/>
    <col min="16143" max="16146" width="7.625" style="169" customWidth="1"/>
    <col min="16147" max="16147" width="2.625" style="169" customWidth="1"/>
    <col min="16148" max="16148" width="5.625" style="169" customWidth="1"/>
    <col min="16149" max="16149" width="9" style="169"/>
    <col min="16150" max="16153" width="5.625" style="169" customWidth="1"/>
    <col min="16154" max="16384" width="9" style="169"/>
  </cols>
  <sheetData>
    <row r="1" spans="1:19" ht="23.1" customHeight="1">
      <c r="A1" s="169" t="s">
        <v>352</v>
      </c>
    </row>
    <row r="2" spans="1:19" ht="23.1" customHeight="1">
      <c r="A2" s="169" t="s">
        <v>171</v>
      </c>
    </row>
    <row r="3" spans="1:19" ht="23.1" customHeight="1">
      <c r="A3" s="582" t="s">
        <v>10</v>
      </c>
      <c r="B3" s="583"/>
      <c r="C3" s="582" t="s">
        <v>172</v>
      </c>
      <c r="D3" s="583"/>
      <c r="E3" s="582" t="s">
        <v>15</v>
      </c>
      <c r="F3" s="584"/>
      <c r="G3" s="584"/>
      <c r="H3" s="587" t="s">
        <v>8</v>
      </c>
      <c r="I3" s="589" t="s">
        <v>173</v>
      </c>
      <c r="J3" s="582" t="s">
        <v>355</v>
      </c>
      <c r="K3" s="583"/>
      <c r="L3" s="570" t="s">
        <v>354</v>
      </c>
      <c r="M3" s="571"/>
      <c r="N3" s="170" t="s">
        <v>174</v>
      </c>
      <c r="O3" s="574" t="s">
        <v>214</v>
      </c>
      <c r="P3" s="575"/>
      <c r="Q3" s="576" t="s">
        <v>353</v>
      </c>
      <c r="R3" s="577"/>
      <c r="S3" s="171"/>
    </row>
    <row r="4" spans="1:19" ht="23.1" customHeight="1">
      <c r="A4" s="578"/>
      <c r="B4" s="579"/>
      <c r="C4" s="578" t="s">
        <v>175</v>
      </c>
      <c r="D4" s="579"/>
      <c r="E4" s="585"/>
      <c r="F4" s="586"/>
      <c r="G4" s="586"/>
      <c r="H4" s="588"/>
      <c r="I4" s="588"/>
      <c r="J4" s="578"/>
      <c r="K4" s="579"/>
      <c r="L4" s="572"/>
      <c r="M4" s="573"/>
      <c r="N4" s="172" t="s">
        <v>176</v>
      </c>
      <c r="O4" s="580" t="s">
        <v>177</v>
      </c>
      <c r="P4" s="581"/>
      <c r="Q4" s="580" t="s">
        <v>177</v>
      </c>
      <c r="R4" s="581"/>
      <c r="S4" s="173"/>
    </row>
    <row r="5" spans="1:19" ht="23.1" customHeight="1">
      <c r="A5" s="590" t="s">
        <v>178</v>
      </c>
      <c r="B5" s="591"/>
      <c r="C5" s="174"/>
      <c r="D5" s="175"/>
      <c r="E5" s="176"/>
      <c r="F5" s="176"/>
      <c r="G5" s="176"/>
      <c r="H5" s="177"/>
      <c r="I5" s="177"/>
      <c r="J5" s="178" t="s">
        <v>179</v>
      </c>
      <c r="K5" s="178" t="s">
        <v>180</v>
      </c>
      <c r="L5" s="179" t="s">
        <v>179</v>
      </c>
      <c r="M5" s="180" t="s">
        <v>180</v>
      </c>
      <c r="N5" s="178"/>
      <c r="O5" s="592" t="s">
        <v>181</v>
      </c>
      <c r="P5" s="593"/>
      <c r="Q5" s="592" t="s">
        <v>181</v>
      </c>
      <c r="R5" s="593"/>
      <c r="S5" s="173"/>
    </row>
    <row r="6" spans="1:19" ht="23.1" customHeight="1">
      <c r="A6" s="594" t="s">
        <v>339</v>
      </c>
      <c r="B6" s="595"/>
      <c r="C6" s="594" t="s">
        <v>218</v>
      </c>
      <c r="D6" s="598"/>
      <c r="E6" s="594" t="s">
        <v>182</v>
      </c>
      <c r="F6" s="600"/>
      <c r="G6" s="600"/>
      <c r="H6" s="603" t="s">
        <v>183</v>
      </c>
      <c r="I6" s="603" t="s">
        <v>184</v>
      </c>
      <c r="J6" s="595" t="s">
        <v>185</v>
      </c>
      <c r="K6" s="598"/>
      <c r="L6" s="594" t="s">
        <v>363</v>
      </c>
      <c r="M6" s="598"/>
      <c r="N6" s="207" t="s">
        <v>186</v>
      </c>
      <c r="O6" s="605" t="s">
        <v>211</v>
      </c>
      <c r="P6" s="606"/>
      <c r="Q6" s="605" t="s">
        <v>211</v>
      </c>
      <c r="R6" s="606"/>
      <c r="S6" s="181"/>
    </row>
    <row r="7" spans="1:19" ht="23.1" customHeight="1" thickBot="1">
      <c r="A7" s="596"/>
      <c r="B7" s="597"/>
      <c r="C7" s="596"/>
      <c r="D7" s="599"/>
      <c r="E7" s="601"/>
      <c r="F7" s="602"/>
      <c r="G7" s="602"/>
      <c r="H7" s="604"/>
      <c r="I7" s="604"/>
      <c r="J7" s="596"/>
      <c r="K7" s="599"/>
      <c r="L7" s="596"/>
      <c r="M7" s="599"/>
      <c r="N7" s="208" t="s">
        <v>187</v>
      </c>
      <c r="O7" s="182" t="s">
        <v>212</v>
      </c>
      <c r="P7" s="183" t="s">
        <v>213</v>
      </c>
      <c r="Q7" s="182" t="s">
        <v>212</v>
      </c>
      <c r="R7" s="183" t="s">
        <v>213</v>
      </c>
      <c r="S7" s="174"/>
    </row>
    <row r="8" spans="1:19" ht="23.1" customHeight="1">
      <c r="A8" s="607"/>
      <c r="B8" s="608"/>
      <c r="C8" s="607"/>
      <c r="D8" s="610"/>
      <c r="E8" s="607"/>
      <c r="F8" s="611"/>
      <c r="G8" s="611"/>
      <c r="H8" s="612"/>
      <c r="I8" s="613"/>
      <c r="J8" s="607" t="s">
        <v>188</v>
      </c>
      <c r="K8" s="610"/>
      <c r="L8" s="607" t="s">
        <v>188</v>
      </c>
      <c r="M8" s="610"/>
      <c r="N8" s="184"/>
      <c r="O8" s="614" t="s">
        <v>189</v>
      </c>
      <c r="P8" s="615"/>
      <c r="Q8" s="614" t="s">
        <v>189</v>
      </c>
      <c r="R8" s="615"/>
      <c r="S8" s="174"/>
    </row>
    <row r="9" spans="1:19" ht="23.1" customHeight="1">
      <c r="A9" s="578"/>
      <c r="B9" s="609"/>
      <c r="C9" s="578"/>
      <c r="D9" s="579"/>
      <c r="E9" s="585"/>
      <c r="F9" s="586"/>
      <c r="G9" s="586"/>
      <c r="H9" s="588"/>
      <c r="I9" s="612"/>
      <c r="J9" s="578"/>
      <c r="K9" s="579"/>
      <c r="L9" s="578"/>
      <c r="M9" s="579"/>
      <c r="N9" s="185"/>
      <c r="O9" s="186" t="s">
        <v>190</v>
      </c>
      <c r="P9" s="187" t="s">
        <v>191</v>
      </c>
      <c r="Q9" s="186" t="s">
        <v>190</v>
      </c>
      <c r="R9" s="187" t="s">
        <v>191</v>
      </c>
      <c r="S9" s="174"/>
    </row>
    <row r="10" spans="1:19" ht="23.1" customHeight="1">
      <c r="A10" s="582"/>
      <c r="B10" s="616"/>
      <c r="C10" s="607"/>
      <c r="D10" s="610"/>
      <c r="E10" s="582"/>
      <c r="F10" s="584"/>
      <c r="G10" s="584"/>
      <c r="H10" s="587"/>
      <c r="I10" s="587"/>
      <c r="J10" s="607" t="s">
        <v>188</v>
      </c>
      <c r="K10" s="610"/>
      <c r="L10" s="607" t="s">
        <v>188</v>
      </c>
      <c r="M10" s="610"/>
      <c r="N10" s="184"/>
      <c r="O10" s="614" t="s">
        <v>189</v>
      </c>
      <c r="P10" s="615"/>
      <c r="Q10" s="614" t="s">
        <v>189</v>
      </c>
      <c r="R10" s="615"/>
      <c r="S10" s="174"/>
    </row>
    <row r="11" spans="1:19" ht="23.1" customHeight="1">
      <c r="A11" s="578"/>
      <c r="B11" s="609"/>
      <c r="C11" s="578"/>
      <c r="D11" s="579"/>
      <c r="E11" s="585"/>
      <c r="F11" s="586"/>
      <c r="G11" s="586"/>
      <c r="H11" s="588"/>
      <c r="I11" s="588"/>
      <c r="J11" s="578"/>
      <c r="K11" s="579"/>
      <c r="L11" s="578"/>
      <c r="M11" s="579"/>
      <c r="N11" s="185"/>
      <c r="O11" s="186" t="s">
        <v>190</v>
      </c>
      <c r="P11" s="187" t="s">
        <v>191</v>
      </c>
      <c r="Q11" s="186" t="s">
        <v>190</v>
      </c>
      <c r="R11" s="187" t="s">
        <v>191</v>
      </c>
      <c r="S11" s="174"/>
    </row>
    <row r="12" spans="1:19" ht="23.1" customHeight="1">
      <c r="A12" s="582"/>
      <c r="B12" s="616"/>
      <c r="C12" s="607"/>
      <c r="D12" s="610"/>
      <c r="E12" s="582"/>
      <c r="F12" s="584"/>
      <c r="G12" s="584"/>
      <c r="H12" s="587"/>
      <c r="I12" s="612"/>
      <c r="J12" s="607" t="s">
        <v>188</v>
      </c>
      <c r="K12" s="610"/>
      <c r="L12" s="607" t="s">
        <v>188</v>
      </c>
      <c r="M12" s="610"/>
      <c r="N12" s="184"/>
      <c r="O12" s="614" t="s">
        <v>189</v>
      </c>
      <c r="P12" s="615"/>
      <c r="Q12" s="614" t="s">
        <v>189</v>
      </c>
      <c r="R12" s="615"/>
      <c r="S12" s="174"/>
    </row>
    <row r="13" spans="1:19" ht="23.1" customHeight="1">
      <c r="A13" s="578"/>
      <c r="B13" s="609"/>
      <c r="C13" s="578"/>
      <c r="D13" s="579"/>
      <c r="E13" s="585"/>
      <c r="F13" s="586"/>
      <c r="G13" s="586"/>
      <c r="H13" s="588"/>
      <c r="I13" s="588"/>
      <c r="J13" s="578"/>
      <c r="K13" s="579"/>
      <c r="L13" s="578"/>
      <c r="M13" s="579"/>
      <c r="N13" s="185"/>
      <c r="O13" s="186" t="s">
        <v>190</v>
      </c>
      <c r="P13" s="187" t="s">
        <v>191</v>
      </c>
      <c r="Q13" s="186" t="s">
        <v>190</v>
      </c>
      <c r="R13" s="187" t="s">
        <v>191</v>
      </c>
      <c r="S13" s="174"/>
    </row>
    <row r="14" spans="1:19" ht="23.1" customHeight="1">
      <c r="A14" s="582"/>
      <c r="B14" s="616"/>
      <c r="C14" s="607"/>
      <c r="D14" s="610"/>
      <c r="E14" s="582"/>
      <c r="F14" s="584"/>
      <c r="G14" s="584"/>
      <c r="H14" s="587"/>
      <c r="I14" s="612"/>
      <c r="J14" s="607" t="s">
        <v>188</v>
      </c>
      <c r="K14" s="610"/>
      <c r="L14" s="607" t="s">
        <v>188</v>
      </c>
      <c r="M14" s="610"/>
      <c r="N14" s="184"/>
      <c r="O14" s="614" t="s">
        <v>189</v>
      </c>
      <c r="P14" s="615"/>
      <c r="Q14" s="614" t="s">
        <v>189</v>
      </c>
      <c r="R14" s="615"/>
      <c r="S14" s="174"/>
    </row>
    <row r="15" spans="1:19" ht="23.1" customHeight="1">
      <c r="A15" s="578"/>
      <c r="B15" s="609"/>
      <c r="C15" s="578"/>
      <c r="D15" s="579"/>
      <c r="E15" s="585"/>
      <c r="F15" s="586"/>
      <c r="G15" s="586"/>
      <c r="H15" s="588"/>
      <c r="I15" s="588"/>
      <c r="J15" s="578"/>
      <c r="K15" s="579"/>
      <c r="L15" s="578"/>
      <c r="M15" s="579"/>
      <c r="N15" s="185"/>
      <c r="O15" s="186" t="s">
        <v>190</v>
      </c>
      <c r="P15" s="187" t="s">
        <v>191</v>
      </c>
      <c r="Q15" s="186" t="s">
        <v>190</v>
      </c>
      <c r="R15" s="187" t="s">
        <v>191</v>
      </c>
      <c r="S15" s="174"/>
    </row>
    <row r="16" spans="1:19" ht="23.1" customHeight="1">
      <c r="A16" s="582"/>
      <c r="B16" s="616"/>
      <c r="C16" s="607"/>
      <c r="D16" s="610"/>
      <c r="E16" s="582"/>
      <c r="F16" s="584"/>
      <c r="G16" s="584"/>
      <c r="H16" s="587"/>
      <c r="I16" s="612"/>
      <c r="J16" s="607" t="s">
        <v>188</v>
      </c>
      <c r="K16" s="610"/>
      <c r="L16" s="607" t="s">
        <v>188</v>
      </c>
      <c r="M16" s="610"/>
      <c r="N16" s="184"/>
      <c r="O16" s="614" t="s">
        <v>189</v>
      </c>
      <c r="P16" s="615"/>
      <c r="Q16" s="614" t="s">
        <v>189</v>
      </c>
      <c r="R16" s="615"/>
      <c r="S16" s="174"/>
    </row>
    <row r="17" spans="1:19" ht="23.1" customHeight="1">
      <c r="A17" s="578"/>
      <c r="B17" s="609"/>
      <c r="C17" s="578"/>
      <c r="D17" s="579"/>
      <c r="E17" s="585"/>
      <c r="F17" s="586"/>
      <c r="G17" s="586"/>
      <c r="H17" s="588"/>
      <c r="I17" s="588"/>
      <c r="J17" s="578"/>
      <c r="K17" s="579"/>
      <c r="L17" s="578"/>
      <c r="M17" s="579"/>
      <c r="N17" s="185"/>
      <c r="O17" s="186" t="s">
        <v>190</v>
      </c>
      <c r="P17" s="187" t="s">
        <v>191</v>
      </c>
      <c r="Q17" s="186" t="s">
        <v>190</v>
      </c>
      <c r="R17" s="187" t="s">
        <v>191</v>
      </c>
      <c r="S17" s="174"/>
    </row>
    <row r="18" spans="1:19" ht="23.1" customHeight="1">
      <c r="A18" s="582"/>
      <c r="B18" s="616"/>
      <c r="C18" s="607"/>
      <c r="D18" s="610"/>
      <c r="E18" s="582"/>
      <c r="F18" s="584"/>
      <c r="G18" s="584"/>
      <c r="H18" s="587"/>
      <c r="I18" s="612"/>
      <c r="J18" s="607" t="s">
        <v>188</v>
      </c>
      <c r="K18" s="610"/>
      <c r="L18" s="607" t="s">
        <v>188</v>
      </c>
      <c r="M18" s="610"/>
      <c r="N18" s="184"/>
      <c r="O18" s="614" t="s">
        <v>189</v>
      </c>
      <c r="P18" s="615"/>
      <c r="Q18" s="614" t="s">
        <v>189</v>
      </c>
      <c r="R18" s="615"/>
      <c r="S18" s="174"/>
    </row>
    <row r="19" spans="1:19" ht="23.1" customHeight="1">
      <c r="A19" s="578"/>
      <c r="B19" s="609"/>
      <c r="C19" s="578"/>
      <c r="D19" s="579"/>
      <c r="E19" s="585"/>
      <c r="F19" s="586"/>
      <c r="G19" s="586"/>
      <c r="H19" s="588"/>
      <c r="I19" s="588"/>
      <c r="J19" s="578"/>
      <c r="K19" s="579"/>
      <c r="L19" s="578"/>
      <c r="M19" s="579"/>
      <c r="N19" s="185"/>
      <c r="O19" s="186" t="s">
        <v>190</v>
      </c>
      <c r="P19" s="187" t="s">
        <v>191</v>
      </c>
      <c r="Q19" s="186" t="s">
        <v>190</v>
      </c>
      <c r="R19" s="187" t="s">
        <v>191</v>
      </c>
      <c r="S19" s="174"/>
    </row>
    <row r="20" spans="1:19" ht="23.1" customHeight="1">
      <c r="A20" s="582"/>
      <c r="B20" s="616"/>
      <c r="C20" s="607"/>
      <c r="D20" s="610"/>
      <c r="E20" s="582"/>
      <c r="F20" s="584"/>
      <c r="G20" s="584"/>
      <c r="H20" s="587"/>
      <c r="I20" s="612"/>
      <c r="J20" s="607" t="s">
        <v>188</v>
      </c>
      <c r="K20" s="610"/>
      <c r="L20" s="607" t="s">
        <v>188</v>
      </c>
      <c r="M20" s="610"/>
      <c r="N20" s="184"/>
      <c r="O20" s="614" t="s">
        <v>189</v>
      </c>
      <c r="P20" s="615"/>
      <c r="Q20" s="614" t="s">
        <v>189</v>
      </c>
      <c r="R20" s="615"/>
      <c r="S20" s="174"/>
    </row>
    <row r="21" spans="1:19" ht="23.1" customHeight="1">
      <c r="A21" s="578"/>
      <c r="B21" s="609"/>
      <c r="C21" s="578"/>
      <c r="D21" s="579"/>
      <c r="E21" s="585"/>
      <c r="F21" s="586"/>
      <c r="G21" s="586"/>
      <c r="H21" s="588"/>
      <c r="I21" s="588"/>
      <c r="J21" s="578"/>
      <c r="K21" s="579"/>
      <c r="L21" s="578"/>
      <c r="M21" s="579"/>
      <c r="N21" s="185"/>
      <c r="O21" s="186" t="s">
        <v>190</v>
      </c>
      <c r="P21" s="187" t="s">
        <v>191</v>
      </c>
      <c r="Q21" s="186" t="s">
        <v>190</v>
      </c>
      <c r="R21" s="187" t="s">
        <v>191</v>
      </c>
      <c r="S21" s="174"/>
    </row>
    <row r="22" spans="1:19" ht="23.1" customHeight="1">
      <c r="A22" s="582"/>
      <c r="B22" s="616"/>
      <c r="C22" s="607"/>
      <c r="D22" s="610"/>
      <c r="E22" s="582"/>
      <c r="F22" s="584"/>
      <c r="G22" s="584"/>
      <c r="H22" s="587"/>
      <c r="I22" s="612"/>
      <c r="J22" s="607" t="s">
        <v>188</v>
      </c>
      <c r="K22" s="610"/>
      <c r="L22" s="607" t="s">
        <v>188</v>
      </c>
      <c r="M22" s="610"/>
      <c r="N22" s="184"/>
      <c r="O22" s="614" t="s">
        <v>189</v>
      </c>
      <c r="P22" s="615"/>
      <c r="Q22" s="614" t="s">
        <v>189</v>
      </c>
      <c r="R22" s="615"/>
      <c r="S22" s="174"/>
    </row>
    <row r="23" spans="1:19" ht="23.1" customHeight="1">
      <c r="A23" s="578"/>
      <c r="B23" s="609"/>
      <c r="C23" s="578"/>
      <c r="D23" s="579"/>
      <c r="E23" s="585"/>
      <c r="F23" s="586"/>
      <c r="G23" s="586"/>
      <c r="H23" s="588"/>
      <c r="I23" s="588"/>
      <c r="J23" s="578"/>
      <c r="K23" s="579"/>
      <c r="L23" s="578"/>
      <c r="M23" s="579"/>
      <c r="N23" s="185"/>
      <c r="O23" s="186" t="s">
        <v>190</v>
      </c>
      <c r="P23" s="187" t="s">
        <v>191</v>
      </c>
      <c r="Q23" s="186" t="s">
        <v>190</v>
      </c>
      <c r="R23" s="187" t="s">
        <v>191</v>
      </c>
      <c r="S23" s="174"/>
    </row>
    <row r="24" spans="1:19" ht="23.1" customHeight="1">
      <c r="A24" s="582"/>
      <c r="B24" s="616"/>
      <c r="C24" s="607"/>
      <c r="D24" s="610"/>
      <c r="E24" s="582"/>
      <c r="F24" s="584"/>
      <c r="G24" s="584"/>
      <c r="H24" s="587"/>
      <c r="I24" s="612"/>
      <c r="J24" s="607" t="s">
        <v>188</v>
      </c>
      <c r="K24" s="610"/>
      <c r="L24" s="607" t="s">
        <v>188</v>
      </c>
      <c r="M24" s="610"/>
      <c r="N24" s="184"/>
      <c r="O24" s="614" t="s">
        <v>189</v>
      </c>
      <c r="P24" s="615"/>
      <c r="Q24" s="614" t="s">
        <v>189</v>
      </c>
      <c r="R24" s="615"/>
      <c r="S24" s="174"/>
    </row>
    <row r="25" spans="1:19" ht="23.1" customHeight="1">
      <c r="A25" s="578"/>
      <c r="B25" s="609"/>
      <c r="C25" s="578"/>
      <c r="D25" s="579"/>
      <c r="E25" s="585"/>
      <c r="F25" s="586"/>
      <c r="G25" s="586"/>
      <c r="H25" s="588"/>
      <c r="I25" s="588"/>
      <c r="J25" s="578"/>
      <c r="K25" s="579"/>
      <c r="L25" s="578"/>
      <c r="M25" s="579"/>
      <c r="N25" s="185"/>
      <c r="O25" s="186" t="s">
        <v>190</v>
      </c>
      <c r="P25" s="187" t="s">
        <v>191</v>
      </c>
      <c r="Q25" s="186" t="s">
        <v>190</v>
      </c>
      <c r="R25" s="187" t="s">
        <v>191</v>
      </c>
      <c r="S25" s="174"/>
    </row>
    <row r="26" spans="1:19" ht="15.75" customHeight="1">
      <c r="A26" s="188"/>
      <c r="B26" s="188"/>
      <c r="C26" s="188"/>
      <c r="D26" s="188"/>
      <c r="E26" s="188"/>
      <c r="F26" s="188"/>
      <c r="G26" s="188"/>
      <c r="H26" s="188"/>
      <c r="I26" s="188"/>
      <c r="J26" s="188"/>
      <c r="K26" s="188"/>
      <c r="L26" s="188"/>
      <c r="M26" s="188"/>
      <c r="N26" s="188"/>
      <c r="O26" s="188"/>
      <c r="P26" s="188"/>
      <c r="Q26" s="188"/>
      <c r="R26" s="189"/>
      <c r="S26" s="176"/>
    </row>
    <row r="27" spans="1:19" s="188" customFormat="1" ht="15" customHeight="1">
      <c r="A27" s="190" t="s">
        <v>192</v>
      </c>
      <c r="B27" s="191" t="s">
        <v>193</v>
      </c>
      <c r="C27" s="190" t="s">
        <v>340</v>
      </c>
    </row>
    <row r="28" spans="1:19" s="2" customFormat="1" ht="15" customHeight="1">
      <c r="A28" s="7"/>
      <c r="B28" s="211" t="s">
        <v>215</v>
      </c>
      <c r="C28" s="618" t="s">
        <v>220</v>
      </c>
      <c r="D28" s="618"/>
      <c r="E28" s="618"/>
      <c r="F28" s="618"/>
      <c r="G28" s="618"/>
      <c r="H28" s="618"/>
      <c r="I28" s="618"/>
      <c r="J28" s="618"/>
      <c r="K28" s="618"/>
      <c r="L28" s="618"/>
      <c r="M28" s="618"/>
      <c r="N28" s="618"/>
      <c r="O28" s="618"/>
      <c r="P28" s="618"/>
      <c r="Q28" s="618"/>
      <c r="R28" s="618"/>
    </row>
    <row r="29" spans="1:19" s="188" customFormat="1" ht="15" customHeight="1">
      <c r="B29" s="191" t="s">
        <v>221</v>
      </c>
      <c r="C29" s="190" t="s">
        <v>341</v>
      </c>
    </row>
    <row r="30" spans="1:19" s="188" customFormat="1" ht="15" customHeight="1">
      <c r="B30" s="191" t="s">
        <v>195</v>
      </c>
      <c r="C30" s="190" t="s">
        <v>216</v>
      </c>
    </row>
    <row r="31" spans="1:19" s="188" customFormat="1" ht="15" customHeight="1">
      <c r="B31" s="190"/>
      <c r="C31" s="190" t="s">
        <v>217</v>
      </c>
    </row>
    <row r="32" spans="1:19" s="188" customFormat="1" ht="15" customHeight="1">
      <c r="B32" s="191" t="s">
        <v>222</v>
      </c>
      <c r="C32" s="617" t="s">
        <v>342</v>
      </c>
      <c r="D32" s="617"/>
      <c r="E32" s="617"/>
      <c r="F32" s="617"/>
      <c r="G32" s="617"/>
      <c r="H32" s="617"/>
      <c r="I32" s="617"/>
      <c r="J32" s="617"/>
      <c r="K32" s="617"/>
      <c r="L32" s="617"/>
      <c r="M32" s="617"/>
      <c r="N32" s="617"/>
      <c r="O32" s="617"/>
      <c r="P32" s="617"/>
      <c r="Q32" s="617"/>
      <c r="R32" s="617"/>
    </row>
    <row r="33" spans="1:18" s="188" customFormat="1" ht="15" customHeight="1">
      <c r="B33" s="191"/>
      <c r="C33" s="617"/>
      <c r="D33" s="617"/>
      <c r="E33" s="617"/>
      <c r="F33" s="617"/>
      <c r="G33" s="617"/>
      <c r="H33" s="617"/>
      <c r="I33" s="617"/>
      <c r="J33" s="617"/>
      <c r="K33" s="617"/>
      <c r="L33" s="617"/>
      <c r="M33" s="617"/>
      <c r="N33" s="617"/>
      <c r="O33" s="617"/>
      <c r="P33" s="617"/>
      <c r="Q33" s="617"/>
      <c r="R33" s="617"/>
    </row>
    <row r="34" spans="1:18" s="2" customFormat="1" ht="15" customHeight="1">
      <c r="A34" s="7"/>
      <c r="B34" s="209" t="s">
        <v>197</v>
      </c>
      <c r="C34" s="210" t="s">
        <v>219</v>
      </c>
      <c r="D34" s="7"/>
      <c r="E34" s="7"/>
      <c r="F34" s="7"/>
      <c r="G34" s="7"/>
      <c r="H34" s="7"/>
      <c r="I34" s="7"/>
    </row>
    <row r="35" spans="1:18" s="188" customFormat="1" ht="15" customHeight="1">
      <c r="B35" s="191" t="s">
        <v>223</v>
      </c>
      <c r="C35" s="190" t="s">
        <v>196</v>
      </c>
    </row>
    <row r="36" spans="1:18" ht="15" customHeight="1">
      <c r="A36" s="190"/>
      <c r="B36" s="192" t="s">
        <v>227</v>
      </c>
      <c r="C36" s="190" t="s">
        <v>198</v>
      </c>
      <c r="D36" s="190"/>
      <c r="E36" s="190"/>
      <c r="F36" s="190"/>
      <c r="G36" s="190"/>
      <c r="H36" s="190"/>
      <c r="I36" s="190"/>
      <c r="O36" s="188"/>
      <c r="P36" s="188"/>
      <c r="Q36" s="188"/>
      <c r="R36" s="188"/>
    </row>
    <row r="37" spans="1:18" ht="15" customHeight="1">
      <c r="A37" s="190"/>
      <c r="B37" s="190"/>
      <c r="C37" s="190" t="s">
        <v>224</v>
      </c>
      <c r="D37" s="190"/>
      <c r="E37" s="190"/>
      <c r="F37" s="190"/>
      <c r="G37" s="190"/>
      <c r="H37" s="190"/>
      <c r="I37" s="190"/>
      <c r="O37" s="188"/>
      <c r="P37" s="188"/>
      <c r="Q37" s="188"/>
      <c r="R37" s="188"/>
    </row>
    <row r="38" spans="1:18" ht="15" customHeight="1">
      <c r="A38" s="190"/>
      <c r="B38" s="190"/>
      <c r="C38" s="190" t="s">
        <v>225</v>
      </c>
      <c r="D38" s="190"/>
      <c r="E38" s="190"/>
      <c r="F38" s="190"/>
      <c r="G38" s="190"/>
      <c r="H38" s="190"/>
      <c r="I38" s="190"/>
      <c r="O38" s="188"/>
      <c r="P38" s="188"/>
      <c r="Q38" s="188"/>
      <c r="R38" s="188"/>
    </row>
    <row r="39" spans="1:18" s="188" customFormat="1" ht="15" customHeight="1">
      <c r="B39" s="191" t="s">
        <v>228</v>
      </c>
      <c r="C39" s="190" t="s">
        <v>199</v>
      </c>
    </row>
    <row r="40" spans="1:18" s="188" customFormat="1" ht="15" customHeight="1">
      <c r="A40" s="190"/>
      <c r="B40" s="191" t="s">
        <v>229</v>
      </c>
      <c r="C40" s="193" t="s">
        <v>200</v>
      </c>
    </row>
    <row r="41" spans="1:18" s="2" customFormat="1" ht="15" customHeight="1">
      <c r="A41" s="7"/>
      <c r="B41" s="7"/>
      <c r="C41" s="7" t="s">
        <v>226</v>
      </c>
      <c r="D41" s="212"/>
      <c r="E41" s="212"/>
      <c r="F41" s="212"/>
      <c r="G41" s="212"/>
      <c r="H41" s="212"/>
      <c r="I41" s="7"/>
    </row>
    <row r="42" spans="1:18" s="188" customFormat="1" ht="15" customHeight="1">
      <c r="A42" s="169"/>
      <c r="B42" s="169"/>
      <c r="C42" s="169"/>
      <c r="D42" s="169"/>
      <c r="E42" s="169"/>
      <c r="F42" s="169"/>
      <c r="G42" s="169"/>
      <c r="H42" s="169"/>
      <c r="I42" s="169"/>
      <c r="J42" s="169"/>
      <c r="K42" s="169"/>
      <c r="L42" s="169"/>
      <c r="M42" s="169"/>
      <c r="N42" s="169"/>
    </row>
    <row r="43" spans="1:18" ht="15" customHeight="1">
      <c r="O43" s="188"/>
      <c r="P43" s="188"/>
      <c r="Q43" s="188"/>
      <c r="R43" s="188"/>
    </row>
    <row r="44" spans="1:18" ht="15" customHeight="1"/>
    <row r="45" spans="1:18" ht="15" customHeight="1"/>
    <row r="46" spans="1:18" ht="15" customHeight="1"/>
    <row r="47" spans="1:18" ht="15" customHeight="1"/>
  </sheetData>
  <mergeCells count="107">
    <mergeCell ref="Q24:R24"/>
    <mergeCell ref="C32:R33"/>
    <mergeCell ref="C28:R28"/>
    <mergeCell ref="O22:P22"/>
    <mergeCell ref="Q22:R22"/>
    <mergeCell ref="A24:B25"/>
    <mergeCell ref="C24:D25"/>
    <mergeCell ref="E24:G25"/>
    <mergeCell ref="H24:H25"/>
    <mergeCell ref="I24:I25"/>
    <mergeCell ref="J24:K25"/>
    <mergeCell ref="L24:M25"/>
    <mergeCell ref="O24:P24"/>
    <mergeCell ref="L20:M21"/>
    <mergeCell ref="O20:P20"/>
    <mergeCell ref="Q20:R20"/>
    <mergeCell ref="A22:B23"/>
    <mergeCell ref="C22:D23"/>
    <mergeCell ref="E22:G23"/>
    <mergeCell ref="H22:H23"/>
    <mergeCell ref="I22:I23"/>
    <mergeCell ref="J22:K23"/>
    <mergeCell ref="L22:M23"/>
    <mergeCell ref="A20:B21"/>
    <mergeCell ref="C20:D21"/>
    <mergeCell ref="E20:G21"/>
    <mergeCell ref="H20:H21"/>
    <mergeCell ref="I20:I21"/>
    <mergeCell ref="J20:K21"/>
    <mergeCell ref="A18:B19"/>
    <mergeCell ref="C18:D19"/>
    <mergeCell ref="E18:G19"/>
    <mergeCell ref="H18:H19"/>
    <mergeCell ref="I18:I19"/>
    <mergeCell ref="J18:K19"/>
    <mergeCell ref="L18:M19"/>
    <mergeCell ref="O18:P18"/>
    <mergeCell ref="Q18:R18"/>
    <mergeCell ref="A16:B17"/>
    <mergeCell ref="C16:D17"/>
    <mergeCell ref="E16:G17"/>
    <mergeCell ref="H16:H17"/>
    <mergeCell ref="I16:I17"/>
    <mergeCell ref="J16:K17"/>
    <mergeCell ref="L16:M17"/>
    <mergeCell ref="O16:P16"/>
    <mergeCell ref="Q16:R16"/>
    <mergeCell ref="L12:M13"/>
    <mergeCell ref="O12:P12"/>
    <mergeCell ref="Q12:R12"/>
    <mergeCell ref="A14:B15"/>
    <mergeCell ref="C14:D15"/>
    <mergeCell ref="E14:G15"/>
    <mergeCell ref="H14:H15"/>
    <mergeCell ref="I14:I15"/>
    <mergeCell ref="J14:K15"/>
    <mergeCell ref="L14:M15"/>
    <mergeCell ref="A12:B13"/>
    <mergeCell ref="C12:D13"/>
    <mergeCell ref="E12:G13"/>
    <mergeCell ref="H12:H13"/>
    <mergeCell ref="I12:I13"/>
    <mergeCell ref="J12:K13"/>
    <mergeCell ref="O14:P14"/>
    <mergeCell ref="Q14:R14"/>
    <mergeCell ref="A10:B11"/>
    <mergeCell ref="C10:D11"/>
    <mergeCell ref="E10:G11"/>
    <mergeCell ref="H10:H11"/>
    <mergeCell ref="I10:I11"/>
    <mergeCell ref="J10:K11"/>
    <mergeCell ref="L10:M11"/>
    <mergeCell ref="O10:P10"/>
    <mergeCell ref="Q10:R10"/>
    <mergeCell ref="A8:B9"/>
    <mergeCell ref="C8:D9"/>
    <mergeCell ref="E8:G9"/>
    <mergeCell ref="H8:H9"/>
    <mergeCell ref="I8:I9"/>
    <mergeCell ref="J8:K9"/>
    <mergeCell ref="L8:M9"/>
    <mergeCell ref="O8:P8"/>
    <mergeCell ref="Q8:R8"/>
    <mergeCell ref="A5:B5"/>
    <mergeCell ref="O5:P5"/>
    <mergeCell ref="Q5:R5"/>
    <mergeCell ref="A6:B7"/>
    <mergeCell ref="C6:D7"/>
    <mergeCell ref="E6:G7"/>
    <mergeCell ref="H6:H7"/>
    <mergeCell ref="I6:I7"/>
    <mergeCell ref="J6:K7"/>
    <mergeCell ref="L6:M7"/>
    <mergeCell ref="O6:P6"/>
    <mergeCell ref="Q6:R6"/>
    <mergeCell ref="L3:M4"/>
    <mergeCell ref="O3:P3"/>
    <mergeCell ref="Q3:R3"/>
    <mergeCell ref="C4:D4"/>
    <mergeCell ref="O4:P4"/>
    <mergeCell ref="Q4:R4"/>
    <mergeCell ref="A3:B4"/>
    <mergeCell ref="C3:D3"/>
    <mergeCell ref="E3:G4"/>
    <mergeCell ref="H3:H4"/>
    <mergeCell ref="I3:I4"/>
    <mergeCell ref="J3:K4"/>
  </mergeCells>
  <phoneticPr fontId="6"/>
  <dataValidations count="2">
    <dataValidation type="list" allowBlank="1" showInputMessage="1" showErrorMessage="1" sqref="C6:D25">
      <formula1>"　,専任,兼任"</formula1>
    </dataValidation>
    <dataValidation type="list" allowBlank="1" showInputMessage="1" showErrorMessage="1" sqref="I6:I25">
      <formula1>"　,保,幼,保・幼"</formula1>
    </dataValidation>
  </dataValidations>
  <pageMargins left="0.59055118110236227" right="0.51181102362204722" top="0.59055118110236227" bottom="0.39370078740157483" header="0" footer="0.19685039370078741"/>
  <pageSetup paperSize="9" scale="99" fitToHeight="0" orientation="landscape" r:id="rId1"/>
  <headerFooter alignWithMargins="0">
    <oddFooter>&amp;C&amp;"ＭＳ Ｐ明朝,標準"&amp;9－３－</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CC"/>
  </sheetPr>
  <dimension ref="A1:U32"/>
  <sheetViews>
    <sheetView view="pageBreakPreview" zoomScaleNormal="100" zoomScaleSheetLayoutView="100" workbookViewId="0">
      <selection activeCell="M2" sqref="M2:N3"/>
    </sheetView>
  </sheetViews>
  <sheetFormatPr defaultRowHeight="24.95" customHeight="1"/>
  <cols>
    <col min="1" max="6" width="5.625" style="169" customWidth="1"/>
    <col min="7" max="7" width="8.5" style="169" customWidth="1"/>
    <col min="8" max="11" width="5.625" style="169" customWidth="1"/>
    <col min="12" max="12" width="13.75" style="169" customWidth="1"/>
    <col min="13" max="14" width="12.625" style="169" customWidth="1"/>
    <col min="15" max="21" width="5.125" style="169" customWidth="1"/>
    <col min="22" max="256" width="9" style="169"/>
    <col min="257" max="262" width="5.625" style="169" customWidth="1"/>
    <col min="263" max="263" width="8.5" style="169" customWidth="1"/>
    <col min="264" max="267" width="5.625" style="169" customWidth="1"/>
    <col min="268" max="268" width="13.75" style="169" customWidth="1"/>
    <col min="269" max="270" width="12.625" style="169" customWidth="1"/>
    <col min="271" max="277" width="5.125" style="169" customWidth="1"/>
    <col min="278" max="512" width="9" style="169"/>
    <col min="513" max="518" width="5.625" style="169" customWidth="1"/>
    <col min="519" max="519" width="8.5" style="169" customWidth="1"/>
    <col min="520" max="523" width="5.625" style="169" customWidth="1"/>
    <col min="524" max="524" width="13.75" style="169" customWidth="1"/>
    <col min="525" max="526" width="12.625" style="169" customWidth="1"/>
    <col min="527" max="533" width="5.125" style="169" customWidth="1"/>
    <col min="534" max="768" width="9" style="169"/>
    <col min="769" max="774" width="5.625" style="169" customWidth="1"/>
    <col min="775" max="775" width="8.5" style="169" customWidth="1"/>
    <col min="776" max="779" width="5.625" style="169" customWidth="1"/>
    <col min="780" max="780" width="13.75" style="169" customWidth="1"/>
    <col min="781" max="782" width="12.625" style="169" customWidth="1"/>
    <col min="783" max="789" width="5.125" style="169" customWidth="1"/>
    <col min="790" max="1024" width="9" style="169"/>
    <col min="1025" max="1030" width="5.625" style="169" customWidth="1"/>
    <col min="1031" max="1031" width="8.5" style="169" customWidth="1"/>
    <col min="1032" max="1035" width="5.625" style="169" customWidth="1"/>
    <col min="1036" max="1036" width="13.75" style="169" customWidth="1"/>
    <col min="1037" max="1038" width="12.625" style="169" customWidth="1"/>
    <col min="1039" max="1045" width="5.125" style="169" customWidth="1"/>
    <col min="1046" max="1280" width="9" style="169"/>
    <col min="1281" max="1286" width="5.625" style="169" customWidth="1"/>
    <col min="1287" max="1287" width="8.5" style="169" customWidth="1"/>
    <col min="1288" max="1291" width="5.625" style="169" customWidth="1"/>
    <col min="1292" max="1292" width="13.75" style="169" customWidth="1"/>
    <col min="1293" max="1294" width="12.625" style="169" customWidth="1"/>
    <col min="1295" max="1301" width="5.125" style="169" customWidth="1"/>
    <col min="1302" max="1536" width="9" style="169"/>
    <col min="1537" max="1542" width="5.625" style="169" customWidth="1"/>
    <col min="1543" max="1543" width="8.5" style="169" customWidth="1"/>
    <col min="1544" max="1547" width="5.625" style="169" customWidth="1"/>
    <col min="1548" max="1548" width="13.75" style="169" customWidth="1"/>
    <col min="1549" max="1550" width="12.625" style="169" customWidth="1"/>
    <col min="1551" max="1557" width="5.125" style="169" customWidth="1"/>
    <col min="1558" max="1792" width="9" style="169"/>
    <col min="1793" max="1798" width="5.625" style="169" customWidth="1"/>
    <col min="1799" max="1799" width="8.5" style="169" customWidth="1"/>
    <col min="1800" max="1803" width="5.625" style="169" customWidth="1"/>
    <col min="1804" max="1804" width="13.75" style="169" customWidth="1"/>
    <col min="1805" max="1806" width="12.625" style="169" customWidth="1"/>
    <col min="1807" max="1813" width="5.125" style="169" customWidth="1"/>
    <col min="1814" max="2048" width="9" style="169"/>
    <col min="2049" max="2054" width="5.625" style="169" customWidth="1"/>
    <col min="2055" max="2055" width="8.5" style="169" customWidth="1"/>
    <col min="2056" max="2059" width="5.625" style="169" customWidth="1"/>
    <col min="2060" max="2060" width="13.75" style="169" customWidth="1"/>
    <col min="2061" max="2062" width="12.625" style="169" customWidth="1"/>
    <col min="2063" max="2069" width="5.125" style="169" customWidth="1"/>
    <col min="2070" max="2304" width="9" style="169"/>
    <col min="2305" max="2310" width="5.625" style="169" customWidth="1"/>
    <col min="2311" max="2311" width="8.5" style="169" customWidth="1"/>
    <col min="2312" max="2315" width="5.625" style="169" customWidth="1"/>
    <col min="2316" max="2316" width="13.75" style="169" customWidth="1"/>
    <col min="2317" max="2318" width="12.625" style="169" customWidth="1"/>
    <col min="2319" max="2325" width="5.125" style="169" customWidth="1"/>
    <col min="2326" max="2560" width="9" style="169"/>
    <col min="2561" max="2566" width="5.625" style="169" customWidth="1"/>
    <col min="2567" max="2567" width="8.5" style="169" customWidth="1"/>
    <col min="2568" max="2571" width="5.625" style="169" customWidth="1"/>
    <col min="2572" max="2572" width="13.75" style="169" customWidth="1"/>
    <col min="2573" max="2574" width="12.625" style="169" customWidth="1"/>
    <col min="2575" max="2581" width="5.125" style="169" customWidth="1"/>
    <col min="2582" max="2816" width="9" style="169"/>
    <col min="2817" max="2822" width="5.625" style="169" customWidth="1"/>
    <col min="2823" max="2823" width="8.5" style="169" customWidth="1"/>
    <col min="2824" max="2827" width="5.625" style="169" customWidth="1"/>
    <col min="2828" max="2828" width="13.75" style="169" customWidth="1"/>
    <col min="2829" max="2830" width="12.625" style="169" customWidth="1"/>
    <col min="2831" max="2837" width="5.125" style="169" customWidth="1"/>
    <col min="2838" max="3072" width="9" style="169"/>
    <col min="3073" max="3078" width="5.625" style="169" customWidth="1"/>
    <col min="3079" max="3079" width="8.5" style="169" customWidth="1"/>
    <col min="3080" max="3083" width="5.625" style="169" customWidth="1"/>
    <col min="3084" max="3084" width="13.75" style="169" customWidth="1"/>
    <col min="3085" max="3086" width="12.625" style="169" customWidth="1"/>
    <col min="3087" max="3093" width="5.125" style="169" customWidth="1"/>
    <col min="3094" max="3328" width="9" style="169"/>
    <col min="3329" max="3334" width="5.625" style="169" customWidth="1"/>
    <col min="3335" max="3335" width="8.5" style="169" customWidth="1"/>
    <col min="3336" max="3339" width="5.625" style="169" customWidth="1"/>
    <col min="3340" max="3340" width="13.75" style="169" customWidth="1"/>
    <col min="3341" max="3342" width="12.625" style="169" customWidth="1"/>
    <col min="3343" max="3349" width="5.125" style="169" customWidth="1"/>
    <col min="3350" max="3584" width="9" style="169"/>
    <col min="3585" max="3590" width="5.625" style="169" customWidth="1"/>
    <col min="3591" max="3591" width="8.5" style="169" customWidth="1"/>
    <col min="3592" max="3595" width="5.625" style="169" customWidth="1"/>
    <col min="3596" max="3596" width="13.75" style="169" customWidth="1"/>
    <col min="3597" max="3598" width="12.625" style="169" customWidth="1"/>
    <col min="3599" max="3605" width="5.125" style="169" customWidth="1"/>
    <col min="3606" max="3840" width="9" style="169"/>
    <col min="3841" max="3846" width="5.625" style="169" customWidth="1"/>
    <col min="3847" max="3847" width="8.5" style="169" customWidth="1"/>
    <col min="3848" max="3851" width="5.625" style="169" customWidth="1"/>
    <col min="3852" max="3852" width="13.75" style="169" customWidth="1"/>
    <col min="3853" max="3854" width="12.625" style="169" customWidth="1"/>
    <col min="3855" max="3861" width="5.125" style="169" customWidth="1"/>
    <col min="3862" max="4096" width="9" style="169"/>
    <col min="4097" max="4102" width="5.625" style="169" customWidth="1"/>
    <col min="4103" max="4103" width="8.5" style="169" customWidth="1"/>
    <col min="4104" max="4107" width="5.625" style="169" customWidth="1"/>
    <col min="4108" max="4108" width="13.75" style="169" customWidth="1"/>
    <col min="4109" max="4110" width="12.625" style="169" customWidth="1"/>
    <col min="4111" max="4117" width="5.125" style="169" customWidth="1"/>
    <col min="4118" max="4352" width="9" style="169"/>
    <col min="4353" max="4358" width="5.625" style="169" customWidth="1"/>
    <col min="4359" max="4359" width="8.5" style="169" customWidth="1"/>
    <col min="4360" max="4363" width="5.625" style="169" customWidth="1"/>
    <col min="4364" max="4364" width="13.75" style="169" customWidth="1"/>
    <col min="4365" max="4366" width="12.625" style="169" customWidth="1"/>
    <col min="4367" max="4373" width="5.125" style="169" customWidth="1"/>
    <col min="4374" max="4608" width="9" style="169"/>
    <col min="4609" max="4614" width="5.625" style="169" customWidth="1"/>
    <col min="4615" max="4615" width="8.5" style="169" customWidth="1"/>
    <col min="4616" max="4619" width="5.625" style="169" customWidth="1"/>
    <col min="4620" max="4620" width="13.75" style="169" customWidth="1"/>
    <col min="4621" max="4622" width="12.625" style="169" customWidth="1"/>
    <col min="4623" max="4629" width="5.125" style="169" customWidth="1"/>
    <col min="4630" max="4864" width="9" style="169"/>
    <col min="4865" max="4870" width="5.625" style="169" customWidth="1"/>
    <col min="4871" max="4871" width="8.5" style="169" customWidth="1"/>
    <col min="4872" max="4875" width="5.625" style="169" customWidth="1"/>
    <col min="4876" max="4876" width="13.75" style="169" customWidth="1"/>
    <col min="4877" max="4878" width="12.625" style="169" customWidth="1"/>
    <col min="4879" max="4885" width="5.125" style="169" customWidth="1"/>
    <col min="4886" max="5120" width="9" style="169"/>
    <col min="5121" max="5126" width="5.625" style="169" customWidth="1"/>
    <col min="5127" max="5127" width="8.5" style="169" customWidth="1"/>
    <col min="5128" max="5131" width="5.625" style="169" customWidth="1"/>
    <col min="5132" max="5132" width="13.75" style="169" customWidth="1"/>
    <col min="5133" max="5134" width="12.625" style="169" customWidth="1"/>
    <col min="5135" max="5141" width="5.125" style="169" customWidth="1"/>
    <col min="5142" max="5376" width="9" style="169"/>
    <col min="5377" max="5382" width="5.625" style="169" customWidth="1"/>
    <col min="5383" max="5383" width="8.5" style="169" customWidth="1"/>
    <col min="5384" max="5387" width="5.625" style="169" customWidth="1"/>
    <col min="5388" max="5388" width="13.75" style="169" customWidth="1"/>
    <col min="5389" max="5390" width="12.625" style="169" customWidth="1"/>
    <col min="5391" max="5397" width="5.125" style="169" customWidth="1"/>
    <col min="5398" max="5632" width="9" style="169"/>
    <col min="5633" max="5638" width="5.625" style="169" customWidth="1"/>
    <col min="5639" max="5639" width="8.5" style="169" customWidth="1"/>
    <col min="5640" max="5643" width="5.625" style="169" customWidth="1"/>
    <col min="5644" max="5644" width="13.75" style="169" customWidth="1"/>
    <col min="5645" max="5646" width="12.625" style="169" customWidth="1"/>
    <col min="5647" max="5653" width="5.125" style="169" customWidth="1"/>
    <col min="5654" max="5888" width="9" style="169"/>
    <col min="5889" max="5894" width="5.625" style="169" customWidth="1"/>
    <col min="5895" max="5895" width="8.5" style="169" customWidth="1"/>
    <col min="5896" max="5899" width="5.625" style="169" customWidth="1"/>
    <col min="5900" max="5900" width="13.75" style="169" customWidth="1"/>
    <col min="5901" max="5902" width="12.625" style="169" customWidth="1"/>
    <col min="5903" max="5909" width="5.125" style="169" customWidth="1"/>
    <col min="5910" max="6144" width="9" style="169"/>
    <col min="6145" max="6150" width="5.625" style="169" customWidth="1"/>
    <col min="6151" max="6151" width="8.5" style="169" customWidth="1"/>
    <col min="6152" max="6155" width="5.625" style="169" customWidth="1"/>
    <col min="6156" max="6156" width="13.75" style="169" customWidth="1"/>
    <col min="6157" max="6158" width="12.625" style="169" customWidth="1"/>
    <col min="6159" max="6165" width="5.125" style="169" customWidth="1"/>
    <col min="6166" max="6400" width="9" style="169"/>
    <col min="6401" max="6406" width="5.625" style="169" customWidth="1"/>
    <col min="6407" max="6407" width="8.5" style="169" customWidth="1"/>
    <col min="6408" max="6411" width="5.625" style="169" customWidth="1"/>
    <col min="6412" max="6412" width="13.75" style="169" customWidth="1"/>
    <col min="6413" max="6414" width="12.625" style="169" customWidth="1"/>
    <col min="6415" max="6421" width="5.125" style="169" customWidth="1"/>
    <col min="6422" max="6656" width="9" style="169"/>
    <col min="6657" max="6662" width="5.625" style="169" customWidth="1"/>
    <col min="6663" max="6663" width="8.5" style="169" customWidth="1"/>
    <col min="6664" max="6667" width="5.625" style="169" customWidth="1"/>
    <col min="6668" max="6668" width="13.75" style="169" customWidth="1"/>
    <col min="6669" max="6670" width="12.625" style="169" customWidth="1"/>
    <col min="6671" max="6677" width="5.125" style="169" customWidth="1"/>
    <col min="6678" max="6912" width="9" style="169"/>
    <col min="6913" max="6918" width="5.625" style="169" customWidth="1"/>
    <col min="6919" max="6919" width="8.5" style="169" customWidth="1"/>
    <col min="6920" max="6923" width="5.625" style="169" customWidth="1"/>
    <col min="6924" max="6924" width="13.75" style="169" customWidth="1"/>
    <col min="6925" max="6926" width="12.625" style="169" customWidth="1"/>
    <col min="6927" max="6933" width="5.125" style="169" customWidth="1"/>
    <col min="6934" max="7168" width="9" style="169"/>
    <col min="7169" max="7174" width="5.625" style="169" customWidth="1"/>
    <col min="7175" max="7175" width="8.5" style="169" customWidth="1"/>
    <col min="7176" max="7179" width="5.625" style="169" customWidth="1"/>
    <col min="7180" max="7180" width="13.75" style="169" customWidth="1"/>
    <col min="7181" max="7182" width="12.625" style="169" customWidth="1"/>
    <col min="7183" max="7189" width="5.125" style="169" customWidth="1"/>
    <col min="7190" max="7424" width="9" style="169"/>
    <col min="7425" max="7430" width="5.625" style="169" customWidth="1"/>
    <col min="7431" max="7431" width="8.5" style="169" customWidth="1"/>
    <col min="7432" max="7435" width="5.625" style="169" customWidth="1"/>
    <col min="7436" max="7436" width="13.75" style="169" customWidth="1"/>
    <col min="7437" max="7438" width="12.625" style="169" customWidth="1"/>
    <col min="7439" max="7445" width="5.125" style="169" customWidth="1"/>
    <col min="7446" max="7680" width="9" style="169"/>
    <col min="7681" max="7686" width="5.625" style="169" customWidth="1"/>
    <col min="7687" max="7687" width="8.5" style="169" customWidth="1"/>
    <col min="7688" max="7691" width="5.625" style="169" customWidth="1"/>
    <col min="7692" max="7692" width="13.75" style="169" customWidth="1"/>
    <col min="7693" max="7694" width="12.625" style="169" customWidth="1"/>
    <col min="7695" max="7701" width="5.125" style="169" customWidth="1"/>
    <col min="7702" max="7936" width="9" style="169"/>
    <col min="7937" max="7942" width="5.625" style="169" customWidth="1"/>
    <col min="7943" max="7943" width="8.5" style="169" customWidth="1"/>
    <col min="7944" max="7947" width="5.625" style="169" customWidth="1"/>
    <col min="7948" max="7948" width="13.75" style="169" customWidth="1"/>
    <col min="7949" max="7950" width="12.625" style="169" customWidth="1"/>
    <col min="7951" max="7957" width="5.125" style="169" customWidth="1"/>
    <col min="7958" max="8192" width="9" style="169"/>
    <col min="8193" max="8198" width="5.625" style="169" customWidth="1"/>
    <col min="8199" max="8199" width="8.5" style="169" customWidth="1"/>
    <col min="8200" max="8203" width="5.625" style="169" customWidth="1"/>
    <col min="8204" max="8204" width="13.75" style="169" customWidth="1"/>
    <col min="8205" max="8206" width="12.625" style="169" customWidth="1"/>
    <col min="8207" max="8213" width="5.125" style="169" customWidth="1"/>
    <col min="8214" max="8448" width="9" style="169"/>
    <col min="8449" max="8454" width="5.625" style="169" customWidth="1"/>
    <col min="8455" max="8455" width="8.5" style="169" customWidth="1"/>
    <col min="8456" max="8459" width="5.625" style="169" customWidth="1"/>
    <col min="8460" max="8460" width="13.75" style="169" customWidth="1"/>
    <col min="8461" max="8462" width="12.625" style="169" customWidth="1"/>
    <col min="8463" max="8469" width="5.125" style="169" customWidth="1"/>
    <col min="8470" max="8704" width="9" style="169"/>
    <col min="8705" max="8710" width="5.625" style="169" customWidth="1"/>
    <col min="8711" max="8711" width="8.5" style="169" customWidth="1"/>
    <col min="8712" max="8715" width="5.625" style="169" customWidth="1"/>
    <col min="8716" max="8716" width="13.75" style="169" customWidth="1"/>
    <col min="8717" max="8718" width="12.625" style="169" customWidth="1"/>
    <col min="8719" max="8725" width="5.125" style="169" customWidth="1"/>
    <col min="8726" max="8960" width="9" style="169"/>
    <col min="8961" max="8966" width="5.625" style="169" customWidth="1"/>
    <col min="8967" max="8967" width="8.5" style="169" customWidth="1"/>
    <col min="8968" max="8971" width="5.625" style="169" customWidth="1"/>
    <col min="8972" max="8972" width="13.75" style="169" customWidth="1"/>
    <col min="8973" max="8974" width="12.625" style="169" customWidth="1"/>
    <col min="8975" max="8981" width="5.125" style="169" customWidth="1"/>
    <col min="8982" max="9216" width="9" style="169"/>
    <col min="9217" max="9222" width="5.625" style="169" customWidth="1"/>
    <col min="9223" max="9223" width="8.5" style="169" customWidth="1"/>
    <col min="9224" max="9227" width="5.625" style="169" customWidth="1"/>
    <col min="9228" max="9228" width="13.75" style="169" customWidth="1"/>
    <col min="9229" max="9230" width="12.625" style="169" customWidth="1"/>
    <col min="9231" max="9237" width="5.125" style="169" customWidth="1"/>
    <col min="9238" max="9472" width="9" style="169"/>
    <col min="9473" max="9478" width="5.625" style="169" customWidth="1"/>
    <col min="9479" max="9479" width="8.5" style="169" customWidth="1"/>
    <col min="9480" max="9483" width="5.625" style="169" customWidth="1"/>
    <col min="9484" max="9484" width="13.75" style="169" customWidth="1"/>
    <col min="9485" max="9486" width="12.625" style="169" customWidth="1"/>
    <col min="9487" max="9493" width="5.125" style="169" customWidth="1"/>
    <col min="9494" max="9728" width="9" style="169"/>
    <col min="9729" max="9734" width="5.625" style="169" customWidth="1"/>
    <col min="9735" max="9735" width="8.5" style="169" customWidth="1"/>
    <col min="9736" max="9739" width="5.625" style="169" customWidth="1"/>
    <col min="9740" max="9740" width="13.75" style="169" customWidth="1"/>
    <col min="9741" max="9742" width="12.625" style="169" customWidth="1"/>
    <col min="9743" max="9749" width="5.125" style="169" customWidth="1"/>
    <col min="9750" max="9984" width="9" style="169"/>
    <col min="9985" max="9990" width="5.625" style="169" customWidth="1"/>
    <col min="9991" max="9991" width="8.5" style="169" customWidth="1"/>
    <col min="9992" max="9995" width="5.625" style="169" customWidth="1"/>
    <col min="9996" max="9996" width="13.75" style="169" customWidth="1"/>
    <col min="9997" max="9998" width="12.625" style="169" customWidth="1"/>
    <col min="9999" max="10005" width="5.125" style="169" customWidth="1"/>
    <col min="10006" max="10240" width="9" style="169"/>
    <col min="10241" max="10246" width="5.625" style="169" customWidth="1"/>
    <col min="10247" max="10247" width="8.5" style="169" customWidth="1"/>
    <col min="10248" max="10251" width="5.625" style="169" customWidth="1"/>
    <col min="10252" max="10252" width="13.75" style="169" customWidth="1"/>
    <col min="10253" max="10254" width="12.625" style="169" customWidth="1"/>
    <col min="10255" max="10261" width="5.125" style="169" customWidth="1"/>
    <col min="10262" max="10496" width="9" style="169"/>
    <col min="10497" max="10502" width="5.625" style="169" customWidth="1"/>
    <col min="10503" max="10503" width="8.5" style="169" customWidth="1"/>
    <col min="10504" max="10507" width="5.625" style="169" customWidth="1"/>
    <col min="10508" max="10508" width="13.75" style="169" customWidth="1"/>
    <col min="10509" max="10510" width="12.625" style="169" customWidth="1"/>
    <col min="10511" max="10517" width="5.125" style="169" customWidth="1"/>
    <col min="10518" max="10752" width="9" style="169"/>
    <col min="10753" max="10758" width="5.625" style="169" customWidth="1"/>
    <col min="10759" max="10759" width="8.5" style="169" customWidth="1"/>
    <col min="10760" max="10763" width="5.625" style="169" customWidth="1"/>
    <col min="10764" max="10764" width="13.75" style="169" customWidth="1"/>
    <col min="10765" max="10766" width="12.625" style="169" customWidth="1"/>
    <col min="10767" max="10773" width="5.125" style="169" customWidth="1"/>
    <col min="10774" max="11008" width="9" style="169"/>
    <col min="11009" max="11014" width="5.625" style="169" customWidth="1"/>
    <col min="11015" max="11015" width="8.5" style="169" customWidth="1"/>
    <col min="11016" max="11019" width="5.625" style="169" customWidth="1"/>
    <col min="11020" max="11020" width="13.75" style="169" customWidth="1"/>
    <col min="11021" max="11022" width="12.625" style="169" customWidth="1"/>
    <col min="11023" max="11029" width="5.125" style="169" customWidth="1"/>
    <col min="11030" max="11264" width="9" style="169"/>
    <col min="11265" max="11270" width="5.625" style="169" customWidth="1"/>
    <col min="11271" max="11271" width="8.5" style="169" customWidth="1"/>
    <col min="11272" max="11275" width="5.625" style="169" customWidth="1"/>
    <col min="11276" max="11276" width="13.75" style="169" customWidth="1"/>
    <col min="11277" max="11278" width="12.625" style="169" customWidth="1"/>
    <col min="11279" max="11285" width="5.125" style="169" customWidth="1"/>
    <col min="11286" max="11520" width="9" style="169"/>
    <col min="11521" max="11526" width="5.625" style="169" customWidth="1"/>
    <col min="11527" max="11527" width="8.5" style="169" customWidth="1"/>
    <col min="11528" max="11531" width="5.625" style="169" customWidth="1"/>
    <col min="11532" max="11532" width="13.75" style="169" customWidth="1"/>
    <col min="11533" max="11534" width="12.625" style="169" customWidth="1"/>
    <col min="11535" max="11541" width="5.125" style="169" customWidth="1"/>
    <col min="11542" max="11776" width="9" style="169"/>
    <col min="11777" max="11782" width="5.625" style="169" customWidth="1"/>
    <col min="11783" max="11783" width="8.5" style="169" customWidth="1"/>
    <col min="11784" max="11787" width="5.625" style="169" customWidth="1"/>
    <col min="11788" max="11788" width="13.75" style="169" customWidth="1"/>
    <col min="11789" max="11790" width="12.625" style="169" customWidth="1"/>
    <col min="11791" max="11797" width="5.125" style="169" customWidth="1"/>
    <col min="11798" max="12032" width="9" style="169"/>
    <col min="12033" max="12038" width="5.625" style="169" customWidth="1"/>
    <col min="12039" max="12039" width="8.5" style="169" customWidth="1"/>
    <col min="12040" max="12043" width="5.625" style="169" customWidth="1"/>
    <col min="12044" max="12044" width="13.75" style="169" customWidth="1"/>
    <col min="12045" max="12046" width="12.625" style="169" customWidth="1"/>
    <col min="12047" max="12053" width="5.125" style="169" customWidth="1"/>
    <col min="12054" max="12288" width="9" style="169"/>
    <col min="12289" max="12294" width="5.625" style="169" customWidth="1"/>
    <col min="12295" max="12295" width="8.5" style="169" customWidth="1"/>
    <col min="12296" max="12299" width="5.625" style="169" customWidth="1"/>
    <col min="12300" max="12300" width="13.75" style="169" customWidth="1"/>
    <col min="12301" max="12302" width="12.625" style="169" customWidth="1"/>
    <col min="12303" max="12309" width="5.125" style="169" customWidth="1"/>
    <col min="12310" max="12544" width="9" style="169"/>
    <col min="12545" max="12550" width="5.625" style="169" customWidth="1"/>
    <col min="12551" max="12551" width="8.5" style="169" customWidth="1"/>
    <col min="12552" max="12555" width="5.625" style="169" customWidth="1"/>
    <col min="12556" max="12556" width="13.75" style="169" customWidth="1"/>
    <col min="12557" max="12558" width="12.625" style="169" customWidth="1"/>
    <col min="12559" max="12565" width="5.125" style="169" customWidth="1"/>
    <col min="12566" max="12800" width="9" style="169"/>
    <col min="12801" max="12806" width="5.625" style="169" customWidth="1"/>
    <col min="12807" max="12807" width="8.5" style="169" customWidth="1"/>
    <col min="12808" max="12811" width="5.625" style="169" customWidth="1"/>
    <col min="12812" max="12812" width="13.75" style="169" customWidth="1"/>
    <col min="12813" max="12814" width="12.625" style="169" customWidth="1"/>
    <col min="12815" max="12821" width="5.125" style="169" customWidth="1"/>
    <col min="12822" max="13056" width="9" style="169"/>
    <col min="13057" max="13062" width="5.625" style="169" customWidth="1"/>
    <col min="13063" max="13063" width="8.5" style="169" customWidth="1"/>
    <col min="13064" max="13067" width="5.625" style="169" customWidth="1"/>
    <col min="13068" max="13068" width="13.75" style="169" customWidth="1"/>
    <col min="13069" max="13070" width="12.625" style="169" customWidth="1"/>
    <col min="13071" max="13077" width="5.125" style="169" customWidth="1"/>
    <col min="13078" max="13312" width="9" style="169"/>
    <col min="13313" max="13318" width="5.625" style="169" customWidth="1"/>
    <col min="13319" max="13319" width="8.5" style="169" customWidth="1"/>
    <col min="13320" max="13323" width="5.625" style="169" customWidth="1"/>
    <col min="13324" max="13324" width="13.75" style="169" customWidth="1"/>
    <col min="13325" max="13326" width="12.625" style="169" customWidth="1"/>
    <col min="13327" max="13333" width="5.125" style="169" customWidth="1"/>
    <col min="13334" max="13568" width="9" style="169"/>
    <col min="13569" max="13574" width="5.625" style="169" customWidth="1"/>
    <col min="13575" max="13575" width="8.5" style="169" customWidth="1"/>
    <col min="13576" max="13579" width="5.625" style="169" customWidth="1"/>
    <col min="13580" max="13580" width="13.75" style="169" customWidth="1"/>
    <col min="13581" max="13582" width="12.625" style="169" customWidth="1"/>
    <col min="13583" max="13589" width="5.125" style="169" customWidth="1"/>
    <col min="13590" max="13824" width="9" style="169"/>
    <col min="13825" max="13830" width="5.625" style="169" customWidth="1"/>
    <col min="13831" max="13831" width="8.5" style="169" customWidth="1"/>
    <col min="13832" max="13835" width="5.625" style="169" customWidth="1"/>
    <col min="13836" max="13836" width="13.75" style="169" customWidth="1"/>
    <col min="13837" max="13838" width="12.625" style="169" customWidth="1"/>
    <col min="13839" max="13845" width="5.125" style="169" customWidth="1"/>
    <col min="13846" max="14080" width="9" style="169"/>
    <col min="14081" max="14086" width="5.625" style="169" customWidth="1"/>
    <col min="14087" max="14087" width="8.5" style="169" customWidth="1"/>
    <col min="14088" max="14091" width="5.625" style="169" customWidth="1"/>
    <col min="14092" max="14092" width="13.75" style="169" customWidth="1"/>
    <col min="14093" max="14094" width="12.625" style="169" customWidth="1"/>
    <col min="14095" max="14101" width="5.125" style="169" customWidth="1"/>
    <col min="14102" max="14336" width="9" style="169"/>
    <col min="14337" max="14342" width="5.625" style="169" customWidth="1"/>
    <col min="14343" max="14343" width="8.5" style="169" customWidth="1"/>
    <col min="14344" max="14347" width="5.625" style="169" customWidth="1"/>
    <col min="14348" max="14348" width="13.75" style="169" customWidth="1"/>
    <col min="14349" max="14350" width="12.625" style="169" customWidth="1"/>
    <col min="14351" max="14357" width="5.125" style="169" customWidth="1"/>
    <col min="14358" max="14592" width="9" style="169"/>
    <col min="14593" max="14598" width="5.625" style="169" customWidth="1"/>
    <col min="14599" max="14599" width="8.5" style="169" customWidth="1"/>
    <col min="14600" max="14603" width="5.625" style="169" customWidth="1"/>
    <col min="14604" max="14604" width="13.75" style="169" customWidth="1"/>
    <col min="14605" max="14606" width="12.625" style="169" customWidth="1"/>
    <col min="14607" max="14613" width="5.125" style="169" customWidth="1"/>
    <col min="14614" max="14848" width="9" style="169"/>
    <col min="14849" max="14854" width="5.625" style="169" customWidth="1"/>
    <col min="14855" max="14855" width="8.5" style="169" customWidth="1"/>
    <col min="14856" max="14859" width="5.625" style="169" customWidth="1"/>
    <col min="14860" max="14860" width="13.75" style="169" customWidth="1"/>
    <col min="14861" max="14862" width="12.625" style="169" customWidth="1"/>
    <col min="14863" max="14869" width="5.125" style="169" customWidth="1"/>
    <col min="14870" max="15104" width="9" style="169"/>
    <col min="15105" max="15110" width="5.625" style="169" customWidth="1"/>
    <col min="15111" max="15111" width="8.5" style="169" customWidth="1"/>
    <col min="15112" max="15115" width="5.625" style="169" customWidth="1"/>
    <col min="15116" max="15116" width="13.75" style="169" customWidth="1"/>
    <col min="15117" max="15118" width="12.625" style="169" customWidth="1"/>
    <col min="15119" max="15125" width="5.125" style="169" customWidth="1"/>
    <col min="15126" max="15360" width="9" style="169"/>
    <col min="15361" max="15366" width="5.625" style="169" customWidth="1"/>
    <col min="15367" max="15367" width="8.5" style="169" customWidth="1"/>
    <col min="15368" max="15371" width="5.625" style="169" customWidth="1"/>
    <col min="15372" max="15372" width="13.75" style="169" customWidth="1"/>
    <col min="15373" max="15374" width="12.625" style="169" customWidth="1"/>
    <col min="15375" max="15381" width="5.125" style="169" customWidth="1"/>
    <col min="15382" max="15616" width="9" style="169"/>
    <col min="15617" max="15622" width="5.625" style="169" customWidth="1"/>
    <col min="15623" max="15623" width="8.5" style="169" customWidth="1"/>
    <col min="15624" max="15627" width="5.625" style="169" customWidth="1"/>
    <col min="15628" max="15628" width="13.75" style="169" customWidth="1"/>
    <col min="15629" max="15630" width="12.625" style="169" customWidth="1"/>
    <col min="15631" max="15637" width="5.125" style="169" customWidth="1"/>
    <col min="15638" max="15872" width="9" style="169"/>
    <col min="15873" max="15878" width="5.625" style="169" customWidth="1"/>
    <col min="15879" max="15879" width="8.5" style="169" customWidth="1"/>
    <col min="15880" max="15883" width="5.625" style="169" customWidth="1"/>
    <col min="15884" max="15884" width="13.75" style="169" customWidth="1"/>
    <col min="15885" max="15886" width="12.625" style="169" customWidth="1"/>
    <col min="15887" max="15893" width="5.125" style="169" customWidth="1"/>
    <col min="15894" max="16128" width="9" style="169"/>
    <col min="16129" max="16134" width="5.625" style="169" customWidth="1"/>
    <col min="16135" max="16135" width="8.5" style="169" customWidth="1"/>
    <col min="16136" max="16139" width="5.625" style="169" customWidth="1"/>
    <col min="16140" max="16140" width="13.75" style="169" customWidth="1"/>
    <col min="16141" max="16142" width="12.625" style="169" customWidth="1"/>
    <col min="16143" max="16149" width="5.125" style="169" customWidth="1"/>
    <col min="16150" max="16384" width="9" style="169"/>
  </cols>
  <sheetData>
    <row r="1" spans="1:21" ht="22.5" customHeight="1">
      <c r="A1" s="169" t="s">
        <v>201</v>
      </c>
    </row>
    <row r="2" spans="1:21" ht="22.5" customHeight="1">
      <c r="A2" s="582" t="s">
        <v>10</v>
      </c>
      <c r="B2" s="616"/>
      <c r="C2" s="582" t="s">
        <v>15</v>
      </c>
      <c r="D2" s="616"/>
      <c r="E2" s="583"/>
      <c r="F2" s="587" t="s">
        <v>8</v>
      </c>
      <c r="G2" s="589" t="s">
        <v>173</v>
      </c>
      <c r="H2" s="570" t="s">
        <v>354</v>
      </c>
      <c r="I2" s="571"/>
      <c r="J2" s="633" t="s">
        <v>202</v>
      </c>
      <c r="K2" s="583"/>
      <c r="L2" s="170" t="s">
        <v>174</v>
      </c>
      <c r="M2" s="582" t="s">
        <v>356</v>
      </c>
      <c r="N2" s="583"/>
      <c r="O2" s="619" t="s">
        <v>203</v>
      </c>
      <c r="P2" s="620"/>
      <c r="Q2" s="620"/>
      <c r="R2" s="620"/>
      <c r="S2" s="620"/>
      <c r="T2" s="620"/>
      <c r="U2" s="621"/>
    </row>
    <row r="3" spans="1:21" ht="22.5" customHeight="1">
      <c r="A3" s="578"/>
      <c r="B3" s="609"/>
      <c r="C3" s="578"/>
      <c r="D3" s="609"/>
      <c r="E3" s="579"/>
      <c r="F3" s="588"/>
      <c r="G3" s="632"/>
      <c r="H3" s="572"/>
      <c r="I3" s="573"/>
      <c r="J3" s="578"/>
      <c r="K3" s="579"/>
      <c r="L3" s="172" t="s">
        <v>176</v>
      </c>
      <c r="M3" s="578"/>
      <c r="N3" s="579"/>
      <c r="O3" s="622"/>
      <c r="P3" s="623"/>
      <c r="Q3" s="623"/>
      <c r="R3" s="623"/>
      <c r="S3" s="623"/>
      <c r="T3" s="623"/>
      <c r="U3" s="624"/>
    </row>
    <row r="4" spans="1:21" ht="22.5" customHeight="1">
      <c r="A4" s="174"/>
      <c r="B4" s="176"/>
      <c r="C4" s="174"/>
      <c r="D4" s="176"/>
      <c r="E4" s="175"/>
      <c r="F4" s="177"/>
      <c r="G4" s="194"/>
      <c r="H4" s="179" t="s">
        <v>179</v>
      </c>
      <c r="I4" s="180" t="s">
        <v>180</v>
      </c>
      <c r="J4" s="179" t="s">
        <v>179</v>
      </c>
      <c r="K4" s="180" t="s">
        <v>180</v>
      </c>
      <c r="L4" s="195"/>
      <c r="M4" s="196"/>
      <c r="N4" s="197"/>
      <c r="O4" s="198"/>
      <c r="P4" s="178"/>
      <c r="Q4" s="178"/>
      <c r="R4" s="178"/>
      <c r="S4" s="178"/>
      <c r="T4" s="178"/>
      <c r="U4" s="199"/>
    </row>
    <row r="5" spans="1:21" ht="22.5" customHeight="1">
      <c r="A5" s="607"/>
      <c r="B5" s="608"/>
      <c r="C5" s="607"/>
      <c r="D5" s="608"/>
      <c r="E5" s="610"/>
      <c r="F5" s="612"/>
      <c r="G5" s="612"/>
      <c r="H5" s="625" t="s">
        <v>188</v>
      </c>
      <c r="I5" s="626"/>
      <c r="J5" s="174"/>
      <c r="K5" s="175"/>
      <c r="L5" s="184"/>
      <c r="M5" s="625" t="s">
        <v>204</v>
      </c>
      <c r="N5" s="626"/>
      <c r="O5" s="629"/>
      <c r="P5" s="630"/>
      <c r="Q5" s="630"/>
      <c r="R5" s="630"/>
      <c r="S5" s="631"/>
      <c r="T5" s="631"/>
      <c r="U5" s="200"/>
    </row>
    <row r="6" spans="1:21" ht="22.5" customHeight="1">
      <c r="A6" s="578"/>
      <c r="B6" s="609"/>
      <c r="C6" s="578"/>
      <c r="D6" s="609"/>
      <c r="E6" s="579"/>
      <c r="F6" s="588"/>
      <c r="G6" s="588"/>
      <c r="H6" s="627"/>
      <c r="I6" s="628"/>
      <c r="J6" s="201"/>
      <c r="K6" s="202"/>
      <c r="L6" s="185"/>
      <c r="M6" s="634"/>
      <c r="N6" s="635"/>
      <c r="O6" s="578"/>
      <c r="P6" s="609"/>
      <c r="Q6" s="609"/>
      <c r="R6" s="609"/>
      <c r="S6" s="609"/>
      <c r="T6" s="609"/>
      <c r="U6" s="203"/>
    </row>
    <row r="7" spans="1:21" ht="22.5" customHeight="1">
      <c r="A7" s="582"/>
      <c r="B7" s="616"/>
      <c r="C7" s="582"/>
      <c r="D7" s="616"/>
      <c r="E7" s="583"/>
      <c r="F7" s="587"/>
      <c r="G7" s="587"/>
      <c r="H7" s="625" t="s">
        <v>188</v>
      </c>
      <c r="I7" s="626"/>
      <c r="J7" s="174"/>
      <c r="K7" s="175"/>
      <c r="L7" s="184"/>
      <c r="M7" s="625" t="s">
        <v>204</v>
      </c>
      <c r="N7" s="626"/>
      <c r="O7" s="574"/>
      <c r="P7" s="636"/>
      <c r="Q7" s="636"/>
      <c r="R7" s="636"/>
      <c r="S7" s="576"/>
      <c r="T7" s="576"/>
      <c r="U7" s="200"/>
    </row>
    <row r="8" spans="1:21" ht="22.5" customHeight="1">
      <c r="A8" s="578"/>
      <c r="B8" s="609"/>
      <c r="C8" s="578"/>
      <c r="D8" s="609"/>
      <c r="E8" s="579"/>
      <c r="F8" s="588"/>
      <c r="G8" s="588"/>
      <c r="H8" s="627"/>
      <c r="I8" s="628"/>
      <c r="J8" s="201"/>
      <c r="K8" s="202"/>
      <c r="L8" s="185"/>
      <c r="M8" s="627"/>
      <c r="N8" s="628"/>
      <c r="O8" s="578"/>
      <c r="P8" s="609"/>
      <c r="Q8" s="609"/>
      <c r="R8" s="609"/>
      <c r="S8" s="609"/>
      <c r="T8" s="609"/>
      <c r="U8" s="200"/>
    </row>
    <row r="9" spans="1:21" ht="22.5" customHeight="1">
      <c r="A9" s="582"/>
      <c r="B9" s="616"/>
      <c r="C9" s="582"/>
      <c r="D9" s="616"/>
      <c r="E9" s="583"/>
      <c r="F9" s="587"/>
      <c r="G9" s="587"/>
      <c r="H9" s="625" t="s">
        <v>188</v>
      </c>
      <c r="I9" s="626"/>
      <c r="J9" s="174"/>
      <c r="K9" s="175"/>
      <c r="L9" s="184"/>
      <c r="M9" s="625" t="s">
        <v>204</v>
      </c>
      <c r="N9" s="626"/>
      <c r="O9" s="574"/>
      <c r="P9" s="636"/>
      <c r="Q9" s="636"/>
      <c r="R9" s="636"/>
      <c r="S9" s="576"/>
      <c r="T9" s="576"/>
      <c r="U9" s="199"/>
    </row>
    <row r="10" spans="1:21" ht="22.5" customHeight="1">
      <c r="A10" s="578"/>
      <c r="B10" s="609"/>
      <c r="C10" s="578"/>
      <c r="D10" s="609"/>
      <c r="E10" s="579"/>
      <c r="F10" s="588"/>
      <c r="G10" s="588"/>
      <c r="H10" s="627"/>
      <c r="I10" s="628"/>
      <c r="J10" s="201"/>
      <c r="K10" s="202"/>
      <c r="L10" s="185"/>
      <c r="M10" s="627"/>
      <c r="N10" s="628"/>
      <c r="O10" s="578"/>
      <c r="P10" s="609"/>
      <c r="Q10" s="609"/>
      <c r="R10" s="609"/>
      <c r="S10" s="609"/>
      <c r="T10" s="609"/>
      <c r="U10" s="203"/>
    </row>
    <row r="11" spans="1:21" ht="22.5" customHeight="1">
      <c r="A11" s="582"/>
      <c r="B11" s="616"/>
      <c r="C11" s="582"/>
      <c r="D11" s="616"/>
      <c r="E11" s="583"/>
      <c r="F11" s="587"/>
      <c r="G11" s="587"/>
      <c r="H11" s="625" t="s">
        <v>188</v>
      </c>
      <c r="I11" s="626"/>
      <c r="J11" s="174"/>
      <c r="K11" s="175"/>
      <c r="L11" s="184"/>
      <c r="M11" s="625" t="s">
        <v>204</v>
      </c>
      <c r="N11" s="626"/>
      <c r="O11" s="574"/>
      <c r="P11" s="636"/>
      <c r="Q11" s="636"/>
      <c r="R11" s="636"/>
      <c r="S11" s="576"/>
      <c r="T11" s="576"/>
      <c r="U11" s="200"/>
    </row>
    <row r="12" spans="1:21" ht="22.5" customHeight="1">
      <c r="A12" s="578"/>
      <c r="B12" s="609"/>
      <c r="C12" s="578"/>
      <c r="D12" s="609"/>
      <c r="E12" s="579"/>
      <c r="F12" s="588"/>
      <c r="G12" s="588"/>
      <c r="H12" s="627"/>
      <c r="I12" s="628"/>
      <c r="J12" s="201"/>
      <c r="K12" s="202"/>
      <c r="L12" s="185"/>
      <c r="M12" s="627"/>
      <c r="N12" s="628"/>
      <c r="O12" s="578"/>
      <c r="P12" s="609"/>
      <c r="Q12" s="609"/>
      <c r="R12" s="609"/>
      <c r="S12" s="609"/>
      <c r="T12" s="609"/>
      <c r="U12" s="200"/>
    </row>
    <row r="13" spans="1:21" ht="22.5" customHeight="1">
      <c r="A13" s="582"/>
      <c r="B13" s="616"/>
      <c r="C13" s="582"/>
      <c r="D13" s="616"/>
      <c r="E13" s="583"/>
      <c r="F13" s="587"/>
      <c r="G13" s="587"/>
      <c r="H13" s="625" t="s">
        <v>188</v>
      </c>
      <c r="I13" s="626"/>
      <c r="J13" s="174"/>
      <c r="K13" s="175"/>
      <c r="L13" s="184"/>
      <c r="M13" s="625" t="s">
        <v>204</v>
      </c>
      <c r="N13" s="626"/>
      <c r="O13" s="574"/>
      <c r="P13" s="636"/>
      <c r="Q13" s="636"/>
      <c r="R13" s="636"/>
      <c r="S13" s="576"/>
      <c r="T13" s="576"/>
      <c r="U13" s="199"/>
    </row>
    <row r="14" spans="1:21" ht="22.5" customHeight="1">
      <c r="A14" s="578"/>
      <c r="B14" s="609"/>
      <c r="C14" s="578"/>
      <c r="D14" s="609"/>
      <c r="E14" s="579"/>
      <c r="F14" s="588"/>
      <c r="G14" s="588"/>
      <c r="H14" s="627"/>
      <c r="I14" s="628"/>
      <c r="J14" s="201"/>
      <c r="K14" s="202"/>
      <c r="L14" s="185"/>
      <c r="M14" s="627"/>
      <c r="N14" s="628"/>
      <c r="O14" s="578"/>
      <c r="P14" s="609"/>
      <c r="Q14" s="609"/>
      <c r="R14" s="609"/>
      <c r="S14" s="609"/>
      <c r="T14" s="609"/>
      <c r="U14" s="203"/>
    </row>
    <row r="15" spans="1:21" ht="22.5" customHeight="1">
      <c r="A15" s="582"/>
      <c r="B15" s="616"/>
      <c r="C15" s="582"/>
      <c r="D15" s="616"/>
      <c r="E15" s="583"/>
      <c r="F15" s="587"/>
      <c r="G15" s="587"/>
      <c r="H15" s="625" t="s">
        <v>188</v>
      </c>
      <c r="I15" s="626"/>
      <c r="J15" s="174"/>
      <c r="K15" s="175"/>
      <c r="L15" s="184"/>
      <c r="M15" s="625" t="s">
        <v>204</v>
      </c>
      <c r="N15" s="626"/>
      <c r="O15" s="574"/>
      <c r="P15" s="636"/>
      <c r="Q15" s="636"/>
      <c r="R15" s="636"/>
      <c r="S15" s="576"/>
      <c r="T15" s="576"/>
      <c r="U15" s="200"/>
    </row>
    <row r="16" spans="1:21" ht="22.5" customHeight="1">
      <c r="A16" s="578"/>
      <c r="B16" s="609"/>
      <c r="C16" s="578"/>
      <c r="D16" s="609"/>
      <c r="E16" s="579"/>
      <c r="F16" s="588"/>
      <c r="G16" s="588"/>
      <c r="H16" s="627"/>
      <c r="I16" s="628"/>
      <c r="J16" s="201"/>
      <c r="K16" s="202"/>
      <c r="L16" s="185"/>
      <c r="M16" s="627"/>
      <c r="N16" s="628"/>
      <c r="O16" s="578"/>
      <c r="P16" s="609"/>
      <c r="Q16" s="609"/>
      <c r="R16" s="609"/>
      <c r="S16" s="609"/>
      <c r="T16" s="609"/>
      <c r="U16" s="200"/>
    </row>
    <row r="17" spans="1:21" ht="22.5" customHeight="1">
      <c r="A17" s="582"/>
      <c r="B17" s="616"/>
      <c r="C17" s="582"/>
      <c r="D17" s="616"/>
      <c r="E17" s="583"/>
      <c r="F17" s="587"/>
      <c r="G17" s="587"/>
      <c r="H17" s="625" t="s">
        <v>188</v>
      </c>
      <c r="I17" s="626"/>
      <c r="J17" s="174"/>
      <c r="K17" s="175"/>
      <c r="L17" s="184"/>
      <c r="M17" s="625" t="s">
        <v>204</v>
      </c>
      <c r="N17" s="626"/>
      <c r="O17" s="574"/>
      <c r="P17" s="636"/>
      <c r="Q17" s="636"/>
      <c r="R17" s="636"/>
      <c r="S17" s="576"/>
      <c r="T17" s="576"/>
      <c r="U17" s="199"/>
    </row>
    <row r="18" spans="1:21" ht="22.5" customHeight="1">
      <c r="A18" s="578"/>
      <c r="B18" s="609"/>
      <c r="C18" s="578"/>
      <c r="D18" s="609"/>
      <c r="E18" s="579"/>
      <c r="F18" s="588"/>
      <c r="G18" s="588"/>
      <c r="H18" s="627"/>
      <c r="I18" s="628"/>
      <c r="J18" s="201"/>
      <c r="K18" s="202"/>
      <c r="L18" s="185"/>
      <c r="M18" s="627"/>
      <c r="N18" s="628"/>
      <c r="O18" s="578"/>
      <c r="P18" s="609"/>
      <c r="Q18" s="609"/>
      <c r="R18" s="609"/>
      <c r="S18" s="609"/>
      <c r="T18" s="609"/>
      <c r="U18" s="203"/>
    </row>
    <row r="19" spans="1:21" ht="22.5" customHeight="1">
      <c r="A19" s="582"/>
      <c r="B19" s="616"/>
      <c r="C19" s="582"/>
      <c r="D19" s="616"/>
      <c r="E19" s="583"/>
      <c r="F19" s="587"/>
      <c r="G19" s="587"/>
      <c r="H19" s="625" t="s">
        <v>188</v>
      </c>
      <c r="I19" s="626"/>
      <c r="J19" s="174"/>
      <c r="K19" s="175"/>
      <c r="L19" s="184"/>
      <c r="M19" s="625" t="s">
        <v>204</v>
      </c>
      <c r="N19" s="626"/>
      <c r="O19" s="574"/>
      <c r="P19" s="636"/>
      <c r="Q19" s="636"/>
      <c r="R19" s="636"/>
      <c r="S19" s="576"/>
      <c r="T19" s="576"/>
      <c r="U19" s="200"/>
    </row>
    <row r="20" spans="1:21" ht="22.5" customHeight="1">
      <c r="A20" s="578"/>
      <c r="B20" s="609"/>
      <c r="C20" s="578"/>
      <c r="D20" s="609"/>
      <c r="E20" s="579"/>
      <c r="F20" s="588"/>
      <c r="G20" s="588"/>
      <c r="H20" s="627"/>
      <c r="I20" s="628"/>
      <c r="J20" s="201"/>
      <c r="K20" s="202"/>
      <c r="L20" s="185"/>
      <c r="M20" s="627"/>
      <c r="N20" s="628"/>
      <c r="O20" s="578"/>
      <c r="P20" s="609"/>
      <c r="Q20" s="609"/>
      <c r="R20" s="609"/>
      <c r="S20" s="609"/>
      <c r="T20" s="609"/>
      <c r="U20" s="203"/>
    </row>
    <row r="21" spans="1:21" s="188" customFormat="1" ht="11.1" customHeight="1"/>
    <row r="22" spans="1:21" s="188" customFormat="1" ht="15" customHeight="1">
      <c r="A22" s="190" t="s">
        <v>192</v>
      </c>
      <c r="B22" s="191" t="s">
        <v>193</v>
      </c>
      <c r="C22" s="190" t="s">
        <v>205</v>
      </c>
    </row>
    <row r="23" spans="1:21" s="188" customFormat="1" ht="15" customHeight="1">
      <c r="A23" s="190"/>
      <c r="B23" s="204" t="s">
        <v>206</v>
      </c>
      <c r="C23" s="190" t="s">
        <v>207</v>
      </c>
    </row>
    <row r="24" spans="1:21" s="188" customFormat="1" ht="15" customHeight="1">
      <c r="A24" s="190"/>
      <c r="B24" s="191" t="s">
        <v>194</v>
      </c>
      <c r="C24" s="190" t="s">
        <v>208</v>
      </c>
    </row>
    <row r="25" spans="1:21" s="2" customFormat="1" ht="15" customHeight="1">
      <c r="A25" s="7"/>
      <c r="B25" s="7"/>
      <c r="C25" s="210" t="s">
        <v>230</v>
      </c>
      <c r="F25" s="210"/>
    </row>
    <row r="26" spans="1:21" ht="12.75" customHeight="1">
      <c r="B26" s="192" t="s">
        <v>209</v>
      </c>
      <c r="C26" s="190" t="s">
        <v>198</v>
      </c>
    </row>
    <row r="27" spans="1:21" ht="12.75" customHeight="1">
      <c r="B27" s="190"/>
      <c r="C27" s="190" t="s">
        <v>224</v>
      </c>
    </row>
    <row r="28" spans="1:21" ht="12.75" customHeight="1">
      <c r="B28" s="190"/>
      <c r="C28" s="190" t="s">
        <v>225</v>
      </c>
    </row>
    <row r="29" spans="1:21" s="190" customFormat="1" ht="15" customHeight="1">
      <c r="B29" s="192" t="s">
        <v>210</v>
      </c>
      <c r="C29" s="205" t="s">
        <v>231</v>
      </c>
      <c r="D29" s="205"/>
      <c r="E29" s="205"/>
      <c r="F29" s="205"/>
      <c r="G29" s="205"/>
      <c r="H29" s="205"/>
      <c r="I29" s="205"/>
      <c r="J29" s="205"/>
      <c r="K29" s="205"/>
      <c r="L29" s="205"/>
      <c r="M29" s="205"/>
      <c r="N29" s="206"/>
      <c r="O29" s="206"/>
      <c r="P29" s="206"/>
      <c r="Q29" s="206"/>
      <c r="R29" s="206"/>
      <c r="S29" s="206"/>
      <c r="T29" s="206"/>
      <c r="U29" s="206"/>
    </row>
    <row r="30" spans="1:21" s="2" customFormat="1" ht="15" customHeight="1">
      <c r="A30" s="7"/>
      <c r="B30" s="7"/>
      <c r="C30" s="7" t="s">
        <v>226</v>
      </c>
      <c r="D30" s="213"/>
      <c r="E30" s="213"/>
      <c r="F30" s="213"/>
      <c r="G30" s="213"/>
      <c r="H30" s="213"/>
    </row>
    <row r="31" spans="1:21" s="188" customFormat="1" ht="12.95" customHeight="1"/>
    <row r="32" spans="1:21" s="188" customFormat="1" ht="12.95" customHeight="1"/>
  </sheetData>
  <mergeCells count="89">
    <mergeCell ref="A19:B20"/>
    <mergeCell ref="C19:E20"/>
    <mergeCell ref="F19:F20"/>
    <mergeCell ref="G19:G20"/>
    <mergeCell ref="H19:I20"/>
    <mergeCell ref="M19:N20"/>
    <mergeCell ref="O19:R19"/>
    <mergeCell ref="S15:T15"/>
    <mergeCell ref="O16:R16"/>
    <mergeCell ref="S16:T16"/>
    <mergeCell ref="M17:N18"/>
    <mergeCell ref="O17:R17"/>
    <mergeCell ref="S19:T19"/>
    <mergeCell ref="O20:R20"/>
    <mergeCell ref="S20:T20"/>
    <mergeCell ref="S17:T17"/>
    <mergeCell ref="O18:R18"/>
    <mergeCell ref="S18:T18"/>
    <mergeCell ref="M15:N16"/>
    <mergeCell ref="O15:R15"/>
    <mergeCell ref="A17:B18"/>
    <mergeCell ref="C17:E18"/>
    <mergeCell ref="F17:F18"/>
    <mergeCell ref="G17:G18"/>
    <mergeCell ref="H17:I18"/>
    <mergeCell ref="A15:B16"/>
    <mergeCell ref="C15:E16"/>
    <mergeCell ref="F15:F16"/>
    <mergeCell ref="G15:G16"/>
    <mergeCell ref="H15:I16"/>
    <mergeCell ref="M13:N14"/>
    <mergeCell ref="O13:R13"/>
    <mergeCell ref="S13:T13"/>
    <mergeCell ref="O14:R14"/>
    <mergeCell ref="S14:T14"/>
    <mergeCell ref="A13:B14"/>
    <mergeCell ref="C13:E14"/>
    <mergeCell ref="F13:F14"/>
    <mergeCell ref="G13:G14"/>
    <mergeCell ref="H13:I14"/>
    <mergeCell ref="M11:N12"/>
    <mergeCell ref="O11:R11"/>
    <mergeCell ref="S11:T11"/>
    <mergeCell ref="O12:R12"/>
    <mergeCell ref="S12:T12"/>
    <mergeCell ref="A11:B12"/>
    <mergeCell ref="C11:E12"/>
    <mergeCell ref="F11:F12"/>
    <mergeCell ref="G11:G12"/>
    <mergeCell ref="H11:I12"/>
    <mergeCell ref="M9:N10"/>
    <mergeCell ref="O9:R9"/>
    <mergeCell ref="S9:T9"/>
    <mergeCell ref="O10:R10"/>
    <mergeCell ref="S10:T10"/>
    <mergeCell ref="A9:B10"/>
    <mergeCell ref="C9:E10"/>
    <mergeCell ref="F9:F10"/>
    <mergeCell ref="G9:G10"/>
    <mergeCell ref="H9:I10"/>
    <mergeCell ref="M6:N6"/>
    <mergeCell ref="O6:R6"/>
    <mergeCell ref="S6:T6"/>
    <mergeCell ref="A7:B8"/>
    <mergeCell ref="C7:E8"/>
    <mergeCell ref="F7:F8"/>
    <mergeCell ref="G7:G8"/>
    <mergeCell ref="H7:I8"/>
    <mergeCell ref="M7:N8"/>
    <mergeCell ref="O7:R7"/>
    <mergeCell ref="S7:T7"/>
    <mergeCell ref="O8:R8"/>
    <mergeCell ref="S8:T8"/>
    <mergeCell ref="M2:N3"/>
    <mergeCell ref="O2:U3"/>
    <mergeCell ref="A5:B6"/>
    <mergeCell ref="C5:E6"/>
    <mergeCell ref="F5:F6"/>
    <mergeCell ref="G5:G6"/>
    <mergeCell ref="H5:I6"/>
    <mergeCell ref="M5:N5"/>
    <mergeCell ref="O5:R5"/>
    <mergeCell ref="S5:T5"/>
    <mergeCell ref="A2:B3"/>
    <mergeCell ref="C2:E3"/>
    <mergeCell ref="F2:F3"/>
    <mergeCell ref="G2:G3"/>
    <mergeCell ref="H2:I3"/>
    <mergeCell ref="J2:K3"/>
  </mergeCells>
  <phoneticPr fontId="6"/>
  <pageMargins left="0.59055118110236227" right="0.59055118110236227" top="0.59055118110236227" bottom="0.39370078740157483" header="0" footer="0.19685039370078741"/>
  <pageSetup paperSize="9" scale="96" fitToHeight="0" orientation="landscape" r:id="rId1"/>
  <headerFooter alignWithMargins="0">
    <oddFooter>&amp;C&amp;"ＭＳ Ｐ明朝,標準"&amp;9－４－</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T24"/>
  <sheetViews>
    <sheetView showGridLines="0" view="pageBreakPreview" zoomScale="92" zoomScaleNormal="95" zoomScaleSheetLayoutView="92" workbookViewId="0">
      <selection activeCell="A10" sqref="A10:K10"/>
    </sheetView>
  </sheetViews>
  <sheetFormatPr defaultColWidth="9" defaultRowHeight="23.1" customHeight="1"/>
  <cols>
    <col min="1" max="2" width="8.25" style="1" customWidth="1"/>
    <col min="3" max="14" width="8.75" style="1" customWidth="1"/>
    <col min="15" max="15" width="12.5" style="1" customWidth="1"/>
    <col min="16" max="20" width="4.625" style="1" customWidth="1"/>
    <col min="21" max="23" width="5.625" style="1" customWidth="1"/>
    <col min="24" max="16384" width="9" style="1"/>
  </cols>
  <sheetData>
    <row r="1" spans="1:20" ht="24.95" customHeight="1">
      <c r="A1" s="1" t="s">
        <v>12</v>
      </c>
    </row>
    <row r="2" spans="1:20" ht="24.95" customHeight="1">
      <c r="A2" s="1" t="s">
        <v>357</v>
      </c>
      <c r="F2" s="55"/>
      <c r="M2" s="55"/>
    </row>
    <row r="3" spans="1:20" ht="22.15" customHeight="1">
      <c r="A3" s="637" t="s">
        <v>358</v>
      </c>
      <c r="B3" s="637"/>
      <c r="C3" s="638"/>
      <c r="D3" s="639"/>
      <c r="E3" s="639"/>
      <c r="F3" s="39" t="s">
        <v>118</v>
      </c>
      <c r="G3" s="412" t="s">
        <v>117</v>
      </c>
      <c r="H3" s="640"/>
      <c r="I3" s="56">
        <f>'1'!H7</f>
        <v>0</v>
      </c>
      <c r="J3" s="36" t="s">
        <v>115</v>
      </c>
      <c r="K3" s="57">
        <f>IF(I3="","",I3*12)</f>
        <v>0</v>
      </c>
      <c r="L3" s="58" t="s">
        <v>92</v>
      </c>
      <c r="M3" s="641" t="s">
        <v>119</v>
      </c>
      <c r="N3" s="642"/>
      <c r="O3" s="59" t="str">
        <f>IF(D3="","",D3/K3*100)</f>
        <v/>
      </c>
      <c r="P3" s="1" t="s">
        <v>46</v>
      </c>
    </row>
    <row r="4" spans="1:20" ht="22.15" customHeight="1">
      <c r="A4" s="637" t="s">
        <v>359</v>
      </c>
      <c r="B4" s="637"/>
      <c r="C4" s="638"/>
      <c r="D4" s="639"/>
      <c r="E4" s="639"/>
      <c r="F4" s="39" t="s">
        <v>118</v>
      </c>
      <c r="G4" s="412" t="s">
        <v>120</v>
      </c>
      <c r="H4" s="640"/>
      <c r="I4" s="56">
        <f>'1'!K7</f>
        <v>0</v>
      </c>
      <c r="J4" s="36" t="s">
        <v>115</v>
      </c>
      <c r="K4" s="57">
        <f>IF(I4="","",I4*12)</f>
        <v>0</v>
      </c>
      <c r="L4" s="58" t="s">
        <v>92</v>
      </c>
      <c r="M4" s="641" t="s">
        <v>121</v>
      </c>
      <c r="N4" s="642"/>
      <c r="O4" s="59" t="str">
        <f>IF(D4="","",D4/K4*100)</f>
        <v/>
      </c>
      <c r="P4" s="643"/>
    </row>
    <row r="5" spans="1:20" ht="24.95" customHeight="1">
      <c r="A5" s="645" t="s">
        <v>93</v>
      </c>
      <c r="B5" s="646"/>
      <c r="C5" s="646"/>
      <c r="D5" s="646"/>
      <c r="E5" s="646"/>
      <c r="F5" s="646"/>
      <c r="G5" s="646"/>
      <c r="H5" s="646"/>
      <c r="I5" s="646"/>
      <c r="J5" s="646"/>
      <c r="K5" s="646"/>
      <c r="L5" s="58"/>
      <c r="M5" s="647" t="s">
        <v>94</v>
      </c>
      <c r="N5" s="648"/>
      <c r="O5" s="648"/>
      <c r="P5" s="644"/>
    </row>
    <row r="6" spans="1:20" ht="17.25" customHeight="1">
      <c r="A6" s="53"/>
      <c r="B6" s="53"/>
      <c r="C6" s="53"/>
      <c r="D6" s="53"/>
      <c r="E6" s="53"/>
      <c r="F6" s="53"/>
      <c r="G6" s="53"/>
      <c r="H6" s="53"/>
      <c r="I6" s="53"/>
      <c r="J6" s="53"/>
      <c r="K6" s="53"/>
      <c r="P6" s="643"/>
    </row>
    <row r="7" spans="1:20" ht="24.95" customHeight="1">
      <c r="A7" s="1" t="s">
        <v>360</v>
      </c>
      <c r="F7" s="55"/>
      <c r="M7" s="55"/>
      <c r="P7" s="643"/>
    </row>
    <row r="8" spans="1:20" ht="22.15" customHeight="1">
      <c r="A8" s="637" t="s">
        <v>361</v>
      </c>
      <c r="B8" s="637"/>
      <c r="C8" s="638"/>
      <c r="D8" s="639"/>
      <c r="E8" s="639"/>
      <c r="F8" s="39" t="s">
        <v>118</v>
      </c>
      <c r="G8" s="412" t="s">
        <v>117</v>
      </c>
      <c r="H8" s="640"/>
      <c r="I8" s="56">
        <f>'1'!H12</f>
        <v>0</v>
      </c>
      <c r="J8" s="409" t="s">
        <v>115</v>
      </c>
      <c r="K8" s="57">
        <f>IF(I8="","",I8*12)</f>
        <v>0</v>
      </c>
      <c r="L8" s="58" t="s">
        <v>92</v>
      </c>
      <c r="M8" s="641" t="s">
        <v>119</v>
      </c>
      <c r="N8" s="642"/>
      <c r="O8" s="59" t="str">
        <f>IF(D8="","",D8/K8*100)</f>
        <v/>
      </c>
      <c r="P8" s="643"/>
    </row>
    <row r="9" spans="1:20" ht="22.15" customHeight="1">
      <c r="A9" s="637" t="s">
        <v>362</v>
      </c>
      <c r="B9" s="637"/>
      <c r="C9" s="638"/>
      <c r="D9" s="639"/>
      <c r="E9" s="639"/>
      <c r="F9" s="39" t="s">
        <v>118</v>
      </c>
      <c r="G9" s="412" t="s">
        <v>120</v>
      </c>
      <c r="H9" s="640"/>
      <c r="I9" s="56">
        <f>'1'!K12</f>
        <v>0</v>
      </c>
      <c r="J9" s="409" t="s">
        <v>115</v>
      </c>
      <c r="K9" s="57">
        <f>IF(I9="","",I9*12)</f>
        <v>0</v>
      </c>
      <c r="L9" s="58" t="s">
        <v>92</v>
      </c>
      <c r="M9" s="641" t="s">
        <v>121</v>
      </c>
      <c r="N9" s="642"/>
      <c r="O9" s="59" t="str">
        <f>IF(D9="","",D9/K9*100)</f>
        <v/>
      </c>
      <c r="P9" s="643"/>
    </row>
    <row r="10" spans="1:20" ht="24.95" customHeight="1">
      <c r="A10" s="645" t="s">
        <v>93</v>
      </c>
      <c r="B10" s="646"/>
      <c r="C10" s="646"/>
      <c r="D10" s="646"/>
      <c r="E10" s="646"/>
      <c r="F10" s="646"/>
      <c r="G10" s="646"/>
      <c r="H10" s="646"/>
      <c r="I10" s="646"/>
      <c r="J10" s="646"/>
      <c r="K10" s="646"/>
      <c r="L10" s="58"/>
      <c r="M10" s="647" t="s">
        <v>94</v>
      </c>
      <c r="N10" s="648"/>
      <c r="O10" s="648"/>
      <c r="P10" s="643"/>
    </row>
    <row r="11" spans="1:20" ht="15.95" customHeight="1">
      <c r="A11" s="25"/>
      <c r="C11" s="27"/>
      <c r="D11" s="27"/>
      <c r="E11" s="27"/>
      <c r="F11" s="27"/>
      <c r="G11" s="27"/>
      <c r="H11" s="27"/>
      <c r="I11" s="27"/>
      <c r="J11" s="27"/>
      <c r="K11" s="27"/>
      <c r="L11" s="27"/>
      <c r="M11" s="27"/>
      <c r="N11" s="27"/>
      <c r="O11" s="27"/>
      <c r="P11" s="27"/>
      <c r="Q11" s="27"/>
      <c r="R11" s="27"/>
      <c r="S11" s="27"/>
      <c r="T11" s="27"/>
    </row>
    <row r="12" spans="1:20" ht="15.95" customHeight="1">
      <c r="A12" s="7"/>
      <c r="C12" s="24"/>
      <c r="D12" s="24"/>
      <c r="E12" s="24"/>
      <c r="F12" s="24"/>
      <c r="G12" s="24"/>
      <c r="H12" s="24"/>
      <c r="I12" s="24"/>
      <c r="J12" s="24"/>
      <c r="K12" s="24"/>
      <c r="L12" s="24"/>
      <c r="M12" s="24"/>
      <c r="N12" s="24"/>
      <c r="O12" s="24"/>
    </row>
    <row r="13" spans="1:20" ht="23.1" customHeight="1">
      <c r="B13" s="24"/>
      <c r="C13" s="24"/>
      <c r="D13" s="54"/>
      <c r="E13" s="54"/>
      <c r="F13" s="54"/>
      <c r="G13" s="54"/>
      <c r="H13" s="54"/>
      <c r="I13" s="54"/>
      <c r="J13" s="54"/>
      <c r="K13" s="54"/>
      <c r="L13" s="54"/>
      <c r="M13" s="54"/>
      <c r="N13" s="54"/>
      <c r="O13" s="54"/>
    </row>
    <row r="14" spans="1:20" ht="23.1" customHeight="1">
      <c r="B14" s="24"/>
      <c r="C14" s="24"/>
      <c r="D14" s="27"/>
      <c r="E14" s="27"/>
      <c r="F14" s="27"/>
      <c r="G14" s="27"/>
      <c r="H14" s="27"/>
      <c r="I14" s="27"/>
      <c r="J14" s="27"/>
      <c r="K14" s="27"/>
      <c r="L14" s="27"/>
      <c r="M14" s="27"/>
      <c r="N14" s="27"/>
      <c r="O14" s="27"/>
    </row>
    <row r="15" spans="1:20" ht="23.1" customHeight="1">
      <c r="B15" s="24"/>
      <c r="C15" s="24"/>
      <c r="D15" s="27"/>
      <c r="E15" s="27"/>
      <c r="F15" s="27"/>
      <c r="G15" s="27"/>
      <c r="H15" s="27"/>
      <c r="I15" s="27"/>
      <c r="J15" s="27"/>
      <c r="K15" s="27"/>
      <c r="L15" s="27"/>
      <c r="M15" s="27"/>
      <c r="N15" s="27"/>
      <c r="O15" s="27"/>
    </row>
    <row r="16" spans="1:20" ht="23.1" customHeight="1">
      <c r="B16" s="24"/>
      <c r="C16" s="24"/>
      <c r="D16" s="27"/>
      <c r="E16" s="27"/>
      <c r="F16" s="27"/>
      <c r="G16" s="27"/>
      <c r="H16" s="27"/>
      <c r="I16" s="27"/>
      <c r="J16" s="27"/>
      <c r="K16" s="27"/>
      <c r="L16" s="27"/>
      <c r="M16" s="27"/>
      <c r="N16" s="27"/>
      <c r="O16" s="27"/>
    </row>
    <row r="17" spans="2:15" ht="23.1" customHeight="1">
      <c r="B17" s="24"/>
      <c r="C17" s="24"/>
      <c r="D17" s="27"/>
      <c r="E17" s="27"/>
      <c r="F17" s="27"/>
      <c r="G17" s="27"/>
      <c r="H17" s="27"/>
      <c r="I17" s="27"/>
      <c r="J17" s="27"/>
      <c r="K17" s="27"/>
      <c r="L17" s="27"/>
      <c r="M17" s="27"/>
      <c r="N17" s="27"/>
      <c r="O17" s="27"/>
    </row>
    <row r="18" spans="2:15" ht="23.1" customHeight="1">
      <c r="B18" s="24"/>
      <c r="C18" s="24"/>
      <c r="D18" s="27"/>
      <c r="E18" s="27"/>
      <c r="F18" s="27"/>
      <c r="G18" s="27"/>
      <c r="H18" s="27"/>
      <c r="I18" s="27"/>
      <c r="J18" s="27"/>
      <c r="K18" s="27"/>
      <c r="L18" s="27"/>
      <c r="M18" s="27"/>
      <c r="N18" s="27"/>
      <c r="O18" s="27"/>
    </row>
    <row r="19" spans="2:15" ht="23.1" customHeight="1">
      <c r="B19" s="24"/>
      <c r="C19" s="24"/>
      <c r="D19" s="27"/>
      <c r="E19" s="27"/>
      <c r="F19" s="27"/>
      <c r="G19" s="27"/>
      <c r="H19" s="27"/>
      <c r="I19" s="27"/>
      <c r="J19" s="27"/>
      <c r="K19" s="27"/>
      <c r="L19" s="27"/>
      <c r="M19" s="27"/>
      <c r="N19" s="27"/>
      <c r="O19" s="27"/>
    </row>
    <row r="20" spans="2:15" ht="23.1" customHeight="1">
      <c r="B20" s="24"/>
      <c r="C20" s="24"/>
      <c r="D20" s="27"/>
      <c r="E20" s="27"/>
      <c r="F20" s="27"/>
      <c r="G20" s="27"/>
      <c r="H20" s="27"/>
      <c r="I20" s="27"/>
      <c r="J20" s="27"/>
      <c r="K20" s="27"/>
      <c r="L20" s="27"/>
      <c r="M20" s="27"/>
      <c r="N20" s="27"/>
      <c r="O20" s="27"/>
    </row>
    <row r="21" spans="2:15" ht="23.1" customHeight="1">
      <c r="B21" s="24"/>
      <c r="C21" s="24"/>
      <c r="D21" s="27"/>
      <c r="E21" s="27"/>
      <c r="F21" s="27"/>
      <c r="G21" s="27"/>
      <c r="H21" s="27"/>
      <c r="I21" s="27"/>
      <c r="J21" s="27"/>
      <c r="K21" s="27"/>
      <c r="L21" s="27"/>
      <c r="M21" s="27"/>
      <c r="N21" s="27"/>
      <c r="O21" s="27"/>
    </row>
    <row r="22" spans="2:15" ht="23.1" customHeight="1">
      <c r="B22" s="24"/>
      <c r="C22" s="24"/>
      <c r="D22" s="27"/>
      <c r="E22" s="27"/>
      <c r="F22" s="27"/>
      <c r="G22" s="27"/>
      <c r="H22" s="27"/>
      <c r="I22" s="27"/>
      <c r="J22" s="27"/>
      <c r="K22" s="27"/>
      <c r="L22" s="27"/>
      <c r="M22" s="27"/>
      <c r="N22" s="27"/>
      <c r="O22" s="27"/>
    </row>
    <row r="23" spans="2:15" ht="23.1" customHeight="1">
      <c r="B23" s="24"/>
      <c r="C23" s="24"/>
      <c r="D23" s="27"/>
      <c r="E23" s="27"/>
      <c r="F23" s="27"/>
      <c r="G23" s="27"/>
      <c r="H23" s="27"/>
      <c r="I23" s="27"/>
      <c r="J23" s="27"/>
      <c r="K23" s="27"/>
      <c r="L23" s="27"/>
      <c r="M23" s="27"/>
      <c r="N23" s="27"/>
      <c r="O23" s="27"/>
    </row>
    <row r="24" spans="2:15" ht="23.1" customHeight="1">
      <c r="B24" s="24"/>
      <c r="C24" s="24"/>
      <c r="D24" s="27"/>
      <c r="E24" s="27"/>
      <c r="F24" s="27"/>
      <c r="G24" s="27"/>
      <c r="H24" s="27"/>
      <c r="I24" s="27"/>
      <c r="J24" s="27"/>
      <c r="K24" s="27"/>
      <c r="L24" s="27"/>
      <c r="M24" s="27"/>
      <c r="N24" s="27"/>
      <c r="O24" s="27"/>
    </row>
  </sheetData>
  <mergeCells count="22">
    <mergeCell ref="P4:P5"/>
    <mergeCell ref="P6:P10"/>
    <mergeCell ref="A5:K5"/>
    <mergeCell ref="M5:O5"/>
    <mergeCell ref="A8:C8"/>
    <mergeCell ref="D8:E8"/>
    <mergeCell ref="A10:K10"/>
    <mergeCell ref="M10:O10"/>
    <mergeCell ref="G8:H8"/>
    <mergeCell ref="M8:N8"/>
    <mergeCell ref="A9:C9"/>
    <mergeCell ref="D9:E9"/>
    <mergeCell ref="G9:H9"/>
    <mergeCell ref="M9:N9"/>
    <mergeCell ref="A3:C3"/>
    <mergeCell ref="D3:E3"/>
    <mergeCell ref="G3:H3"/>
    <mergeCell ref="M3:N3"/>
    <mergeCell ref="A4:C4"/>
    <mergeCell ref="D4:E4"/>
    <mergeCell ref="G4:H4"/>
    <mergeCell ref="M4:N4"/>
  </mergeCells>
  <phoneticPr fontId="6"/>
  <conditionalFormatting sqref="O3">
    <cfRule type="cellIs" dxfId="3" priority="5" operator="greaterThanOrEqual">
      <formula>120</formula>
    </cfRule>
  </conditionalFormatting>
  <conditionalFormatting sqref="O4">
    <cfRule type="cellIs" dxfId="2" priority="3" operator="greaterThanOrEqual">
      <formula>120</formula>
    </cfRule>
  </conditionalFormatting>
  <conditionalFormatting sqref="O8">
    <cfRule type="cellIs" dxfId="1" priority="2" operator="greaterThanOrEqual">
      <formula>120</formula>
    </cfRule>
  </conditionalFormatting>
  <conditionalFormatting sqref="O9">
    <cfRule type="cellIs" dxfId="0" priority="1" operator="greaterThanOrEqual">
      <formula>120</formula>
    </cfRule>
  </conditionalFormatting>
  <pageMargins left="0.78740157480314965" right="0.59055118110236227" top="0.59055118110236227" bottom="0.39370078740157483" header="0" footer="0.19685039370078741"/>
  <pageSetup paperSize="9" scale="97" firstPageNumber="5" orientation="landscape" useFirstPageNumber="1" r:id="rId1"/>
  <headerFooter alignWithMargins="0">
    <oddFooter>&amp;C－&amp;P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O62"/>
  <sheetViews>
    <sheetView view="pageBreakPreview" zoomScaleNormal="100" zoomScaleSheetLayoutView="100" workbookViewId="0">
      <selection activeCell="J6" sqref="J6:N6"/>
    </sheetView>
  </sheetViews>
  <sheetFormatPr defaultRowHeight="13.5"/>
  <cols>
    <col min="1" max="1" width="1.875" style="214" customWidth="1"/>
    <col min="2" max="2" width="3.625" style="214" customWidth="1"/>
    <col min="3" max="3" width="14.375" style="214" customWidth="1"/>
    <col min="4" max="4" width="7.625" style="214" customWidth="1"/>
    <col min="5" max="5" width="8.125" style="214" customWidth="1"/>
    <col min="6" max="6" width="8.25" style="214" customWidth="1"/>
    <col min="7" max="7" width="6.25" style="214" customWidth="1"/>
    <col min="8" max="8" width="5.875" style="214" customWidth="1"/>
    <col min="9" max="9" width="5.75" style="214" customWidth="1"/>
    <col min="10" max="10" width="5.5" style="214" customWidth="1"/>
    <col min="11" max="12" width="4.625" style="214" customWidth="1"/>
    <col min="13" max="14" width="5.125" style="214" customWidth="1"/>
    <col min="15" max="15" width="11.75" style="214" customWidth="1"/>
    <col min="16" max="256" width="9" style="214"/>
    <col min="257" max="257" width="1.875" style="214" customWidth="1"/>
    <col min="258" max="258" width="3.625" style="214" customWidth="1"/>
    <col min="259" max="259" width="14.375" style="214" customWidth="1"/>
    <col min="260" max="260" width="7.625" style="214" customWidth="1"/>
    <col min="261" max="261" width="8.125" style="214" customWidth="1"/>
    <col min="262" max="262" width="8.25" style="214" customWidth="1"/>
    <col min="263" max="263" width="6.25" style="214" customWidth="1"/>
    <col min="264" max="264" width="5.875" style="214" customWidth="1"/>
    <col min="265" max="265" width="5.75" style="214" customWidth="1"/>
    <col min="266" max="266" width="5.5" style="214" customWidth="1"/>
    <col min="267" max="268" width="4.625" style="214" customWidth="1"/>
    <col min="269" max="270" width="5.125" style="214" customWidth="1"/>
    <col min="271" max="271" width="11.75" style="214" customWidth="1"/>
    <col min="272" max="512" width="9" style="214"/>
    <col min="513" max="513" width="1.875" style="214" customWidth="1"/>
    <col min="514" max="514" width="3.625" style="214" customWidth="1"/>
    <col min="515" max="515" width="14.375" style="214" customWidth="1"/>
    <col min="516" max="516" width="7.625" style="214" customWidth="1"/>
    <col min="517" max="517" width="8.125" style="214" customWidth="1"/>
    <col min="518" max="518" width="8.25" style="214" customWidth="1"/>
    <col min="519" max="519" width="6.25" style="214" customWidth="1"/>
    <col min="520" max="520" width="5.875" style="214" customWidth="1"/>
    <col min="521" max="521" width="5.75" style="214" customWidth="1"/>
    <col min="522" max="522" width="5.5" style="214" customWidth="1"/>
    <col min="523" max="524" width="4.625" style="214" customWidth="1"/>
    <col min="525" max="526" width="5.125" style="214" customWidth="1"/>
    <col min="527" max="527" width="11.75" style="214" customWidth="1"/>
    <col min="528" max="768" width="9" style="214"/>
    <col min="769" max="769" width="1.875" style="214" customWidth="1"/>
    <col min="770" max="770" width="3.625" style="214" customWidth="1"/>
    <col min="771" max="771" width="14.375" style="214" customWidth="1"/>
    <col min="772" max="772" width="7.625" style="214" customWidth="1"/>
    <col min="773" max="773" width="8.125" style="214" customWidth="1"/>
    <col min="774" max="774" width="8.25" style="214" customWidth="1"/>
    <col min="775" max="775" width="6.25" style="214" customWidth="1"/>
    <col min="776" max="776" width="5.875" style="214" customWidth="1"/>
    <col min="777" max="777" width="5.75" style="214" customWidth="1"/>
    <col min="778" max="778" width="5.5" style="214" customWidth="1"/>
    <col min="779" max="780" width="4.625" style="214" customWidth="1"/>
    <col min="781" max="782" width="5.125" style="214" customWidth="1"/>
    <col min="783" max="783" width="11.75" style="214" customWidth="1"/>
    <col min="784" max="1024" width="9" style="214"/>
    <col min="1025" max="1025" width="1.875" style="214" customWidth="1"/>
    <col min="1026" max="1026" width="3.625" style="214" customWidth="1"/>
    <col min="1027" max="1027" width="14.375" style="214" customWidth="1"/>
    <col min="1028" max="1028" width="7.625" style="214" customWidth="1"/>
    <col min="1029" max="1029" width="8.125" style="214" customWidth="1"/>
    <col min="1030" max="1030" width="8.25" style="214" customWidth="1"/>
    <col min="1031" max="1031" width="6.25" style="214" customWidth="1"/>
    <col min="1032" max="1032" width="5.875" style="214" customWidth="1"/>
    <col min="1033" max="1033" width="5.75" style="214" customWidth="1"/>
    <col min="1034" max="1034" width="5.5" style="214" customWidth="1"/>
    <col min="1035" max="1036" width="4.625" style="214" customWidth="1"/>
    <col min="1037" max="1038" width="5.125" style="214" customWidth="1"/>
    <col min="1039" max="1039" width="11.75" style="214" customWidth="1"/>
    <col min="1040" max="1280" width="9" style="214"/>
    <col min="1281" max="1281" width="1.875" style="214" customWidth="1"/>
    <col min="1282" max="1282" width="3.625" style="214" customWidth="1"/>
    <col min="1283" max="1283" width="14.375" style="214" customWidth="1"/>
    <col min="1284" max="1284" width="7.625" style="214" customWidth="1"/>
    <col min="1285" max="1285" width="8.125" style="214" customWidth="1"/>
    <col min="1286" max="1286" width="8.25" style="214" customWidth="1"/>
    <col min="1287" max="1287" width="6.25" style="214" customWidth="1"/>
    <col min="1288" max="1288" width="5.875" style="214" customWidth="1"/>
    <col min="1289" max="1289" width="5.75" style="214" customWidth="1"/>
    <col min="1290" max="1290" width="5.5" style="214" customWidth="1"/>
    <col min="1291" max="1292" width="4.625" style="214" customWidth="1"/>
    <col min="1293" max="1294" width="5.125" style="214" customWidth="1"/>
    <col min="1295" max="1295" width="11.75" style="214" customWidth="1"/>
    <col min="1296" max="1536" width="9" style="214"/>
    <col min="1537" max="1537" width="1.875" style="214" customWidth="1"/>
    <col min="1538" max="1538" width="3.625" style="214" customWidth="1"/>
    <col min="1539" max="1539" width="14.375" style="214" customWidth="1"/>
    <col min="1540" max="1540" width="7.625" style="214" customWidth="1"/>
    <col min="1541" max="1541" width="8.125" style="214" customWidth="1"/>
    <col min="1542" max="1542" width="8.25" style="214" customWidth="1"/>
    <col min="1543" max="1543" width="6.25" style="214" customWidth="1"/>
    <col min="1544" max="1544" width="5.875" style="214" customWidth="1"/>
    <col min="1545" max="1545" width="5.75" style="214" customWidth="1"/>
    <col min="1546" max="1546" width="5.5" style="214" customWidth="1"/>
    <col min="1547" max="1548" width="4.625" style="214" customWidth="1"/>
    <col min="1549" max="1550" width="5.125" style="214" customWidth="1"/>
    <col min="1551" max="1551" width="11.75" style="214" customWidth="1"/>
    <col min="1552" max="1792" width="9" style="214"/>
    <col min="1793" max="1793" width="1.875" style="214" customWidth="1"/>
    <col min="1794" max="1794" width="3.625" style="214" customWidth="1"/>
    <col min="1795" max="1795" width="14.375" style="214" customWidth="1"/>
    <col min="1796" max="1796" width="7.625" style="214" customWidth="1"/>
    <col min="1797" max="1797" width="8.125" style="214" customWidth="1"/>
    <col min="1798" max="1798" width="8.25" style="214" customWidth="1"/>
    <col min="1799" max="1799" width="6.25" style="214" customWidth="1"/>
    <col min="1800" max="1800" width="5.875" style="214" customWidth="1"/>
    <col min="1801" max="1801" width="5.75" style="214" customWidth="1"/>
    <col min="1802" max="1802" width="5.5" style="214" customWidth="1"/>
    <col min="1803" max="1804" width="4.625" style="214" customWidth="1"/>
    <col min="1805" max="1806" width="5.125" style="214" customWidth="1"/>
    <col min="1807" max="1807" width="11.75" style="214" customWidth="1"/>
    <col min="1808" max="2048" width="9" style="214"/>
    <col min="2049" max="2049" width="1.875" style="214" customWidth="1"/>
    <col min="2050" max="2050" width="3.625" style="214" customWidth="1"/>
    <col min="2051" max="2051" width="14.375" style="214" customWidth="1"/>
    <col min="2052" max="2052" width="7.625" style="214" customWidth="1"/>
    <col min="2053" max="2053" width="8.125" style="214" customWidth="1"/>
    <col min="2054" max="2054" width="8.25" style="214" customWidth="1"/>
    <col min="2055" max="2055" width="6.25" style="214" customWidth="1"/>
    <col min="2056" max="2056" width="5.875" style="214" customWidth="1"/>
    <col min="2057" max="2057" width="5.75" style="214" customWidth="1"/>
    <col min="2058" max="2058" width="5.5" style="214" customWidth="1"/>
    <col min="2059" max="2060" width="4.625" style="214" customWidth="1"/>
    <col min="2061" max="2062" width="5.125" style="214" customWidth="1"/>
    <col min="2063" max="2063" width="11.75" style="214" customWidth="1"/>
    <col min="2064" max="2304" width="9" style="214"/>
    <col min="2305" max="2305" width="1.875" style="214" customWidth="1"/>
    <col min="2306" max="2306" width="3.625" style="214" customWidth="1"/>
    <col min="2307" max="2307" width="14.375" style="214" customWidth="1"/>
    <col min="2308" max="2308" width="7.625" style="214" customWidth="1"/>
    <col min="2309" max="2309" width="8.125" style="214" customWidth="1"/>
    <col min="2310" max="2310" width="8.25" style="214" customWidth="1"/>
    <col min="2311" max="2311" width="6.25" style="214" customWidth="1"/>
    <col min="2312" max="2312" width="5.875" style="214" customWidth="1"/>
    <col min="2313" max="2313" width="5.75" style="214" customWidth="1"/>
    <col min="2314" max="2314" width="5.5" style="214" customWidth="1"/>
    <col min="2315" max="2316" width="4.625" style="214" customWidth="1"/>
    <col min="2317" max="2318" width="5.125" style="214" customWidth="1"/>
    <col min="2319" max="2319" width="11.75" style="214" customWidth="1"/>
    <col min="2320" max="2560" width="9" style="214"/>
    <col min="2561" max="2561" width="1.875" style="214" customWidth="1"/>
    <col min="2562" max="2562" width="3.625" style="214" customWidth="1"/>
    <col min="2563" max="2563" width="14.375" style="214" customWidth="1"/>
    <col min="2564" max="2564" width="7.625" style="214" customWidth="1"/>
    <col min="2565" max="2565" width="8.125" style="214" customWidth="1"/>
    <col min="2566" max="2566" width="8.25" style="214" customWidth="1"/>
    <col min="2567" max="2567" width="6.25" style="214" customWidth="1"/>
    <col min="2568" max="2568" width="5.875" style="214" customWidth="1"/>
    <col min="2569" max="2569" width="5.75" style="214" customWidth="1"/>
    <col min="2570" max="2570" width="5.5" style="214" customWidth="1"/>
    <col min="2571" max="2572" width="4.625" style="214" customWidth="1"/>
    <col min="2573" max="2574" width="5.125" style="214" customWidth="1"/>
    <col min="2575" max="2575" width="11.75" style="214" customWidth="1"/>
    <col min="2576" max="2816" width="9" style="214"/>
    <col min="2817" max="2817" width="1.875" style="214" customWidth="1"/>
    <col min="2818" max="2818" width="3.625" style="214" customWidth="1"/>
    <col min="2819" max="2819" width="14.375" style="214" customWidth="1"/>
    <col min="2820" max="2820" width="7.625" style="214" customWidth="1"/>
    <col min="2821" max="2821" width="8.125" style="214" customWidth="1"/>
    <col min="2822" max="2822" width="8.25" style="214" customWidth="1"/>
    <col min="2823" max="2823" width="6.25" style="214" customWidth="1"/>
    <col min="2824" max="2824" width="5.875" style="214" customWidth="1"/>
    <col min="2825" max="2825" width="5.75" style="214" customWidth="1"/>
    <col min="2826" max="2826" width="5.5" style="214" customWidth="1"/>
    <col min="2827" max="2828" width="4.625" style="214" customWidth="1"/>
    <col min="2829" max="2830" width="5.125" style="214" customWidth="1"/>
    <col min="2831" max="2831" width="11.75" style="214" customWidth="1"/>
    <col min="2832" max="3072" width="9" style="214"/>
    <col min="3073" max="3073" width="1.875" style="214" customWidth="1"/>
    <col min="3074" max="3074" width="3.625" style="214" customWidth="1"/>
    <col min="3075" max="3075" width="14.375" style="214" customWidth="1"/>
    <col min="3076" max="3076" width="7.625" style="214" customWidth="1"/>
    <col min="3077" max="3077" width="8.125" style="214" customWidth="1"/>
    <col min="3078" max="3078" width="8.25" style="214" customWidth="1"/>
    <col min="3079" max="3079" width="6.25" style="214" customWidth="1"/>
    <col min="3080" max="3080" width="5.875" style="214" customWidth="1"/>
    <col min="3081" max="3081" width="5.75" style="214" customWidth="1"/>
    <col min="3082" max="3082" width="5.5" style="214" customWidth="1"/>
    <col min="3083" max="3084" width="4.625" style="214" customWidth="1"/>
    <col min="3085" max="3086" width="5.125" style="214" customWidth="1"/>
    <col min="3087" max="3087" width="11.75" style="214" customWidth="1"/>
    <col min="3088" max="3328" width="9" style="214"/>
    <col min="3329" max="3329" width="1.875" style="214" customWidth="1"/>
    <col min="3330" max="3330" width="3.625" style="214" customWidth="1"/>
    <col min="3331" max="3331" width="14.375" style="214" customWidth="1"/>
    <col min="3332" max="3332" width="7.625" style="214" customWidth="1"/>
    <col min="3333" max="3333" width="8.125" style="214" customWidth="1"/>
    <col min="3334" max="3334" width="8.25" style="214" customWidth="1"/>
    <col min="3335" max="3335" width="6.25" style="214" customWidth="1"/>
    <col min="3336" max="3336" width="5.875" style="214" customWidth="1"/>
    <col min="3337" max="3337" width="5.75" style="214" customWidth="1"/>
    <col min="3338" max="3338" width="5.5" style="214" customWidth="1"/>
    <col min="3339" max="3340" width="4.625" style="214" customWidth="1"/>
    <col min="3341" max="3342" width="5.125" style="214" customWidth="1"/>
    <col min="3343" max="3343" width="11.75" style="214" customWidth="1"/>
    <col min="3344" max="3584" width="9" style="214"/>
    <col min="3585" max="3585" width="1.875" style="214" customWidth="1"/>
    <col min="3586" max="3586" width="3.625" style="214" customWidth="1"/>
    <col min="3587" max="3587" width="14.375" style="214" customWidth="1"/>
    <col min="3588" max="3588" width="7.625" style="214" customWidth="1"/>
    <col min="3589" max="3589" width="8.125" style="214" customWidth="1"/>
    <col min="3590" max="3590" width="8.25" style="214" customWidth="1"/>
    <col min="3591" max="3591" width="6.25" style="214" customWidth="1"/>
    <col min="3592" max="3592" width="5.875" style="214" customWidth="1"/>
    <col min="3593" max="3593" width="5.75" style="214" customWidth="1"/>
    <col min="3594" max="3594" width="5.5" style="214" customWidth="1"/>
    <col min="3595" max="3596" width="4.625" style="214" customWidth="1"/>
    <col min="3597" max="3598" width="5.125" style="214" customWidth="1"/>
    <col min="3599" max="3599" width="11.75" style="214" customWidth="1"/>
    <col min="3600" max="3840" width="9" style="214"/>
    <col min="3841" max="3841" width="1.875" style="214" customWidth="1"/>
    <col min="3842" max="3842" width="3.625" style="214" customWidth="1"/>
    <col min="3843" max="3843" width="14.375" style="214" customWidth="1"/>
    <col min="3844" max="3844" width="7.625" style="214" customWidth="1"/>
    <col min="3845" max="3845" width="8.125" style="214" customWidth="1"/>
    <col min="3846" max="3846" width="8.25" style="214" customWidth="1"/>
    <col min="3847" max="3847" width="6.25" style="214" customWidth="1"/>
    <col min="3848" max="3848" width="5.875" style="214" customWidth="1"/>
    <col min="3849" max="3849" width="5.75" style="214" customWidth="1"/>
    <col min="3850" max="3850" width="5.5" style="214" customWidth="1"/>
    <col min="3851" max="3852" width="4.625" style="214" customWidth="1"/>
    <col min="3853" max="3854" width="5.125" style="214" customWidth="1"/>
    <col min="3855" max="3855" width="11.75" style="214" customWidth="1"/>
    <col min="3856" max="4096" width="9" style="214"/>
    <col min="4097" max="4097" width="1.875" style="214" customWidth="1"/>
    <col min="4098" max="4098" width="3.625" style="214" customWidth="1"/>
    <col min="4099" max="4099" width="14.375" style="214" customWidth="1"/>
    <col min="4100" max="4100" width="7.625" style="214" customWidth="1"/>
    <col min="4101" max="4101" width="8.125" style="214" customWidth="1"/>
    <col min="4102" max="4102" width="8.25" style="214" customWidth="1"/>
    <col min="4103" max="4103" width="6.25" style="214" customWidth="1"/>
    <col min="4104" max="4104" width="5.875" style="214" customWidth="1"/>
    <col min="4105" max="4105" width="5.75" style="214" customWidth="1"/>
    <col min="4106" max="4106" width="5.5" style="214" customWidth="1"/>
    <col min="4107" max="4108" width="4.625" style="214" customWidth="1"/>
    <col min="4109" max="4110" width="5.125" style="214" customWidth="1"/>
    <col min="4111" max="4111" width="11.75" style="214" customWidth="1"/>
    <col min="4112" max="4352" width="9" style="214"/>
    <col min="4353" max="4353" width="1.875" style="214" customWidth="1"/>
    <col min="4354" max="4354" width="3.625" style="214" customWidth="1"/>
    <col min="4355" max="4355" width="14.375" style="214" customWidth="1"/>
    <col min="4356" max="4356" width="7.625" style="214" customWidth="1"/>
    <col min="4357" max="4357" width="8.125" style="214" customWidth="1"/>
    <col min="4358" max="4358" width="8.25" style="214" customWidth="1"/>
    <col min="4359" max="4359" width="6.25" style="214" customWidth="1"/>
    <col min="4360" max="4360" width="5.875" style="214" customWidth="1"/>
    <col min="4361" max="4361" width="5.75" style="214" customWidth="1"/>
    <col min="4362" max="4362" width="5.5" style="214" customWidth="1"/>
    <col min="4363" max="4364" width="4.625" style="214" customWidth="1"/>
    <col min="4365" max="4366" width="5.125" style="214" customWidth="1"/>
    <col min="4367" max="4367" width="11.75" style="214" customWidth="1"/>
    <col min="4368" max="4608" width="9" style="214"/>
    <col min="4609" max="4609" width="1.875" style="214" customWidth="1"/>
    <col min="4610" max="4610" width="3.625" style="214" customWidth="1"/>
    <col min="4611" max="4611" width="14.375" style="214" customWidth="1"/>
    <col min="4612" max="4612" width="7.625" style="214" customWidth="1"/>
    <col min="4613" max="4613" width="8.125" style="214" customWidth="1"/>
    <col min="4614" max="4614" width="8.25" style="214" customWidth="1"/>
    <col min="4615" max="4615" width="6.25" style="214" customWidth="1"/>
    <col min="4616" max="4616" width="5.875" style="214" customWidth="1"/>
    <col min="4617" max="4617" width="5.75" style="214" customWidth="1"/>
    <col min="4618" max="4618" width="5.5" style="214" customWidth="1"/>
    <col min="4619" max="4620" width="4.625" style="214" customWidth="1"/>
    <col min="4621" max="4622" width="5.125" style="214" customWidth="1"/>
    <col min="4623" max="4623" width="11.75" style="214" customWidth="1"/>
    <col min="4624" max="4864" width="9" style="214"/>
    <col min="4865" max="4865" width="1.875" style="214" customWidth="1"/>
    <col min="4866" max="4866" width="3.625" style="214" customWidth="1"/>
    <col min="4867" max="4867" width="14.375" style="214" customWidth="1"/>
    <col min="4868" max="4868" width="7.625" style="214" customWidth="1"/>
    <col min="4869" max="4869" width="8.125" style="214" customWidth="1"/>
    <col min="4870" max="4870" width="8.25" style="214" customWidth="1"/>
    <col min="4871" max="4871" width="6.25" style="214" customWidth="1"/>
    <col min="4872" max="4872" width="5.875" style="214" customWidth="1"/>
    <col min="4873" max="4873" width="5.75" style="214" customWidth="1"/>
    <col min="4874" max="4874" width="5.5" style="214" customWidth="1"/>
    <col min="4875" max="4876" width="4.625" style="214" customWidth="1"/>
    <col min="4877" max="4878" width="5.125" style="214" customWidth="1"/>
    <col min="4879" max="4879" width="11.75" style="214" customWidth="1"/>
    <col min="4880" max="5120" width="9" style="214"/>
    <col min="5121" max="5121" width="1.875" style="214" customWidth="1"/>
    <col min="5122" max="5122" width="3.625" style="214" customWidth="1"/>
    <col min="5123" max="5123" width="14.375" style="214" customWidth="1"/>
    <col min="5124" max="5124" width="7.625" style="214" customWidth="1"/>
    <col min="5125" max="5125" width="8.125" style="214" customWidth="1"/>
    <col min="5126" max="5126" width="8.25" style="214" customWidth="1"/>
    <col min="5127" max="5127" width="6.25" style="214" customWidth="1"/>
    <col min="5128" max="5128" width="5.875" style="214" customWidth="1"/>
    <col min="5129" max="5129" width="5.75" style="214" customWidth="1"/>
    <col min="5130" max="5130" width="5.5" style="214" customWidth="1"/>
    <col min="5131" max="5132" width="4.625" style="214" customWidth="1"/>
    <col min="5133" max="5134" width="5.125" style="214" customWidth="1"/>
    <col min="5135" max="5135" width="11.75" style="214" customWidth="1"/>
    <col min="5136" max="5376" width="9" style="214"/>
    <col min="5377" max="5377" width="1.875" style="214" customWidth="1"/>
    <col min="5378" max="5378" width="3.625" style="214" customWidth="1"/>
    <col min="5379" max="5379" width="14.375" style="214" customWidth="1"/>
    <col min="5380" max="5380" width="7.625" style="214" customWidth="1"/>
    <col min="5381" max="5381" width="8.125" style="214" customWidth="1"/>
    <col min="5382" max="5382" width="8.25" style="214" customWidth="1"/>
    <col min="5383" max="5383" width="6.25" style="214" customWidth="1"/>
    <col min="5384" max="5384" width="5.875" style="214" customWidth="1"/>
    <col min="5385" max="5385" width="5.75" style="214" customWidth="1"/>
    <col min="5386" max="5386" width="5.5" style="214" customWidth="1"/>
    <col min="5387" max="5388" width="4.625" style="214" customWidth="1"/>
    <col min="5389" max="5390" width="5.125" style="214" customWidth="1"/>
    <col min="5391" max="5391" width="11.75" style="214" customWidth="1"/>
    <col min="5392" max="5632" width="9" style="214"/>
    <col min="5633" max="5633" width="1.875" style="214" customWidth="1"/>
    <col min="5634" max="5634" width="3.625" style="214" customWidth="1"/>
    <col min="5635" max="5635" width="14.375" style="214" customWidth="1"/>
    <col min="5636" max="5636" width="7.625" style="214" customWidth="1"/>
    <col min="5637" max="5637" width="8.125" style="214" customWidth="1"/>
    <col min="5638" max="5638" width="8.25" style="214" customWidth="1"/>
    <col min="5639" max="5639" width="6.25" style="214" customWidth="1"/>
    <col min="5640" max="5640" width="5.875" style="214" customWidth="1"/>
    <col min="5641" max="5641" width="5.75" style="214" customWidth="1"/>
    <col min="5642" max="5642" width="5.5" style="214" customWidth="1"/>
    <col min="5643" max="5644" width="4.625" style="214" customWidth="1"/>
    <col min="5645" max="5646" width="5.125" style="214" customWidth="1"/>
    <col min="5647" max="5647" width="11.75" style="214" customWidth="1"/>
    <col min="5648" max="5888" width="9" style="214"/>
    <col min="5889" max="5889" width="1.875" style="214" customWidth="1"/>
    <col min="5890" max="5890" width="3.625" style="214" customWidth="1"/>
    <col min="5891" max="5891" width="14.375" style="214" customWidth="1"/>
    <col min="5892" max="5892" width="7.625" style="214" customWidth="1"/>
    <col min="5893" max="5893" width="8.125" style="214" customWidth="1"/>
    <col min="5894" max="5894" width="8.25" style="214" customWidth="1"/>
    <col min="5895" max="5895" width="6.25" style="214" customWidth="1"/>
    <col min="5896" max="5896" width="5.875" style="214" customWidth="1"/>
    <col min="5897" max="5897" width="5.75" style="214" customWidth="1"/>
    <col min="5898" max="5898" width="5.5" style="214" customWidth="1"/>
    <col min="5899" max="5900" width="4.625" style="214" customWidth="1"/>
    <col min="5901" max="5902" width="5.125" style="214" customWidth="1"/>
    <col min="5903" max="5903" width="11.75" style="214" customWidth="1"/>
    <col min="5904" max="6144" width="9" style="214"/>
    <col min="6145" max="6145" width="1.875" style="214" customWidth="1"/>
    <col min="6146" max="6146" width="3.625" style="214" customWidth="1"/>
    <col min="6147" max="6147" width="14.375" style="214" customWidth="1"/>
    <col min="6148" max="6148" width="7.625" style="214" customWidth="1"/>
    <col min="6149" max="6149" width="8.125" style="214" customWidth="1"/>
    <col min="6150" max="6150" width="8.25" style="214" customWidth="1"/>
    <col min="6151" max="6151" width="6.25" style="214" customWidth="1"/>
    <col min="6152" max="6152" width="5.875" style="214" customWidth="1"/>
    <col min="6153" max="6153" width="5.75" style="214" customWidth="1"/>
    <col min="6154" max="6154" width="5.5" style="214" customWidth="1"/>
    <col min="6155" max="6156" width="4.625" style="214" customWidth="1"/>
    <col min="6157" max="6158" width="5.125" style="214" customWidth="1"/>
    <col min="6159" max="6159" width="11.75" style="214" customWidth="1"/>
    <col min="6160" max="6400" width="9" style="214"/>
    <col min="6401" max="6401" width="1.875" style="214" customWidth="1"/>
    <col min="6402" max="6402" width="3.625" style="214" customWidth="1"/>
    <col min="6403" max="6403" width="14.375" style="214" customWidth="1"/>
    <col min="6404" max="6404" width="7.625" style="214" customWidth="1"/>
    <col min="6405" max="6405" width="8.125" style="214" customWidth="1"/>
    <col min="6406" max="6406" width="8.25" style="214" customWidth="1"/>
    <col min="6407" max="6407" width="6.25" style="214" customWidth="1"/>
    <col min="6408" max="6408" width="5.875" style="214" customWidth="1"/>
    <col min="6409" max="6409" width="5.75" style="214" customWidth="1"/>
    <col min="6410" max="6410" width="5.5" style="214" customWidth="1"/>
    <col min="6411" max="6412" width="4.625" style="214" customWidth="1"/>
    <col min="6413" max="6414" width="5.125" style="214" customWidth="1"/>
    <col min="6415" max="6415" width="11.75" style="214" customWidth="1"/>
    <col min="6416" max="6656" width="9" style="214"/>
    <col min="6657" max="6657" width="1.875" style="214" customWidth="1"/>
    <col min="6658" max="6658" width="3.625" style="214" customWidth="1"/>
    <col min="6659" max="6659" width="14.375" style="214" customWidth="1"/>
    <col min="6660" max="6660" width="7.625" style="214" customWidth="1"/>
    <col min="6661" max="6661" width="8.125" style="214" customWidth="1"/>
    <col min="6662" max="6662" width="8.25" style="214" customWidth="1"/>
    <col min="6663" max="6663" width="6.25" style="214" customWidth="1"/>
    <col min="6664" max="6664" width="5.875" style="214" customWidth="1"/>
    <col min="6665" max="6665" width="5.75" style="214" customWidth="1"/>
    <col min="6666" max="6666" width="5.5" style="214" customWidth="1"/>
    <col min="6667" max="6668" width="4.625" style="214" customWidth="1"/>
    <col min="6669" max="6670" width="5.125" style="214" customWidth="1"/>
    <col min="6671" max="6671" width="11.75" style="214" customWidth="1"/>
    <col min="6672" max="6912" width="9" style="214"/>
    <col min="6913" max="6913" width="1.875" style="214" customWidth="1"/>
    <col min="6914" max="6914" width="3.625" style="214" customWidth="1"/>
    <col min="6915" max="6915" width="14.375" style="214" customWidth="1"/>
    <col min="6916" max="6916" width="7.625" style="214" customWidth="1"/>
    <col min="6917" max="6917" width="8.125" style="214" customWidth="1"/>
    <col min="6918" max="6918" width="8.25" style="214" customWidth="1"/>
    <col min="6919" max="6919" width="6.25" style="214" customWidth="1"/>
    <col min="6920" max="6920" width="5.875" style="214" customWidth="1"/>
    <col min="6921" max="6921" width="5.75" style="214" customWidth="1"/>
    <col min="6922" max="6922" width="5.5" style="214" customWidth="1"/>
    <col min="6923" max="6924" width="4.625" style="214" customWidth="1"/>
    <col min="6925" max="6926" width="5.125" style="214" customWidth="1"/>
    <col min="6927" max="6927" width="11.75" style="214" customWidth="1"/>
    <col min="6928" max="7168" width="9" style="214"/>
    <col min="7169" max="7169" width="1.875" style="214" customWidth="1"/>
    <col min="7170" max="7170" width="3.625" style="214" customWidth="1"/>
    <col min="7171" max="7171" width="14.375" style="214" customWidth="1"/>
    <col min="7172" max="7172" width="7.625" style="214" customWidth="1"/>
    <col min="7173" max="7173" width="8.125" style="214" customWidth="1"/>
    <col min="7174" max="7174" width="8.25" style="214" customWidth="1"/>
    <col min="7175" max="7175" width="6.25" style="214" customWidth="1"/>
    <col min="7176" max="7176" width="5.875" style="214" customWidth="1"/>
    <col min="7177" max="7177" width="5.75" style="214" customWidth="1"/>
    <col min="7178" max="7178" width="5.5" style="214" customWidth="1"/>
    <col min="7179" max="7180" width="4.625" style="214" customWidth="1"/>
    <col min="7181" max="7182" width="5.125" style="214" customWidth="1"/>
    <col min="7183" max="7183" width="11.75" style="214" customWidth="1"/>
    <col min="7184" max="7424" width="9" style="214"/>
    <col min="7425" max="7425" width="1.875" style="214" customWidth="1"/>
    <col min="7426" max="7426" width="3.625" style="214" customWidth="1"/>
    <col min="7427" max="7427" width="14.375" style="214" customWidth="1"/>
    <col min="7428" max="7428" width="7.625" style="214" customWidth="1"/>
    <col min="7429" max="7429" width="8.125" style="214" customWidth="1"/>
    <col min="7430" max="7430" width="8.25" style="214" customWidth="1"/>
    <col min="7431" max="7431" width="6.25" style="214" customWidth="1"/>
    <col min="7432" max="7432" width="5.875" style="214" customWidth="1"/>
    <col min="7433" max="7433" width="5.75" style="214" customWidth="1"/>
    <col min="7434" max="7434" width="5.5" style="214" customWidth="1"/>
    <col min="7435" max="7436" width="4.625" style="214" customWidth="1"/>
    <col min="7437" max="7438" width="5.125" style="214" customWidth="1"/>
    <col min="7439" max="7439" width="11.75" style="214" customWidth="1"/>
    <col min="7440" max="7680" width="9" style="214"/>
    <col min="7681" max="7681" width="1.875" style="214" customWidth="1"/>
    <col min="7682" max="7682" width="3.625" style="214" customWidth="1"/>
    <col min="7683" max="7683" width="14.375" style="214" customWidth="1"/>
    <col min="7684" max="7684" width="7.625" style="214" customWidth="1"/>
    <col min="7685" max="7685" width="8.125" style="214" customWidth="1"/>
    <col min="7686" max="7686" width="8.25" style="214" customWidth="1"/>
    <col min="7687" max="7687" width="6.25" style="214" customWidth="1"/>
    <col min="7688" max="7688" width="5.875" style="214" customWidth="1"/>
    <col min="7689" max="7689" width="5.75" style="214" customWidth="1"/>
    <col min="7690" max="7690" width="5.5" style="214" customWidth="1"/>
    <col min="7691" max="7692" width="4.625" style="214" customWidth="1"/>
    <col min="7693" max="7694" width="5.125" style="214" customWidth="1"/>
    <col min="7695" max="7695" width="11.75" style="214" customWidth="1"/>
    <col min="7696" max="7936" width="9" style="214"/>
    <col min="7937" max="7937" width="1.875" style="214" customWidth="1"/>
    <col min="7938" max="7938" width="3.625" style="214" customWidth="1"/>
    <col min="7939" max="7939" width="14.375" style="214" customWidth="1"/>
    <col min="7940" max="7940" width="7.625" style="214" customWidth="1"/>
    <col min="7941" max="7941" width="8.125" style="214" customWidth="1"/>
    <col min="7942" max="7942" width="8.25" style="214" customWidth="1"/>
    <col min="7943" max="7943" width="6.25" style="214" customWidth="1"/>
    <col min="7944" max="7944" width="5.875" style="214" customWidth="1"/>
    <col min="7945" max="7945" width="5.75" style="214" customWidth="1"/>
    <col min="7946" max="7946" width="5.5" style="214" customWidth="1"/>
    <col min="7947" max="7948" width="4.625" style="214" customWidth="1"/>
    <col min="7949" max="7950" width="5.125" style="214" customWidth="1"/>
    <col min="7951" max="7951" width="11.75" style="214" customWidth="1"/>
    <col min="7952" max="8192" width="9" style="214"/>
    <col min="8193" max="8193" width="1.875" style="214" customWidth="1"/>
    <col min="8194" max="8194" width="3.625" style="214" customWidth="1"/>
    <col min="8195" max="8195" width="14.375" style="214" customWidth="1"/>
    <col min="8196" max="8196" width="7.625" style="214" customWidth="1"/>
    <col min="8197" max="8197" width="8.125" style="214" customWidth="1"/>
    <col min="8198" max="8198" width="8.25" style="214" customWidth="1"/>
    <col min="8199" max="8199" width="6.25" style="214" customWidth="1"/>
    <col min="8200" max="8200" width="5.875" style="214" customWidth="1"/>
    <col min="8201" max="8201" width="5.75" style="214" customWidth="1"/>
    <col min="8202" max="8202" width="5.5" style="214" customWidth="1"/>
    <col min="8203" max="8204" width="4.625" style="214" customWidth="1"/>
    <col min="8205" max="8206" width="5.125" style="214" customWidth="1"/>
    <col min="8207" max="8207" width="11.75" style="214" customWidth="1"/>
    <col min="8208" max="8448" width="9" style="214"/>
    <col min="8449" max="8449" width="1.875" style="214" customWidth="1"/>
    <col min="8450" max="8450" width="3.625" style="214" customWidth="1"/>
    <col min="8451" max="8451" width="14.375" style="214" customWidth="1"/>
    <col min="8452" max="8452" width="7.625" style="214" customWidth="1"/>
    <col min="8453" max="8453" width="8.125" style="214" customWidth="1"/>
    <col min="8454" max="8454" width="8.25" style="214" customWidth="1"/>
    <col min="8455" max="8455" width="6.25" style="214" customWidth="1"/>
    <col min="8456" max="8456" width="5.875" style="214" customWidth="1"/>
    <col min="8457" max="8457" width="5.75" style="214" customWidth="1"/>
    <col min="8458" max="8458" width="5.5" style="214" customWidth="1"/>
    <col min="8459" max="8460" width="4.625" style="214" customWidth="1"/>
    <col min="8461" max="8462" width="5.125" style="214" customWidth="1"/>
    <col min="8463" max="8463" width="11.75" style="214" customWidth="1"/>
    <col min="8464" max="8704" width="9" style="214"/>
    <col min="8705" max="8705" width="1.875" style="214" customWidth="1"/>
    <col min="8706" max="8706" width="3.625" style="214" customWidth="1"/>
    <col min="8707" max="8707" width="14.375" style="214" customWidth="1"/>
    <col min="8708" max="8708" width="7.625" style="214" customWidth="1"/>
    <col min="8709" max="8709" width="8.125" style="214" customWidth="1"/>
    <col min="8710" max="8710" width="8.25" style="214" customWidth="1"/>
    <col min="8711" max="8711" width="6.25" style="214" customWidth="1"/>
    <col min="8712" max="8712" width="5.875" style="214" customWidth="1"/>
    <col min="8713" max="8713" width="5.75" style="214" customWidth="1"/>
    <col min="8714" max="8714" width="5.5" style="214" customWidth="1"/>
    <col min="8715" max="8716" width="4.625" style="214" customWidth="1"/>
    <col min="8717" max="8718" width="5.125" style="214" customWidth="1"/>
    <col min="8719" max="8719" width="11.75" style="214" customWidth="1"/>
    <col min="8720" max="8960" width="9" style="214"/>
    <col min="8961" max="8961" width="1.875" style="214" customWidth="1"/>
    <col min="8962" max="8962" width="3.625" style="214" customWidth="1"/>
    <col min="8963" max="8963" width="14.375" style="214" customWidth="1"/>
    <col min="8964" max="8964" width="7.625" style="214" customWidth="1"/>
    <col min="8965" max="8965" width="8.125" style="214" customWidth="1"/>
    <col min="8966" max="8966" width="8.25" style="214" customWidth="1"/>
    <col min="8967" max="8967" width="6.25" style="214" customWidth="1"/>
    <col min="8968" max="8968" width="5.875" style="214" customWidth="1"/>
    <col min="8969" max="8969" width="5.75" style="214" customWidth="1"/>
    <col min="8970" max="8970" width="5.5" style="214" customWidth="1"/>
    <col min="8971" max="8972" width="4.625" style="214" customWidth="1"/>
    <col min="8973" max="8974" width="5.125" style="214" customWidth="1"/>
    <col min="8975" max="8975" width="11.75" style="214" customWidth="1"/>
    <col min="8976" max="9216" width="9" style="214"/>
    <col min="9217" max="9217" width="1.875" style="214" customWidth="1"/>
    <col min="9218" max="9218" width="3.625" style="214" customWidth="1"/>
    <col min="9219" max="9219" width="14.375" style="214" customWidth="1"/>
    <col min="9220" max="9220" width="7.625" style="214" customWidth="1"/>
    <col min="9221" max="9221" width="8.125" style="214" customWidth="1"/>
    <col min="9222" max="9222" width="8.25" style="214" customWidth="1"/>
    <col min="9223" max="9223" width="6.25" style="214" customWidth="1"/>
    <col min="9224" max="9224" width="5.875" style="214" customWidth="1"/>
    <col min="9225" max="9225" width="5.75" style="214" customWidth="1"/>
    <col min="9226" max="9226" width="5.5" style="214" customWidth="1"/>
    <col min="9227" max="9228" width="4.625" style="214" customWidth="1"/>
    <col min="9229" max="9230" width="5.125" style="214" customWidth="1"/>
    <col min="9231" max="9231" width="11.75" style="214" customWidth="1"/>
    <col min="9232" max="9472" width="9" style="214"/>
    <col min="9473" max="9473" width="1.875" style="214" customWidth="1"/>
    <col min="9474" max="9474" width="3.625" style="214" customWidth="1"/>
    <col min="9475" max="9475" width="14.375" style="214" customWidth="1"/>
    <col min="9476" max="9476" width="7.625" style="214" customWidth="1"/>
    <col min="9477" max="9477" width="8.125" style="214" customWidth="1"/>
    <col min="9478" max="9478" width="8.25" style="214" customWidth="1"/>
    <col min="9479" max="9479" width="6.25" style="214" customWidth="1"/>
    <col min="9480" max="9480" width="5.875" style="214" customWidth="1"/>
    <col min="9481" max="9481" width="5.75" style="214" customWidth="1"/>
    <col min="9482" max="9482" width="5.5" style="214" customWidth="1"/>
    <col min="9483" max="9484" width="4.625" style="214" customWidth="1"/>
    <col min="9485" max="9486" width="5.125" style="214" customWidth="1"/>
    <col min="9487" max="9487" width="11.75" style="214" customWidth="1"/>
    <col min="9488" max="9728" width="9" style="214"/>
    <col min="9729" max="9729" width="1.875" style="214" customWidth="1"/>
    <col min="9730" max="9730" width="3.625" style="214" customWidth="1"/>
    <col min="9731" max="9731" width="14.375" style="214" customWidth="1"/>
    <col min="9732" max="9732" width="7.625" style="214" customWidth="1"/>
    <col min="9733" max="9733" width="8.125" style="214" customWidth="1"/>
    <col min="9734" max="9734" width="8.25" style="214" customWidth="1"/>
    <col min="9735" max="9735" width="6.25" style="214" customWidth="1"/>
    <col min="9736" max="9736" width="5.875" style="214" customWidth="1"/>
    <col min="9737" max="9737" width="5.75" style="214" customWidth="1"/>
    <col min="9738" max="9738" width="5.5" style="214" customWidth="1"/>
    <col min="9739" max="9740" width="4.625" style="214" customWidth="1"/>
    <col min="9741" max="9742" width="5.125" style="214" customWidth="1"/>
    <col min="9743" max="9743" width="11.75" style="214" customWidth="1"/>
    <col min="9744" max="9984" width="9" style="214"/>
    <col min="9985" max="9985" width="1.875" style="214" customWidth="1"/>
    <col min="9986" max="9986" width="3.625" style="214" customWidth="1"/>
    <col min="9987" max="9987" width="14.375" style="214" customWidth="1"/>
    <col min="9988" max="9988" width="7.625" style="214" customWidth="1"/>
    <col min="9989" max="9989" width="8.125" style="214" customWidth="1"/>
    <col min="9990" max="9990" width="8.25" style="214" customWidth="1"/>
    <col min="9991" max="9991" width="6.25" style="214" customWidth="1"/>
    <col min="9992" max="9992" width="5.875" style="214" customWidth="1"/>
    <col min="9993" max="9993" width="5.75" style="214" customWidth="1"/>
    <col min="9994" max="9994" width="5.5" style="214" customWidth="1"/>
    <col min="9995" max="9996" width="4.625" style="214" customWidth="1"/>
    <col min="9997" max="9998" width="5.125" style="214" customWidth="1"/>
    <col min="9999" max="9999" width="11.75" style="214" customWidth="1"/>
    <col min="10000" max="10240" width="9" style="214"/>
    <col min="10241" max="10241" width="1.875" style="214" customWidth="1"/>
    <col min="10242" max="10242" width="3.625" style="214" customWidth="1"/>
    <col min="10243" max="10243" width="14.375" style="214" customWidth="1"/>
    <col min="10244" max="10244" width="7.625" style="214" customWidth="1"/>
    <col min="10245" max="10245" width="8.125" style="214" customWidth="1"/>
    <col min="10246" max="10246" width="8.25" style="214" customWidth="1"/>
    <col min="10247" max="10247" width="6.25" style="214" customWidth="1"/>
    <col min="10248" max="10248" width="5.875" style="214" customWidth="1"/>
    <col min="10249" max="10249" width="5.75" style="214" customWidth="1"/>
    <col min="10250" max="10250" width="5.5" style="214" customWidth="1"/>
    <col min="10251" max="10252" width="4.625" style="214" customWidth="1"/>
    <col min="10253" max="10254" width="5.125" style="214" customWidth="1"/>
    <col min="10255" max="10255" width="11.75" style="214" customWidth="1"/>
    <col min="10256" max="10496" width="9" style="214"/>
    <col min="10497" max="10497" width="1.875" style="214" customWidth="1"/>
    <col min="10498" max="10498" width="3.625" style="214" customWidth="1"/>
    <col min="10499" max="10499" width="14.375" style="214" customWidth="1"/>
    <col min="10500" max="10500" width="7.625" style="214" customWidth="1"/>
    <col min="10501" max="10501" width="8.125" style="214" customWidth="1"/>
    <col min="10502" max="10502" width="8.25" style="214" customWidth="1"/>
    <col min="10503" max="10503" width="6.25" style="214" customWidth="1"/>
    <col min="10504" max="10504" width="5.875" style="214" customWidth="1"/>
    <col min="10505" max="10505" width="5.75" style="214" customWidth="1"/>
    <col min="10506" max="10506" width="5.5" style="214" customWidth="1"/>
    <col min="10507" max="10508" width="4.625" style="214" customWidth="1"/>
    <col min="10509" max="10510" width="5.125" style="214" customWidth="1"/>
    <col min="10511" max="10511" width="11.75" style="214" customWidth="1"/>
    <col min="10512" max="10752" width="9" style="214"/>
    <col min="10753" max="10753" width="1.875" style="214" customWidth="1"/>
    <col min="10754" max="10754" width="3.625" style="214" customWidth="1"/>
    <col min="10755" max="10755" width="14.375" style="214" customWidth="1"/>
    <col min="10756" max="10756" width="7.625" style="214" customWidth="1"/>
    <col min="10757" max="10757" width="8.125" style="214" customWidth="1"/>
    <col min="10758" max="10758" width="8.25" style="214" customWidth="1"/>
    <col min="10759" max="10759" width="6.25" style="214" customWidth="1"/>
    <col min="10760" max="10760" width="5.875" style="214" customWidth="1"/>
    <col min="10761" max="10761" width="5.75" style="214" customWidth="1"/>
    <col min="10762" max="10762" width="5.5" style="214" customWidth="1"/>
    <col min="10763" max="10764" width="4.625" style="214" customWidth="1"/>
    <col min="10765" max="10766" width="5.125" style="214" customWidth="1"/>
    <col min="10767" max="10767" width="11.75" style="214" customWidth="1"/>
    <col min="10768" max="11008" width="9" style="214"/>
    <col min="11009" max="11009" width="1.875" style="214" customWidth="1"/>
    <col min="11010" max="11010" width="3.625" style="214" customWidth="1"/>
    <col min="11011" max="11011" width="14.375" style="214" customWidth="1"/>
    <col min="11012" max="11012" width="7.625" style="214" customWidth="1"/>
    <col min="11013" max="11013" width="8.125" style="214" customWidth="1"/>
    <col min="11014" max="11014" width="8.25" style="214" customWidth="1"/>
    <col min="11015" max="11015" width="6.25" style="214" customWidth="1"/>
    <col min="11016" max="11016" width="5.875" style="214" customWidth="1"/>
    <col min="11017" max="11017" width="5.75" style="214" customWidth="1"/>
    <col min="11018" max="11018" width="5.5" style="214" customWidth="1"/>
    <col min="11019" max="11020" width="4.625" style="214" customWidth="1"/>
    <col min="11021" max="11022" width="5.125" style="214" customWidth="1"/>
    <col min="11023" max="11023" width="11.75" style="214" customWidth="1"/>
    <col min="11024" max="11264" width="9" style="214"/>
    <col min="11265" max="11265" width="1.875" style="214" customWidth="1"/>
    <col min="11266" max="11266" width="3.625" style="214" customWidth="1"/>
    <col min="11267" max="11267" width="14.375" style="214" customWidth="1"/>
    <col min="11268" max="11268" width="7.625" style="214" customWidth="1"/>
    <col min="11269" max="11269" width="8.125" style="214" customWidth="1"/>
    <col min="11270" max="11270" width="8.25" style="214" customWidth="1"/>
    <col min="11271" max="11271" width="6.25" style="214" customWidth="1"/>
    <col min="11272" max="11272" width="5.875" style="214" customWidth="1"/>
    <col min="11273" max="11273" width="5.75" style="214" customWidth="1"/>
    <col min="11274" max="11274" width="5.5" style="214" customWidth="1"/>
    <col min="11275" max="11276" width="4.625" style="214" customWidth="1"/>
    <col min="11277" max="11278" width="5.125" style="214" customWidth="1"/>
    <col min="11279" max="11279" width="11.75" style="214" customWidth="1"/>
    <col min="11280" max="11520" width="9" style="214"/>
    <col min="11521" max="11521" width="1.875" style="214" customWidth="1"/>
    <col min="11522" max="11522" width="3.625" style="214" customWidth="1"/>
    <col min="11523" max="11523" width="14.375" style="214" customWidth="1"/>
    <col min="11524" max="11524" width="7.625" style="214" customWidth="1"/>
    <col min="11525" max="11525" width="8.125" style="214" customWidth="1"/>
    <col min="11526" max="11526" width="8.25" style="214" customWidth="1"/>
    <col min="11527" max="11527" width="6.25" style="214" customWidth="1"/>
    <col min="11528" max="11528" width="5.875" style="214" customWidth="1"/>
    <col min="11529" max="11529" width="5.75" style="214" customWidth="1"/>
    <col min="11530" max="11530" width="5.5" style="214" customWidth="1"/>
    <col min="11531" max="11532" width="4.625" style="214" customWidth="1"/>
    <col min="11533" max="11534" width="5.125" style="214" customWidth="1"/>
    <col min="11535" max="11535" width="11.75" style="214" customWidth="1"/>
    <col min="11536" max="11776" width="9" style="214"/>
    <col min="11777" max="11777" width="1.875" style="214" customWidth="1"/>
    <col min="11778" max="11778" width="3.625" style="214" customWidth="1"/>
    <col min="11779" max="11779" width="14.375" style="214" customWidth="1"/>
    <col min="11780" max="11780" width="7.625" style="214" customWidth="1"/>
    <col min="11781" max="11781" width="8.125" style="214" customWidth="1"/>
    <col min="11782" max="11782" width="8.25" style="214" customWidth="1"/>
    <col min="11783" max="11783" width="6.25" style="214" customWidth="1"/>
    <col min="11784" max="11784" width="5.875" style="214" customWidth="1"/>
    <col min="11785" max="11785" width="5.75" style="214" customWidth="1"/>
    <col min="11786" max="11786" width="5.5" style="214" customWidth="1"/>
    <col min="11787" max="11788" width="4.625" style="214" customWidth="1"/>
    <col min="11789" max="11790" width="5.125" style="214" customWidth="1"/>
    <col min="11791" max="11791" width="11.75" style="214" customWidth="1"/>
    <col min="11792" max="12032" width="9" style="214"/>
    <col min="12033" max="12033" width="1.875" style="214" customWidth="1"/>
    <col min="12034" max="12034" width="3.625" style="214" customWidth="1"/>
    <col min="12035" max="12035" width="14.375" style="214" customWidth="1"/>
    <col min="12036" max="12036" width="7.625" style="214" customWidth="1"/>
    <col min="12037" max="12037" width="8.125" style="214" customWidth="1"/>
    <col min="12038" max="12038" width="8.25" style="214" customWidth="1"/>
    <col min="12039" max="12039" width="6.25" style="214" customWidth="1"/>
    <col min="12040" max="12040" width="5.875" style="214" customWidth="1"/>
    <col min="12041" max="12041" width="5.75" style="214" customWidth="1"/>
    <col min="12042" max="12042" width="5.5" style="214" customWidth="1"/>
    <col min="12043" max="12044" width="4.625" style="214" customWidth="1"/>
    <col min="12045" max="12046" width="5.125" style="214" customWidth="1"/>
    <col min="12047" max="12047" width="11.75" style="214" customWidth="1"/>
    <col min="12048" max="12288" width="9" style="214"/>
    <col min="12289" max="12289" width="1.875" style="214" customWidth="1"/>
    <col min="12290" max="12290" width="3.625" style="214" customWidth="1"/>
    <col min="12291" max="12291" width="14.375" style="214" customWidth="1"/>
    <col min="12292" max="12292" width="7.625" style="214" customWidth="1"/>
    <col min="12293" max="12293" width="8.125" style="214" customWidth="1"/>
    <col min="12294" max="12294" width="8.25" style="214" customWidth="1"/>
    <col min="12295" max="12295" width="6.25" style="214" customWidth="1"/>
    <col min="12296" max="12296" width="5.875" style="214" customWidth="1"/>
    <col min="12297" max="12297" width="5.75" style="214" customWidth="1"/>
    <col min="12298" max="12298" width="5.5" style="214" customWidth="1"/>
    <col min="12299" max="12300" width="4.625" style="214" customWidth="1"/>
    <col min="12301" max="12302" width="5.125" style="214" customWidth="1"/>
    <col min="12303" max="12303" width="11.75" style="214" customWidth="1"/>
    <col min="12304" max="12544" width="9" style="214"/>
    <col min="12545" max="12545" width="1.875" style="214" customWidth="1"/>
    <col min="12546" max="12546" width="3.625" style="214" customWidth="1"/>
    <col min="12547" max="12547" width="14.375" style="214" customWidth="1"/>
    <col min="12548" max="12548" width="7.625" style="214" customWidth="1"/>
    <col min="12549" max="12549" width="8.125" style="214" customWidth="1"/>
    <col min="12550" max="12550" width="8.25" style="214" customWidth="1"/>
    <col min="12551" max="12551" width="6.25" style="214" customWidth="1"/>
    <col min="12552" max="12552" width="5.875" style="214" customWidth="1"/>
    <col min="12553" max="12553" width="5.75" style="214" customWidth="1"/>
    <col min="12554" max="12554" width="5.5" style="214" customWidth="1"/>
    <col min="12555" max="12556" width="4.625" style="214" customWidth="1"/>
    <col min="12557" max="12558" width="5.125" style="214" customWidth="1"/>
    <col min="12559" max="12559" width="11.75" style="214" customWidth="1"/>
    <col min="12560" max="12800" width="9" style="214"/>
    <col min="12801" max="12801" width="1.875" style="214" customWidth="1"/>
    <col min="12802" max="12802" width="3.625" style="214" customWidth="1"/>
    <col min="12803" max="12803" width="14.375" style="214" customWidth="1"/>
    <col min="12804" max="12804" width="7.625" style="214" customWidth="1"/>
    <col min="12805" max="12805" width="8.125" style="214" customWidth="1"/>
    <col min="12806" max="12806" width="8.25" style="214" customWidth="1"/>
    <col min="12807" max="12807" width="6.25" style="214" customWidth="1"/>
    <col min="12808" max="12808" width="5.875" style="214" customWidth="1"/>
    <col min="12809" max="12809" width="5.75" style="214" customWidth="1"/>
    <col min="12810" max="12810" width="5.5" style="214" customWidth="1"/>
    <col min="12811" max="12812" width="4.625" style="214" customWidth="1"/>
    <col min="12813" max="12814" width="5.125" style="214" customWidth="1"/>
    <col min="12815" max="12815" width="11.75" style="214" customWidth="1"/>
    <col min="12816" max="13056" width="9" style="214"/>
    <col min="13057" max="13057" width="1.875" style="214" customWidth="1"/>
    <col min="13058" max="13058" width="3.625" style="214" customWidth="1"/>
    <col min="13059" max="13059" width="14.375" style="214" customWidth="1"/>
    <col min="13060" max="13060" width="7.625" style="214" customWidth="1"/>
    <col min="13061" max="13061" width="8.125" style="214" customWidth="1"/>
    <col min="13062" max="13062" width="8.25" style="214" customWidth="1"/>
    <col min="13063" max="13063" width="6.25" style="214" customWidth="1"/>
    <col min="13064" max="13064" width="5.875" style="214" customWidth="1"/>
    <col min="13065" max="13065" width="5.75" style="214" customWidth="1"/>
    <col min="13066" max="13066" width="5.5" style="214" customWidth="1"/>
    <col min="13067" max="13068" width="4.625" style="214" customWidth="1"/>
    <col min="13069" max="13070" width="5.125" style="214" customWidth="1"/>
    <col min="13071" max="13071" width="11.75" style="214" customWidth="1"/>
    <col min="13072" max="13312" width="9" style="214"/>
    <col min="13313" max="13313" width="1.875" style="214" customWidth="1"/>
    <col min="13314" max="13314" width="3.625" style="214" customWidth="1"/>
    <col min="13315" max="13315" width="14.375" style="214" customWidth="1"/>
    <col min="13316" max="13316" width="7.625" style="214" customWidth="1"/>
    <col min="13317" max="13317" width="8.125" style="214" customWidth="1"/>
    <col min="13318" max="13318" width="8.25" style="214" customWidth="1"/>
    <col min="13319" max="13319" width="6.25" style="214" customWidth="1"/>
    <col min="13320" max="13320" width="5.875" style="214" customWidth="1"/>
    <col min="13321" max="13321" width="5.75" style="214" customWidth="1"/>
    <col min="13322" max="13322" width="5.5" style="214" customWidth="1"/>
    <col min="13323" max="13324" width="4.625" style="214" customWidth="1"/>
    <col min="13325" max="13326" width="5.125" style="214" customWidth="1"/>
    <col min="13327" max="13327" width="11.75" style="214" customWidth="1"/>
    <col min="13328" max="13568" width="9" style="214"/>
    <col min="13569" max="13569" width="1.875" style="214" customWidth="1"/>
    <col min="13570" max="13570" width="3.625" style="214" customWidth="1"/>
    <col min="13571" max="13571" width="14.375" style="214" customWidth="1"/>
    <col min="13572" max="13572" width="7.625" style="214" customWidth="1"/>
    <col min="13573" max="13573" width="8.125" style="214" customWidth="1"/>
    <col min="13574" max="13574" width="8.25" style="214" customWidth="1"/>
    <col min="13575" max="13575" width="6.25" style="214" customWidth="1"/>
    <col min="13576" max="13576" width="5.875" style="214" customWidth="1"/>
    <col min="13577" max="13577" width="5.75" style="214" customWidth="1"/>
    <col min="13578" max="13578" width="5.5" style="214" customWidth="1"/>
    <col min="13579" max="13580" width="4.625" style="214" customWidth="1"/>
    <col min="13581" max="13582" width="5.125" style="214" customWidth="1"/>
    <col min="13583" max="13583" width="11.75" style="214" customWidth="1"/>
    <col min="13584" max="13824" width="9" style="214"/>
    <col min="13825" max="13825" width="1.875" style="214" customWidth="1"/>
    <col min="13826" max="13826" width="3.625" style="214" customWidth="1"/>
    <col min="13827" max="13827" width="14.375" style="214" customWidth="1"/>
    <col min="13828" max="13828" width="7.625" style="214" customWidth="1"/>
    <col min="13829" max="13829" width="8.125" style="214" customWidth="1"/>
    <col min="13830" max="13830" width="8.25" style="214" customWidth="1"/>
    <col min="13831" max="13831" width="6.25" style="214" customWidth="1"/>
    <col min="13832" max="13832" width="5.875" style="214" customWidth="1"/>
    <col min="13833" max="13833" width="5.75" style="214" customWidth="1"/>
    <col min="13834" max="13834" width="5.5" style="214" customWidth="1"/>
    <col min="13835" max="13836" width="4.625" style="214" customWidth="1"/>
    <col min="13837" max="13838" width="5.125" style="214" customWidth="1"/>
    <col min="13839" max="13839" width="11.75" style="214" customWidth="1"/>
    <col min="13840" max="14080" width="9" style="214"/>
    <col min="14081" max="14081" width="1.875" style="214" customWidth="1"/>
    <col min="14082" max="14082" width="3.625" style="214" customWidth="1"/>
    <col min="14083" max="14083" width="14.375" style="214" customWidth="1"/>
    <col min="14084" max="14084" width="7.625" style="214" customWidth="1"/>
    <col min="14085" max="14085" width="8.125" style="214" customWidth="1"/>
    <col min="14086" max="14086" width="8.25" style="214" customWidth="1"/>
    <col min="14087" max="14087" width="6.25" style="214" customWidth="1"/>
    <col min="14088" max="14088" width="5.875" style="214" customWidth="1"/>
    <col min="14089" max="14089" width="5.75" style="214" customWidth="1"/>
    <col min="14090" max="14090" width="5.5" style="214" customWidth="1"/>
    <col min="14091" max="14092" width="4.625" style="214" customWidth="1"/>
    <col min="14093" max="14094" width="5.125" style="214" customWidth="1"/>
    <col min="14095" max="14095" width="11.75" style="214" customWidth="1"/>
    <col min="14096" max="14336" width="9" style="214"/>
    <col min="14337" max="14337" width="1.875" style="214" customWidth="1"/>
    <col min="14338" max="14338" width="3.625" style="214" customWidth="1"/>
    <col min="14339" max="14339" width="14.375" style="214" customWidth="1"/>
    <col min="14340" max="14340" width="7.625" style="214" customWidth="1"/>
    <col min="14341" max="14341" width="8.125" style="214" customWidth="1"/>
    <col min="14342" max="14342" width="8.25" style="214" customWidth="1"/>
    <col min="14343" max="14343" width="6.25" style="214" customWidth="1"/>
    <col min="14344" max="14344" width="5.875" style="214" customWidth="1"/>
    <col min="14345" max="14345" width="5.75" style="214" customWidth="1"/>
    <col min="14346" max="14346" width="5.5" style="214" customWidth="1"/>
    <col min="14347" max="14348" width="4.625" style="214" customWidth="1"/>
    <col min="14349" max="14350" width="5.125" style="214" customWidth="1"/>
    <col min="14351" max="14351" width="11.75" style="214" customWidth="1"/>
    <col min="14352" max="14592" width="9" style="214"/>
    <col min="14593" max="14593" width="1.875" style="214" customWidth="1"/>
    <col min="14594" max="14594" width="3.625" style="214" customWidth="1"/>
    <col min="14595" max="14595" width="14.375" style="214" customWidth="1"/>
    <col min="14596" max="14596" width="7.625" style="214" customWidth="1"/>
    <col min="14597" max="14597" width="8.125" style="214" customWidth="1"/>
    <col min="14598" max="14598" width="8.25" style="214" customWidth="1"/>
    <col min="14599" max="14599" width="6.25" style="214" customWidth="1"/>
    <col min="14600" max="14600" width="5.875" style="214" customWidth="1"/>
    <col min="14601" max="14601" width="5.75" style="214" customWidth="1"/>
    <col min="14602" max="14602" width="5.5" style="214" customWidth="1"/>
    <col min="14603" max="14604" width="4.625" style="214" customWidth="1"/>
    <col min="14605" max="14606" width="5.125" style="214" customWidth="1"/>
    <col min="14607" max="14607" width="11.75" style="214" customWidth="1"/>
    <col min="14608" max="14848" width="9" style="214"/>
    <col min="14849" max="14849" width="1.875" style="214" customWidth="1"/>
    <col min="14850" max="14850" width="3.625" style="214" customWidth="1"/>
    <col min="14851" max="14851" width="14.375" style="214" customWidth="1"/>
    <col min="14852" max="14852" width="7.625" style="214" customWidth="1"/>
    <col min="14853" max="14853" width="8.125" style="214" customWidth="1"/>
    <col min="14854" max="14854" width="8.25" style="214" customWidth="1"/>
    <col min="14855" max="14855" width="6.25" style="214" customWidth="1"/>
    <col min="14856" max="14856" width="5.875" style="214" customWidth="1"/>
    <col min="14857" max="14857" width="5.75" style="214" customWidth="1"/>
    <col min="14858" max="14858" width="5.5" style="214" customWidth="1"/>
    <col min="14859" max="14860" width="4.625" style="214" customWidth="1"/>
    <col min="14861" max="14862" width="5.125" style="214" customWidth="1"/>
    <col min="14863" max="14863" width="11.75" style="214" customWidth="1"/>
    <col min="14864" max="15104" width="9" style="214"/>
    <col min="15105" max="15105" width="1.875" style="214" customWidth="1"/>
    <col min="15106" max="15106" width="3.625" style="214" customWidth="1"/>
    <col min="15107" max="15107" width="14.375" style="214" customWidth="1"/>
    <col min="15108" max="15108" width="7.625" style="214" customWidth="1"/>
    <col min="15109" max="15109" width="8.125" style="214" customWidth="1"/>
    <col min="15110" max="15110" width="8.25" style="214" customWidth="1"/>
    <col min="15111" max="15111" width="6.25" style="214" customWidth="1"/>
    <col min="15112" max="15112" width="5.875" style="214" customWidth="1"/>
    <col min="15113" max="15113" width="5.75" style="214" customWidth="1"/>
    <col min="15114" max="15114" width="5.5" style="214" customWidth="1"/>
    <col min="15115" max="15116" width="4.625" style="214" customWidth="1"/>
    <col min="15117" max="15118" width="5.125" style="214" customWidth="1"/>
    <col min="15119" max="15119" width="11.75" style="214" customWidth="1"/>
    <col min="15120" max="15360" width="9" style="214"/>
    <col min="15361" max="15361" width="1.875" style="214" customWidth="1"/>
    <col min="15362" max="15362" width="3.625" style="214" customWidth="1"/>
    <col min="15363" max="15363" width="14.375" style="214" customWidth="1"/>
    <col min="15364" max="15364" width="7.625" style="214" customWidth="1"/>
    <col min="15365" max="15365" width="8.125" style="214" customWidth="1"/>
    <col min="15366" max="15366" width="8.25" style="214" customWidth="1"/>
    <col min="15367" max="15367" width="6.25" style="214" customWidth="1"/>
    <col min="15368" max="15368" width="5.875" style="214" customWidth="1"/>
    <col min="15369" max="15369" width="5.75" style="214" customWidth="1"/>
    <col min="15370" max="15370" width="5.5" style="214" customWidth="1"/>
    <col min="15371" max="15372" width="4.625" style="214" customWidth="1"/>
    <col min="15373" max="15374" width="5.125" style="214" customWidth="1"/>
    <col min="15375" max="15375" width="11.75" style="214" customWidth="1"/>
    <col min="15376" max="15616" width="9" style="214"/>
    <col min="15617" max="15617" width="1.875" style="214" customWidth="1"/>
    <col min="15618" max="15618" width="3.625" style="214" customWidth="1"/>
    <col min="15619" max="15619" width="14.375" style="214" customWidth="1"/>
    <col min="15620" max="15620" width="7.625" style="214" customWidth="1"/>
    <col min="15621" max="15621" width="8.125" style="214" customWidth="1"/>
    <col min="15622" max="15622" width="8.25" style="214" customWidth="1"/>
    <col min="15623" max="15623" width="6.25" style="214" customWidth="1"/>
    <col min="15624" max="15624" width="5.875" style="214" customWidth="1"/>
    <col min="15625" max="15625" width="5.75" style="214" customWidth="1"/>
    <col min="15626" max="15626" width="5.5" style="214" customWidth="1"/>
    <col min="15627" max="15628" width="4.625" style="214" customWidth="1"/>
    <col min="15629" max="15630" width="5.125" style="214" customWidth="1"/>
    <col min="15631" max="15631" width="11.75" style="214" customWidth="1"/>
    <col min="15632" max="15872" width="9" style="214"/>
    <col min="15873" max="15873" width="1.875" style="214" customWidth="1"/>
    <col min="15874" max="15874" width="3.625" style="214" customWidth="1"/>
    <col min="15875" max="15875" width="14.375" style="214" customWidth="1"/>
    <col min="15876" max="15876" width="7.625" style="214" customWidth="1"/>
    <col min="15877" max="15877" width="8.125" style="214" customWidth="1"/>
    <col min="15878" max="15878" width="8.25" style="214" customWidth="1"/>
    <col min="15879" max="15879" width="6.25" style="214" customWidth="1"/>
    <col min="15880" max="15880" width="5.875" style="214" customWidth="1"/>
    <col min="15881" max="15881" width="5.75" style="214" customWidth="1"/>
    <col min="15882" max="15882" width="5.5" style="214" customWidth="1"/>
    <col min="15883" max="15884" width="4.625" style="214" customWidth="1"/>
    <col min="15885" max="15886" width="5.125" style="214" customWidth="1"/>
    <col min="15887" max="15887" width="11.75" style="214" customWidth="1"/>
    <col min="15888" max="16128" width="9" style="214"/>
    <col min="16129" max="16129" width="1.875" style="214" customWidth="1"/>
    <col min="16130" max="16130" width="3.625" style="214" customWidth="1"/>
    <col min="16131" max="16131" width="14.375" style="214" customWidth="1"/>
    <col min="16132" max="16132" width="7.625" style="214" customWidth="1"/>
    <col min="16133" max="16133" width="8.125" style="214" customWidth="1"/>
    <col min="16134" max="16134" width="8.25" style="214" customWidth="1"/>
    <col min="16135" max="16135" width="6.25" style="214" customWidth="1"/>
    <col min="16136" max="16136" width="5.875" style="214" customWidth="1"/>
    <col min="16137" max="16137" width="5.75" style="214" customWidth="1"/>
    <col min="16138" max="16138" width="5.5" style="214" customWidth="1"/>
    <col min="16139" max="16140" width="4.625" style="214" customWidth="1"/>
    <col min="16141" max="16142" width="5.125" style="214" customWidth="1"/>
    <col min="16143" max="16143" width="11.75" style="214" customWidth="1"/>
    <col min="16144" max="16384" width="9" style="214"/>
  </cols>
  <sheetData>
    <row r="1" spans="1:15" ht="18" customHeight="1">
      <c r="A1" s="649" t="s">
        <v>96</v>
      </c>
      <c r="B1" s="649"/>
      <c r="C1" s="649"/>
      <c r="D1" s="649"/>
      <c r="E1" s="649"/>
      <c r="F1" s="649"/>
      <c r="G1" s="649"/>
      <c r="H1" s="649"/>
      <c r="I1" s="649"/>
      <c r="J1" s="649"/>
      <c r="K1" s="649"/>
      <c r="L1" s="649"/>
      <c r="M1" s="649"/>
      <c r="N1" s="650"/>
      <c r="O1" s="650"/>
    </row>
    <row r="2" spans="1:15" ht="11.25" customHeight="1">
      <c r="A2" s="215"/>
      <c r="B2" s="215"/>
      <c r="C2" s="215"/>
      <c r="D2" s="215"/>
      <c r="E2" s="215"/>
      <c r="F2" s="215"/>
      <c r="G2" s="215"/>
      <c r="H2" s="215"/>
      <c r="I2" s="215"/>
      <c r="J2" s="215"/>
      <c r="K2" s="215"/>
      <c r="L2" s="215"/>
      <c r="M2" s="215"/>
      <c r="N2" s="216"/>
      <c r="O2" s="216"/>
    </row>
    <row r="3" spans="1:15" ht="18" customHeight="1">
      <c r="A3" s="217"/>
      <c r="B3" s="651" t="s">
        <v>232</v>
      </c>
      <c r="C3" s="651"/>
      <c r="D3" s="651"/>
      <c r="E3" s="651"/>
      <c r="F3" s="651"/>
      <c r="G3" s="651"/>
      <c r="H3" s="651"/>
      <c r="I3" s="651"/>
      <c r="J3" s="651"/>
      <c r="K3" s="651"/>
      <c r="L3" s="651"/>
      <c r="M3" s="651"/>
      <c r="N3" s="216"/>
      <c r="O3" s="216"/>
    </row>
    <row r="4" spans="1:15" ht="13.5" customHeight="1" thickBot="1">
      <c r="A4" s="217"/>
      <c r="B4" s="217"/>
      <c r="C4" s="217"/>
      <c r="D4" s="217"/>
      <c r="E4" s="217"/>
      <c r="F4" s="217"/>
      <c r="G4" s="217"/>
      <c r="H4" s="217"/>
      <c r="I4" s="217"/>
      <c r="J4" s="217"/>
      <c r="K4" s="217"/>
      <c r="L4" s="217"/>
      <c r="M4" s="652" t="s">
        <v>233</v>
      </c>
      <c r="N4" s="652"/>
      <c r="O4" s="652"/>
    </row>
    <row r="5" spans="1:15" ht="19.5" customHeight="1" thickBot="1">
      <c r="A5" s="218"/>
      <c r="B5" s="219" t="s">
        <v>234</v>
      </c>
      <c r="C5" s="220"/>
      <c r="D5" s="653"/>
      <c r="E5" s="654"/>
      <c r="F5" s="655"/>
      <c r="G5" s="656" t="s">
        <v>235</v>
      </c>
      <c r="H5" s="657"/>
      <c r="I5" s="657"/>
      <c r="J5" s="653"/>
      <c r="K5" s="654"/>
      <c r="L5" s="654"/>
      <c r="M5" s="654"/>
      <c r="N5" s="655"/>
      <c r="O5" s="221"/>
    </row>
    <row r="6" spans="1:15" ht="19.5" customHeight="1" thickBot="1">
      <c r="A6" s="218"/>
      <c r="B6" s="222" t="s">
        <v>236</v>
      </c>
      <c r="C6" s="220"/>
      <c r="D6" s="653"/>
      <c r="E6" s="654"/>
      <c r="F6" s="655"/>
      <c r="G6" s="656" t="s">
        <v>237</v>
      </c>
      <c r="H6" s="657"/>
      <c r="I6" s="657"/>
      <c r="J6" s="653"/>
      <c r="K6" s="654"/>
      <c r="L6" s="654"/>
      <c r="M6" s="654"/>
      <c r="N6" s="655"/>
      <c r="O6" s="221"/>
    </row>
    <row r="7" spans="1:15" ht="9.75" customHeight="1" thickBot="1">
      <c r="A7" s="223"/>
      <c r="B7" s="221"/>
      <c r="C7" s="221"/>
      <c r="D7" s="221"/>
      <c r="E7" s="221"/>
      <c r="F7" s="221"/>
      <c r="G7" s="224"/>
      <c r="H7" s="224"/>
      <c r="I7" s="224"/>
      <c r="J7" s="224"/>
      <c r="K7" s="224"/>
      <c r="L7" s="224"/>
      <c r="M7" s="224"/>
      <c r="N7" s="224"/>
      <c r="O7" s="221"/>
    </row>
    <row r="8" spans="1:15" ht="14.25" customHeight="1" thickBot="1">
      <c r="A8" s="225"/>
      <c r="B8" s="658" t="s">
        <v>238</v>
      </c>
      <c r="C8" s="659"/>
      <c r="D8" s="660" t="s">
        <v>19</v>
      </c>
      <c r="E8" s="660"/>
      <c r="F8" s="660" t="s">
        <v>98</v>
      </c>
      <c r="G8" s="660"/>
      <c r="H8" s="660"/>
      <c r="I8" s="661" t="s">
        <v>14</v>
      </c>
      <c r="J8" s="661"/>
      <c r="K8" s="662"/>
      <c r="L8" s="226"/>
      <c r="M8" s="226"/>
      <c r="N8" s="226"/>
      <c r="O8" s="226"/>
    </row>
    <row r="9" spans="1:15" ht="17.25" customHeight="1" thickBot="1">
      <c r="A9" s="227"/>
      <c r="B9" s="658"/>
      <c r="C9" s="659"/>
      <c r="D9" s="663"/>
      <c r="E9" s="663"/>
      <c r="F9" s="663"/>
      <c r="G9" s="663"/>
      <c r="H9" s="663"/>
      <c r="I9" s="664">
        <f>F9+D9</f>
        <v>0</v>
      </c>
      <c r="J9" s="664"/>
      <c r="K9" s="665"/>
      <c r="L9" s="228"/>
      <c r="M9" s="228"/>
      <c r="N9" s="228"/>
      <c r="O9" s="228"/>
    </row>
    <row r="10" spans="1:15" ht="24.75" customHeight="1" thickBot="1">
      <c r="A10" s="229"/>
      <c r="B10" s="658" t="s">
        <v>239</v>
      </c>
      <c r="C10" s="659"/>
      <c r="D10" s="672"/>
      <c r="E10" s="673"/>
      <c r="F10" s="674" t="s">
        <v>240</v>
      </c>
      <c r="G10" s="675"/>
      <c r="H10" s="675"/>
      <c r="I10" s="676" t="s">
        <v>241</v>
      </c>
      <c r="J10" s="676"/>
      <c r="K10" s="677"/>
      <c r="L10" s="230"/>
      <c r="M10" s="230"/>
      <c r="N10" s="230"/>
      <c r="O10" s="230"/>
    </row>
    <row r="11" spans="1:15" ht="11.25" customHeight="1" thickBot="1">
      <c r="A11" s="231"/>
      <c r="B11" s="232"/>
      <c r="C11" s="232"/>
      <c r="D11" s="232"/>
      <c r="E11" s="232"/>
      <c r="F11" s="233"/>
      <c r="G11" s="233"/>
      <c r="H11" s="233"/>
      <c r="I11" s="234"/>
      <c r="J11" s="234"/>
      <c r="K11" s="234"/>
      <c r="L11" s="234"/>
      <c r="M11" s="235"/>
      <c r="N11" s="235"/>
      <c r="O11" s="235"/>
    </row>
    <row r="12" spans="1:15" ht="15.75" customHeight="1" thickBot="1">
      <c r="A12" s="225"/>
      <c r="B12" s="678" t="s">
        <v>242</v>
      </c>
      <c r="C12" s="679"/>
      <c r="D12" s="679"/>
      <c r="E12" s="679"/>
      <c r="F12" s="679"/>
      <c r="G12" s="679"/>
      <c r="H12" s="679"/>
      <c r="I12" s="679"/>
      <c r="J12" s="680"/>
      <c r="K12" s="236"/>
      <c r="L12" s="236"/>
      <c r="M12" s="236"/>
      <c r="N12" s="226"/>
      <c r="O12" s="226"/>
    </row>
    <row r="13" spans="1:15" ht="15" customHeight="1">
      <c r="A13" s="237"/>
      <c r="B13" s="681" t="s">
        <v>100</v>
      </c>
      <c r="C13" s="682"/>
      <c r="D13" s="682"/>
      <c r="E13" s="685" t="s">
        <v>243</v>
      </c>
      <c r="F13" s="686"/>
      <c r="G13" s="685" t="s">
        <v>101</v>
      </c>
      <c r="H13" s="686"/>
      <c r="I13" s="689" t="s">
        <v>102</v>
      </c>
      <c r="J13" s="690"/>
      <c r="K13" s="238"/>
      <c r="L13" s="239"/>
      <c r="M13" s="240"/>
      <c r="N13" s="240"/>
      <c r="O13" s="240"/>
    </row>
    <row r="14" spans="1:15">
      <c r="A14" s="225"/>
      <c r="B14" s="683"/>
      <c r="C14" s="684"/>
      <c r="D14" s="684"/>
      <c r="E14" s="241" t="s">
        <v>19</v>
      </c>
      <c r="F14" s="241" t="s">
        <v>98</v>
      </c>
      <c r="G14" s="687"/>
      <c r="H14" s="688"/>
      <c r="I14" s="691"/>
      <c r="J14" s="692"/>
      <c r="K14" s="242"/>
      <c r="L14" s="226"/>
      <c r="M14" s="226"/>
      <c r="N14" s="226"/>
      <c r="O14" s="226"/>
    </row>
    <row r="15" spans="1:15" ht="12.75" customHeight="1">
      <c r="A15" s="225"/>
      <c r="B15" s="758" t="s">
        <v>244</v>
      </c>
      <c r="C15" s="243" t="s">
        <v>52</v>
      </c>
      <c r="D15" s="244">
        <v>3</v>
      </c>
      <c r="E15" s="245"/>
      <c r="F15" s="246"/>
      <c r="G15" s="666"/>
      <c r="H15" s="667"/>
      <c r="I15" s="668">
        <f>ROUNDDOWN(F15/D15,1)</f>
        <v>0</v>
      </c>
      <c r="J15" s="669"/>
      <c r="K15" s="247"/>
      <c r="L15" s="226"/>
      <c r="M15" s="226"/>
      <c r="N15" s="226"/>
      <c r="O15" s="226"/>
    </row>
    <row r="16" spans="1:15" ht="12.75" customHeight="1">
      <c r="A16" s="225"/>
      <c r="B16" s="759"/>
      <c r="C16" s="243" t="s">
        <v>103</v>
      </c>
      <c r="D16" s="244">
        <v>6</v>
      </c>
      <c r="E16" s="245"/>
      <c r="F16" s="246"/>
      <c r="G16" s="666"/>
      <c r="H16" s="667"/>
      <c r="I16" s="751">
        <f>ROUNDDOWN(F16/D16,1)</f>
        <v>0</v>
      </c>
      <c r="J16" s="752"/>
      <c r="K16" s="247"/>
      <c r="L16" s="226"/>
      <c r="M16" s="226"/>
      <c r="N16" s="226"/>
      <c r="O16" s="226"/>
    </row>
    <row r="17" spans="1:15" ht="12.75" customHeight="1">
      <c r="A17" s="225"/>
      <c r="B17" s="759"/>
      <c r="C17" s="243" t="s">
        <v>104</v>
      </c>
      <c r="D17" s="244">
        <v>6</v>
      </c>
      <c r="E17" s="248"/>
      <c r="F17" s="246"/>
      <c r="G17" s="666"/>
      <c r="H17" s="667"/>
      <c r="I17" s="668">
        <f>ROUNDDOWN((E17+F17)/D17,1)</f>
        <v>0</v>
      </c>
      <c r="J17" s="669"/>
      <c r="K17" s="247"/>
      <c r="L17" s="226"/>
      <c r="M17" s="226"/>
      <c r="N17" s="226"/>
      <c r="O17" s="226"/>
    </row>
    <row r="18" spans="1:15" ht="12.75" customHeight="1">
      <c r="A18" s="225"/>
      <c r="B18" s="759"/>
      <c r="C18" s="243" t="s">
        <v>105</v>
      </c>
      <c r="D18" s="244">
        <v>20</v>
      </c>
      <c r="E18" s="249"/>
      <c r="F18" s="246"/>
      <c r="G18" s="670"/>
      <c r="H18" s="671"/>
      <c r="I18" s="668">
        <f>ROUNDDOWN((E18+F18)/D18,1)</f>
        <v>0</v>
      </c>
      <c r="J18" s="669"/>
      <c r="K18" s="749" t="s">
        <v>245</v>
      </c>
      <c r="L18" s="750"/>
      <c r="M18" s="750"/>
      <c r="N18" s="750"/>
      <c r="O18" s="750"/>
    </row>
    <row r="19" spans="1:15" ht="12.75" customHeight="1">
      <c r="A19" s="225"/>
      <c r="B19" s="759"/>
      <c r="C19" s="250" t="s">
        <v>246</v>
      </c>
      <c r="D19" s="251">
        <v>30</v>
      </c>
      <c r="E19" s="249"/>
      <c r="F19" s="246"/>
      <c r="G19" s="670"/>
      <c r="H19" s="671"/>
      <c r="I19" s="751">
        <f>ROUNDDOWN((E19+F19)/D19,1)</f>
        <v>0</v>
      </c>
      <c r="J19" s="752"/>
      <c r="K19" s="749"/>
      <c r="L19" s="750"/>
      <c r="M19" s="750"/>
      <c r="N19" s="750"/>
      <c r="O19" s="750"/>
    </row>
    <row r="20" spans="1:15" ht="12.75" customHeight="1">
      <c r="A20" s="225"/>
      <c r="B20" s="760"/>
      <c r="C20" s="243" t="s">
        <v>247</v>
      </c>
      <c r="D20" s="244">
        <v>30</v>
      </c>
      <c r="E20" s="252"/>
      <c r="F20" s="253"/>
      <c r="G20" s="670"/>
      <c r="H20" s="671"/>
      <c r="I20" s="668">
        <f>ROUNDDOWN((E20+F20)/D20,1)</f>
        <v>0</v>
      </c>
      <c r="J20" s="669"/>
      <c r="K20" s="749"/>
      <c r="L20" s="750"/>
      <c r="M20" s="750"/>
      <c r="N20" s="750"/>
      <c r="O20" s="750"/>
    </row>
    <row r="21" spans="1:15" ht="15" customHeight="1">
      <c r="A21" s="225"/>
      <c r="B21" s="753" t="s">
        <v>248</v>
      </c>
      <c r="C21" s="754"/>
      <c r="D21" s="755"/>
      <c r="E21" s="254">
        <f>SUM(E17:E20)</f>
        <v>0</v>
      </c>
      <c r="F21" s="254">
        <f>SUM(F15:F20)</f>
        <v>0</v>
      </c>
      <c r="G21" s="756">
        <f>SUM(G18:H20)</f>
        <v>0</v>
      </c>
      <c r="H21" s="757"/>
      <c r="I21" s="711">
        <f>IF(D8=0,0,IF($D$8&lt;=90,1+ROUND(SUM(I15:J20),),ROUND(SUM(I15:I20),)))</f>
        <v>0</v>
      </c>
      <c r="J21" s="712"/>
      <c r="K21" s="749"/>
      <c r="L21" s="750"/>
      <c r="M21" s="750"/>
      <c r="N21" s="750"/>
      <c r="O21" s="750"/>
    </row>
    <row r="22" spans="1:15">
      <c r="A22" s="225"/>
      <c r="B22" s="255"/>
      <c r="C22" s="256"/>
      <c r="D22" s="257"/>
      <c r="E22" s="717" t="s">
        <v>28</v>
      </c>
      <c r="F22" s="718"/>
      <c r="G22" s="719" t="s">
        <v>109</v>
      </c>
      <c r="H22" s="720"/>
      <c r="I22" s="713"/>
      <c r="J22" s="714"/>
      <c r="K22" s="749"/>
      <c r="L22" s="750"/>
      <c r="M22" s="750"/>
      <c r="N22" s="750"/>
      <c r="O22" s="750"/>
    </row>
    <row r="23" spans="1:15" ht="15.75" customHeight="1" thickBot="1">
      <c r="A23" s="225"/>
      <c r="B23" s="258"/>
      <c r="C23" s="259"/>
      <c r="D23" s="260"/>
      <c r="E23" s="693">
        <f>E21+F21</f>
        <v>0</v>
      </c>
      <c r="F23" s="693"/>
      <c r="G23" s="694">
        <f>ROUNDUP((E23-F15-F16-F17)/35,0)</f>
        <v>0</v>
      </c>
      <c r="H23" s="695"/>
      <c r="I23" s="715"/>
      <c r="J23" s="716"/>
      <c r="K23" s="749"/>
      <c r="L23" s="750"/>
      <c r="M23" s="750"/>
      <c r="N23" s="750"/>
      <c r="O23" s="750"/>
    </row>
    <row r="24" spans="1:15" ht="15" customHeight="1">
      <c r="A24" s="225"/>
      <c r="B24" s="696" t="s">
        <v>249</v>
      </c>
      <c r="C24" s="261" t="s">
        <v>250</v>
      </c>
      <c r="D24" s="262"/>
      <c r="E24" s="699">
        <f>D10</f>
        <v>0</v>
      </c>
      <c r="F24" s="700"/>
      <c r="G24" s="700"/>
      <c r="H24" s="701"/>
      <c r="I24" s="702">
        <f>COUNTIF(E24,"専任ではない")</f>
        <v>0</v>
      </c>
      <c r="J24" s="703"/>
      <c r="K24" s="749"/>
      <c r="L24" s="750"/>
      <c r="M24" s="750"/>
      <c r="N24" s="750"/>
      <c r="O24" s="750"/>
    </row>
    <row r="25" spans="1:15" ht="15" customHeight="1">
      <c r="A25" s="225"/>
      <c r="B25" s="697"/>
      <c r="C25" s="704" t="s">
        <v>251</v>
      </c>
      <c r="D25" s="705"/>
      <c r="E25" s="706" t="str">
        <f>IF(F9&lt;=90,"９０人以下","９１人以上")</f>
        <v>９０人以下</v>
      </c>
      <c r="F25" s="707"/>
      <c r="G25" s="707"/>
      <c r="H25" s="708"/>
      <c r="I25" s="709">
        <f>IF(F9&lt;=90,1,0)</f>
        <v>1</v>
      </c>
      <c r="J25" s="710"/>
      <c r="K25" s="749"/>
      <c r="L25" s="750"/>
      <c r="M25" s="750"/>
      <c r="N25" s="750"/>
      <c r="O25" s="750"/>
    </row>
    <row r="26" spans="1:15" ht="15" customHeight="1">
      <c r="A26" s="225"/>
      <c r="B26" s="697"/>
      <c r="C26" s="704" t="s">
        <v>252</v>
      </c>
      <c r="D26" s="705"/>
      <c r="E26" s="706" t="str">
        <f>I10</f>
        <v>受け入れる</v>
      </c>
      <c r="F26" s="707"/>
      <c r="G26" s="707"/>
      <c r="H26" s="708"/>
      <c r="I26" s="709">
        <f>COUNTIF(E26,"受け入れる")</f>
        <v>1</v>
      </c>
      <c r="J26" s="710"/>
      <c r="K26" s="749"/>
      <c r="L26" s="750"/>
      <c r="M26" s="750"/>
      <c r="N26" s="750"/>
      <c r="O26" s="750"/>
    </row>
    <row r="27" spans="1:15" ht="15" customHeight="1" thickBot="1">
      <c r="A27" s="225"/>
      <c r="B27" s="698"/>
      <c r="C27" s="732" t="s">
        <v>253</v>
      </c>
      <c r="D27" s="733"/>
      <c r="E27" s="734" t="s">
        <v>254</v>
      </c>
      <c r="F27" s="735"/>
      <c r="G27" s="735"/>
      <c r="H27" s="736"/>
      <c r="I27" s="737">
        <f>IF(E27="専任ではない",0,2)</f>
        <v>2</v>
      </c>
      <c r="J27" s="738"/>
      <c r="K27" s="749"/>
      <c r="L27" s="750"/>
      <c r="M27" s="750"/>
      <c r="N27" s="750"/>
      <c r="O27" s="750"/>
    </row>
    <row r="28" spans="1:15" ht="9" customHeight="1">
      <c r="A28" s="263"/>
      <c r="B28" s="739" t="s">
        <v>255</v>
      </c>
      <c r="C28" s="740"/>
      <c r="D28" s="740"/>
      <c r="E28" s="743">
        <f>I21+I24+I25+I27+I26</f>
        <v>4</v>
      </c>
      <c r="F28" s="744"/>
      <c r="G28" s="744"/>
      <c r="H28" s="744"/>
      <c r="I28" s="744"/>
      <c r="J28" s="745"/>
      <c r="K28" s="749"/>
      <c r="L28" s="750"/>
      <c r="M28" s="750"/>
      <c r="N28" s="750"/>
      <c r="O28" s="750"/>
    </row>
    <row r="29" spans="1:15" ht="9" customHeight="1" thickBot="1">
      <c r="A29" s="264"/>
      <c r="B29" s="741"/>
      <c r="C29" s="742"/>
      <c r="D29" s="742"/>
      <c r="E29" s="746"/>
      <c r="F29" s="747"/>
      <c r="G29" s="747"/>
      <c r="H29" s="747"/>
      <c r="I29" s="747"/>
      <c r="J29" s="748"/>
      <c r="K29" s="749"/>
      <c r="L29" s="750"/>
      <c r="M29" s="750"/>
      <c r="N29" s="750"/>
      <c r="O29" s="750"/>
    </row>
    <row r="30" spans="1:15" ht="30" customHeight="1">
      <c r="A30" s="264"/>
      <c r="B30" s="721" t="s">
        <v>256</v>
      </c>
      <c r="C30" s="722"/>
      <c r="D30" s="722"/>
      <c r="E30" s="722"/>
      <c r="F30" s="722"/>
      <c r="G30" s="722"/>
      <c r="H30" s="722"/>
      <c r="I30" s="722"/>
      <c r="J30" s="722"/>
      <c r="K30" s="722"/>
      <c r="L30" s="722"/>
      <c r="M30" s="722"/>
      <c r="N30" s="722"/>
      <c r="O30" s="722"/>
    </row>
    <row r="31" spans="1:15" ht="13.5" customHeight="1" thickBot="1">
      <c r="A31" s="264"/>
      <c r="B31" s="224"/>
      <c r="C31" s="224"/>
      <c r="D31" s="224"/>
      <c r="E31" s="265"/>
      <c r="F31" s="265"/>
      <c r="G31" s="265"/>
      <c r="H31" s="265"/>
      <c r="I31" s="265"/>
      <c r="J31" s="265"/>
      <c r="K31" s="265"/>
      <c r="L31" s="265"/>
      <c r="M31" s="265"/>
      <c r="N31" s="266"/>
      <c r="O31" s="266"/>
    </row>
    <row r="32" spans="1:15" ht="13.5" customHeight="1" thickBot="1">
      <c r="A32" s="264"/>
      <c r="B32" s="678" t="s">
        <v>257</v>
      </c>
      <c r="C32" s="679"/>
      <c r="D32" s="679"/>
      <c r="E32" s="679"/>
      <c r="F32" s="679"/>
      <c r="G32" s="679"/>
      <c r="H32" s="679"/>
      <c r="I32" s="679"/>
      <c r="J32" s="679"/>
      <c r="K32" s="679"/>
      <c r="L32" s="680"/>
      <c r="M32" s="723" t="s">
        <v>61</v>
      </c>
      <c r="N32" s="724"/>
      <c r="O32" s="266"/>
    </row>
    <row r="33" spans="1:15" ht="40.5" customHeight="1">
      <c r="A33" s="264"/>
      <c r="B33" s="725" t="s">
        <v>258</v>
      </c>
      <c r="C33" s="726"/>
      <c r="D33" s="267"/>
      <c r="E33" s="727" t="s">
        <v>259</v>
      </c>
      <c r="F33" s="728"/>
      <c r="G33" s="728"/>
      <c r="H33" s="728"/>
      <c r="I33" s="728"/>
      <c r="J33" s="728"/>
      <c r="K33" s="728"/>
      <c r="L33" s="729"/>
      <c r="M33" s="730" t="s">
        <v>101</v>
      </c>
      <c r="N33" s="731"/>
      <c r="O33" s="266"/>
    </row>
    <row r="34" spans="1:15" ht="26.25" customHeight="1" thickBot="1">
      <c r="A34" s="264"/>
      <c r="B34" s="770" t="s">
        <v>260</v>
      </c>
      <c r="C34" s="771"/>
      <c r="D34" s="268"/>
      <c r="E34" s="772" t="s">
        <v>261</v>
      </c>
      <c r="F34" s="773"/>
      <c r="G34" s="773"/>
      <c r="H34" s="773"/>
      <c r="I34" s="773"/>
      <c r="J34" s="773"/>
      <c r="K34" s="773"/>
      <c r="L34" s="774"/>
      <c r="M34" s="761" t="str">
        <f>IF(D33&gt;=G21,"ＯＫ","職員数不足")</f>
        <v>ＯＫ</v>
      </c>
      <c r="N34" s="762"/>
      <c r="O34" s="266"/>
    </row>
    <row r="35" spans="1:15" ht="22.5" customHeight="1">
      <c r="A35" s="264"/>
      <c r="B35" s="770" t="s">
        <v>262</v>
      </c>
      <c r="C35" s="771"/>
      <c r="D35" s="269" t="e">
        <f>J57</f>
        <v>#DIV/0!</v>
      </c>
      <c r="E35" s="772" t="s">
        <v>263</v>
      </c>
      <c r="F35" s="773"/>
      <c r="G35" s="773"/>
      <c r="H35" s="773"/>
      <c r="I35" s="773"/>
      <c r="J35" s="773"/>
      <c r="K35" s="773"/>
      <c r="L35" s="774"/>
      <c r="M35" s="775" t="s">
        <v>264</v>
      </c>
      <c r="N35" s="776"/>
      <c r="O35" s="266"/>
    </row>
    <row r="36" spans="1:15" ht="24.75" customHeight="1" thickBot="1">
      <c r="A36" s="264"/>
      <c r="B36" s="784" t="s">
        <v>265</v>
      </c>
      <c r="C36" s="785"/>
      <c r="D36" s="270" t="e">
        <f>D33+D35</f>
        <v>#DIV/0!</v>
      </c>
      <c r="E36" s="786"/>
      <c r="F36" s="787"/>
      <c r="G36" s="787"/>
      <c r="H36" s="787"/>
      <c r="I36" s="787"/>
      <c r="J36" s="787"/>
      <c r="K36" s="787"/>
      <c r="L36" s="788"/>
      <c r="M36" s="761" t="e">
        <f>IF(E28&lt;=D36,"OK","職員数不足")</f>
        <v>#DIV/0!</v>
      </c>
      <c r="N36" s="762"/>
      <c r="O36" s="266"/>
    </row>
    <row r="37" spans="1:15" ht="12.75" customHeight="1" thickBot="1">
      <c r="A37" s="264"/>
      <c r="B37" s="224"/>
      <c r="C37" s="224"/>
      <c r="D37" s="224"/>
      <c r="E37" s="265"/>
      <c r="F37" s="265"/>
      <c r="G37" s="265"/>
      <c r="H37" s="265"/>
      <c r="I37" s="265"/>
      <c r="J37" s="265"/>
      <c r="K37" s="265"/>
      <c r="L37" s="265"/>
      <c r="M37" s="271"/>
      <c r="N37" s="266"/>
      <c r="O37" s="266"/>
    </row>
    <row r="38" spans="1:15" ht="14.25" thickBot="1">
      <c r="A38" s="264"/>
      <c r="B38" s="678" t="s">
        <v>266</v>
      </c>
      <c r="C38" s="679"/>
      <c r="D38" s="679"/>
      <c r="E38" s="679"/>
      <c r="F38" s="679"/>
      <c r="G38" s="679"/>
      <c r="H38" s="679"/>
      <c r="I38" s="679"/>
      <c r="J38" s="679"/>
      <c r="K38" s="679"/>
      <c r="L38" s="680"/>
      <c r="M38" s="265"/>
      <c r="N38" s="266"/>
      <c r="O38" s="266"/>
    </row>
    <row r="39" spans="1:15" ht="26.25" customHeight="1">
      <c r="A39" s="264"/>
      <c r="B39" s="272"/>
      <c r="C39" s="763" t="s">
        <v>15</v>
      </c>
      <c r="D39" s="764"/>
      <c r="E39" s="765" t="s">
        <v>267</v>
      </c>
      <c r="F39" s="766"/>
      <c r="G39" s="767" t="s">
        <v>268</v>
      </c>
      <c r="H39" s="768"/>
      <c r="I39" s="768"/>
      <c r="J39" s="767" t="s">
        <v>269</v>
      </c>
      <c r="K39" s="768"/>
      <c r="L39" s="769"/>
      <c r="M39" s="265"/>
      <c r="N39" s="266"/>
      <c r="O39" s="266"/>
    </row>
    <row r="40" spans="1:15" ht="11.25" customHeight="1">
      <c r="A40" s="264"/>
      <c r="B40" s="273">
        <v>1</v>
      </c>
      <c r="C40" s="777"/>
      <c r="D40" s="778"/>
      <c r="E40" s="779"/>
      <c r="F40" s="780"/>
      <c r="G40" s="781"/>
      <c r="H40" s="781"/>
      <c r="I40" s="781"/>
      <c r="J40" s="782">
        <f>E40*G40</f>
        <v>0</v>
      </c>
      <c r="K40" s="782"/>
      <c r="L40" s="783"/>
      <c r="M40" s="265"/>
      <c r="N40" s="266"/>
      <c r="O40" s="266"/>
    </row>
    <row r="41" spans="1:15" ht="11.25" customHeight="1">
      <c r="A41" s="264"/>
      <c r="B41" s="273">
        <v>2</v>
      </c>
      <c r="C41" s="777"/>
      <c r="D41" s="778"/>
      <c r="E41" s="779"/>
      <c r="F41" s="780"/>
      <c r="G41" s="781"/>
      <c r="H41" s="781"/>
      <c r="I41" s="781"/>
      <c r="J41" s="782">
        <f>E41*G41</f>
        <v>0</v>
      </c>
      <c r="K41" s="782"/>
      <c r="L41" s="783"/>
      <c r="M41" s="265"/>
      <c r="N41" s="266"/>
      <c r="O41" s="266"/>
    </row>
    <row r="42" spans="1:15" ht="11.25" customHeight="1">
      <c r="A42" s="264"/>
      <c r="B42" s="273">
        <v>3</v>
      </c>
      <c r="C42" s="777"/>
      <c r="D42" s="778"/>
      <c r="E42" s="779"/>
      <c r="F42" s="780"/>
      <c r="G42" s="781"/>
      <c r="H42" s="781"/>
      <c r="I42" s="781"/>
      <c r="J42" s="782">
        <f t="shared" ref="J42:J54" si="0">E42*G42</f>
        <v>0</v>
      </c>
      <c r="K42" s="782"/>
      <c r="L42" s="783"/>
      <c r="M42" s="265"/>
      <c r="N42" s="266"/>
      <c r="O42" s="266"/>
    </row>
    <row r="43" spans="1:15" ht="11.25" customHeight="1">
      <c r="A43" s="264"/>
      <c r="B43" s="273">
        <v>4</v>
      </c>
      <c r="C43" s="777"/>
      <c r="D43" s="778"/>
      <c r="E43" s="779"/>
      <c r="F43" s="780"/>
      <c r="G43" s="781"/>
      <c r="H43" s="781"/>
      <c r="I43" s="781"/>
      <c r="J43" s="782">
        <f t="shared" si="0"/>
        <v>0</v>
      </c>
      <c r="K43" s="782"/>
      <c r="L43" s="783"/>
      <c r="M43" s="265"/>
      <c r="N43" s="266"/>
      <c r="O43" s="266"/>
    </row>
    <row r="44" spans="1:15" ht="11.25" customHeight="1">
      <c r="A44" s="264"/>
      <c r="B44" s="273">
        <v>5</v>
      </c>
      <c r="C44" s="777"/>
      <c r="D44" s="778"/>
      <c r="E44" s="779"/>
      <c r="F44" s="780"/>
      <c r="G44" s="781"/>
      <c r="H44" s="781"/>
      <c r="I44" s="781"/>
      <c r="J44" s="782">
        <f t="shared" si="0"/>
        <v>0</v>
      </c>
      <c r="K44" s="782"/>
      <c r="L44" s="783"/>
      <c r="M44" s="274"/>
      <c r="N44" s="275"/>
      <c r="O44" s="266"/>
    </row>
    <row r="45" spans="1:15" ht="11.25" customHeight="1">
      <c r="A45" s="264"/>
      <c r="B45" s="273">
        <v>6</v>
      </c>
      <c r="C45" s="777"/>
      <c r="D45" s="778"/>
      <c r="E45" s="779"/>
      <c r="F45" s="780"/>
      <c r="G45" s="781"/>
      <c r="H45" s="781"/>
      <c r="I45" s="781"/>
      <c r="J45" s="782">
        <f t="shared" si="0"/>
        <v>0</v>
      </c>
      <c r="K45" s="782"/>
      <c r="L45" s="783"/>
      <c r="M45" s="274"/>
      <c r="N45" s="275"/>
      <c r="O45" s="266"/>
    </row>
    <row r="46" spans="1:15" ht="11.25" customHeight="1">
      <c r="A46" s="225"/>
      <c r="B46" s="273">
        <v>7</v>
      </c>
      <c r="C46" s="777"/>
      <c r="D46" s="778"/>
      <c r="E46" s="779"/>
      <c r="F46" s="780"/>
      <c r="G46" s="781"/>
      <c r="H46" s="781"/>
      <c r="I46" s="781"/>
      <c r="J46" s="782">
        <f t="shared" si="0"/>
        <v>0</v>
      </c>
      <c r="K46" s="782"/>
      <c r="L46" s="783"/>
      <c r="M46" s="276"/>
      <c r="N46" s="226"/>
      <c r="O46" s="226"/>
    </row>
    <row r="47" spans="1:15" ht="11.25" customHeight="1">
      <c r="A47" s="225"/>
      <c r="B47" s="273">
        <v>8</v>
      </c>
      <c r="C47" s="777"/>
      <c r="D47" s="778"/>
      <c r="E47" s="779"/>
      <c r="F47" s="780"/>
      <c r="G47" s="781"/>
      <c r="H47" s="781"/>
      <c r="I47" s="781"/>
      <c r="J47" s="782">
        <f t="shared" si="0"/>
        <v>0</v>
      </c>
      <c r="K47" s="782"/>
      <c r="L47" s="783"/>
      <c r="M47" s="276"/>
      <c r="N47" s="226"/>
      <c r="O47" s="226"/>
    </row>
    <row r="48" spans="1:15" ht="11.25" customHeight="1">
      <c r="A48" s="225"/>
      <c r="B48" s="273">
        <v>9</v>
      </c>
      <c r="C48" s="777"/>
      <c r="D48" s="778"/>
      <c r="E48" s="779"/>
      <c r="F48" s="780"/>
      <c r="G48" s="781"/>
      <c r="H48" s="781"/>
      <c r="I48" s="781"/>
      <c r="J48" s="782">
        <f t="shared" si="0"/>
        <v>0</v>
      </c>
      <c r="K48" s="782"/>
      <c r="L48" s="783"/>
      <c r="M48" s="226"/>
      <c r="N48" s="226"/>
      <c r="O48" s="226"/>
    </row>
    <row r="49" spans="1:15" ht="11.25" customHeight="1">
      <c r="A49" s="225"/>
      <c r="B49" s="273">
        <v>10</v>
      </c>
      <c r="C49" s="777"/>
      <c r="D49" s="778"/>
      <c r="E49" s="779"/>
      <c r="F49" s="780"/>
      <c r="G49" s="781"/>
      <c r="H49" s="781"/>
      <c r="I49" s="781"/>
      <c r="J49" s="789">
        <f>E49*G49</f>
        <v>0</v>
      </c>
      <c r="K49" s="790"/>
      <c r="L49" s="791"/>
      <c r="M49" s="226"/>
      <c r="N49" s="226"/>
      <c r="O49" s="226"/>
    </row>
    <row r="50" spans="1:15" ht="11.25" customHeight="1">
      <c r="A50" s="225"/>
      <c r="B50" s="273">
        <v>11</v>
      </c>
      <c r="C50" s="777"/>
      <c r="D50" s="778"/>
      <c r="E50" s="779"/>
      <c r="F50" s="780"/>
      <c r="G50" s="781"/>
      <c r="H50" s="781"/>
      <c r="I50" s="781"/>
      <c r="J50" s="782">
        <f t="shared" si="0"/>
        <v>0</v>
      </c>
      <c r="K50" s="782"/>
      <c r="L50" s="783"/>
      <c r="M50" s="226"/>
      <c r="N50" s="226"/>
      <c r="O50" s="226"/>
    </row>
    <row r="51" spans="1:15" ht="11.25" customHeight="1">
      <c r="A51" s="225"/>
      <c r="B51" s="273">
        <v>12</v>
      </c>
      <c r="C51" s="777"/>
      <c r="D51" s="778"/>
      <c r="E51" s="779"/>
      <c r="F51" s="780"/>
      <c r="G51" s="781"/>
      <c r="H51" s="781"/>
      <c r="I51" s="781"/>
      <c r="J51" s="789">
        <f>E51*G51</f>
        <v>0</v>
      </c>
      <c r="K51" s="790"/>
      <c r="L51" s="791"/>
      <c r="M51" s="226"/>
      <c r="N51" s="226"/>
      <c r="O51" s="226"/>
    </row>
    <row r="52" spans="1:15" ht="11.25" customHeight="1">
      <c r="A52" s="225"/>
      <c r="B52" s="273">
        <v>13</v>
      </c>
      <c r="C52" s="777"/>
      <c r="D52" s="778"/>
      <c r="E52" s="779"/>
      <c r="F52" s="780"/>
      <c r="G52" s="781"/>
      <c r="H52" s="781"/>
      <c r="I52" s="781"/>
      <c r="J52" s="782">
        <f>E52*G52</f>
        <v>0</v>
      </c>
      <c r="K52" s="782"/>
      <c r="L52" s="783"/>
      <c r="M52" s="226"/>
      <c r="N52" s="226"/>
      <c r="O52" s="226"/>
    </row>
    <row r="53" spans="1:15" ht="11.25" customHeight="1">
      <c r="A53" s="225"/>
      <c r="B53" s="273">
        <v>14</v>
      </c>
      <c r="C53" s="777"/>
      <c r="D53" s="778"/>
      <c r="E53" s="779"/>
      <c r="F53" s="780"/>
      <c r="G53" s="781"/>
      <c r="H53" s="781"/>
      <c r="I53" s="781"/>
      <c r="J53" s="789">
        <f>E53*G53</f>
        <v>0</v>
      </c>
      <c r="K53" s="790"/>
      <c r="L53" s="791"/>
      <c r="M53" s="226"/>
      <c r="N53" s="226"/>
      <c r="O53" s="226"/>
    </row>
    <row r="54" spans="1:15" ht="11.25" customHeight="1">
      <c r="A54" s="225"/>
      <c r="B54" s="273">
        <v>15</v>
      </c>
      <c r="C54" s="777"/>
      <c r="D54" s="778"/>
      <c r="E54" s="779"/>
      <c r="F54" s="780"/>
      <c r="G54" s="781"/>
      <c r="H54" s="781"/>
      <c r="I54" s="781"/>
      <c r="J54" s="782">
        <f t="shared" si="0"/>
        <v>0</v>
      </c>
      <c r="K54" s="782"/>
      <c r="L54" s="783"/>
      <c r="M54" s="226"/>
      <c r="N54" s="226"/>
      <c r="O54" s="226"/>
    </row>
    <row r="55" spans="1:15" ht="11.25" customHeight="1" thickBot="1">
      <c r="A55" s="225"/>
      <c r="B55" s="277">
        <v>16</v>
      </c>
      <c r="C55" s="815"/>
      <c r="D55" s="816"/>
      <c r="E55" s="817"/>
      <c r="F55" s="818"/>
      <c r="G55" s="819"/>
      <c r="H55" s="819"/>
      <c r="I55" s="819"/>
      <c r="J55" s="820">
        <f>E55*G55</f>
        <v>0</v>
      </c>
      <c r="K55" s="821"/>
      <c r="L55" s="822"/>
      <c r="M55" s="226"/>
      <c r="N55" s="226"/>
      <c r="O55" s="226"/>
    </row>
    <row r="56" spans="1:15" ht="14.25" thickTop="1">
      <c r="A56" s="225"/>
      <c r="B56" s="792" t="s">
        <v>14</v>
      </c>
      <c r="C56" s="793"/>
      <c r="D56" s="793"/>
      <c r="E56" s="793"/>
      <c r="F56" s="793"/>
      <c r="G56" s="793"/>
      <c r="H56" s="793"/>
      <c r="I56" s="794"/>
      <c r="J56" s="795">
        <f>SUM(J40:L55)</f>
        <v>0</v>
      </c>
      <c r="K56" s="795"/>
      <c r="L56" s="796"/>
      <c r="M56" s="226"/>
      <c r="N56" s="226"/>
      <c r="O56" s="226"/>
    </row>
    <row r="57" spans="1:15" ht="12" customHeight="1">
      <c r="A57" s="225"/>
      <c r="B57" s="797" t="s">
        <v>270</v>
      </c>
      <c r="C57" s="798"/>
      <c r="D57" s="799"/>
      <c r="E57" s="803"/>
      <c r="F57" s="804"/>
      <c r="G57" s="807" t="s">
        <v>271</v>
      </c>
      <c r="H57" s="798"/>
      <c r="I57" s="799"/>
      <c r="J57" s="809" t="e">
        <f>ROUND(J56/E57,1)</f>
        <v>#DIV/0!</v>
      </c>
      <c r="K57" s="810"/>
      <c r="L57" s="811"/>
      <c r="M57" s="226"/>
      <c r="N57" s="226"/>
      <c r="O57" s="226"/>
    </row>
    <row r="58" spans="1:15" ht="12" customHeight="1" thickBot="1">
      <c r="A58" s="225"/>
      <c r="B58" s="800"/>
      <c r="C58" s="801"/>
      <c r="D58" s="802"/>
      <c r="E58" s="805"/>
      <c r="F58" s="806"/>
      <c r="G58" s="808"/>
      <c r="H58" s="801"/>
      <c r="I58" s="802"/>
      <c r="J58" s="812"/>
      <c r="K58" s="813"/>
      <c r="L58" s="814"/>
      <c r="M58" s="226"/>
      <c r="N58" s="226"/>
      <c r="O58" s="278"/>
    </row>
    <row r="59" spans="1:15" ht="12" customHeight="1">
      <c r="A59" s="225"/>
      <c r="B59" s="236"/>
      <c r="C59" s="236"/>
      <c r="D59" s="236"/>
      <c r="E59" s="279" t="s">
        <v>272</v>
      </c>
      <c r="F59" s="236"/>
      <c r="G59" s="236"/>
      <c r="H59" s="236"/>
      <c r="I59" s="236"/>
      <c r="J59" s="280"/>
      <c r="K59" s="280"/>
      <c r="L59" s="280"/>
      <c r="M59" s="226"/>
      <c r="N59" s="226"/>
      <c r="O59" s="226"/>
    </row>
    <row r="60" spans="1:15" ht="13.5" customHeight="1">
      <c r="A60" s="225"/>
      <c r="B60" s="236"/>
      <c r="C60" s="236"/>
      <c r="D60" s="281" t="s">
        <v>273</v>
      </c>
      <c r="E60" s="236"/>
      <c r="F60" s="236"/>
      <c r="G60" s="236"/>
      <c r="H60" s="236"/>
      <c r="I60" s="236"/>
      <c r="J60" s="280"/>
      <c r="K60" s="280"/>
      <c r="L60" s="280"/>
      <c r="M60" s="226"/>
      <c r="N60" s="226"/>
      <c r="O60" s="226"/>
    </row>
    <row r="61" spans="1:15" ht="13.5" customHeight="1">
      <c r="A61" s="225"/>
      <c r="B61" s="236"/>
      <c r="C61" s="236"/>
      <c r="D61" s="236"/>
      <c r="E61" s="236"/>
      <c r="F61" s="236"/>
      <c r="G61" s="236"/>
      <c r="H61" s="236"/>
      <c r="I61" s="236"/>
      <c r="J61" s="280"/>
      <c r="K61" s="280"/>
      <c r="L61" s="280"/>
      <c r="M61" s="226"/>
      <c r="N61" s="226"/>
      <c r="O61" s="226"/>
    </row>
    <row r="62" spans="1:15" ht="13.5" customHeight="1">
      <c r="A62" s="225"/>
      <c r="B62" s="226"/>
      <c r="C62" s="226"/>
      <c r="D62" s="226"/>
      <c r="E62" s="226"/>
      <c r="F62" s="226"/>
      <c r="G62" s="226"/>
      <c r="H62" s="226"/>
      <c r="I62" s="226"/>
      <c r="J62" s="226"/>
      <c r="K62" s="226"/>
      <c r="L62" s="226"/>
      <c r="M62" s="226"/>
      <c r="N62" s="226"/>
      <c r="O62" s="226"/>
    </row>
  </sheetData>
  <mergeCells count="151">
    <mergeCell ref="B56:I56"/>
    <mergeCell ref="J56:L56"/>
    <mergeCell ref="B57:D58"/>
    <mergeCell ref="E57:F58"/>
    <mergeCell ref="G57:I58"/>
    <mergeCell ref="J57:L58"/>
    <mergeCell ref="C54:D54"/>
    <mergeCell ref="E54:F54"/>
    <mergeCell ref="G54:I54"/>
    <mergeCell ref="J54:L54"/>
    <mergeCell ref="C55:D55"/>
    <mergeCell ref="E55:F55"/>
    <mergeCell ref="G55:I55"/>
    <mergeCell ref="J55:L55"/>
    <mergeCell ref="C52:D52"/>
    <mergeCell ref="E52:F52"/>
    <mergeCell ref="G52:I52"/>
    <mergeCell ref="J52:L52"/>
    <mergeCell ref="C53:D53"/>
    <mergeCell ref="E53:F53"/>
    <mergeCell ref="G53:I53"/>
    <mergeCell ref="J53:L53"/>
    <mergeCell ref="C50:D50"/>
    <mergeCell ref="E50:F50"/>
    <mergeCell ref="G50:I50"/>
    <mergeCell ref="J50:L50"/>
    <mergeCell ref="C51:D51"/>
    <mergeCell ref="E51:F51"/>
    <mergeCell ref="G51:I51"/>
    <mergeCell ref="J51:L51"/>
    <mergeCell ref="C48:D48"/>
    <mergeCell ref="E48:F48"/>
    <mergeCell ref="G48:I48"/>
    <mergeCell ref="J48:L48"/>
    <mergeCell ref="C49:D49"/>
    <mergeCell ref="E49:F49"/>
    <mergeCell ref="G49:I49"/>
    <mergeCell ref="J49:L49"/>
    <mergeCell ref="C46:D46"/>
    <mergeCell ref="E46:F46"/>
    <mergeCell ref="G46:I46"/>
    <mergeCell ref="J46:L46"/>
    <mergeCell ref="C47:D47"/>
    <mergeCell ref="E47:F47"/>
    <mergeCell ref="G47:I47"/>
    <mergeCell ref="J47:L47"/>
    <mergeCell ref="C44:D44"/>
    <mergeCell ref="E44:F44"/>
    <mergeCell ref="G44:I44"/>
    <mergeCell ref="J44:L44"/>
    <mergeCell ref="C45:D45"/>
    <mergeCell ref="E45:F45"/>
    <mergeCell ref="G45:I45"/>
    <mergeCell ref="J45:L45"/>
    <mergeCell ref="C42:D42"/>
    <mergeCell ref="E42:F42"/>
    <mergeCell ref="G42:I42"/>
    <mergeCell ref="J42:L42"/>
    <mergeCell ref="C43:D43"/>
    <mergeCell ref="E43:F43"/>
    <mergeCell ref="G43:I43"/>
    <mergeCell ref="J43:L43"/>
    <mergeCell ref="C40:D40"/>
    <mergeCell ref="E40:F40"/>
    <mergeCell ref="G40:I40"/>
    <mergeCell ref="J40:L40"/>
    <mergeCell ref="C41:D41"/>
    <mergeCell ref="E41:F41"/>
    <mergeCell ref="G41:I41"/>
    <mergeCell ref="J41:L41"/>
    <mergeCell ref="B36:C36"/>
    <mergeCell ref="E36:L36"/>
    <mergeCell ref="M36:N36"/>
    <mergeCell ref="B38:L38"/>
    <mergeCell ref="C39:D39"/>
    <mergeCell ref="E39:F39"/>
    <mergeCell ref="G39:I39"/>
    <mergeCell ref="J39:L39"/>
    <mergeCell ref="B34:C34"/>
    <mergeCell ref="E34:L34"/>
    <mergeCell ref="M34:N34"/>
    <mergeCell ref="B35:C35"/>
    <mergeCell ref="E35:L35"/>
    <mergeCell ref="M35:N35"/>
    <mergeCell ref="B30:O30"/>
    <mergeCell ref="B32:L32"/>
    <mergeCell ref="M32:N32"/>
    <mergeCell ref="B33:C33"/>
    <mergeCell ref="E33:L33"/>
    <mergeCell ref="M33:N33"/>
    <mergeCell ref="I26:J26"/>
    <mergeCell ref="C27:D27"/>
    <mergeCell ref="E27:H27"/>
    <mergeCell ref="I27:J27"/>
    <mergeCell ref="B28:D29"/>
    <mergeCell ref="E28:J29"/>
    <mergeCell ref="K18:O29"/>
    <mergeCell ref="G19:H19"/>
    <mergeCell ref="I19:J19"/>
    <mergeCell ref="G20:H20"/>
    <mergeCell ref="I20:J20"/>
    <mergeCell ref="B21:D21"/>
    <mergeCell ref="G21:H21"/>
    <mergeCell ref="B15:B20"/>
    <mergeCell ref="G15:H15"/>
    <mergeCell ref="I15:J15"/>
    <mergeCell ref="G16:H16"/>
    <mergeCell ref="I16:J16"/>
    <mergeCell ref="E23:F23"/>
    <mergeCell ref="G23:H23"/>
    <mergeCell ref="B24:B27"/>
    <mergeCell ref="E24:H24"/>
    <mergeCell ref="I24:J24"/>
    <mergeCell ref="C25:D25"/>
    <mergeCell ref="E25:H25"/>
    <mergeCell ref="I25:J25"/>
    <mergeCell ref="C26:D26"/>
    <mergeCell ref="E26:H26"/>
    <mergeCell ref="I21:J23"/>
    <mergeCell ref="E22:F22"/>
    <mergeCell ref="G22:H22"/>
    <mergeCell ref="G18:H18"/>
    <mergeCell ref="I18:J18"/>
    <mergeCell ref="B10:C10"/>
    <mergeCell ref="D10:E10"/>
    <mergeCell ref="F10:H10"/>
    <mergeCell ref="I10:K10"/>
    <mergeCell ref="B12:J12"/>
    <mergeCell ref="B13:D14"/>
    <mergeCell ref="E13:F13"/>
    <mergeCell ref="G13:H14"/>
    <mergeCell ref="I13:J14"/>
    <mergeCell ref="B8:C9"/>
    <mergeCell ref="D8:E8"/>
    <mergeCell ref="F8:H8"/>
    <mergeCell ref="I8:K8"/>
    <mergeCell ref="D9:E9"/>
    <mergeCell ref="F9:H9"/>
    <mergeCell ref="I9:K9"/>
    <mergeCell ref="G17:H17"/>
    <mergeCell ref="I17:J17"/>
    <mergeCell ref="A1:M1"/>
    <mergeCell ref="N1:O1"/>
    <mergeCell ref="B3:M3"/>
    <mergeCell ref="M4:O4"/>
    <mergeCell ref="D5:F5"/>
    <mergeCell ref="G5:I5"/>
    <mergeCell ref="J5:N5"/>
    <mergeCell ref="D6:F6"/>
    <mergeCell ref="G6:I6"/>
    <mergeCell ref="J6:N6"/>
  </mergeCells>
  <phoneticPr fontId="6"/>
  <dataValidations count="6">
    <dataValidation type="list" allowBlank="1" showInputMessage="1" showErrorMessage="1" sqref="J5 JF5 TB5 ACX5 AMT5 AWP5 BGL5 BQH5 CAD5 CJZ5 CTV5 DDR5 DNN5 DXJ5 EHF5 ERB5 FAX5 FKT5 FUP5 GEL5 GOH5 GYD5 HHZ5 HRV5 IBR5 ILN5 IVJ5 JFF5 JPB5 JYX5 KIT5 KSP5 LCL5 LMH5 LWD5 MFZ5 MPV5 MZR5 NJN5 NTJ5 ODF5 ONB5 OWX5 PGT5 PQP5 QAL5 QKH5 QUD5 RDZ5 RNV5 RXR5 SHN5 SRJ5 TBF5 TLB5 TUX5 UET5 UOP5 UYL5 VIH5 VSD5 WBZ5 WLV5 WVR5 J65541 JF65541 TB65541 ACX65541 AMT65541 AWP65541 BGL65541 BQH65541 CAD65541 CJZ65541 CTV65541 DDR65541 DNN65541 DXJ65541 EHF65541 ERB65541 FAX65541 FKT65541 FUP65541 GEL65541 GOH65541 GYD65541 HHZ65541 HRV65541 IBR65541 ILN65541 IVJ65541 JFF65541 JPB65541 JYX65541 KIT65541 KSP65541 LCL65541 LMH65541 LWD65541 MFZ65541 MPV65541 MZR65541 NJN65541 NTJ65541 ODF65541 ONB65541 OWX65541 PGT65541 PQP65541 QAL65541 QKH65541 QUD65541 RDZ65541 RNV65541 RXR65541 SHN65541 SRJ65541 TBF65541 TLB65541 TUX65541 UET65541 UOP65541 UYL65541 VIH65541 VSD65541 WBZ65541 WLV65541 WVR65541 J131077 JF131077 TB131077 ACX131077 AMT131077 AWP131077 BGL131077 BQH131077 CAD131077 CJZ131077 CTV131077 DDR131077 DNN131077 DXJ131077 EHF131077 ERB131077 FAX131077 FKT131077 FUP131077 GEL131077 GOH131077 GYD131077 HHZ131077 HRV131077 IBR131077 ILN131077 IVJ131077 JFF131077 JPB131077 JYX131077 KIT131077 KSP131077 LCL131077 LMH131077 LWD131077 MFZ131077 MPV131077 MZR131077 NJN131077 NTJ131077 ODF131077 ONB131077 OWX131077 PGT131077 PQP131077 QAL131077 QKH131077 QUD131077 RDZ131077 RNV131077 RXR131077 SHN131077 SRJ131077 TBF131077 TLB131077 TUX131077 UET131077 UOP131077 UYL131077 VIH131077 VSD131077 WBZ131077 WLV131077 WVR131077 J196613 JF196613 TB196613 ACX196613 AMT196613 AWP196613 BGL196613 BQH196613 CAD196613 CJZ196613 CTV196613 DDR196613 DNN196613 DXJ196613 EHF196613 ERB196613 FAX196613 FKT196613 FUP196613 GEL196613 GOH196613 GYD196613 HHZ196613 HRV196613 IBR196613 ILN196613 IVJ196613 JFF196613 JPB196613 JYX196613 KIT196613 KSP196613 LCL196613 LMH196613 LWD196613 MFZ196613 MPV196613 MZR196613 NJN196613 NTJ196613 ODF196613 ONB196613 OWX196613 PGT196613 PQP196613 QAL196613 QKH196613 QUD196613 RDZ196613 RNV196613 RXR196613 SHN196613 SRJ196613 TBF196613 TLB196613 TUX196613 UET196613 UOP196613 UYL196613 VIH196613 VSD196613 WBZ196613 WLV196613 WVR196613 J262149 JF262149 TB262149 ACX262149 AMT262149 AWP262149 BGL262149 BQH262149 CAD262149 CJZ262149 CTV262149 DDR262149 DNN262149 DXJ262149 EHF262149 ERB262149 FAX262149 FKT262149 FUP262149 GEL262149 GOH262149 GYD262149 HHZ262149 HRV262149 IBR262149 ILN262149 IVJ262149 JFF262149 JPB262149 JYX262149 KIT262149 KSP262149 LCL262149 LMH262149 LWD262149 MFZ262149 MPV262149 MZR262149 NJN262149 NTJ262149 ODF262149 ONB262149 OWX262149 PGT262149 PQP262149 QAL262149 QKH262149 QUD262149 RDZ262149 RNV262149 RXR262149 SHN262149 SRJ262149 TBF262149 TLB262149 TUX262149 UET262149 UOP262149 UYL262149 VIH262149 VSD262149 WBZ262149 WLV262149 WVR262149 J327685 JF327685 TB327685 ACX327685 AMT327685 AWP327685 BGL327685 BQH327685 CAD327685 CJZ327685 CTV327685 DDR327685 DNN327685 DXJ327685 EHF327685 ERB327685 FAX327685 FKT327685 FUP327685 GEL327685 GOH327685 GYD327685 HHZ327685 HRV327685 IBR327685 ILN327685 IVJ327685 JFF327685 JPB327685 JYX327685 KIT327685 KSP327685 LCL327685 LMH327685 LWD327685 MFZ327685 MPV327685 MZR327685 NJN327685 NTJ327685 ODF327685 ONB327685 OWX327685 PGT327685 PQP327685 QAL327685 QKH327685 QUD327685 RDZ327685 RNV327685 RXR327685 SHN327685 SRJ327685 TBF327685 TLB327685 TUX327685 UET327685 UOP327685 UYL327685 VIH327685 VSD327685 WBZ327685 WLV327685 WVR327685 J393221 JF393221 TB393221 ACX393221 AMT393221 AWP393221 BGL393221 BQH393221 CAD393221 CJZ393221 CTV393221 DDR393221 DNN393221 DXJ393221 EHF393221 ERB393221 FAX393221 FKT393221 FUP393221 GEL393221 GOH393221 GYD393221 HHZ393221 HRV393221 IBR393221 ILN393221 IVJ393221 JFF393221 JPB393221 JYX393221 KIT393221 KSP393221 LCL393221 LMH393221 LWD393221 MFZ393221 MPV393221 MZR393221 NJN393221 NTJ393221 ODF393221 ONB393221 OWX393221 PGT393221 PQP393221 QAL393221 QKH393221 QUD393221 RDZ393221 RNV393221 RXR393221 SHN393221 SRJ393221 TBF393221 TLB393221 TUX393221 UET393221 UOP393221 UYL393221 VIH393221 VSD393221 WBZ393221 WLV393221 WVR393221 J458757 JF458757 TB458757 ACX458757 AMT458757 AWP458757 BGL458757 BQH458757 CAD458757 CJZ458757 CTV458757 DDR458757 DNN458757 DXJ458757 EHF458757 ERB458757 FAX458757 FKT458757 FUP458757 GEL458757 GOH458757 GYD458757 HHZ458757 HRV458757 IBR458757 ILN458757 IVJ458757 JFF458757 JPB458757 JYX458757 KIT458757 KSP458757 LCL458757 LMH458757 LWD458757 MFZ458757 MPV458757 MZR458757 NJN458757 NTJ458757 ODF458757 ONB458757 OWX458757 PGT458757 PQP458757 QAL458757 QKH458757 QUD458757 RDZ458757 RNV458757 RXR458757 SHN458757 SRJ458757 TBF458757 TLB458757 TUX458757 UET458757 UOP458757 UYL458757 VIH458757 VSD458757 WBZ458757 WLV458757 WVR458757 J524293 JF524293 TB524293 ACX524293 AMT524293 AWP524293 BGL524293 BQH524293 CAD524293 CJZ524293 CTV524293 DDR524293 DNN524293 DXJ524293 EHF524293 ERB524293 FAX524293 FKT524293 FUP524293 GEL524293 GOH524293 GYD524293 HHZ524293 HRV524293 IBR524293 ILN524293 IVJ524293 JFF524293 JPB524293 JYX524293 KIT524293 KSP524293 LCL524293 LMH524293 LWD524293 MFZ524293 MPV524293 MZR524293 NJN524293 NTJ524293 ODF524293 ONB524293 OWX524293 PGT524293 PQP524293 QAL524293 QKH524293 QUD524293 RDZ524293 RNV524293 RXR524293 SHN524293 SRJ524293 TBF524293 TLB524293 TUX524293 UET524293 UOP524293 UYL524293 VIH524293 VSD524293 WBZ524293 WLV524293 WVR524293 J589829 JF589829 TB589829 ACX589829 AMT589829 AWP589829 BGL589829 BQH589829 CAD589829 CJZ589829 CTV589829 DDR589829 DNN589829 DXJ589829 EHF589829 ERB589829 FAX589829 FKT589829 FUP589829 GEL589829 GOH589829 GYD589829 HHZ589829 HRV589829 IBR589829 ILN589829 IVJ589829 JFF589829 JPB589829 JYX589829 KIT589829 KSP589829 LCL589829 LMH589829 LWD589829 MFZ589829 MPV589829 MZR589829 NJN589829 NTJ589829 ODF589829 ONB589829 OWX589829 PGT589829 PQP589829 QAL589829 QKH589829 QUD589829 RDZ589829 RNV589829 RXR589829 SHN589829 SRJ589829 TBF589829 TLB589829 TUX589829 UET589829 UOP589829 UYL589829 VIH589829 VSD589829 WBZ589829 WLV589829 WVR589829 J655365 JF655365 TB655365 ACX655365 AMT655365 AWP655365 BGL655365 BQH655365 CAD655365 CJZ655365 CTV655365 DDR655365 DNN655365 DXJ655365 EHF655365 ERB655365 FAX655365 FKT655365 FUP655365 GEL655365 GOH655365 GYD655365 HHZ655365 HRV655365 IBR655365 ILN655365 IVJ655365 JFF655365 JPB655365 JYX655365 KIT655365 KSP655365 LCL655365 LMH655365 LWD655365 MFZ655365 MPV655365 MZR655365 NJN655365 NTJ655365 ODF655365 ONB655365 OWX655365 PGT655365 PQP655365 QAL655365 QKH655365 QUD655365 RDZ655365 RNV655365 RXR655365 SHN655365 SRJ655365 TBF655365 TLB655365 TUX655365 UET655365 UOP655365 UYL655365 VIH655365 VSD655365 WBZ655365 WLV655365 WVR655365 J720901 JF720901 TB720901 ACX720901 AMT720901 AWP720901 BGL720901 BQH720901 CAD720901 CJZ720901 CTV720901 DDR720901 DNN720901 DXJ720901 EHF720901 ERB720901 FAX720901 FKT720901 FUP720901 GEL720901 GOH720901 GYD720901 HHZ720901 HRV720901 IBR720901 ILN720901 IVJ720901 JFF720901 JPB720901 JYX720901 KIT720901 KSP720901 LCL720901 LMH720901 LWD720901 MFZ720901 MPV720901 MZR720901 NJN720901 NTJ720901 ODF720901 ONB720901 OWX720901 PGT720901 PQP720901 QAL720901 QKH720901 QUD720901 RDZ720901 RNV720901 RXR720901 SHN720901 SRJ720901 TBF720901 TLB720901 TUX720901 UET720901 UOP720901 UYL720901 VIH720901 VSD720901 WBZ720901 WLV720901 WVR720901 J786437 JF786437 TB786437 ACX786437 AMT786437 AWP786437 BGL786437 BQH786437 CAD786437 CJZ786437 CTV786437 DDR786437 DNN786437 DXJ786437 EHF786437 ERB786437 FAX786437 FKT786437 FUP786437 GEL786437 GOH786437 GYD786437 HHZ786437 HRV786437 IBR786437 ILN786437 IVJ786437 JFF786437 JPB786437 JYX786437 KIT786437 KSP786437 LCL786437 LMH786437 LWD786437 MFZ786437 MPV786437 MZR786437 NJN786437 NTJ786437 ODF786437 ONB786437 OWX786437 PGT786437 PQP786437 QAL786437 QKH786437 QUD786437 RDZ786437 RNV786437 RXR786437 SHN786437 SRJ786437 TBF786437 TLB786437 TUX786437 UET786437 UOP786437 UYL786437 VIH786437 VSD786437 WBZ786437 WLV786437 WVR786437 J851973 JF851973 TB851973 ACX851973 AMT851973 AWP851973 BGL851973 BQH851973 CAD851973 CJZ851973 CTV851973 DDR851973 DNN851973 DXJ851973 EHF851973 ERB851973 FAX851973 FKT851973 FUP851973 GEL851973 GOH851973 GYD851973 HHZ851973 HRV851973 IBR851973 ILN851973 IVJ851973 JFF851973 JPB851973 JYX851973 KIT851973 KSP851973 LCL851973 LMH851973 LWD851973 MFZ851973 MPV851973 MZR851973 NJN851973 NTJ851973 ODF851973 ONB851973 OWX851973 PGT851973 PQP851973 QAL851973 QKH851973 QUD851973 RDZ851973 RNV851973 RXR851973 SHN851973 SRJ851973 TBF851973 TLB851973 TUX851973 UET851973 UOP851973 UYL851973 VIH851973 VSD851973 WBZ851973 WLV851973 WVR851973 J917509 JF917509 TB917509 ACX917509 AMT917509 AWP917509 BGL917509 BQH917509 CAD917509 CJZ917509 CTV917509 DDR917509 DNN917509 DXJ917509 EHF917509 ERB917509 FAX917509 FKT917509 FUP917509 GEL917509 GOH917509 GYD917509 HHZ917509 HRV917509 IBR917509 ILN917509 IVJ917509 JFF917509 JPB917509 JYX917509 KIT917509 KSP917509 LCL917509 LMH917509 LWD917509 MFZ917509 MPV917509 MZR917509 NJN917509 NTJ917509 ODF917509 ONB917509 OWX917509 PGT917509 PQP917509 QAL917509 QKH917509 QUD917509 RDZ917509 RNV917509 RXR917509 SHN917509 SRJ917509 TBF917509 TLB917509 TUX917509 UET917509 UOP917509 UYL917509 VIH917509 VSD917509 WBZ917509 WLV917509 WVR917509 J983045 JF983045 TB983045 ACX983045 AMT983045 AWP983045 BGL983045 BQH983045 CAD983045 CJZ983045 CTV983045 DDR983045 DNN983045 DXJ983045 EHF983045 ERB983045 FAX983045 FKT983045 FUP983045 GEL983045 GOH983045 GYD983045 HHZ983045 HRV983045 IBR983045 ILN983045 IVJ983045 JFF983045 JPB983045 JYX983045 KIT983045 KSP983045 LCL983045 LMH983045 LWD983045 MFZ983045 MPV983045 MZR983045 NJN983045 NTJ983045 ODF983045 ONB983045 OWX983045 PGT983045 PQP983045 QAL983045 QKH983045 QUD983045 RDZ983045 RNV983045 RXR983045 SHN983045 SRJ983045 TBF983045 TLB983045 TUX983045 UET983045 UOP983045 UYL983045 VIH983045 VSD983045 WBZ983045 WLV983045 WVR983045 O5 JK5 TG5 ADC5 AMY5 AWU5 BGQ5 BQM5 CAI5 CKE5 CUA5 DDW5 DNS5 DXO5 EHK5 ERG5 FBC5 FKY5 FUU5 GEQ5 GOM5 GYI5 HIE5 HSA5 IBW5 ILS5 IVO5 JFK5 JPG5 JZC5 KIY5 KSU5 LCQ5 LMM5 LWI5 MGE5 MQA5 MZW5 NJS5 NTO5 ODK5 ONG5 OXC5 PGY5 PQU5 QAQ5 QKM5 QUI5 REE5 ROA5 RXW5 SHS5 SRO5 TBK5 TLG5 TVC5 UEY5 UOU5 UYQ5 VIM5 VSI5 WCE5 WMA5 WVW5 O65541 JK65541 TG65541 ADC65541 AMY65541 AWU65541 BGQ65541 BQM65541 CAI65541 CKE65541 CUA65541 DDW65541 DNS65541 DXO65541 EHK65541 ERG65541 FBC65541 FKY65541 FUU65541 GEQ65541 GOM65541 GYI65541 HIE65541 HSA65541 IBW65541 ILS65541 IVO65541 JFK65541 JPG65541 JZC65541 KIY65541 KSU65541 LCQ65541 LMM65541 LWI65541 MGE65541 MQA65541 MZW65541 NJS65541 NTO65541 ODK65541 ONG65541 OXC65541 PGY65541 PQU65541 QAQ65541 QKM65541 QUI65541 REE65541 ROA65541 RXW65541 SHS65541 SRO65541 TBK65541 TLG65541 TVC65541 UEY65541 UOU65541 UYQ65541 VIM65541 VSI65541 WCE65541 WMA65541 WVW65541 O131077 JK131077 TG131077 ADC131077 AMY131077 AWU131077 BGQ131077 BQM131077 CAI131077 CKE131077 CUA131077 DDW131077 DNS131077 DXO131077 EHK131077 ERG131077 FBC131077 FKY131077 FUU131077 GEQ131077 GOM131077 GYI131077 HIE131077 HSA131077 IBW131077 ILS131077 IVO131077 JFK131077 JPG131077 JZC131077 KIY131077 KSU131077 LCQ131077 LMM131077 LWI131077 MGE131077 MQA131077 MZW131077 NJS131077 NTO131077 ODK131077 ONG131077 OXC131077 PGY131077 PQU131077 QAQ131077 QKM131077 QUI131077 REE131077 ROA131077 RXW131077 SHS131077 SRO131077 TBK131077 TLG131077 TVC131077 UEY131077 UOU131077 UYQ131077 VIM131077 VSI131077 WCE131077 WMA131077 WVW131077 O196613 JK196613 TG196613 ADC196613 AMY196613 AWU196613 BGQ196613 BQM196613 CAI196613 CKE196613 CUA196613 DDW196613 DNS196613 DXO196613 EHK196613 ERG196613 FBC196613 FKY196613 FUU196613 GEQ196613 GOM196613 GYI196613 HIE196613 HSA196613 IBW196613 ILS196613 IVO196613 JFK196613 JPG196613 JZC196613 KIY196613 KSU196613 LCQ196613 LMM196613 LWI196613 MGE196613 MQA196613 MZW196613 NJS196613 NTO196613 ODK196613 ONG196613 OXC196613 PGY196613 PQU196613 QAQ196613 QKM196613 QUI196613 REE196613 ROA196613 RXW196613 SHS196613 SRO196613 TBK196613 TLG196613 TVC196613 UEY196613 UOU196613 UYQ196613 VIM196613 VSI196613 WCE196613 WMA196613 WVW196613 O262149 JK262149 TG262149 ADC262149 AMY262149 AWU262149 BGQ262149 BQM262149 CAI262149 CKE262149 CUA262149 DDW262149 DNS262149 DXO262149 EHK262149 ERG262149 FBC262149 FKY262149 FUU262149 GEQ262149 GOM262149 GYI262149 HIE262149 HSA262149 IBW262149 ILS262149 IVO262149 JFK262149 JPG262149 JZC262149 KIY262149 KSU262149 LCQ262149 LMM262149 LWI262149 MGE262149 MQA262149 MZW262149 NJS262149 NTO262149 ODK262149 ONG262149 OXC262149 PGY262149 PQU262149 QAQ262149 QKM262149 QUI262149 REE262149 ROA262149 RXW262149 SHS262149 SRO262149 TBK262149 TLG262149 TVC262149 UEY262149 UOU262149 UYQ262149 VIM262149 VSI262149 WCE262149 WMA262149 WVW262149 O327685 JK327685 TG327685 ADC327685 AMY327685 AWU327685 BGQ327685 BQM327685 CAI327685 CKE327685 CUA327685 DDW327685 DNS327685 DXO327685 EHK327685 ERG327685 FBC327685 FKY327685 FUU327685 GEQ327685 GOM327685 GYI327685 HIE327685 HSA327685 IBW327685 ILS327685 IVO327685 JFK327685 JPG327685 JZC327685 KIY327685 KSU327685 LCQ327685 LMM327685 LWI327685 MGE327685 MQA327685 MZW327685 NJS327685 NTO327685 ODK327685 ONG327685 OXC327685 PGY327685 PQU327685 QAQ327685 QKM327685 QUI327685 REE327685 ROA327685 RXW327685 SHS327685 SRO327685 TBK327685 TLG327685 TVC327685 UEY327685 UOU327685 UYQ327685 VIM327685 VSI327685 WCE327685 WMA327685 WVW327685 O393221 JK393221 TG393221 ADC393221 AMY393221 AWU393221 BGQ393221 BQM393221 CAI393221 CKE393221 CUA393221 DDW393221 DNS393221 DXO393221 EHK393221 ERG393221 FBC393221 FKY393221 FUU393221 GEQ393221 GOM393221 GYI393221 HIE393221 HSA393221 IBW393221 ILS393221 IVO393221 JFK393221 JPG393221 JZC393221 KIY393221 KSU393221 LCQ393221 LMM393221 LWI393221 MGE393221 MQA393221 MZW393221 NJS393221 NTO393221 ODK393221 ONG393221 OXC393221 PGY393221 PQU393221 QAQ393221 QKM393221 QUI393221 REE393221 ROA393221 RXW393221 SHS393221 SRO393221 TBK393221 TLG393221 TVC393221 UEY393221 UOU393221 UYQ393221 VIM393221 VSI393221 WCE393221 WMA393221 WVW393221 O458757 JK458757 TG458757 ADC458757 AMY458757 AWU458757 BGQ458757 BQM458757 CAI458757 CKE458757 CUA458757 DDW458757 DNS458757 DXO458757 EHK458757 ERG458757 FBC458757 FKY458757 FUU458757 GEQ458757 GOM458757 GYI458757 HIE458757 HSA458757 IBW458757 ILS458757 IVO458757 JFK458757 JPG458757 JZC458757 KIY458757 KSU458757 LCQ458757 LMM458757 LWI458757 MGE458757 MQA458757 MZW458757 NJS458757 NTO458757 ODK458757 ONG458757 OXC458757 PGY458757 PQU458757 QAQ458757 QKM458757 QUI458757 REE458757 ROA458757 RXW458757 SHS458757 SRO458757 TBK458757 TLG458757 TVC458757 UEY458757 UOU458757 UYQ458757 VIM458757 VSI458757 WCE458757 WMA458757 WVW458757 O524293 JK524293 TG524293 ADC524293 AMY524293 AWU524293 BGQ524293 BQM524293 CAI524293 CKE524293 CUA524293 DDW524293 DNS524293 DXO524293 EHK524293 ERG524293 FBC524293 FKY524293 FUU524293 GEQ524293 GOM524293 GYI524293 HIE524293 HSA524293 IBW524293 ILS524293 IVO524293 JFK524293 JPG524293 JZC524293 KIY524293 KSU524293 LCQ524293 LMM524293 LWI524293 MGE524293 MQA524293 MZW524293 NJS524293 NTO524293 ODK524293 ONG524293 OXC524293 PGY524293 PQU524293 QAQ524293 QKM524293 QUI524293 REE524293 ROA524293 RXW524293 SHS524293 SRO524293 TBK524293 TLG524293 TVC524293 UEY524293 UOU524293 UYQ524293 VIM524293 VSI524293 WCE524293 WMA524293 WVW524293 O589829 JK589829 TG589829 ADC589829 AMY589829 AWU589829 BGQ589829 BQM589829 CAI589829 CKE589829 CUA589829 DDW589829 DNS589829 DXO589829 EHK589829 ERG589829 FBC589829 FKY589829 FUU589829 GEQ589829 GOM589829 GYI589829 HIE589829 HSA589829 IBW589829 ILS589829 IVO589829 JFK589829 JPG589829 JZC589829 KIY589829 KSU589829 LCQ589829 LMM589829 LWI589829 MGE589829 MQA589829 MZW589829 NJS589829 NTO589829 ODK589829 ONG589829 OXC589829 PGY589829 PQU589829 QAQ589829 QKM589829 QUI589829 REE589829 ROA589829 RXW589829 SHS589829 SRO589829 TBK589829 TLG589829 TVC589829 UEY589829 UOU589829 UYQ589829 VIM589829 VSI589829 WCE589829 WMA589829 WVW589829 O655365 JK655365 TG655365 ADC655365 AMY655365 AWU655365 BGQ655365 BQM655365 CAI655365 CKE655365 CUA655365 DDW655365 DNS655365 DXO655365 EHK655365 ERG655365 FBC655365 FKY655365 FUU655365 GEQ655365 GOM655365 GYI655365 HIE655365 HSA655365 IBW655365 ILS655365 IVO655365 JFK655365 JPG655365 JZC655365 KIY655365 KSU655365 LCQ655365 LMM655365 LWI655365 MGE655365 MQA655365 MZW655365 NJS655365 NTO655365 ODK655365 ONG655365 OXC655365 PGY655365 PQU655365 QAQ655365 QKM655365 QUI655365 REE655365 ROA655365 RXW655365 SHS655365 SRO655365 TBK655365 TLG655365 TVC655365 UEY655365 UOU655365 UYQ655365 VIM655365 VSI655365 WCE655365 WMA655365 WVW655365 O720901 JK720901 TG720901 ADC720901 AMY720901 AWU720901 BGQ720901 BQM720901 CAI720901 CKE720901 CUA720901 DDW720901 DNS720901 DXO720901 EHK720901 ERG720901 FBC720901 FKY720901 FUU720901 GEQ720901 GOM720901 GYI720901 HIE720901 HSA720901 IBW720901 ILS720901 IVO720901 JFK720901 JPG720901 JZC720901 KIY720901 KSU720901 LCQ720901 LMM720901 LWI720901 MGE720901 MQA720901 MZW720901 NJS720901 NTO720901 ODK720901 ONG720901 OXC720901 PGY720901 PQU720901 QAQ720901 QKM720901 QUI720901 REE720901 ROA720901 RXW720901 SHS720901 SRO720901 TBK720901 TLG720901 TVC720901 UEY720901 UOU720901 UYQ720901 VIM720901 VSI720901 WCE720901 WMA720901 WVW720901 O786437 JK786437 TG786437 ADC786437 AMY786437 AWU786437 BGQ786437 BQM786437 CAI786437 CKE786437 CUA786437 DDW786437 DNS786437 DXO786437 EHK786437 ERG786437 FBC786437 FKY786437 FUU786437 GEQ786437 GOM786437 GYI786437 HIE786437 HSA786437 IBW786437 ILS786437 IVO786437 JFK786437 JPG786437 JZC786437 KIY786437 KSU786437 LCQ786437 LMM786437 LWI786437 MGE786437 MQA786437 MZW786437 NJS786437 NTO786437 ODK786437 ONG786437 OXC786437 PGY786437 PQU786437 QAQ786437 QKM786437 QUI786437 REE786437 ROA786437 RXW786437 SHS786437 SRO786437 TBK786437 TLG786437 TVC786437 UEY786437 UOU786437 UYQ786437 VIM786437 VSI786437 WCE786437 WMA786437 WVW786437 O851973 JK851973 TG851973 ADC851973 AMY851973 AWU851973 BGQ851973 BQM851973 CAI851973 CKE851973 CUA851973 DDW851973 DNS851973 DXO851973 EHK851973 ERG851973 FBC851973 FKY851973 FUU851973 GEQ851973 GOM851973 GYI851973 HIE851973 HSA851973 IBW851973 ILS851973 IVO851973 JFK851973 JPG851973 JZC851973 KIY851973 KSU851973 LCQ851973 LMM851973 LWI851973 MGE851973 MQA851973 MZW851973 NJS851973 NTO851973 ODK851973 ONG851973 OXC851973 PGY851973 PQU851973 QAQ851973 QKM851973 QUI851973 REE851973 ROA851973 RXW851973 SHS851973 SRO851973 TBK851973 TLG851973 TVC851973 UEY851973 UOU851973 UYQ851973 VIM851973 VSI851973 WCE851973 WMA851973 WVW851973 O917509 JK917509 TG917509 ADC917509 AMY917509 AWU917509 BGQ917509 BQM917509 CAI917509 CKE917509 CUA917509 DDW917509 DNS917509 DXO917509 EHK917509 ERG917509 FBC917509 FKY917509 FUU917509 GEQ917509 GOM917509 GYI917509 HIE917509 HSA917509 IBW917509 ILS917509 IVO917509 JFK917509 JPG917509 JZC917509 KIY917509 KSU917509 LCQ917509 LMM917509 LWI917509 MGE917509 MQA917509 MZW917509 NJS917509 NTO917509 ODK917509 ONG917509 OXC917509 PGY917509 PQU917509 QAQ917509 QKM917509 QUI917509 REE917509 ROA917509 RXW917509 SHS917509 SRO917509 TBK917509 TLG917509 TVC917509 UEY917509 UOU917509 UYQ917509 VIM917509 VSI917509 WCE917509 WMA917509 WVW917509 O983045 JK983045 TG983045 ADC983045 AMY983045 AWU983045 BGQ983045 BQM983045 CAI983045 CKE983045 CUA983045 DDW983045 DNS983045 DXO983045 EHK983045 ERG983045 FBC983045 FKY983045 FUU983045 GEQ983045 GOM983045 GYI983045 HIE983045 HSA983045 IBW983045 ILS983045 IVO983045 JFK983045 JPG983045 JZC983045 KIY983045 KSU983045 LCQ983045 LMM983045 LWI983045 MGE983045 MQA983045 MZW983045 NJS983045 NTO983045 ODK983045 ONG983045 OXC983045 PGY983045 PQU983045 QAQ983045 QKM983045 QUI983045 REE983045 ROA983045 RXW983045 SHS983045 SRO983045 TBK983045 TLG983045 TVC983045 UEY983045 UOU983045 UYQ983045 VIM983045 VSI983045 WCE983045 WMA983045 WVW983045">
      <formula1>"新設,既存施設"</formula1>
    </dataValidation>
    <dataValidation type="list" allowBlank="1" showInputMessage="1" showErrorMessage="1" sqref="E27 JA27 SW27 ACS27 AMO27 AWK27 BGG27 BQC27 BZY27 CJU27 CTQ27 DDM27 DNI27 DXE27 EHA27 EQW27 FAS27 FKO27 FUK27 GEG27 GOC27 GXY27 HHU27 HRQ27 IBM27 ILI27 IVE27 JFA27 JOW27 JYS27 KIO27 KSK27 LCG27 LMC27 LVY27 MFU27 MPQ27 MZM27 NJI27 NTE27 ODA27 OMW27 OWS27 PGO27 PQK27 QAG27 QKC27 QTY27 RDU27 RNQ27 RXM27 SHI27 SRE27 TBA27 TKW27 TUS27 UEO27 UOK27 UYG27 VIC27 VRY27 WBU27 WLQ27 WVM27 E65563 JA65563 SW65563 ACS65563 AMO65563 AWK65563 BGG65563 BQC65563 BZY65563 CJU65563 CTQ65563 DDM65563 DNI65563 DXE65563 EHA65563 EQW65563 FAS65563 FKO65563 FUK65563 GEG65563 GOC65563 GXY65563 HHU65563 HRQ65563 IBM65563 ILI65563 IVE65563 JFA65563 JOW65563 JYS65563 KIO65563 KSK65563 LCG65563 LMC65563 LVY65563 MFU65563 MPQ65563 MZM65563 NJI65563 NTE65563 ODA65563 OMW65563 OWS65563 PGO65563 PQK65563 QAG65563 QKC65563 QTY65563 RDU65563 RNQ65563 RXM65563 SHI65563 SRE65563 TBA65563 TKW65563 TUS65563 UEO65563 UOK65563 UYG65563 VIC65563 VRY65563 WBU65563 WLQ65563 WVM65563 E131099 JA131099 SW131099 ACS131099 AMO131099 AWK131099 BGG131099 BQC131099 BZY131099 CJU131099 CTQ131099 DDM131099 DNI131099 DXE131099 EHA131099 EQW131099 FAS131099 FKO131099 FUK131099 GEG131099 GOC131099 GXY131099 HHU131099 HRQ131099 IBM131099 ILI131099 IVE131099 JFA131099 JOW131099 JYS131099 KIO131099 KSK131099 LCG131099 LMC131099 LVY131099 MFU131099 MPQ131099 MZM131099 NJI131099 NTE131099 ODA131099 OMW131099 OWS131099 PGO131099 PQK131099 QAG131099 QKC131099 QTY131099 RDU131099 RNQ131099 RXM131099 SHI131099 SRE131099 TBA131099 TKW131099 TUS131099 UEO131099 UOK131099 UYG131099 VIC131099 VRY131099 WBU131099 WLQ131099 WVM131099 E196635 JA196635 SW196635 ACS196635 AMO196635 AWK196635 BGG196635 BQC196635 BZY196635 CJU196635 CTQ196635 DDM196635 DNI196635 DXE196635 EHA196635 EQW196635 FAS196635 FKO196635 FUK196635 GEG196635 GOC196635 GXY196635 HHU196635 HRQ196635 IBM196635 ILI196635 IVE196635 JFA196635 JOW196635 JYS196635 KIO196635 KSK196635 LCG196635 LMC196635 LVY196635 MFU196635 MPQ196635 MZM196635 NJI196635 NTE196635 ODA196635 OMW196635 OWS196635 PGO196635 PQK196635 QAG196635 QKC196635 QTY196635 RDU196635 RNQ196635 RXM196635 SHI196635 SRE196635 TBA196635 TKW196635 TUS196635 UEO196635 UOK196635 UYG196635 VIC196635 VRY196635 WBU196635 WLQ196635 WVM196635 E262171 JA262171 SW262171 ACS262171 AMO262171 AWK262171 BGG262171 BQC262171 BZY262171 CJU262171 CTQ262171 DDM262171 DNI262171 DXE262171 EHA262171 EQW262171 FAS262171 FKO262171 FUK262171 GEG262171 GOC262171 GXY262171 HHU262171 HRQ262171 IBM262171 ILI262171 IVE262171 JFA262171 JOW262171 JYS262171 KIO262171 KSK262171 LCG262171 LMC262171 LVY262171 MFU262171 MPQ262171 MZM262171 NJI262171 NTE262171 ODA262171 OMW262171 OWS262171 PGO262171 PQK262171 QAG262171 QKC262171 QTY262171 RDU262171 RNQ262171 RXM262171 SHI262171 SRE262171 TBA262171 TKW262171 TUS262171 UEO262171 UOK262171 UYG262171 VIC262171 VRY262171 WBU262171 WLQ262171 WVM262171 E327707 JA327707 SW327707 ACS327707 AMO327707 AWK327707 BGG327707 BQC327707 BZY327707 CJU327707 CTQ327707 DDM327707 DNI327707 DXE327707 EHA327707 EQW327707 FAS327707 FKO327707 FUK327707 GEG327707 GOC327707 GXY327707 HHU327707 HRQ327707 IBM327707 ILI327707 IVE327707 JFA327707 JOW327707 JYS327707 KIO327707 KSK327707 LCG327707 LMC327707 LVY327707 MFU327707 MPQ327707 MZM327707 NJI327707 NTE327707 ODA327707 OMW327707 OWS327707 PGO327707 PQK327707 QAG327707 QKC327707 QTY327707 RDU327707 RNQ327707 RXM327707 SHI327707 SRE327707 TBA327707 TKW327707 TUS327707 UEO327707 UOK327707 UYG327707 VIC327707 VRY327707 WBU327707 WLQ327707 WVM327707 E393243 JA393243 SW393243 ACS393243 AMO393243 AWK393243 BGG393243 BQC393243 BZY393243 CJU393243 CTQ393243 DDM393243 DNI393243 DXE393243 EHA393243 EQW393243 FAS393243 FKO393243 FUK393243 GEG393243 GOC393243 GXY393243 HHU393243 HRQ393243 IBM393243 ILI393243 IVE393243 JFA393243 JOW393243 JYS393243 KIO393243 KSK393243 LCG393243 LMC393243 LVY393243 MFU393243 MPQ393243 MZM393243 NJI393243 NTE393243 ODA393243 OMW393243 OWS393243 PGO393243 PQK393243 QAG393243 QKC393243 QTY393243 RDU393243 RNQ393243 RXM393243 SHI393243 SRE393243 TBA393243 TKW393243 TUS393243 UEO393243 UOK393243 UYG393243 VIC393243 VRY393243 WBU393243 WLQ393243 WVM393243 E458779 JA458779 SW458779 ACS458779 AMO458779 AWK458779 BGG458779 BQC458779 BZY458779 CJU458779 CTQ458779 DDM458779 DNI458779 DXE458779 EHA458779 EQW458779 FAS458779 FKO458779 FUK458779 GEG458779 GOC458779 GXY458779 HHU458779 HRQ458779 IBM458779 ILI458779 IVE458779 JFA458779 JOW458779 JYS458779 KIO458779 KSK458779 LCG458779 LMC458779 LVY458779 MFU458779 MPQ458779 MZM458779 NJI458779 NTE458779 ODA458779 OMW458779 OWS458779 PGO458779 PQK458779 QAG458779 QKC458779 QTY458779 RDU458779 RNQ458779 RXM458779 SHI458779 SRE458779 TBA458779 TKW458779 TUS458779 UEO458779 UOK458779 UYG458779 VIC458779 VRY458779 WBU458779 WLQ458779 WVM458779 E524315 JA524315 SW524315 ACS524315 AMO524315 AWK524315 BGG524315 BQC524315 BZY524315 CJU524315 CTQ524315 DDM524315 DNI524315 DXE524315 EHA524315 EQW524315 FAS524315 FKO524315 FUK524315 GEG524315 GOC524315 GXY524315 HHU524315 HRQ524315 IBM524315 ILI524315 IVE524315 JFA524315 JOW524315 JYS524315 KIO524315 KSK524315 LCG524315 LMC524315 LVY524315 MFU524315 MPQ524315 MZM524315 NJI524315 NTE524315 ODA524315 OMW524315 OWS524315 PGO524315 PQK524315 QAG524315 QKC524315 QTY524315 RDU524315 RNQ524315 RXM524315 SHI524315 SRE524315 TBA524315 TKW524315 TUS524315 UEO524315 UOK524315 UYG524315 VIC524315 VRY524315 WBU524315 WLQ524315 WVM524315 E589851 JA589851 SW589851 ACS589851 AMO589851 AWK589851 BGG589851 BQC589851 BZY589851 CJU589851 CTQ589851 DDM589851 DNI589851 DXE589851 EHA589851 EQW589851 FAS589851 FKO589851 FUK589851 GEG589851 GOC589851 GXY589851 HHU589851 HRQ589851 IBM589851 ILI589851 IVE589851 JFA589851 JOW589851 JYS589851 KIO589851 KSK589851 LCG589851 LMC589851 LVY589851 MFU589851 MPQ589851 MZM589851 NJI589851 NTE589851 ODA589851 OMW589851 OWS589851 PGO589851 PQK589851 QAG589851 QKC589851 QTY589851 RDU589851 RNQ589851 RXM589851 SHI589851 SRE589851 TBA589851 TKW589851 TUS589851 UEO589851 UOK589851 UYG589851 VIC589851 VRY589851 WBU589851 WLQ589851 WVM589851 E655387 JA655387 SW655387 ACS655387 AMO655387 AWK655387 BGG655387 BQC655387 BZY655387 CJU655387 CTQ655387 DDM655387 DNI655387 DXE655387 EHA655387 EQW655387 FAS655387 FKO655387 FUK655387 GEG655387 GOC655387 GXY655387 HHU655387 HRQ655387 IBM655387 ILI655387 IVE655387 JFA655387 JOW655387 JYS655387 KIO655387 KSK655387 LCG655387 LMC655387 LVY655387 MFU655387 MPQ655387 MZM655387 NJI655387 NTE655387 ODA655387 OMW655387 OWS655387 PGO655387 PQK655387 QAG655387 QKC655387 QTY655387 RDU655387 RNQ655387 RXM655387 SHI655387 SRE655387 TBA655387 TKW655387 TUS655387 UEO655387 UOK655387 UYG655387 VIC655387 VRY655387 WBU655387 WLQ655387 WVM655387 E720923 JA720923 SW720923 ACS720923 AMO720923 AWK720923 BGG720923 BQC720923 BZY720923 CJU720923 CTQ720923 DDM720923 DNI720923 DXE720923 EHA720923 EQW720923 FAS720923 FKO720923 FUK720923 GEG720923 GOC720923 GXY720923 HHU720923 HRQ720923 IBM720923 ILI720923 IVE720923 JFA720923 JOW720923 JYS720923 KIO720923 KSK720923 LCG720923 LMC720923 LVY720923 MFU720923 MPQ720923 MZM720923 NJI720923 NTE720923 ODA720923 OMW720923 OWS720923 PGO720923 PQK720923 QAG720923 QKC720923 QTY720923 RDU720923 RNQ720923 RXM720923 SHI720923 SRE720923 TBA720923 TKW720923 TUS720923 UEO720923 UOK720923 UYG720923 VIC720923 VRY720923 WBU720923 WLQ720923 WVM720923 E786459 JA786459 SW786459 ACS786459 AMO786459 AWK786459 BGG786459 BQC786459 BZY786459 CJU786459 CTQ786459 DDM786459 DNI786459 DXE786459 EHA786459 EQW786459 FAS786459 FKO786459 FUK786459 GEG786459 GOC786459 GXY786459 HHU786459 HRQ786459 IBM786459 ILI786459 IVE786459 JFA786459 JOW786459 JYS786459 KIO786459 KSK786459 LCG786459 LMC786459 LVY786459 MFU786459 MPQ786459 MZM786459 NJI786459 NTE786459 ODA786459 OMW786459 OWS786459 PGO786459 PQK786459 QAG786459 QKC786459 QTY786459 RDU786459 RNQ786459 RXM786459 SHI786459 SRE786459 TBA786459 TKW786459 TUS786459 UEO786459 UOK786459 UYG786459 VIC786459 VRY786459 WBU786459 WLQ786459 WVM786459 E851995 JA851995 SW851995 ACS851995 AMO851995 AWK851995 BGG851995 BQC851995 BZY851995 CJU851995 CTQ851995 DDM851995 DNI851995 DXE851995 EHA851995 EQW851995 FAS851995 FKO851995 FUK851995 GEG851995 GOC851995 GXY851995 HHU851995 HRQ851995 IBM851995 ILI851995 IVE851995 JFA851995 JOW851995 JYS851995 KIO851995 KSK851995 LCG851995 LMC851995 LVY851995 MFU851995 MPQ851995 MZM851995 NJI851995 NTE851995 ODA851995 OMW851995 OWS851995 PGO851995 PQK851995 QAG851995 QKC851995 QTY851995 RDU851995 RNQ851995 RXM851995 SHI851995 SRE851995 TBA851995 TKW851995 TUS851995 UEO851995 UOK851995 UYG851995 VIC851995 VRY851995 WBU851995 WLQ851995 WVM851995 E917531 JA917531 SW917531 ACS917531 AMO917531 AWK917531 BGG917531 BQC917531 BZY917531 CJU917531 CTQ917531 DDM917531 DNI917531 DXE917531 EHA917531 EQW917531 FAS917531 FKO917531 FUK917531 GEG917531 GOC917531 GXY917531 HHU917531 HRQ917531 IBM917531 ILI917531 IVE917531 JFA917531 JOW917531 JYS917531 KIO917531 KSK917531 LCG917531 LMC917531 LVY917531 MFU917531 MPQ917531 MZM917531 NJI917531 NTE917531 ODA917531 OMW917531 OWS917531 PGO917531 PQK917531 QAG917531 QKC917531 QTY917531 RDU917531 RNQ917531 RXM917531 SHI917531 SRE917531 TBA917531 TKW917531 TUS917531 UEO917531 UOK917531 UYG917531 VIC917531 VRY917531 WBU917531 WLQ917531 WVM917531 E983067 JA983067 SW983067 ACS983067 AMO983067 AWK983067 BGG983067 BQC983067 BZY983067 CJU983067 CTQ983067 DDM983067 DNI983067 DXE983067 EHA983067 EQW983067 FAS983067 FKO983067 FUK983067 GEG983067 GOC983067 GXY983067 HHU983067 HRQ983067 IBM983067 ILI983067 IVE983067 JFA983067 JOW983067 JYS983067 KIO983067 KSK983067 LCG983067 LMC983067 LVY983067 MFU983067 MPQ983067 MZM983067 NJI983067 NTE983067 ODA983067 OMW983067 OWS983067 PGO983067 PQK983067 QAG983067 QKC983067 QTY983067 RDU983067 RNQ983067 RXM983067 SHI983067 SRE983067 TBA983067 TKW983067 TUS983067 UEO983067 UOK983067 UYG983067 VIC983067 VRY983067 WBU983067 WLQ983067 WVM983067">
      <formula1>"専任化,専任ではない"</formula1>
    </dataValidation>
    <dataValidation type="list" allowBlank="1" showInputMessage="1" showErrorMessage="1" sqref="E26 JA26 SW26 ACS26 AMO26 AWK26 BGG26 BQC26 BZY26 CJU26 CTQ26 DDM26 DNI26 DXE26 EHA26 EQW26 FAS26 FKO26 FUK26 GEG26 GOC26 GXY26 HHU26 HRQ26 IBM26 ILI26 IVE26 JFA26 JOW26 JYS26 KIO26 KSK26 LCG26 LMC26 LVY26 MFU26 MPQ26 MZM26 NJI26 NTE26 ODA26 OMW26 OWS26 PGO26 PQK26 QAG26 QKC26 QTY26 RDU26 RNQ26 RXM26 SHI26 SRE26 TBA26 TKW26 TUS26 UEO26 UOK26 UYG26 VIC26 VRY26 WBU26 WLQ26 WVM26 E65562 JA65562 SW65562 ACS65562 AMO65562 AWK65562 BGG65562 BQC65562 BZY65562 CJU65562 CTQ65562 DDM65562 DNI65562 DXE65562 EHA65562 EQW65562 FAS65562 FKO65562 FUK65562 GEG65562 GOC65562 GXY65562 HHU65562 HRQ65562 IBM65562 ILI65562 IVE65562 JFA65562 JOW65562 JYS65562 KIO65562 KSK65562 LCG65562 LMC65562 LVY65562 MFU65562 MPQ65562 MZM65562 NJI65562 NTE65562 ODA65562 OMW65562 OWS65562 PGO65562 PQK65562 QAG65562 QKC65562 QTY65562 RDU65562 RNQ65562 RXM65562 SHI65562 SRE65562 TBA65562 TKW65562 TUS65562 UEO65562 UOK65562 UYG65562 VIC65562 VRY65562 WBU65562 WLQ65562 WVM65562 E131098 JA131098 SW131098 ACS131098 AMO131098 AWK131098 BGG131098 BQC131098 BZY131098 CJU131098 CTQ131098 DDM131098 DNI131098 DXE131098 EHA131098 EQW131098 FAS131098 FKO131098 FUK131098 GEG131098 GOC131098 GXY131098 HHU131098 HRQ131098 IBM131098 ILI131098 IVE131098 JFA131098 JOW131098 JYS131098 KIO131098 KSK131098 LCG131098 LMC131098 LVY131098 MFU131098 MPQ131098 MZM131098 NJI131098 NTE131098 ODA131098 OMW131098 OWS131098 PGO131098 PQK131098 QAG131098 QKC131098 QTY131098 RDU131098 RNQ131098 RXM131098 SHI131098 SRE131098 TBA131098 TKW131098 TUS131098 UEO131098 UOK131098 UYG131098 VIC131098 VRY131098 WBU131098 WLQ131098 WVM131098 E196634 JA196634 SW196634 ACS196634 AMO196634 AWK196634 BGG196634 BQC196634 BZY196634 CJU196634 CTQ196634 DDM196634 DNI196634 DXE196634 EHA196634 EQW196634 FAS196634 FKO196634 FUK196634 GEG196634 GOC196634 GXY196634 HHU196634 HRQ196634 IBM196634 ILI196634 IVE196634 JFA196634 JOW196634 JYS196634 KIO196634 KSK196634 LCG196634 LMC196634 LVY196634 MFU196634 MPQ196634 MZM196634 NJI196634 NTE196634 ODA196634 OMW196634 OWS196634 PGO196634 PQK196634 QAG196634 QKC196634 QTY196634 RDU196634 RNQ196634 RXM196634 SHI196634 SRE196634 TBA196634 TKW196634 TUS196634 UEO196634 UOK196634 UYG196634 VIC196634 VRY196634 WBU196634 WLQ196634 WVM196634 E262170 JA262170 SW262170 ACS262170 AMO262170 AWK262170 BGG262170 BQC262170 BZY262170 CJU262170 CTQ262170 DDM262170 DNI262170 DXE262170 EHA262170 EQW262170 FAS262170 FKO262170 FUK262170 GEG262170 GOC262170 GXY262170 HHU262170 HRQ262170 IBM262170 ILI262170 IVE262170 JFA262170 JOW262170 JYS262170 KIO262170 KSK262170 LCG262170 LMC262170 LVY262170 MFU262170 MPQ262170 MZM262170 NJI262170 NTE262170 ODA262170 OMW262170 OWS262170 PGO262170 PQK262170 QAG262170 QKC262170 QTY262170 RDU262170 RNQ262170 RXM262170 SHI262170 SRE262170 TBA262170 TKW262170 TUS262170 UEO262170 UOK262170 UYG262170 VIC262170 VRY262170 WBU262170 WLQ262170 WVM262170 E327706 JA327706 SW327706 ACS327706 AMO327706 AWK327706 BGG327706 BQC327706 BZY327706 CJU327706 CTQ327706 DDM327706 DNI327706 DXE327706 EHA327706 EQW327706 FAS327706 FKO327706 FUK327706 GEG327706 GOC327706 GXY327706 HHU327706 HRQ327706 IBM327706 ILI327706 IVE327706 JFA327706 JOW327706 JYS327706 KIO327706 KSK327706 LCG327706 LMC327706 LVY327706 MFU327706 MPQ327706 MZM327706 NJI327706 NTE327706 ODA327706 OMW327706 OWS327706 PGO327706 PQK327706 QAG327706 QKC327706 QTY327706 RDU327706 RNQ327706 RXM327706 SHI327706 SRE327706 TBA327706 TKW327706 TUS327706 UEO327706 UOK327706 UYG327706 VIC327706 VRY327706 WBU327706 WLQ327706 WVM327706 E393242 JA393242 SW393242 ACS393242 AMO393242 AWK393242 BGG393242 BQC393242 BZY393242 CJU393242 CTQ393242 DDM393242 DNI393242 DXE393242 EHA393242 EQW393242 FAS393242 FKO393242 FUK393242 GEG393242 GOC393242 GXY393242 HHU393242 HRQ393242 IBM393242 ILI393242 IVE393242 JFA393242 JOW393242 JYS393242 KIO393242 KSK393242 LCG393242 LMC393242 LVY393242 MFU393242 MPQ393242 MZM393242 NJI393242 NTE393242 ODA393242 OMW393242 OWS393242 PGO393242 PQK393242 QAG393242 QKC393242 QTY393242 RDU393242 RNQ393242 RXM393242 SHI393242 SRE393242 TBA393242 TKW393242 TUS393242 UEO393242 UOK393242 UYG393242 VIC393242 VRY393242 WBU393242 WLQ393242 WVM393242 E458778 JA458778 SW458778 ACS458778 AMO458778 AWK458778 BGG458778 BQC458778 BZY458778 CJU458778 CTQ458778 DDM458778 DNI458778 DXE458778 EHA458778 EQW458778 FAS458778 FKO458778 FUK458778 GEG458778 GOC458778 GXY458778 HHU458778 HRQ458778 IBM458778 ILI458778 IVE458778 JFA458778 JOW458778 JYS458778 KIO458778 KSK458778 LCG458778 LMC458778 LVY458778 MFU458778 MPQ458778 MZM458778 NJI458778 NTE458778 ODA458778 OMW458778 OWS458778 PGO458778 PQK458778 QAG458778 QKC458778 QTY458778 RDU458778 RNQ458778 RXM458778 SHI458778 SRE458778 TBA458778 TKW458778 TUS458778 UEO458778 UOK458778 UYG458778 VIC458778 VRY458778 WBU458778 WLQ458778 WVM458778 E524314 JA524314 SW524314 ACS524314 AMO524314 AWK524314 BGG524314 BQC524314 BZY524314 CJU524314 CTQ524314 DDM524314 DNI524314 DXE524314 EHA524314 EQW524314 FAS524314 FKO524314 FUK524314 GEG524314 GOC524314 GXY524314 HHU524314 HRQ524314 IBM524314 ILI524314 IVE524314 JFA524314 JOW524314 JYS524314 KIO524314 KSK524314 LCG524314 LMC524314 LVY524314 MFU524314 MPQ524314 MZM524314 NJI524314 NTE524314 ODA524314 OMW524314 OWS524314 PGO524314 PQK524314 QAG524314 QKC524314 QTY524314 RDU524314 RNQ524314 RXM524314 SHI524314 SRE524314 TBA524314 TKW524314 TUS524314 UEO524314 UOK524314 UYG524314 VIC524314 VRY524314 WBU524314 WLQ524314 WVM524314 E589850 JA589850 SW589850 ACS589850 AMO589850 AWK589850 BGG589850 BQC589850 BZY589850 CJU589850 CTQ589850 DDM589850 DNI589850 DXE589850 EHA589850 EQW589850 FAS589850 FKO589850 FUK589850 GEG589850 GOC589850 GXY589850 HHU589850 HRQ589850 IBM589850 ILI589850 IVE589850 JFA589850 JOW589850 JYS589850 KIO589850 KSK589850 LCG589850 LMC589850 LVY589850 MFU589850 MPQ589850 MZM589850 NJI589850 NTE589850 ODA589850 OMW589850 OWS589850 PGO589850 PQK589850 QAG589850 QKC589850 QTY589850 RDU589850 RNQ589850 RXM589850 SHI589850 SRE589850 TBA589850 TKW589850 TUS589850 UEO589850 UOK589850 UYG589850 VIC589850 VRY589850 WBU589850 WLQ589850 WVM589850 E655386 JA655386 SW655386 ACS655386 AMO655386 AWK655386 BGG655386 BQC655386 BZY655386 CJU655386 CTQ655386 DDM655386 DNI655386 DXE655386 EHA655386 EQW655386 FAS655386 FKO655386 FUK655386 GEG655386 GOC655386 GXY655386 HHU655386 HRQ655386 IBM655386 ILI655386 IVE655386 JFA655386 JOW655386 JYS655386 KIO655386 KSK655386 LCG655386 LMC655386 LVY655386 MFU655386 MPQ655386 MZM655386 NJI655386 NTE655386 ODA655386 OMW655386 OWS655386 PGO655386 PQK655386 QAG655386 QKC655386 QTY655386 RDU655386 RNQ655386 RXM655386 SHI655386 SRE655386 TBA655386 TKW655386 TUS655386 UEO655386 UOK655386 UYG655386 VIC655386 VRY655386 WBU655386 WLQ655386 WVM655386 E720922 JA720922 SW720922 ACS720922 AMO720922 AWK720922 BGG720922 BQC720922 BZY720922 CJU720922 CTQ720922 DDM720922 DNI720922 DXE720922 EHA720922 EQW720922 FAS720922 FKO720922 FUK720922 GEG720922 GOC720922 GXY720922 HHU720922 HRQ720922 IBM720922 ILI720922 IVE720922 JFA720922 JOW720922 JYS720922 KIO720922 KSK720922 LCG720922 LMC720922 LVY720922 MFU720922 MPQ720922 MZM720922 NJI720922 NTE720922 ODA720922 OMW720922 OWS720922 PGO720922 PQK720922 QAG720922 QKC720922 QTY720922 RDU720922 RNQ720922 RXM720922 SHI720922 SRE720922 TBA720922 TKW720922 TUS720922 UEO720922 UOK720922 UYG720922 VIC720922 VRY720922 WBU720922 WLQ720922 WVM720922 E786458 JA786458 SW786458 ACS786458 AMO786458 AWK786458 BGG786458 BQC786458 BZY786458 CJU786458 CTQ786458 DDM786458 DNI786458 DXE786458 EHA786458 EQW786458 FAS786458 FKO786458 FUK786458 GEG786458 GOC786458 GXY786458 HHU786458 HRQ786458 IBM786458 ILI786458 IVE786458 JFA786458 JOW786458 JYS786458 KIO786458 KSK786458 LCG786458 LMC786458 LVY786458 MFU786458 MPQ786458 MZM786458 NJI786458 NTE786458 ODA786458 OMW786458 OWS786458 PGO786458 PQK786458 QAG786458 QKC786458 QTY786458 RDU786458 RNQ786458 RXM786458 SHI786458 SRE786458 TBA786458 TKW786458 TUS786458 UEO786458 UOK786458 UYG786458 VIC786458 VRY786458 WBU786458 WLQ786458 WVM786458 E851994 JA851994 SW851994 ACS851994 AMO851994 AWK851994 BGG851994 BQC851994 BZY851994 CJU851994 CTQ851994 DDM851994 DNI851994 DXE851994 EHA851994 EQW851994 FAS851994 FKO851994 FUK851994 GEG851994 GOC851994 GXY851994 HHU851994 HRQ851994 IBM851994 ILI851994 IVE851994 JFA851994 JOW851994 JYS851994 KIO851994 KSK851994 LCG851994 LMC851994 LVY851994 MFU851994 MPQ851994 MZM851994 NJI851994 NTE851994 ODA851994 OMW851994 OWS851994 PGO851994 PQK851994 QAG851994 QKC851994 QTY851994 RDU851994 RNQ851994 RXM851994 SHI851994 SRE851994 TBA851994 TKW851994 TUS851994 UEO851994 UOK851994 UYG851994 VIC851994 VRY851994 WBU851994 WLQ851994 WVM851994 E917530 JA917530 SW917530 ACS917530 AMO917530 AWK917530 BGG917530 BQC917530 BZY917530 CJU917530 CTQ917530 DDM917530 DNI917530 DXE917530 EHA917530 EQW917530 FAS917530 FKO917530 FUK917530 GEG917530 GOC917530 GXY917530 HHU917530 HRQ917530 IBM917530 ILI917530 IVE917530 JFA917530 JOW917530 JYS917530 KIO917530 KSK917530 LCG917530 LMC917530 LVY917530 MFU917530 MPQ917530 MZM917530 NJI917530 NTE917530 ODA917530 OMW917530 OWS917530 PGO917530 PQK917530 QAG917530 QKC917530 QTY917530 RDU917530 RNQ917530 RXM917530 SHI917530 SRE917530 TBA917530 TKW917530 TUS917530 UEO917530 UOK917530 UYG917530 VIC917530 VRY917530 WBU917530 WLQ917530 WVM917530 E983066 JA983066 SW983066 ACS983066 AMO983066 AWK983066 BGG983066 BQC983066 BZY983066 CJU983066 CTQ983066 DDM983066 DNI983066 DXE983066 EHA983066 EQW983066 FAS983066 FKO983066 FUK983066 GEG983066 GOC983066 GXY983066 HHU983066 HRQ983066 IBM983066 ILI983066 IVE983066 JFA983066 JOW983066 JYS983066 KIO983066 KSK983066 LCG983066 LMC983066 LVY983066 MFU983066 MPQ983066 MZM983066 NJI983066 NTE983066 ODA983066 OMW983066 OWS983066 PGO983066 PQK983066 QAG983066 QKC983066 QTY983066 RDU983066 RNQ983066 RXM983066 SHI983066 SRE983066 TBA983066 TKW983066 TUS983066 UEO983066 UOK983066 UYG983066 VIC983066 VRY983066 WBU983066 WLQ983066 WVM983066 I10:K10 JE10:JG10 TA10:TC10 ACW10:ACY10 AMS10:AMU10 AWO10:AWQ10 BGK10:BGM10 BQG10:BQI10 CAC10:CAE10 CJY10:CKA10 CTU10:CTW10 DDQ10:DDS10 DNM10:DNO10 DXI10:DXK10 EHE10:EHG10 ERA10:ERC10 FAW10:FAY10 FKS10:FKU10 FUO10:FUQ10 GEK10:GEM10 GOG10:GOI10 GYC10:GYE10 HHY10:HIA10 HRU10:HRW10 IBQ10:IBS10 ILM10:ILO10 IVI10:IVK10 JFE10:JFG10 JPA10:JPC10 JYW10:JYY10 KIS10:KIU10 KSO10:KSQ10 LCK10:LCM10 LMG10:LMI10 LWC10:LWE10 MFY10:MGA10 MPU10:MPW10 MZQ10:MZS10 NJM10:NJO10 NTI10:NTK10 ODE10:ODG10 ONA10:ONC10 OWW10:OWY10 PGS10:PGU10 PQO10:PQQ10 QAK10:QAM10 QKG10:QKI10 QUC10:QUE10 RDY10:REA10 RNU10:RNW10 RXQ10:RXS10 SHM10:SHO10 SRI10:SRK10 TBE10:TBG10 TLA10:TLC10 TUW10:TUY10 UES10:UEU10 UOO10:UOQ10 UYK10:UYM10 VIG10:VII10 VSC10:VSE10 WBY10:WCA10 WLU10:WLW10 WVQ10:WVS10 I65546:K65546 JE65546:JG65546 TA65546:TC65546 ACW65546:ACY65546 AMS65546:AMU65546 AWO65546:AWQ65546 BGK65546:BGM65546 BQG65546:BQI65546 CAC65546:CAE65546 CJY65546:CKA65546 CTU65546:CTW65546 DDQ65546:DDS65546 DNM65546:DNO65546 DXI65546:DXK65546 EHE65546:EHG65546 ERA65546:ERC65546 FAW65546:FAY65546 FKS65546:FKU65546 FUO65546:FUQ65546 GEK65546:GEM65546 GOG65546:GOI65546 GYC65546:GYE65546 HHY65546:HIA65546 HRU65546:HRW65546 IBQ65546:IBS65546 ILM65546:ILO65546 IVI65546:IVK65546 JFE65546:JFG65546 JPA65546:JPC65546 JYW65546:JYY65546 KIS65546:KIU65546 KSO65546:KSQ65546 LCK65546:LCM65546 LMG65546:LMI65546 LWC65546:LWE65546 MFY65546:MGA65546 MPU65546:MPW65546 MZQ65546:MZS65546 NJM65546:NJO65546 NTI65546:NTK65546 ODE65546:ODG65546 ONA65546:ONC65546 OWW65546:OWY65546 PGS65546:PGU65546 PQO65546:PQQ65546 QAK65546:QAM65546 QKG65546:QKI65546 QUC65546:QUE65546 RDY65546:REA65546 RNU65546:RNW65546 RXQ65546:RXS65546 SHM65546:SHO65546 SRI65546:SRK65546 TBE65546:TBG65546 TLA65546:TLC65546 TUW65546:TUY65546 UES65546:UEU65546 UOO65546:UOQ65546 UYK65546:UYM65546 VIG65546:VII65546 VSC65546:VSE65546 WBY65546:WCA65546 WLU65546:WLW65546 WVQ65546:WVS65546 I131082:K131082 JE131082:JG131082 TA131082:TC131082 ACW131082:ACY131082 AMS131082:AMU131082 AWO131082:AWQ131082 BGK131082:BGM131082 BQG131082:BQI131082 CAC131082:CAE131082 CJY131082:CKA131082 CTU131082:CTW131082 DDQ131082:DDS131082 DNM131082:DNO131082 DXI131082:DXK131082 EHE131082:EHG131082 ERA131082:ERC131082 FAW131082:FAY131082 FKS131082:FKU131082 FUO131082:FUQ131082 GEK131082:GEM131082 GOG131082:GOI131082 GYC131082:GYE131082 HHY131082:HIA131082 HRU131082:HRW131082 IBQ131082:IBS131082 ILM131082:ILO131082 IVI131082:IVK131082 JFE131082:JFG131082 JPA131082:JPC131082 JYW131082:JYY131082 KIS131082:KIU131082 KSO131082:KSQ131082 LCK131082:LCM131082 LMG131082:LMI131082 LWC131082:LWE131082 MFY131082:MGA131082 MPU131082:MPW131082 MZQ131082:MZS131082 NJM131082:NJO131082 NTI131082:NTK131082 ODE131082:ODG131082 ONA131082:ONC131082 OWW131082:OWY131082 PGS131082:PGU131082 PQO131082:PQQ131082 QAK131082:QAM131082 QKG131082:QKI131082 QUC131082:QUE131082 RDY131082:REA131082 RNU131082:RNW131082 RXQ131082:RXS131082 SHM131082:SHO131082 SRI131082:SRK131082 TBE131082:TBG131082 TLA131082:TLC131082 TUW131082:TUY131082 UES131082:UEU131082 UOO131082:UOQ131082 UYK131082:UYM131082 VIG131082:VII131082 VSC131082:VSE131082 WBY131082:WCA131082 WLU131082:WLW131082 WVQ131082:WVS131082 I196618:K196618 JE196618:JG196618 TA196618:TC196618 ACW196618:ACY196618 AMS196618:AMU196618 AWO196618:AWQ196618 BGK196618:BGM196618 BQG196618:BQI196618 CAC196618:CAE196618 CJY196618:CKA196618 CTU196618:CTW196618 DDQ196618:DDS196618 DNM196618:DNO196618 DXI196618:DXK196618 EHE196618:EHG196618 ERA196618:ERC196618 FAW196618:FAY196618 FKS196618:FKU196618 FUO196618:FUQ196618 GEK196618:GEM196618 GOG196618:GOI196618 GYC196618:GYE196618 HHY196618:HIA196618 HRU196618:HRW196618 IBQ196618:IBS196618 ILM196618:ILO196618 IVI196618:IVK196618 JFE196618:JFG196618 JPA196618:JPC196618 JYW196618:JYY196618 KIS196618:KIU196618 KSO196618:KSQ196618 LCK196618:LCM196618 LMG196618:LMI196618 LWC196618:LWE196618 MFY196618:MGA196618 MPU196618:MPW196618 MZQ196618:MZS196618 NJM196618:NJO196618 NTI196618:NTK196618 ODE196618:ODG196618 ONA196618:ONC196618 OWW196618:OWY196618 PGS196618:PGU196618 PQO196618:PQQ196618 QAK196618:QAM196618 QKG196618:QKI196618 QUC196618:QUE196618 RDY196618:REA196618 RNU196618:RNW196618 RXQ196618:RXS196618 SHM196618:SHO196618 SRI196618:SRK196618 TBE196618:TBG196618 TLA196618:TLC196618 TUW196618:TUY196618 UES196618:UEU196618 UOO196618:UOQ196618 UYK196618:UYM196618 VIG196618:VII196618 VSC196618:VSE196618 WBY196618:WCA196618 WLU196618:WLW196618 WVQ196618:WVS196618 I262154:K262154 JE262154:JG262154 TA262154:TC262154 ACW262154:ACY262154 AMS262154:AMU262154 AWO262154:AWQ262154 BGK262154:BGM262154 BQG262154:BQI262154 CAC262154:CAE262154 CJY262154:CKA262154 CTU262154:CTW262154 DDQ262154:DDS262154 DNM262154:DNO262154 DXI262154:DXK262154 EHE262154:EHG262154 ERA262154:ERC262154 FAW262154:FAY262154 FKS262154:FKU262154 FUO262154:FUQ262154 GEK262154:GEM262154 GOG262154:GOI262154 GYC262154:GYE262154 HHY262154:HIA262154 HRU262154:HRW262154 IBQ262154:IBS262154 ILM262154:ILO262154 IVI262154:IVK262154 JFE262154:JFG262154 JPA262154:JPC262154 JYW262154:JYY262154 KIS262154:KIU262154 KSO262154:KSQ262154 LCK262154:LCM262154 LMG262154:LMI262154 LWC262154:LWE262154 MFY262154:MGA262154 MPU262154:MPW262154 MZQ262154:MZS262154 NJM262154:NJO262154 NTI262154:NTK262154 ODE262154:ODG262154 ONA262154:ONC262154 OWW262154:OWY262154 PGS262154:PGU262154 PQO262154:PQQ262154 QAK262154:QAM262154 QKG262154:QKI262154 QUC262154:QUE262154 RDY262154:REA262154 RNU262154:RNW262154 RXQ262154:RXS262154 SHM262154:SHO262154 SRI262154:SRK262154 TBE262154:TBG262154 TLA262154:TLC262154 TUW262154:TUY262154 UES262154:UEU262154 UOO262154:UOQ262154 UYK262154:UYM262154 VIG262154:VII262154 VSC262154:VSE262154 WBY262154:WCA262154 WLU262154:WLW262154 WVQ262154:WVS262154 I327690:K327690 JE327690:JG327690 TA327690:TC327690 ACW327690:ACY327690 AMS327690:AMU327690 AWO327690:AWQ327690 BGK327690:BGM327690 BQG327690:BQI327690 CAC327690:CAE327690 CJY327690:CKA327690 CTU327690:CTW327690 DDQ327690:DDS327690 DNM327690:DNO327690 DXI327690:DXK327690 EHE327690:EHG327690 ERA327690:ERC327690 FAW327690:FAY327690 FKS327690:FKU327690 FUO327690:FUQ327690 GEK327690:GEM327690 GOG327690:GOI327690 GYC327690:GYE327690 HHY327690:HIA327690 HRU327690:HRW327690 IBQ327690:IBS327690 ILM327690:ILO327690 IVI327690:IVK327690 JFE327690:JFG327690 JPA327690:JPC327690 JYW327690:JYY327690 KIS327690:KIU327690 KSO327690:KSQ327690 LCK327690:LCM327690 LMG327690:LMI327690 LWC327690:LWE327690 MFY327690:MGA327690 MPU327690:MPW327690 MZQ327690:MZS327690 NJM327690:NJO327690 NTI327690:NTK327690 ODE327690:ODG327690 ONA327690:ONC327690 OWW327690:OWY327690 PGS327690:PGU327690 PQO327690:PQQ327690 QAK327690:QAM327690 QKG327690:QKI327690 QUC327690:QUE327690 RDY327690:REA327690 RNU327690:RNW327690 RXQ327690:RXS327690 SHM327690:SHO327690 SRI327690:SRK327690 TBE327690:TBG327690 TLA327690:TLC327690 TUW327690:TUY327690 UES327690:UEU327690 UOO327690:UOQ327690 UYK327690:UYM327690 VIG327690:VII327690 VSC327690:VSE327690 WBY327690:WCA327690 WLU327690:WLW327690 WVQ327690:WVS327690 I393226:K393226 JE393226:JG393226 TA393226:TC393226 ACW393226:ACY393226 AMS393226:AMU393226 AWO393226:AWQ393226 BGK393226:BGM393226 BQG393226:BQI393226 CAC393226:CAE393226 CJY393226:CKA393226 CTU393226:CTW393226 DDQ393226:DDS393226 DNM393226:DNO393226 DXI393226:DXK393226 EHE393226:EHG393226 ERA393226:ERC393226 FAW393226:FAY393226 FKS393226:FKU393226 FUO393226:FUQ393226 GEK393226:GEM393226 GOG393226:GOI393226 GYC393226:GYE393226 HHY393226:HIA393226 HRU393226:HRW393226 IBQ393226:IBS393226 ILM393226:ILO393226 IVI393226:IVK393226 JFE393226:JFG393226 JPA393226:JPC393226 JYW393226:JYY393226 KIS393226:KIU393226 KSO393226:KSQ393226 LCK393226:LCM393226 LMG393226:LMI393226 LWC393226:LWE393226 MFY393226:MGA393226 MPU393226:MPW393226 MZQ393226:MZS393226 NJM393226:NJO393226 NTI393226:NTK393226 ODE393226:ODG393226 ONA393226:ONC393226 OWW393226:OWY393226 PGS393226:PGU393226 PQO393226:PQQ393226 QAK393226:QAM393226 QKG393226:QKI393226 QUC393226:QUE393226 RDY393226:REA393226 RNU393226:RNW393226 RXQ393226:RXS393226 SHM393226:SHO393226 SRI393226:SRK393226 TBE393226:TBG393226 TLA393226:TLC393226 TUW393226:TUY393226 UES393226:UEU393226 UOO393226:UOQ393226 UYK393226:UYM393226 VIG393226:VII393226 VSC393226:VSE393226 WBY393226:WCA393226 WLU393226:WLW393226 WVQ393226:WVS393226 I458762:K458762 JE458762:JG458762 TA458762:TC458762 ACW458762:ACY458762 AMS458762:AMU458762 AWO458762:AWQ458762 BGK458762:BGM458762 BQG458762:BQI458762 CAC458762:CAE458762 CJY458762:CKA458762 CTU458762:CTW458762 DDQ458762:DDS458762 DNM458762:DNO458762 DXI458762:DXK458762 EHE458762:EHG458762 ERA458762:ERC458762 FAW458762:FAY458762 FKS458762:FKU458762 FUO458762:FUQ458762 GEK458762:GEM458762 GOG458762:GOI458762 GYC458762:GYE458762 HHY458762:HIA458762 HRU458762:HRW458762 IBQ458762:IBS458762 ILM458762:ILO458762 IVI458762:IVK458762 JFE458762:JFG458762 JPA458762:JPC458762 JYW458762:JYY458762 KIS458762:KIU458762 KSO458762:KSQ458762 LCK458762:LCM458762 LMG458762:LMI458762 LWC458762:LWE458762 MFY458762:MGA458762 MPU458762:MPW458762 MZQ458762:MZS458762 NJM458762:NJO458762 NTI458762:NTK458762 ODE458762:ODG458762 ONA458762:ONC458762 OWW458762:OWY458762 PGS458762:PGU458762 PQO458762:PQQ458762 QAK458762:QAM458762 QKG458762:QKI458762 QUC458762:QUE458762 RDY458762:REA458762 RNU458762:RNW458762 RXQ458762:RXS458762 SHM458762:SHO458762 SRI458762:SRK458762 TBE458762:TBG458762 TLA458762:TLC458762 TUW458762:TUY458762 UES458762:UEU458762 UOO458762:UOQ458762 UYK458762:UYM458762 VIG458762:VII458762 VSC458762:VSE458762 WBY458762:WCA458762 WLU458762:WLW458762 WVQ458762:WVS458762 I524298:K524298 JE524298:JG524298 TA524298:TC524298 ACW524298:ACY524298 AMS524298:AMU524298 AWO524298:AWQ524298 BGK524298:BGM524298 BQG524298:BQI524298 CAC524298:CAE524298 CJY524298:CKA524298 CTU524298:CTW524298 DDQ524298:DDS524298 DNM524298:DNO524298 DXI524298:DXK524298 EHE524298:EHG524298 ERA524298:ERC524298 FAW524298:FAY524298 FKS524298:FKU524298 FUO524298:FUQ524298 GEK524298:GEM524298 GOG524298:GOI524298 GYC524298:GYE524298 HHY524298:HIA524298 HRU524298:HRW524298 IBQ524298:IBS524298 ILM524298:ILO524298 IVI524298:IVK524298 JFE524298:JFG524298 JPA524298:JPC524298 JYW524298:JYY524298 KIS524298:KIU524298 KSO524298:KSQ524298 LCK524298:LCM524298 LMG524298:LMI524298 LWC524298:LWE524298 MFY524298:MGA524298 MPU524298:MPW524298 MZQ524298:MZS524298 NJM524298:NJO524298 NTI524298:NTK524298 ODE524298:ODG524298 ONA524298:ONC524298 OWW524298:OWY524298 PGS524298:PGU524298 PQO524298:PQQ524298 QAK524298:QAM524298 QKG524298:QKI524298 QUC524298:QUE524298 RDY524298:REA524298 RNU524298:RNW524298 RXQ524298:RXS524298 SHM524298:SHO524298 SRI524298:SRK524298 TBE524298:TBG524298 TLA524298:TLC524298 TUW524298:TUY524298 UES524298:UEU524298 UOO524298:UOQ524298 UYK524298:UYM524298 VIG524298:VII524298 VSC524298:VSE524298 WBY524298:WCA524298 WLU524298:WLW524298 WVQ524298:WVS524298 I589834:K589834 JE589834:JG589834 TA589834:TC589834 ACW589834:ACY589834 AMS589834:AMU589834 AWO589834:AWQ589834 BGK589834:BGM589834 BQG589834:BQI589834 CAC589834:CAE589834 CJY589834:CKA589834 CTU589834:CTW589834 DDQ589834:DDS589834 DNM589834:DNO589834 DXI589834:DXK589834 EHE589834:EHG589834 ERA589834:ERC589834 FAW589834:FAY589834 FKS589834:FKU589834 FUO589834:FUQ589834 GEK589834:GEM589834 GOG589834:GOI589834 GYC589834:GYE589834 HHY589834:HIA589834 HRU589834:HRW589834 IBQ589834:IBS589834 ILM589834:ILO589834 IVI589834:IVK589834 JFE589834:JFG589834 JPA589834:JPC589834 JYW589834:JYY589834 KIS589834:KIU589834 KSO589834:KSQ589834 LCK589834:LCM589834 LMG589834:LMI589834 LWC589834:LWE589834 MFY589834:MGA589834 MPU589834:MPW589834 MZQ589834:MZS589834 NJM589834:NJO589834 NTI589834:NTK589834 ODE589834:ODG589834 ONA589834:ONC589834 OWW589834:OWY589834 PGS589834:PGU589834 PQO589834:PQQ589834 QAK589834:QAM589834 QKG589834:QKI589834 QUC589834:QUE589834 RDY589834:REA589834 RNU589834:RNW589834 RXQ589834:RXS589834 SHM589834:SHO589834 SRI589834:SRK589834 TBE589834:TBG589834 TLA589834:TLC589834 TUW589834:TUY589834 UES589834:UEU589834 UOO589834:UOQ589834 UYK589834:UYM589834 VIG589834:VII589834 VSC589834:VSE589834 WBY589834:WCA589834 WLU589834:WLW589834 WVQ589834:WVS589834 I655370:K655370 JE655370:JG655370 TA655370:TC655370 ACW655370:ACY655370 AMS655370:AMU655370 AWO655370:AWQ655370 BGK655370:BGM655370 BQG655370:BQI655370 CAC655370:CAE655370 CJY655370:CKA655370 CTU655370:CTW655370 DDQ655370:DDS655370 DNM655370:DNO655370 DXI655370:DXK655370 EHE655370:EHG655370 ERA655370:ERC655370 FAW655370:FAY655370 FKS655370:FKU655370 FUO655370:FUQ655370 GEK655370:GEM655370 GOG655370:GOI655370 GYC655370:GYE655370 HHY655370:HIA655370 HRU655370:HRW655370 IBQ655370:IBS655370 ILM655370:ILO655370 IVI655370:IVK655370 JFE655370:JFG655370 JPA655370:JPC655370 JYW655370:JYY655370 KIS655370:KIU655370 KSO655370:KSQ655370 LCK655370:LCM655370 LMG655370:LMI655370 LWC655370:LWE655370 MFY655370:MGA655370 MPU655370:MPW655370 MZQ655370:MZS655370 NJM655370:NJO655370 NTI655370:NTK655370 ODE655370:ODG655370 ONA655370:ONC655370 OWW655370:OWY655370 PGS655370:PGU655370 PQO655370:PQQ655370 QAK655370:QAM655370 QKG655370:QKI655370 QUC655370:QUE655370 RDY655370:REA655370 RNU655370:RNW655370 RXQ655370:RXS655370 SHM655370:SHO655370 SRI655370:SRK655370 TBE655370:TBG655370 TLA655370:TLC655370 TUW655370:TUY655370 UES655370:UEU655370 UOO655370:UOQ655370 UYK655370:UYM655370 VIG655370:VII655370 VSC655370:VSE655370 WBY655370:WCA655370 WLU655370:WLW655370 WVQ655370:WVS655370 I720906:K720906 JE720906:JG720906 TA720906:TC720906 ACW720906:ACY720906 AMS720906:AMU720906 AWO720906:AWQ720906 BGK720906:BGM720906 BQG720906:BQI720906 CAC720906:CAE720906 CJY720906:CKA720906 CTU720906:CTW720906 DDQ720906:DDS720906 DNM720906:DNO720906 DXI720906:DXK720906 EHE720906:EHG720906 ERA720906:ERC720906 FAW720906:FAY720906 FKS720906:FKU720906 FUO720906:FUQ720906 GEK720906:GEM720906 GOG720906:GOI720906 GYC720906:GYE720906 HHY720906:HIA720906 HRU720906:HRW720906 IBQ720906:IBS720906 ILM720906:ILO720906 IVI720906:IVK720906 JFE720906:JFG720906 JPA720906:JPC720906 JYW720906:JYY720906 KIS720906:KIU720906 KSO720906:KSQ720906 LCK720906:LCM720906 LMG720906:LMI720906 LWC720906:LWE720906 MFY720906:MGA720906 MPU720906:MPW720906 MZQ720906:MZS720906 NJM720906:NJO720906 NTI720906:NTK720906 ODE720906:ODG720906 ONA720906:ONC720906 OWW720906:OWY720906 PGS720906:PGU720906 PQO720906:PQQ720906 QAK720906:QAM720906 QKG720906:QKI720906 QUC720906:QUE720906 RDY720906:REA720906 RNU720906:RNW720906 RXQ720906:RXS720906 SHM720906:SHO720906 SRI720906:SRK720906 TBE720906:TBG720906 TLA720906:TLC720906 TUW720906:TUY720906 UES720906:UEU720906 UOO720906:UOQ720906 UYK720906:UYM720906 VIG720906:VII720906 VSC720906:VSE720906 WBY720906:WCA720906 WLU720906:WLW720906 WVQ720906:WVS720906 I786442:K786442 JE786442:JG786442 TA786442:TC786442 ACW786442:ACY786442 AMS786442:AMU786442 AWO786442:AWQ786442 BGK786442:BGM786442 BQG786442:BQI786442 CAC786442:CAE786442 CJY786442:CKA786442 CTU786442:CTW786442 DDQ786442:DDS786442 DNM786442:DNO786442 DXI786442:DXK786442 EHE786442:EHG786442 ERA786442:ERC786442 FAW786442:FAY786442 FKS786442:FKU786442 FUO786442:FUQ786442 GEK786442:GEM786442 GOG786442:GOI786442 GYC786442:GYE786442 HHY786442:HIA786442 HRU786442:HRW786442 IBQ786442:IBS786442 ILM786442:ILO786442 IVI786442:IVK786442 JFE786442:JFG786442 JPA786442:JPC786442 JYW786442:JYY786442 KIS786442:KIU786442 KSO786442:KSQ786442 LCK786442:LCM786442 LMG786442:LMI786442 LWC786442:LWE786442 MFY786442:MGA786442 MPU786442:MPW786442 MZQ786442:MZS786442 NJM786442:NJO786442 NTI786442:NTK786442 ODE786442:ODG786442 ONA786442:ONC786442 OWW786442:OWY786442 PGS786442:PGU786442 PQO786442:PQQ786442 QAK786442:QAM786442 QKG786442:QKI786442 QUC786442:QUE786442 RDY786442:REA786442 RNU786442:RNW786442 RXQ786442:RXS786442 SHM786442:SHO786442 SRI786442:SRK786442 TBE786442:TBG786442 TLA786442:TLC786442 TUW786442:TUY786442 UES786442:UEU786442 UOO786442:UOQ786442 UYK786442:UYM786442 VIG786442:VII786442 VSC786442:VSE786442 WBY786442:WCA786442 WLU786442:WLW786442 WVQ786442:WVS786442 I851978:K851978 JE851978:JG851978 TA851978:TC851978 ACW851978:ACY851978 AMS851978:AMU851978 AWO851978:AWQ851978 BGK851978:BGM851978 BQG851978:BQI851978 CAC851978:CAE851978 CJY851978:CKA851978 CTU851978:CTW851978 DDQ851978:DDS851978 DNM851978:DNO851978 DXI851978:DXK851978 EHE851978:EHG851978 ERA851978:ERC851978 FAW851978:FAY851978 FKS851978:FKU851978 FUO851978:FUQ851978 GEK851978:GEM851978 GOG851978:GOI851978 GYC851978:GYE851978 HHY851978:HIA851978 HRU851978:HRW851978 IBQ851978:IBS851978 ILM851978:ILO851978 IVI851978:IVK851978 JFE851978:JFG851978 JPA851978:JPC851978 JYW851978:JYY851978 KIS851978:KIU851978 KSO851978:KSQ851978 LCK851978:LCM851978 LMG851978:LMI851978 LWC851978:LWE851978 MFY851978:MGA851978 MPU851978:MPW851978 MZQ851978:MZS851978 NJM851978:NJO851978 NTI851978:NTK851978 ODE851978:ODG851978 ONA851978:ONC851978 OWW851978:OWY851978 PGS851978:PGU851978 PQO851978:PQQ851978 QAK851978:QAM851978 QKG851978:QKI851978 QUC851978:QUE851978 RDY851978:REA851978 RNU851978:RNW851978 RXQ851978:RXS851978 SHM851978:SHO851978 SRI851978:SRK851978 TBE851978:TBG851978 TLA851978:TLC851978 TUW851978:TUY851978 UES851978:UEU851978 UOO851978:UOQ851978 UYK851978:UYM851978 VIG851978:VII851978 VSC851978:VSE851978 WBY851978:WCA851978 WLU851978:WLW851978 WVQ851978:WVS851978 I917514:K917514 JE917514:JG917514 TA917514:TC917514 ACW917514:ACY917514 AMS917514:AMU917514 AWO917514:AWQ917514 BGK917514:BGM917514 BQG917514:BQI917514 CAC917514:CAE917514 CJY917514:CKA917514 CTU917514:CTW917514 DDQ917514:DDS917514 DNM917514:DNO917514 DXI917514:DXK917514 EHE917514:EHG917514 ERA917514:ERC917514 FAW917514:FAY917514 FKS917514:FKU917514 FUO917514:FUQ917514 GEK917514:GEM917514 GOG917514:GOI917514 GYC917514:GYE917514 HHY917514:HIA917514 HRU917514:HRW917514 IBQ917514:IBS917514 ILM917514:ILO917514 IVI917514:IVK917514 JFE917514:JFG917514 JPA917514:JPC917514 JYW917514:JYY917514 KIS917514:KIU917514 KSO917514:KSQ917514 LCK917514:LCM917514 LMG917514:LMI917514 LWC917514:LWE917514 MFY917514:MGA917514 MPU917514:MPW917514 MZQ917514:MZS917514 NJM917514:NJO917514 NTI917514:NTK917514 ODE917514:ODG917514 ONA917514:ONC917514 OWW917514:OWY917514 PGS917514:PGU917514 PQO917514:PQQ917514 QAK917514:QAM917514 QKG917514:QKI917514 QUC917514:QUE917514 RDY917514:REA917514 RNU917514:RNW917514 RXQ917514:RXS917514 SHM917514:SHO917514 SRI917514:SRK917514 TBE917514:TBG917514 TLA917514:TLC917514 TUW917514:TUY917514 UES917514:UEU917514 UOO917514:UOQ917514 UYK917514:UYM917514 VIG917514:VII917514 VSC917514:VSE917514 WBY917514:WCA917514 WLU917514:WLW917514 WVQ917514:WVS917514 I983050:K983050 JE983050:JG983050 TA983050:TC983050 ACW983050:ACY983050 AMS983050:AMU983050 AWO983050:AWQ983050 BGK983050:BGM983050 BQG983050:BQI983050 CAC983050:CAE983050 CJY983050:CKA983050 CTU983050:CTW983050 DDQ983050:DDS983050 DNM983050:DNO983050 DXI983050:DXK983050 EHE983050:EHG983050 ERA983050:ERC983050 FAW983050:FAY983050 FKS983050:FKU983050 FUO983050:FUQ983050 GEK983050:GEM983050 GOG983050:GOI983050 GYC983050:GYE983050 HHY983050:HIA983050 HRU983050:HRW983050 IBQ983050:IBS983050 ILM983050:ILO983050 IVI983050:IVK983050 JFE983050:JFG983050 JPA983050:JPC983050 JYW983050:JYY983050 KIS983050:KIU983050 KSO983050:KSQ983050 LCK983050:LCM983050 LMG983050:LMI983050 LWC983050:LWE983050 MFY983050:MGA983050 MPU983050:MPW983050 MZQ983050:MZS983050 NJM983050:NJO983050 NTI983050:NTK983050 ODE983050:ODG983050 ONA983050:ONC983050 OWW983050:OWY983050 PGS983050:PGU983050 PQO983050:PQQ983050 QAK983050:QAM983050 QKG983050:QKI983050 QUC983050:QUE983050 RDY983050:REA983050 RNU983050:RNW983050 RXQ983050:RXS983050 SHM983050:SHO983050 SRI983050:SRK983050 TBE983050:TBG983050 TLA983050:TLC983050 TUW983050:TUY983050 UES983050:UEU983050 UOO983050:UOQ983050 UYK983050:UYM983050 VIG983050:VII983050 VSC983050:VSE983050 WBY983050:WCA983050 WLU983050:WLW983050 WVQ983050:WVS983050">
      <formula1>"受け入れる,受け入れない"</formula1>
    </dataValidation>
    <dataValidation type="list" allowBlank="1" showInputMessage="1" showErrorMessage="1" sqref="D10:D11 IZ10:IZ11 SV10:SV11 ACR10:ACR11 AMN10:AMN11 AWJ10:AWJ11 BGF10:BGF11 BQB10:BQB11 BZX10:BZX11 CJT10:CJT11 CTP10:CTP11 DDL10:DDL11 DNH10:DNH11 DXD10:DXD11 EGZ10:EGZ11 EQV10:EQV11 FAR10:FAR11 FKN10:FKN11 FUJ10:FUJ11 GEF10:GEF11 GOB10:GOB11 GXX10:GXX11 HHT10:HHT11 HRP10:HRP11 IBL10:IBL11 ILH10:ILH11 IVD10:IVD11 JEZ10:JEZ11 JOV10:JOV11 JYR10:JYR11 KIN10:KIN11 KSJ10:KSJ11 LCF10:LCF11 LMB10:LMB11 LVX10:LVX11 MFT10:MFT11 MPP10:MPP11 MZL10:MZL11 NJH10:NJH11 NTD10:NTD11 OCZ10:OCZ11 OMV10:OMV11 OWR10:OWR11 PGN10:PGN11 PQJ10:PQJ11 QAF10:QAF11 QKB10:QKB11 QTX10:QTX11 RDT10:RDT11 RNP10:RNP11 RXL10:RXL11 SHH10:SHH11 SRD10:SRD11 TAZ10:TAZ11 TKV10:TKV11 TUR10:TUR11 UEN10:UEN11 UOJ10:UOJ11 UYF10:UYF11 VIB10:VIB11 VRX10:VRX11 WBT10:WBT11 WLP10:WLP11 WVL10:WVL11 D65546:D65547 IZ65546:IZ65547 SV65546:SV65547 ACR65546:ACR65547 AMN65546:AMN65547 AWJ65546:AWJ65547 BGF65546:BGF65547 BQB65546:BQB65547 BZX65546:BZX65547 CJT65546:CJT65547 CTP65546:CTP65547 DDL65546:DDL65547 DNH65546:DNH65547 DXD65546:DXD65547 EGZ65546:EGZ65547 EQV65546:EQV65547 FAR65546:FAR65547 FKN65546:FKN65547 FUJ65546:FUJ65547 GEF65546:GEF65547 GOB65546:GOB65547 GXX65546:GXX65547 HHT65546:HHT65547 HRP65546:HRP65547 IBL65546:IBL65547 ILH65546:ILH65547 IVD65546:IVD65547 JEZ65546:JEZ65547 JOV65546:JOV65547 JYR65546:JYR65547 KIN65546:KIN65547 KSJ65546:KSJ65547 LCF65546:LCF65547 LMB65546:LMB65547 LVX65546:LVX65547 MFT65546:MFT65547 MPP65546:MPP65547 MZL65546:MZL65547 NJH65546:NJH65547 NTD65546:NTD65547 OCZ65546:OCZ65547 OMV65546:OMV65547 OWR65546:OWR65547 PGN65546:PGN65547 PQJ65546:PQJ65547 QAF65546:QAF65547 QKB65546:QKB65547 QTX65546:QTX65547 RDT65546:RDT65547 RNP65546:RNP65547 RXL65546:RXL65547 SHH65546:SHH65547 SRD65546:SRD65547 TAZ65546:TAZ65547 TKV65546:TKV65547 TUR65546:TUR65547 UEN65546:UEN65547 UOJ65546:UOJ65547 UYF65546:UYF65547 VIB65546:VIB65547 VRX65546:VRX65547 WBT65546:WBT65547 WLP65546:WLP65547 WVL65546:WVL65547 D131082:D131083 IZ131082:IZ131083 SV131082:SV131083 ACR131082:ACR131083 AMN131082:AMN131083 AWJ131082:AWJ131083 BGF131082:BGF131083 BQB131082:BQB131083 BZX131082:BZX131083 CJT131082:CJT131083 CTP131082:CTP131083 DDL131082:DDL131083 DNH131082:DNH131083 DXD131082:DXD131083 EGZ131082:EGZ131083 EQV131082:EQV131083 FAR131082:FAR131083 FKN131082:FKN131083 FUJ131082:FUJ131083 GEF131082:GEF131083 GOB131082:GOB131083 GXX131082:GXX131083 HHT131082:HHT131083 HRP131082:HRP131083 IBL131082:IBL131083 ILH131082:ILH131083 IVD131082:IVD131083 JEZ131082:JEZ131083 JOV131082:JOV131083 JYR131082:JYR131083 KIN131082:KIN131083 KSJ131082:KSJ131083 LCF131082:LCF131083 LMB131082:LMB131083 LVX131082:LVX131083 MFT131082:MFT131083 MPP131082:MPP131083 MZL131082:MZL131083 NJH131082:NJH131083 NTD131082:NTD131083 OCZ131082:OCZ131083 OMV131082:OMV131083 OWR131082:OWR131083 PGN131082:PGN131083 PQJ131082:PQJ131083 QAF131082:QAF131083 QKB131082:QKB131083 QTX131082:QTX131083 RDT131082:RDT131083 RNP131082:RNP131083 RXL131082:RXL131083 SHH131082:SHH131083 SRD131082:SRD131083 TAZ131082:TAZ131083 TKV131082:TKV131083 TUR131082:TUR131083 UEN131082:UEN131083 UOJ131082:UOJ131083 UYF131082:UYF131083 VIB131082:VIB131083 VRX131082:VRX131083 WBT131082:WBT131083 WLP131082:WLP131083 WVL131082:WVL131083 D196618:D196619 IZ196618:IZ196619 SV196618:SV196619 ACR196618:ACR196619 AMN196618:AMN196619 AWJ196618:AWJ196619 BGF196618:BGF196619 BQB196618:BQB196619 BZX196618:BZX196619 CJT196618:CJT196619 CTP196618:CTP196619 DDL196618:DDL196619 DNH196618:DNH196619 DXD196618:DXD196619 EGZ196618:EGZ196619 EQV196618:EQV196619 FAR196618:FAR196619 FKN196618:FKN196619 FUJ196618:FUJ196619 GEF196618:GEF196619 GOB196618:GOB196619 GXX196618:GXX196619 HHT196618:HHT196619 HRP196618:HRP196619 IBL196618:IBL196619 ILH196618:ILH196619 IVD196618:IVD196619 JEZ196618:JEZ196619 JOV196618:JOV196619 JYR196618:JYR196619 KIN196618:KIN196619 KSJ196618:KSJ196619 LCF196618:LCF196619 LMB196618:LMB196619 LVX196618:LVX196619 MFT196618:MFT196619 MPP196618:MPP196619 MZL196618:MZL196619 NJH196618:NJH196619 NTD196618:NTD196619 OCZ196618:OCZ196619 OMV196618:OMV196619 OWR196618:OWR196619 PGN196618:PGN196619 PQJ196618:PQJ196619 QAF196618:QAF196619 QKB196618:QKB196619 QTX196618:QTX196619 RDT196618:RDT196619 RNP196618:RNP196619 RXL196618:RXL196619 SHH196618:SHH196619 SRD196618:SRD196619 TAZ196618:TAZ196619 TKV196618:TKV196619 TUR196618:TUR196619 UEN196618:UEN196619 UOJ196618:UOJ196619 UYF196618:UYF196619 VIB196618:VIB196619 VRX196618:VRX196619 WBT196618:WBT196619 WLP196618:WLP196619 WVL196618:WVL196619 D262154:D262155 IZ262154:IZ262155 SV262154:SV262155 ACR262154:ACR262155 AMN262154:AMN262155 AWJ262154:AWJ262155 BGF262154:BGF262155 BQB262154:BQB262155 BZX262154:BZX262155 CJT262154:CJT262155 CTP262154:CTP262155 DDL262154:DDL262155 DNH262154:DNH262155 DXD262154:DXD262155 EGZ262154:EGZ262155 EQV262154:EQV262155 FAR262154:FAR262155 FKN262154:FKN262155 FUJ262154:FUJ262155 GEF262154:GEF262155 GOB262154:GOB262155 GXX262154:GXX262155 HHT262154:HHT262155 HRP262154:HRP262155 IBL262154:IBL262155 ILH262154:ILH262155 IVD262154:IVD262155 JEZ262154:JEZ262155 JOV262154:JOV262155 JYR262154:JYR262155 KIN262154:KIN262155 KSJ262154:KSJ262155 LCF262154:LCF262155 LMB262154:LMB262155 LVX262154:LVX262155 MFT262154:MFT262155 MPP262154:MPP262155 MZL262154:MZL262155 NJH262154:NJH262155 NTD262154:NTD262155 OCZ262154:OCZ262155 OMV262154:OMV262155 OWR262154:OWR262155 PGN262154:PGN262155 PQJ262154:PQJ262155 QAF262154:QAF262155 QKB262154:QKB262155 QTX262154:QTX262155 RDT262154:RDT262155 RNP262154:RNP262155 RXL262154:RXL262155 SHH262154:SHH262155 SRD262154:SRD262155 TAZ262154:TAZ262155 TKV262154:TKV262155 TUR262154:TUR262155 UEN262154:UEN262155 UOJ262154:UOJ262155 UYF262154:UYF262155 VIB262154:VIB262155 VRX262154:VRX262155 WBT262154:WBT262155 WLP262154:WLP262155 WVL262154:WVL262155 D327690:D327691 IZ327690:IZ327691 SV327690:SV327691 ACR327690:ACR327691 AMN327690:AMN327691 AWJ327690:AWJ327691 BGF327690:BGF327691 BQB327690:BQB327691 BZX327690:BZX327691 CJT327690:CJT327691 CTP327690:CTP327691 DDL327690:DDL327691 DNH327690:DNH327691 DXD327690:DXD327691 EGZ327690:EGZ327691 EQV327690:EQV327691 FAR327690:FAR327691 FKN327690:FKN327691 FUJ327690:FUJ327691 GEF327690:GEF327691 GOB327690:GOB327691 GXX327690:GXX327691 HHT327690:HHT327691 HRP327690:HRP327691 IBL327690:IBL327691 ILH327690:ILH327691 IVD327690:IVD327691 JEZ327690:JEZ327691 JOV327690:JOV327691 JYR327690:JYR327691 KIN327690:KIN327691 KSJ327690:KSJ327691 LCF327690:LCF327691 LMB327690:LMB327691 LVX327690:LVX327691 MFT327690:MFT327691 MPP327690:MPP327691 MZL327690:MZL327691 NJH327690:NJH327691 NTD327690:NTD327691 OCZ327690:OCZ327691 OMV327690:OMV327691 OWR327690:OWR327691 PGN327690:PGN327691 PQJ327690:PQJ327691 QAF327690:QAF327691 QKB327690:QKB327691 QTX327690:QTX327691 RDT327690:RDT327691 RNP327690:RNP327691 RXL327690:RXL327691 SHH327690:SHH327691 SRD327690:SRD327691 TAZ327690:TAZ327691 TKV327690:TKV327691 TUR327690:TUR327691 UEN327690:UEN327691 UOJ327690:UOJ327691 UYF327690:UYF327691 VIB327690:VIB327691 VRX327690:VRX327691 WBT327690:WBT327691 WLP327690:WLP327691 WVL327690:WVL327691 D393226:D393227 IZ393226:IZ393227 SV393226:SV393227 ACR393226:ACR393227 AMN393226:AMN393227 AWJ393226:AWJ393227 BGF393226:BGF393227 BQB393226:BQB393227 BZX393226:BZX393227 CJT393226:CJT393227 CTP393226:CTP393227 DDL393226:DDL393227 DNH393226:DNH393227 DXD393226:DXD393227 EGZ393226:EGZ393227 EQV393226:EQV393227 FAR393226:FAR393227 FKN393226:FKN393227 FUJ393226:FUJ393227 GEF393226:GEF393227 GOB393226:GOB393227 GXX393226:GXX393227 HHT393226:HHT393227 HRP393226:HRP393227 IBL393226:IBL393227 ILH393226:ILH393227 IVD393226:IVD393227 JEZ393226:JEZ393227 JOV393226:JOV393227 JYR393226:JYR393227 KIN393226:KIN393227 KSJ393226:KSJ393227 LCF393226:LCF393227 LMB393226:LMB393227 LVX393226:LVX393227 MFT393226:MFT393227 MPP393226:MPP393227 MZL393226:MZL393227 NJH393226:NJH393227 NTD393226:NTD393227 OCZ393226:OCZ393227 OMV393226:OMV393227 OWR393226:OWR393227 PGN393226:PGN393227 PQJ393226:PQJ393227 QAF393226:QAF393227 QKB393226:QKB393227 QTX393226:QTX393227 RDT393226:RDT393227 RNP393226:RNP393227 RXL393226:RXL393227 SHH393226:SHH393227 SRD393226:SRD393227 TAZ393226:TAZ393227 TKV393226:TKV393227 TUR393226:TUR393227 UEN393226:UEN393227 UOJ393226:UOJ393227 UYF393226:UYF393227 VIB393226:VIB393227 VRX393226:VRX393227 WBT393226:WBT393227 WLP393226:WLP393227 WVL393226:WVL393227 D458762:D458763 IZ458762:IZ458763 SV458762:SV458763 ACR458762:ACR458763 AMN458762:AMN458763 AWJ458762:AWJ458763 BGF458762:BGF458763 BQB458762:BQB458763 BZX458762:BZX458763 CJT458762:CJT458763 CTP458762:CTP458763 DDL458762:DDL458763 DNH458762:DNH458763 DXD458762:DXD458763 EGZ458762:EGZ458763 EQV458762:EQV458763 FAR458762:FAR458763 FKN458762:FKN458763 FUJ458762:FUJ458763 GEF458762:GEF458763 GOB458762:GOB458763 GXX458762:GXX458763 HHT458762:HHT458763 HRP458762:HRP458763 IBL458762:IBL458763 ILH458762:ILH458763 IVD458762:IVD458763 JEZ458762:JEZ458763 JOV458762:JOV458763 JYR458762:JYR458763 KIN458762:KIN458763 KSJ458762:KSJ458763 LCF458762:LCF458763 LMB458762:LMB458763 LVX458762:LVX458763 MFT458762:MFT458763 MPP458762:MPP458763 MZL458762:MZL458763 NJH458762:NJH458763 NTD458762:NTD458763 OCZ458762:OCZ458763 OMV458762:OMV458763 OWR458762:OWR458763 PGN458762:PGN458763 PQJ458762:PQJ458763 QAF458762:QAF458763 QKB458762:QKB458763 QTX458762:QTX458763 RDT458762:RDT458763 RNP458762:RNP458763 RXL458762:RXL458763 SHH458762:SHH458763 SRD458762:SRD458763 TAZ458762:TAZ458763 TKV458762:TKV458763 TUR458762:TUR458763 UEN458762:UEN458763 UOJ458762:UOJ458763 UYF458762:UYF458763 VIB458762:VIB458763 VRX458762:VRX458763 WBT458762:WBT458763 WLP458762:WLP458763 WVL458762:WVL458763 D524298:D524299 IZ524298:IZ524299 SV524298:SV524299 ACR524298:ACR524299 AMN524298:AMN524299 AWJ524298:AWJ524299 BGF524298:BGF524299 BQB524298:BQB524299 BZX524298:BZX524299 CJT524298:CJT524299 CTP524298:CTP524299 DDL524298:DDL524299 DNH524298:DNH524299 DXD524298:DXD524299 EGZ524298:EGZ524299 EQV524298:EQV524299 FAR524298:FAR524299 FKN524298:FKN524299 FUJ524298:FUJ524299 GEF524298:GEF524299 GOB524298:GOB524299 GXX524298:GXX524299 HHT524298:HHT524299 HRP524298:HRP524299 IBL524298:IBL524299 ILH524298:ILH524299 IVD524298:IVD524299 JEZ524298:JEZ524299 JOV524298:JOV524299 JYR524298:JYR524299 KIN524298:KIN524299 KSJ524298:KSJ524299 LCF524298:LCF524299 LMB524298:LMB524299 LVX524298:LVX524299 MFT524298:MFT524299 MPP524298:MPP524299 MZL524298:MZL524299 NJH524298:NJH524299 NTD524298:NTD524299 OCZ524298:OCZ524299 OMV524298:OMV524299 OWR524298:OWR524299 PGN524298:PGN524299 PQJ524298:PQJ524299 QAF524298:QAF524299 QKB524298:QKB524299 QTX524298:QTX524299 RDT524298:RDT524299 RNP524298:RNP524299 RXL524298:RXL524299 SHH524298:SHH524299 SRD524298:SRD524299 TAZ524298:TAZ524299 TKV524298:TKV524299 TUR524298:TUR524299 UEN524298:UEN524299 UOJ524298:UOJ524299 UYF524298:UYF524299 VIB524298:VIB524299 VRX524298:VRX524299 WBT524298:WBT524299 WLP524298:WLP524299 WVL524298:WVL524299 D589834:D589835 IZ589834:IZ589835 SV589834:SV589835 ACR589834:ACR589835 AMN589834:AMN589835 AWJ589834:AWJ589835 BGF589834:BGF589835 BQB589834:BQB589835 BZX589834:BZX589835 CJT589834:CJT589835 CTP589834:CTP589835 DDL589834:DDL589835 DNH589834:DNH589835 DXD589834:DXD589835 EGZ589834:EGZ589835 EQV589834:EQV589835 FAR589834:FAR589835 FKN589834:FKN589835 FUJ589834:FUJ589835 GEF589834:GEF589835 GOB589834:GOB589835 GXX589834:GXX589835 HHT589834:HHT589835 HRP589834:HRP589835 IBL589834:IBL589835 ILH589834:ILH589835 IVD589834:IVD589835 JEZ589834:JEZ589835 JOV589834:JOV589835 JYR589834:JYR589835 KIN589834:KIN589835 KSJ589834:KSJ589835 LCF589834:LCF589835 LMB589834:LMB589835 LVX589834:LVX589835 MFT589834:MFT589835 MPP589834:MPP589835 MZL589834:MZL589835 NJH589834:NJH589835 NTD589834:NTD589835 OCZ589834:OCZ589835 OMV589834:OMV589835 OWR589834:OWR589835 PGN589834:PGN589835 PQJ589834:PQJ589835 QAF589834:QAF589835 QKB589834:QKB589835 QTX589834:QTX589835 RDT589834:RDT589835 RNP589834:RNP589835 RXL589834:RXL589835 SHH589834:SHH589835 SRD589834:SRD589835 TAZ589834:TAZ589835 TKV589834:TKV589835 TUR589834:TUR589835 UEN589834:UEN589835 UOJ589834:UOJ589835 UYF589834:UYF589835 VIB589834:VIB589835 VRX589834:VRX589835 WBT589834:WBT589835 WLP589834:WLP589835 WVL589834:WVL589835 D655370:D655371 IZ655370:IZ655371 SV655370:SV655371 ACR655370:ACR655371 AMN655370:AMN655371 AWJ655370:AWJ655371 BGF655370:BGF655371 BQB655370:BQB655371 BZX655370:BZX655371 CJT655370:CJT655371 CTP655370:CTP655371 DDL655370:DDL655371 DNH655370:DNH655371 DXD655370:DXD655371 EGZ655370:EGZ655371 EQV655370:EQV655371 FAR655370:FAR655371 FKN655370:FKN655371 FUJ655370:FUJ655371 GEF655370:GEF655371 GOB655370:GOB655371 GXX655370:GXX655371 HHT655370:HHT655371 HRP655370:HRP655371 IBL655370:IBL655371 ILH655370:ILH655371 IVD655370:IVD655371 JEZ655370:JEZ655371 JOV655370:JOV655371 JYR655370:JYR655371 KIN655370:KIN655371 KSJ655370:KSJ655371 LCF655370:LCF655371 LMB655370:LMB655371 LVX655370:LVX655371 MFT655370:MFT655371 MPP655370:MPP655371 MZL655370:MZL655371 NJH655370:NJH655371 NTD655370:NTD655371 OCZ655370:OCZ655371 OMV655370:OMV655371 OWR655370:OWR655371 PGN655370:PGN655371 PQJ655370:PQJ655371 QAF655370:QAF655371 QKB655370:QKB655371 QTX655370:QTX655371 RDT655370:RDT655371 RNP655370:RNP655371 RXL655370:RXL655371 SHH655370:SHH655371 SRD655370:SRD655371 TAZ655370:TAZ655371 TKV655370:TKV655371 TUR655370:TUR655371 UEN655370:UEN655371 UOJ655370:UOJ655371 UYF655370:UYF655371 VIB655370:VIB655371 VRX655370:VRX655371 WBT655370:WBT655371 WLP655370:WLP655371 WVL655370:WVL655371 D720906:D720907 IZ720906:IZ720907 SV720906:SV720907 ACR720906:ACR720907 AMN720906:AMN720907 AWJ720906:AWJ720907 BGF720906:BGF720907 BQB720906:BQB720907 BZX720906:BZX720907 CJT720906:CJT720907 CTP720906:CTP720907 DDL720906:DDL720907 DNH720906:DNH720907 DXD720906:DXD720907 EGZ720906:EGZ720907 EQV720906:EQV720907 FAR720906:FAR720907 FKN720906:FKN720907 FUJ720906:FUJ720907 GEF720906:GEF720907 GOB720906:GOB720907 GXX720906:GXX720907 HHT720906:HHT720907 HRP720906:HRP720907 IBL720906:IBL720907 ILH720906:ILH720907 IVD720906:IVD720907 JEZ720906:JEZ720907 JOV720906:JOV720907 JYR720906:JYR720907 KIN720906:KIN720907 KSJ720906:KSJ720907 LCF720906:LCF720907 LMB720906:LMB720907 LVX720906:LVX720907 MFT720906:MFT720907 MPP720906:MPP720907 MZL720906:MZL720907 NJH720906:NJH720907 NTD720906:NTD720907 OCZ720906:OCZ720907 OMV720906:OMV720907 OWR720906:OWR720907 PGN720906:PGN720907 PQJ720906:PQJ720907 QAF720906:QAF720907 QKB720906:QKB720907 QTX720906:QTX720907 RDT720906:RDT720907 RNP720906:RNP720907 RXL720906:RXL720907 SHH720906:SHH720907 SRD720906:SRD720907 TAZ720906:TAZ720907 TKV720906:TKV720907 TUR720906:TUR720907 UEN720906:UEN720907 UOJ720906:UOJ720907 UYF720906:UYF720907 VIB720906:VIB720907 VRX720906:VRX720907 WBT720906:WBT720907 WLP720906:WLP720907 WVL720906:WVL720907 D786442:D786443 IZ786442:IZ786443 SV786442:SV786443 ACR786442:ACR786443 AMN786442:AMN786443 AWJ786442:AWJ786443 BGF786442:BGF786443 BQB786442:BQB786443 BZX786442:BZX786443 CJT786442:CJT786443 CTP786442:CTP786443 DDL786442:DDL786443 DNH786442:DNH786443 DXD786442:DXD786443 EGZ786442:EGZ786443 EQV786442:EQV786443 FAR786442:FAR786443 FKN786442:FKN786443 FUJ786442:FUJ786443 GEF786442:GEF786443 GOB786442:GOB786443 GXX786442:GXX786443 HHT786442:HHT786443 HRP786442:HRP786443 IBL786442:IBL786443 ILH786442:ILH786443 IVD786442:IVD786443 JEZ786442:JEZ786443 JOV786442:JOV786443 JYR786442:JYR786443 KIN786442:KIN786443 KSJ786442:KSJ786443 LCF786442:LCF786443 LMB786442:LMB786443 LVX786442:LVX786443 MFT786442:MFT786443 MPP786442:MPP786443 MZL786442:MZL786443 NJH786442:NJH786443 NTD786442:NTD786443 OCZ786442:OCZ786443 OMV786442:OMV786443 OWR786442:OWR786443 PGN786442:PGN786443 PQJ786442:PQJ786443 QAF786442:QAF786443 QKB786442:QKB786443 QTX786442:QTX786443 RDT786442:RDT786443 RNP786442:RNP786443 RXL786442:RXL786443 SHH786442:SHH786443 SRD786442:SRD786443 TAZ786442:TAZ786443 TKV786442:TKV786443 TUR786442:TUR786443 UEN786442:UEN786443 UOJ786442:UOJ786443 UYF786442:UYF786443 VIB786442:VIB786443 VRX786442:VRX786443 WBT786442:WBT786443 WLP786442:WLP786443 WVL786442:WVL786443 D851978:D851979 IZ851978:IZ851979 SV851978:SV851979 ACR851978:ACR851979 AMN851978:AMN851979 AWJ851978:AWJ851979 BGF851978:BGF851979 BQB851978:BQB851979 BZX851978:BZX851979 CJT851978:CJT851979 CTP851978:CTP851979 DDL851978:DDL851979 DNH851978:DNH851979 DXD851978:DXD851979 EGZ851978:EGZ851979 EQV851978:EQV851979 FAR851978:FAR851979 FKN851978:FKN851979 FUJ851978:FUJ851979 GEF851978:GEF851979 GOB851978:GOB851979 GXX851978:GXX851979 HHT851978:HHT851979 HRP851978:HRP851979 IBL851978:IBL851979 ILH851978:ILH851979 IVD851978:IVD851979 JEZ851978:JEZ851979 JOV851978:JOV851979 JYR851978:JYR851979 KIN851978:KIN851979 KSJ851978:KSJ851979 LCF851978:LCF851979 LMB851978:LMB851979 LVX851978:LVX851979 MFT851978:MFT851979 MPP851978:MPP851979 MZL851978:MZL851979 NJH851978:NJH851979 NTD851978:NTD851979 OCZ851978:OCZ851979 OMV851978:OMV851979 OWR851978:OWR851979 PGN851978:PGN851979 PQJ851978:PQJ851979 QAF851978:QAF851979 QKB851978:QKB851979 QTX851978:QTX851979 RDT851978:RDT851979 RNP851978:RNP851979 RXL851978:RXL851979 SHH851978:SHH851979 SRD851978:SRD851979 TAZ851978:TAZ851979 TKV851978:TKV851979 TUR851978:TUR851979 UEN851978:UEN851979 UOJ851978:UOJ851979 UYF851978:UYF851979 VIB851978:VIB851979 VRX851978:VRX851979 WBT851978:WBT851979 WLP851978:WLP851979 WVL851978:WVL851979 D917514:D917515 IZ917514:IZ917515 SV917514:SV917515 ACR917514:ACR917515 AMN917514:AMN917515 AWJ917514:AWJ917515 BGF917514:BGF917515 BQB917514:BQB917515 BZX917514:BZX917515 CJT917514:CJT917515 CTP917514:CTP917515 DDL917514:DDL917515 DNH917514:DNH917515 DXD917514:DXD917515 EGZ917514:EGZ917515 EQV917514:EQV917515 FAR917514:FAR917515 FKN917514:FKN917515 FUJ917514:FUJ917515 GEF917514:GEF917515 GOB917514:GOB917515 GXX917514:GXX917515 HHT917514:HHT917515 HRP917514:HRP917515 IBL917514:IBL917515 ILH917514:ILH917515 IVD917514:IVD917515 JEZ917514:JEZ917515 JOV917514:JOV917515 JYR917514:JYR917515 KIN917514:KIN917515 KSJ917514:KSJ917515 LCF917514:LCF917515 LMB917514:LMB917515 LVX917514:LVX917515 MFT917514:MFT917515 MPP917514:MPP917515 MZL917514:MZL917515 NJH917514:NJH917515 NTD917514:NTD917515 OCZ917514:OCZ917515 OMV917514:OMV917515 OWR917514:OWR917515 PGN917514:PGN917515 PQJ917514:PQJ917515 QAF917514:QAF917515 QKB917514:QKB917515 QTX917514:QTX917515 RDT917514:RDT917515 RNP917514:RNP917515 RXL917514:RXL917515 SHH917514:SHH917515 SRD917514:SRD917515 TAZ917514:TAZ917515 TKV917514:TKV917515 TUR917514:TUR917515 UEN917514:UEN917515 UOJ917514:UOJ917515 UYF917514:UYF917515 VIB917514:VIB917515 VRX917514:VRX917515 WBT917514:WBT917515 WLP917514:WLP917515 WVL917514:WVL917515 D983050:D983051 IZ983050:IZ983051 SV983050:SV983051 ACR983050:ACR983051 AMN983050:AMN983051 AWJ983050:AWJ983051 BGF983050:BGF983051 BQB983050:BQB983051 BZX983050:BZX983051 CJT983050:CJT983051 CTP983050:CTP983051 DDL983050:DDL983051 DNH983050:DNH983051 DXD983050:DXD983051 EGZ983050:EGZ983051 EQV983050:EQV983051 FAR983050:FAR983051 FKN983050:FKN983051 FUJ983050:FUJ983051 GEF983050:GEF983051 GOB983050:GOB983051 GXX983050:GXX983051 HHT983050:HHT983051 HRP983050:HRP983051 IBL983050:IBL983051 ILH983050:ILH983051 IVD983050:IVD983051 JEZ983050:JEZ983051 JOV983050:JOV983051 JYR983050:JYR983051 KIN983050:KIN983051 KSJ983050:KSJ983051 LCF983050:LCF983051 LMB983050:LMB983051 LVX983050:LVX983051 MFT983050:MFT983051 MPP983050:MPP983051 MZL983050:MZL983051 NJH983050:NJH983051 NTD983050:NTD983051 OCZ983050:OCZ983051 OMV983050:OMV983051 OWR983050:OWR983051 PGN983050:PGN983051 PQJ983050:PQJ983051 QAF983050:QAF983051 QKB983050:QKB983051 QTX983050:QTX983051 RDT983050:RDT983051 RNP983050:RNP983051 RXL983050:RXL983051 SHH983050:SHH983051 SRD983050:SRD983051 TAZ983050:TAZ983051 TKV983050:TKV983051 TUR983050:TUR983051 UEN983050:UEN983051 UOJ983050:UOJ983051 UYF983050:UYF983051 VIB983050:VIB983051 VRX983050:VRX983051 WBT983050:WBT983051 WLP983050:WLP983051 WVL983050:WVL983051">
      <formula1>"専任,専任ではない"</formula1>
    </dataValidation>
    <dataValidation type="list" allowBlank="1" showInputMessage="1" showErrorMessage="1" sqref="C6:D7 IY6:IZ7 SU6:SV7 ACQ6:ACR7 AMM6:AMN7 AWI6:AWJ7 BGE6:BGF7 BQA6:BQB7 BZW6:BZX7 CJS6:CJT7 CTO6:CTP7 DDK6:DDL7 DNG6:DNH7 DXC6:DXD7 EGY6:EGZ7 EQU6:EQV7 FAQ6:FAR7 FKM6:FKN7 FUI6:FUJ7 GEE6:GEF7 GOA6:GOB7 GXW6:GXX7 HHS6:HHT7 HRO6:HRP7 IBK6:IBL7 ILG6:ILH7 IVC6:IVD7 JEY6:JEZ7 JOU6:JOV7 JYQ6:JYR7 KIM6:KIN7 KSI6:KSJ7 LCE6:LCF7 LMA6:LMB7 LVW6:LVX7 MFS6:MFT7 MPO6:MPP7 MZK6:MZL7 NJG6:NJH7 NTC6:NTD7 OCY6:OCZ7 OMU6:OMV7 OWQ6:OWR7 PGM6:PGN7 PQI6:PQJ7 QAE6:QAF7 QKA6:QKB7 QTW6:QTX7 RDS6:RDT7 RNO6:RNP7 RXK6:RXL7 SHG6:SHH7 SRC6:SRD7 TAY6:TAZ7 TKU6:TKV7 TUQ6:TUR7 UEM6:UEN7 UOI6:UOJ7 UYE6:UYF7 VIA6:VIB7 VRW6:VRX7 WBS6:WBT7 WLO6:WLP7 WVK6:WVL7 C65542:D65543 IY65542:IZ65543 SU65542:SV65543 ACQ65542:ACR65543 AMM65542:AMN65543 AWI65542:AWJ65543 BGE65542:BGF65543 BQA65542:BQB65543 BZW65542:BZX65543 CJS65542:CJT65543 CTO65542:CTP65543 DDK65542:DDL65543 DNG65542:DNH65543 DXC65542:DXD65543 EGY65542:EGZ65543 EQU65542:EQV65543 FAQ65542:FAR65543 FKM65542:FKN65543 FUI65542:FUJ65543 GEE65542:GEF65543 GOA65542:GOB65543 GXW65542:GXX65543 HHS65542:HHT65543 HRO65542:HRP65543 IBK65542:IBL65543 ILG65542:ILH65543 IVC65542:IVD65543 JEY65542:JEZ65543 JOU65542:JOV65543 JYQ65542:JYR65543 KIM65542:KIN65543 KSI65542:KSJ65543 LCE65542:LCF65543 LMA65542:LMB65543 LVW65542:LVX65543 MFS65542:MFT65543 MPO65542:MPP65543 MZK65542:MZL65543 NJG65542:NJH65543 NTC65542:NTD65543 OCY65542:OCZ65543 OMU65542:OMV65543 OWQ65542:OWR65543 PGM65542:PGN65543 PQI65542:PQJ65543 QAE65542:QAF65543 QKA65542:QKB65543 QTW65542:QTX65543 RDS65542:RDT65543 RNO65542:RNP65543 RXK65542:RXL65543 SHG65542:SHH65543 SRC65542:SRD65543 TAY65542:TAZ65543 TKU65542:TKV65543 TUQ65542:TUR65543 UEM65542:UEN65543 UOI65542:UOJ65543 UYE65542:UYF65543 VIA65542:VIB65543 VRW65542:VRX65543 WBS65542:WBT65543 WLO65542:WLP65543 WVK65542:WVL65543 C131078:D131079 IY131078:IZ131079 SU131078:SV131079 ACQ131078:ACR131079 AMM131078:AMN131079 AWI131078:AWJ131079 BGE131078:BGF131079 BQA131078:BQB131079 BZW131078:BZX131079 CJS131078:CJT131079 CTO131078:CTP131079 DDK131078:DDL131079 DNG131078:DNH131079 DXC131078:DXD131079 EGY131078:EGZ131079 EQU131078:EQV131079 FAQ131078:FAR131079 FKM131078:FKN131079 FUI131078:FUJ131079 GEE131078:GEF131079 GOA131078:GOB131079 GXW131078:GXX131079 HHS131078:HHT131079 HRO131078:HRP131079 IBK131078:IBL131079 ILG131078:ILH131079 IVC131078:IVD131079 JEY131078:JEZ131079 JOU131078:JOV131079 JYQ131078:JYR131079 KIM131078:KIN131079 KSI131078:KSJ131079 LCE131078:LCF131079 LMA131078:LMB131079 LVW131078:LVX131079 MFS131078:MFT131079 MPO131078:MPP131079 MZK131078:MZL131079 NJG131078:NJH131079 NTC131078:NTD131079 OCY131078:OCZ131079 OMU131078:OMV131079 OWQ131078:OWR131079 PGM131078:PGN131079 PQI131078:PQJ131079 QAE131078:QAF131079 QKA131078:QKB131079 QTW131078:QTX131079 RDS131078:RDT131079 RNO131078:RNP131079 RXK131078:RXL131079 SHG131078:SHH131079 SRC131078:SRD131079 TAY131078:TAZ131079 TKU131078:TKV131079 TUQ131078:TUR131079 UEM131078:UEN131079 UOI131078:UOJ131079 UYE131078:UYF131079 VIA131078:VIB131079 VRW131078:VRX131079 WBS131078:WBT131079 WLO131078:WLP131079 WVK131078:WVL131079 C196614:D196615 IY196614:IZ196615 SU196614:SV196615 ACQ196614:ACR196615 AMM196614:AMN196615 AWI196614:AWJ196615 BGE196614:BGF196615 BQA196614:BQB196615 BZW196614:BZX196615 CJS196614:CJT196615 CTO196614:CTP196615 DDK196614:DDL196615 DNG196614:DNH196615 DXC196614:DXD196615 EGY196614:EGZ196615 EQU196614:EQV196615 FAQ196614:FAR196615 FKM196614:FKN196615 FUI196614:FUJ196615 GEE196614:GEF196615 GOA196614:GOB196615 GXW196614:GXX196615 HHS196614:HHT196615 HRO196614:HRP196615 IBK196614:IBL196615 ILG196614:ILH196615 IVC196614:IVD196615 JEY196614:JEZ196615 JOU196614:JOV196615 JYQ196614:JYR196615 KIM196614:KIN196615 KSI196614:KSJ196615 LCE196614:LCF196615 LMA196614:LMB196615 LVW196614:LVX196615 MFS196614:MFT196615 MPO196614:MPP196615 MZK196614:MZL196615 NJG196614:NJH196615 NTC196614:NTD196615 OCY196614:OCZ196615 OMU196614:OMV196615 OWQ196614:OWR196615 PGM196614:PGN196615 PQI196614:PQJ196615 QAE196614:QAF196615 QKA196614:QKB196615 QTW196614:QTX196615 RDS196614:RDT196615 RNO196614:RNP196615 RXK196614:RXL196615 SHG196614:SHH196615 SRC196614:SRD196615 TAY196614:TAZ196615 TKU196614:TKV196615 TUQ196614:TUR196615 UEM196614:UEN196615 UOI196614:UOJ196615 UYE196614:UYF196615 VIA196614:VIB196615 VRW196614:VRX196615 WBS196614:WBT196615 WLO196614:WLP196615 WVK196614:WVL196615 C262150:D262151 IY262150:IZ262151 SU262150:SV262151 ACQ262150:ACR262151 AMM262150:AMN262151 AWI262150:AWJ262151 BGE262150:BGF262151 BQA262150:BQB262151 BZW262150:BZX262151 CJS262150:CJT262151 CTO262150:CTP262151 DDK262150:DDL262151 DNG262150:DNH262151 DXC262150:DXD262151 EGY262150:EGZ262151 EQU262150:EQV262151 FAQ262150:FAR262151 FKM262150:FKN262151 FUI262150:FUJ262151 GEE262150:GEF262151 GOA262150:GOB262151 GXW262150:GXX262151 HHS262150:HHT262151 HRO262150:HRP262151 IBK262150:IBL262151 ILG262150:ILH262151 IVC262150:IVD262151 JEY262150:JEZ262151 JOU262150:JOV262151 JYQ262150:JYR262151 KIM262150:KIN262151 KSI262150:KSJ262151 LCE262150:LCF262151 LMA262150:LMB262151 LVW262150:LVX262151 MFS262150:MFT262151 MPO262150:MPP262151 MZK262150:MZL262151 NJG262150:NJH262151 NTC262150:NTD262151 OCY262150:OCZ262151 OMU262150:OMV262151 OWQ262150:OWR262151 PGM262150:PGN262151 PQI262150:PQJ262151 QAE262150:QAF262151 QKA262150:QKB262151 QTW262150:QTX262151 RDS262150:RDT262151 RNO262150:RNP262151 RXK262150:RXL262151 SHG262150:SHH262151 SRC262150:SRD262151 TAY262150:TAZ262151 TKU262150:TKV262151 TUQ262150:TUR262151 UEM262150:UEN262151 UOI262150:UOJ262151 UYE262150:UYF262151 VIA262150:VIB262151 VRW262150:VRX262151 WBS262150:WBT262151 WLO262150:WLP262151 WVK262150:WVL262151 C327686:D327687 IY327686:IZ327687 SU327686:SV327687 ACQ327686:ACR327687 AMM327686:AMN327687 AWI327686:AWJ327687 BGE327686:BGF327687 BQA327686:BQB327687 BZW327686:BZX327687 CJS327686:CJT327687 CTO327686:CTP327687 DDK327686:DDL327687 DNG327686:DNH327687 DXC327686:DXD327687 EGY327686:EGZ327687 EQU327686:EQV327687 FAQ327686:FAR327687 FKM327686:FKN327687 FUI327686:FUJ327687 GEE327686:GEF327687 GOA327686:GOB327687 GXW327686:GXX327687 HHS327686:HHT327687 HRO327686:HRP327687 IBK327686:IBL327687 ILG327686:ILH327687 IVC327686:IVD327687 JEY327686:JEZ327687 JOU327686:JOV327687 JYQ327686:JYR327687 KIM327686:KIN327687 KSI327686:KSJ327687 LCE327686:LCF327687 LMA327686:LMB327687 LVW327686:LVX327687 MFS327686:MFT327687 MPO327686:MPP327687 MZK327686:MZL327687 NJG327686:NJH327687 NTC327686:NTD327687 OCY327686:OCZ327687 OMU327686:OMV327687 OWQ327686:OWR327687 PGM327686:PGN327687 PQI327686:PQJ327687 QAE327686:QAF327687 QKA327686:QKB327687 QTW327686:QTX327687 RDS327686:RDT327687 RNO327686:RNP327687 RXK327686:RXL327687 SHG327686:SHH327687 SRC327686:SRD327687 TAY327686:TAZ327687 TKU327686:TKV327687 TUQ327686:TUR327687 UEM327686:UEN327687 UOI327686:UOJ327687 UYE327686:UYF327687 VIA327686:VIB327687 VRW327686:VRX327687 WBS327686:WBT327687 WLO327686:WLP327687 WVK327686:WVL327687 C393222:D393223 IY393222:IZ393223 SU393222:SV393223 ACQ393222:ACR393223 AMM393222:AMN393223 AWI393222:AWJ393223 BGE393222:BGF393223 BQA393222:BQB393223 BZW393222:BZX393223 CJS393222:CJT393223 CTO393222:CTP393223 DDK393222:DDL393223 DNG393222:DNH393223 DXC393222:DXD393223 EGY393222:EGZ393223 EQU393222:EQV393223 FAQ393222:FAR393223 FKM393222:FKN393223 FUI393222:FUJ393223 GEE393222:GEF393223 GOA393222:GOB393223 GXW393222:GXX393223 HHS393222:HHT393223 HRO393222:HRP393223 IBK393222:IBL393223 ILG393222:ILH393223 IVC393222:IVD393223 JEY393222:JEZ393223 JOU393222:JOV393223 JYQ393222:JYR393223 KIM393222:KIN393223 KSI393222:KSJ393223 LCE393222:LCF393223 LMA393222:LMB393223 LVW393222:LVX393223 MFS393222:MFT393223 MPO393222:MPP393223 MZK393222:MZL393223 NJG393222:NJH393223 NTC393222:NTD393223 OCY393222:OCZ393223 OMU393222:OMV393223 OWQ393222:OWR393223 PGM393222:PGN393223 PQI393222:PQJ393223 QAE393222:QAF393223 QKA393222:QKB393223 QTW393222:QTX393223 RDS393222:RDT393223 RNO393222:RNP393223 RXK393222:RXL393223 SHG393222:SHH393223 SRC393222:SRD393223 TAY393222:TAZ393223 TKU393222:TKV393223 TUQ393222:TUR393223 UEM393222:UEN393223 UOI393222:UOJ393223 UYE393222:UYF393223 VIA393222:VIB393223 VRW393222:VRX393223 WBS393222:WBT393223 WLO393222:WLP393223 WVK393222:WVL393223 C458758:D458759 IY458758:IZ458759 SU458758:SV458759 ACQ458758:ACR458759 AMM458758:AMN458759 AWI458758:AWJ458759 BGE458758:BGF458759 BQA458758:BQB458759 BZW458758:BZX458759 CJS458758:CJT458759 CTO458758:CTP458759 DDK458758:DDL458759 DNG458758:DNH458759 DXC458758:DXD458759 EGY458758:EGZ458759 EQU458758:EQV458759 FAQ458758:FAR458759 FKM458758:FKN458759 FUI458758:FUJ458759 GEE458758:GEF458759 GOA458758:GOB458759 GXW458758:GXX458759 HHS458758:HHT458759 HRO458758:HRP458759 IBK458758:IBL458759 ILG458758:ILH458759 IVC458758:IVD458759 JEY458758:JEZ458759 JOU458758:JOV458759 JYQ458758:JYR458759 KIM458758:KIN458759 KSI458758:KSJ458759 LCE458758:LCF458759 LMA458758:LMB458759 LVW458758:LVX458759 MFS458758:MFT458759 MPO458758:MPP458759 MZK458758:MZL458759 NJG458758:NJH458759 NTC458758:NTD458759 OCY458758:OCZ458759 OMU458758:OMV458759 OWQ458758:OWR458759 PGM458758:PGN458759 PQI458758:PQJ458759 QAE458758:QAF458759 QKA458758:QKB458759 QTW458758:QTX458759 RDS458758:RDT458759 RNO458758:RNP458759 RXK458758:RXL458759 SHG458758:SHH458759 SRC458758:SRD458759 TAY458758:TAZ458759 TKU458758:TKV458759 TUQ458758:TUR458759 UEM458758:UEN458759 UOI458758:UOJ458759 UYE458758:UYF458759 VIA458758:VIB458759 VRW458758:VRX458759 WBS458758:WBT458759 WLO458758:WLP458759 WVK458758:WVL458759 C524294:D524295 IY524294:IZ524295 SU524294:SV524295 ACQ524294:ACR524295 AMM524294:AMN524295 AWI524294:AWJ524295 BGE524294:BGF524295 BQA524294:BQB524295 BZW524294:BZX524295 CJS524294:CJT524295 CTO524294:CTP524295 DDK524294:DDL524295 DNG524294:DNH524295 DXC524294:DXD524295 EGY524294:EGZ524295 EQU524294:EQV524295 FAQ524294:FAR524295 FKM524294:FKN524295 FUI524294:FUJ524295 GEE524294:GEF524295 GOA524294:GOB524295 GXW524294:GXX524295 HHS524294:HHT524295 HRO524294:HRP524295 IBK524294:IBL524295 ILG524294:ILH524295 IVC524294:IVD524295 JEY524294:JEZ524295 JOU524294:JOV524295 JYQ524294:JYR524295 KIM524294:KIN524295 KSI524294:KSJ524295 LCE524294:LCF524295 LMA524294:LMB524295 LVW524294:LVX524295 MFS524294:MFT524295 MPO524294:MPP524295 MZK524294:MZL524295 NJG524294:NJH524295 NTC524294:NTD524295 OCY524294:OCZ524295 OMU524294:OMV524295 OWQ524294:OWR524295 PGM524294:PGN524295 PQI524294:PQJ524295 QAE524294:QAF524295 QKA524294:QKB524295 QTW524294:QTX524295 RDS524294:RDT524295 RNO524294:RNP524295 RXK524294:RXL524295 SHG524294:SHH524295 SRC524294:SRD524295 TAY524294:TAZ524295 TKU524294:TKV524295 TUQ524294:TUR524295 UEM524294:UEN524295 UOI524294:UOJ524295 UYE524294:UYF524295 VIA524294:VIB524295 VRW524294:VRX524295 WBS524294:WBT524295 WLO524294:WLP524295 WVK524294:WVL524295 C589830:D589831 IY589830:IZ589831 SU589830:SV589831 ACQ589830:ACR589831 AMM589830:AMN589831 AWI589830:AWJ589831 BGE589830:BGF589831 BQA589830:BQB589831 BZW589830:BZX589831 CJS589830:CJT589831 CTO589830:CTP589831 DDK589830:DDL589831 DNG589830:DNH589831 DXC589830:DXD589831 EGY589830:EGZ589831 EQU589830:EQV589831 FAQ589830:FAR589831 FKM589830:FKN589831 FUI589830:FUJ589831 GEE589830:GEF589831 GOA589830:GOB589831 GXW589830:GXX589831 HHS589830:HHT589831 HRO589830:HRP589831 IBK589830:IBL589831 ILG589830:ILH589831 IVC589830:IVD589831 JEY589830:JEZ589831 JOU589830:JOV589831 JYQ589830:JYR589831 KIM589830:KIN589831 KSI589830:KSJ589831 LCE589830:LCF589831 LMA589830:LMB589831 LVW589830:LVX589831 MFS589830:MFT589831 MPO589830:MPP589831 MZK589830:MZL589831 NJG589830:NJH589831 NTC589830:NTD589831 OCY589830:OCZ589831 OMU589830:OMV589831 OWQ589830:OWR589831 PGM589830:PGN589831 PQI589830:PQJ589831 QAE589830:QAF589831 QKA589830:QKB589831 QTW589830:QTX589831 RDS589830:RDT589831 RNO589830:RNP589831 RXK589830:RXL589831 SHG589830:SHH589831 SRC589830:SRD589831 TAY589830:TAZ589831 TKU589830:TKV589831 TUQ589830:TUR589831 UEM589830:UEN589831 UOI589830:UOJ589831 UYE589830:UYF589831 VIA589830:VIB589831 VRW589830:VRX589831 WBS589830:WBT589831 WLO589830:WLP589831 WVK589830:WVL589831 C655366:D655367 IY655366:IZ655367 SU655366:SV655367 ACQ655366:ACR655367 AMM655366:AMN655367 AWI655366:AWJ655367 BGE655366:BGF655367 BQA655366:BQB655367 BZW655366:BZX655367 CJS655366:CJT655367 CTO655366:CTP655367 DDK655366:DDL655367 DNG655366:DNH655367 DXC655366:DXD655367 EGY655366:EGZ655367 EQU655366:EQV655367 FAQ655366:FAR655367 FKM655366:FKN655367 FUI655366:FUJ655367 GEE655366:GEF655367 GOA655366:GOB655367 GXW655366:GXX655367 HHS655366:HHT655367 HRO655366:HRP655367 IBK655366:IBL655367 ILG655366:ILH655367 IVC655366:IVD655367 JEY655366:JEZ655367 JOU655366:JOV655367 JYQ655366:JYR655367 KIM655366:KIN655367 KSI655366:KSJ655367 LCE655366:LCF655367 LMA655366:LMB655367 LVW655366:LVX655367 MFS655366:MFT655367 MPO655366:MPP655367 MZK655366:MZL655367 NJG655366:NJH655367 NTC655366:NTD655367 OCY655366:OCZ655367 OMU655366:OMV655367 OWQ655366:OWR655367 PGM655366:PGN655367 PQI655366:PQJ655367 QAE655366:QAF655367 QKA655366:QKB655367 QTW655366:QTX655367 RDS655366:RDT655367 RNO655366:RNP655367 RXK655366:RXL655367 SHG655366:SHH655367 SRC655366:SRD655367 TAY655366:TAZ655367 TKU655366:TKV655367 TUQ655366:TUR655367 UEM655366:UEN655367 UOI655366:UOJ655367 UYE655366:UYF655367 VIA655366:VIB655367 VRW655366:VRX655367 WBS655366:WBT655367 WLO655366:WLP655367 WVK655366:WVL655367 C720902:D720903 IY720902:IZ720903 SU720902:SV720903 ACQ720902:ACR720903 AMM720902:AMN720903 AWI720902:AWJ720903 BGE720902:BGF720903 BQA720902:BQB720903 BZW720902:BZX720903 CJS720902:CJT720903 CTO720902:CTP720903 DDK720902:DDL720903 DNG720902:DNH720903 DXC720902:DXD720903 EGY720902:EGZ720903 EQU720902:EQV720903 FAQ720902:FAR720903 FKM720902:FKN720903 FUI720902:FUJ720903 GEE720902:GEF720903 GOA720902:GOB720903 GXW720902:GXX720903 HHS720902:HHT720903 HRO720902:HRP720903 IBK720902:IBL720903 ILG720902:ILH720903 IVC720902:IVD720903 JEY720902:JEZ720903 JOU720902:JOV720903 JYQ720902:JYR720903 KIM720902:KIN720903 KSI720902:KSJ720903 LCE720902:LCF720903 LMA720902:LMB720903 LVW720902:LVX720903 MFS720902:MFT720903 MPO720902:MPP720903 MZK720902:MZL720903 NJG720902:NJH720903 NTC720902:NTD720903 OCY720902:OCZ720903 OMU720902:OMV720903 OWQ720902:OWR720903 PGM720902:PGN720903 PQI720902:PQJ720903 QAE720902:QAF720903 QKA720902:QKB720903 QTW720902:QTX720903 RDS720902:RDT720903 RNO720902:RNP720903 RXK720902:RXL720903 SHG720902:SHH720903 SRC720902:SRD720903 TAY720902:TAZ720903 TKU720902:TKV720903 TUQ720902:TUR720903 UEM720902:UEN720903 UOI720902:UOJ720903 UYE720902:UYF720903 VIA720902:VIB720903 VRW720902:VRX720903 WBS720902:WBT720903 WLO720902:WLP720903 WVK720902:WVL720903 C786438:D786439 IY786438:IZ786439 SU786438:SV786439 ACQ786438:ACR786439 AMM786438:AMN786439 AWI786438:AWJ786439 BGE786438:BGF786439 BQA786438:BQB786439 BZW786438:BZX786439 CJS786438:CJT786439 CTO786438:CTP786439 DDK786438:DDL786439 DNG786438:DNH786439 DXC786438:DXD786439 EGY786438:EGZ786439 EQU786438:EQV786439 FAQ786438:FAR786439 FKM786438:FKN786439 FUI786438:FUJ786439 GEE786438:GEF786439 GOA786438:GOB786439 GXW786438:GXX786439 HHS786438:HHT786439 HRO786438:HRP786439 IBK786438:IBL786439 ILG786438:ILH786439 IVC786438:IVD786439 JEY786438:JEZ786439 JOU786438:JOV786439 JYQ786438:JYR786439 KIM786438:KIN786439 KSI786438:KSJ786439 LCE786438:LCF786439 LMA786438:LMB786439 LVW786438:LVX786439 MFS786438:MFT786439 MPO786438:MPP786439 MZK786438:MZL786439 NJG786438:NJH786439 NTC786438:NTD786439 OCY786438:OCZ786439 OMU786438:OMV786439 OWQ786438:OWR786439 PGM786438:PGN786439 PQI786438:PQJ786439 QAE786438:QAF786439 QKA786438:QKB786439 QTW786438:QTX786439 RDS786438:RDT786439 RNO786438:RNP786439 RXK786438:RXL786439 SHG786438:SHH786439 SRC786438:SRD786439 TAY786438:TAZ786439 TKU786438:TKV786439 TUQ786438:TUR786439 UEM786438:UEN786439 UOI786438:UOJ786439 UYE786438:UYF786439 VIA786438:VIB786439 VRW786438:VRX786439 WBS786438:WBT786439 WLO786438:WLP786439 WVK786438:WVL786439 C851974:D851975 IY851974:IZ851975 SU851974:SV851975 ACQ851974:ACR851975 AMM851974:AMN851975 AWI851974:AWJ851975 BGE851974:BGF851975 BQA851974:BQB851975 BZW851974:BZX851975 CJS851974:CJT851975 CTO851974:CTP851975 DDK851974:DDL851975 DNG851974:DNH851975 DXC851974:DXD851975 EGY851974:EGZ851975 EQU851974:EQV851975 FAQ851974:FAR851975 FKM851974:FKN851975 FUI851974:FUJ851975 GEE851974:GEF851975 GOA851974:GOB851975 GXW851974:GXX851975 HHS851974:HHT851975 HRO851974:HRP851975 IBK851974:IBL851975 ILG851974:ILH851975 IVC851974:IVD851975 JEY851974:JEZ851975 JOU851974:JOV851975 JYQ851974:JYR851975 KIM851974:KIN851975 KSI851974:KSJ851975 LCE851974:LCF851975 LMA851974:LMB851975 LVW851974:LVX851975 MFS851974:MFT851975 MPO851974:MPP851975 MZK851974:MZL851975 NJG851974:NJH851975 NTC851974:NTD851975 OCY851974:OCZ851975 OMU851974:OMV851975 OWQ851974:OWR851975 PGM851974:PGN851975 PQI851974:PQJ851975 QAE851974:QAF851975 QKA851974:QKB851975 QTW851974:QTX851975 RDS851974:RDT851975 RNO851974:RNP851975 RXK851974:RXL851975 SHG851974:SHH851975 SRC851974:SRD851975 TAY851974:TAZ851975 TKU851974:TKV851975 TUQ851974:TUR851975 UEM851974:UEN851975 UOI851974:UOJ851975 UYE851974:UYF851975 VIA851974:VIB851975 VRW851974:VRX851975 WBS851974:WBT851975 WLO851974:WLP851975 WVK851974:WVL851975 C917510:D917511 IY917510:IZ917511 SU917510:SV917511 ACQ917510:ACR917511 AMM917510:AMN917511 AWI917510:AWJ917511 BGE917510:BGF917511 BQA917510:BQB917511 BZW917510:BZX917511 CJS917510:CJT917511 CTO917510:CTP917511 DDK917510:DDL917511 DNG917510:DNH917511 DXC917510:DXD917511 EGY917510:EGZ917511 EQU917510:EQV917511 FAQ917510:FAR917511 FKM917510:FKN917511 FUI917510:FUJ917511 GEE917510:GEF917511 GOA917510:GOB917511 GXW917510:GXX917511 HHS917510:HHT917511 HRO917510:HRP917511 IBK917510:IBL917511 ILG917510:ILH917511 IVC917510:IVD917511 JEY917510:JEZ917511 JOU917510:JOV917511 JYQ917510:JYR917511 KIM917510:KIN917511 KSI917510:KSJ917511 LCE917510:LCF917511 LMA917510:LMB917511 LVW917510:LVX917511 MFS917510:MFT917511 MPO917510:MPP917511 MZK917510:MZL917511 NJG917510:NJH917511 NTC917510:NTD917511 OCY917510:OCZ917511 OMU917510:OMV917511 OWQ917510:OWR917511 PGM917510:PGN917511 PQI917510:PQJ917511 QAE917510:QAF917511 QKA917510:QKB917511 QTW917510:QTX917511 RDS917510:RDT917511 RNO917510:RNP917511 RXK917510:RXL917511 SHG917510:SHH917511 SRC917510:SRD917511 TAY917510:TAZ917511 TKU917510:TKV917511 TUQ917510:TUR917511 UEM917510:UEN917511 UOI917510:UOJ917511 UYE917510:UYF917511 VIA917510:VIB917511 VRW917510:VRX917511 WBS917510:WBT917511 WLO917510:WLP917511 WVK917510:WVL917511 C983046:D983047 IY983046:IZ983047 SU983046:SV983047 ACQ983046:ACR983047 AMM983046:AMN983047 AWI983046:AWJ983047 BGE983046:BGF983047 BQA983046:BQB983047 BZW983046:BZX983047 CJS983046:CJT983047 CTO983046:CTP983047 DDK983046:DDL983047 DNG983046:DNH983047 DXC983046:DXD983047 EGY983046:EGZ983047 EQU983046:EQV983047 FAQ983046:FAR983047 FKM983046:FKN983047 FUI983046:FUJ983047 GEE983046:GEF983047 GOA983046:GOB983047 GXW983046:GXX983047 HHS983046:HHT983047 HRO983046:HRP983047 IBK983046:IBL983047 ILG983046:ILH983047 IVC983046:IVD983047 JEY983046:JEZ983047 JOU983046:JOV983047 JYQ983046:JYR983047 KIM983046:KIN983047 KSI983046:KSJ983047 LCE983046:LCF983047 LMA983046:LMB983047 LVW983046:LVX983047 MFS983046:MFT983047 MPO983046:MPP983047 MZK983046:MZL983047 NJG983046:NJH983047 NTC983046:NTD983047 OCY983046:OCZ983047 OMU983046:OMV983047 OWQ983046:OWR983047 PGM983046:PGN983047 PQI983046:PQJ983047 QAE983046:QAF983047 QKA983046:QKB983047 QTW983046:QTX983047 RDS983046:RDT983047 RNO983046:RNP983047 RXK983046:RXL983047 SHG983046:SHH983047 SRC983046:SRD983047 TAY983046:TAZ983047 TKU983046:TKV983047 TUQ983046:TUR983047 UEM983046:UEN983047 UOI983046:UOJ983047 UYE983046:UYF983047 VIA983046:VIB983047 VRW983046:VRX983047 WBS983046:WBT983047 WLO983046:WLP983047 WVK983046:WVL983047">
      <formula1>"幼保連携型認定こども園,幼稚園型認定こども園,保育所型認定こども園,地方裁量型認定こども園"</formula1>
    </dataValidation>
    <dataValidation imeMode="disabled" allowBlank="1" showInputMessage="1" showErrorMessage="1" sqref="L13 JH13 TD13 ACZ13 AMV13 AWR13 BGN13 BQJ13 CAF13 CKB13 CTX13 DDT13 DNP13 DXL13 EHH13 ERD13 FAZ13 FKV13 FUR13 GEN13 GOJ13 GYF13 HIB13 HRX13 IBT13 ILP13 IVL13 JFH13 JPD13 JYZ13 KIV13 KSR13 LCN13 LMJ13 LWF13 MGB13 MPX13 MZT13 NJP13 NTL13 ODH13 OND13 OWZ13 PGV13 PQR13 QAN13 QKJ13 QUF13 REB13 RNX13 RXT13 SHP13 SRL13 TBH13 TLD13 TUZ13 UEV13 UOR13 UYN13 VIJ13 VSF13 WCB13 WLX13 WVT13 L65549 JH65549 TD65549 ACZ65549 AMV65549 AWR65549 BGN65549 BQJ65549 CAF65549 CKB65549 CTX65549 DDT65549 DNP65549 DXL65549 EHH65549 ERD65549 FAZ65549 FKV65549 FUR65549 GEN65549 GOJ65549 GYF65549 HIB65549 HRX65549 IBT65549 ILP65549 IVL65549 JFH65549 JPD65549 JYZ65549 KIV65549 KSR65549 LCN65549 LMJ65549 LWF65549 MGB65549 MPX65549 MZT65549 NJP65549 NTL65549 ODH65549 OND65549 OWZ65549 PGV65549 PQR65549 QAN65549 QKJ65549 QUF65549 REB65549 RNX65549 RXT65549 SHP65549 SRL65549 TBH65549 TLD65549 TUZ65549 UEV65549 UOR65549 UYN65549 VIJ65549 VSF65549 WCB65549 WLX65549 WVT65549 L131085 JH131085 TD131085 ACZ131085 AMV131085 AWR131085 BGN131085 BQJ131085 CAF131085 CKB131085 CTX131085 DDT131085 DNP131085 DXL131085 EHH131085 ERD131085 FAZ131085 FKV131085 FUR131085 GEN131085 GOJ131085 GYF131085 HIB131085 HRX131085 IBT131085 ILP131085 IVL131085 JFH131085 JPD131085 JYZ131085 KIV131085 KSR131085 LCN131085 LMJ131085 LWF131085 MGB131085 MPX131085 MZT131085 NJP131085 NTL131085 ODH131085 OND131085 OWZ131085 PGV131085 PQR131085 QAN131085 QKJ131085 QUF131085 REB131085 RNX131085 RXT131085 SHP131085 SRL131085 TBH131085 TLD131085 TUZ131085 UEV131085 UOR131085 UYN131085 VIJ131085 VSF131085 WCB131085 WLX131085 WVT131085 L196621 JH196621 TD196621 ACZ196621 AMV196621 AWR196621 BGN196621 BQJ196621 CAF196621 CKB196621 CTX196621 DDT196621 DNP196621 DXL196621 EHH196621 ERD196621 FAZ196621 FKV196621 FUR196621 GEN196621 GOJ196621 GYF196621 HIB196621 HRX196621 IBT196621 ILP196621 IVL196621 JFH196621 JPD196621 JYZ196621 KIV196621 KSR196621 LCN196621 LMJ196621 LWF196621 MGB196621 MPX196621 MZT196621 NJP196621 NTL196621 ODH196621 OND196621 OWZ196621 PGV196621 PQR196621 QAN196621 QKJ196621 QUF196621 REB196621 RNX196621 RXT196621 SHP196621 SRL196621 TBH196621 TLD196621 TUZ196621 UEV196621 UOR196621 UYN196621 VIJ196621 VSF196621 WCB196621 WLX196621 WVT196621 L262157 JH262157 TD262157 ACZ262157 AMV262157 AWR262157 BGN262157 BQJ262157 CAF262157 CKB262157 CTX262157 DDT262157 DNP262157 DXL262157 EHH262157 ERD262157 FAZ262157 FKV262157 FUR262157 GEN262157 GOJ262157 GYF262157 HIB262157 HRX262157 IBT262157 ILP262157 IVL262157 JFH262157 JPD262157 JYZ262157 KIV262157 KSR262157 LCN262157 LMJ262157 LWF262157 MGB262157 MPX262157 MZT262157 NJP262157 NTL262157 ODH262157 OND262157 OWZ262157 PGV262157 PQR262157 QAN262157 QKJ262157 QUF262157 REB262157 RNX262157 RXT262157 SHP262157 SRL262157 TBH262157 TLD262157 TUZ262157 UEV262157 UOR262157 UYN262157 VIJ262157 VSF262157 WCB262157 WLX262157 WVT262157 L327693 JH327693 TD327693 ACZ327693 AMV327693 AWR327693 BGN327693 BQJ327693 CAF327693 CKB327693 CTX327693 DDT327693 DNP327693 DXL327693 EHH327693 ERD327693 FAZ327693 FKV327693 FUR327693 GEN327693 GOJ327693 GYF327693 HIB327693 HRX327693 IBT327693 ILP327693 IVL327693 JFH327693 JPD327693 JYZ327693 KIV327693 KSR327693 LCN327693 LMJ327693 LWF327693 MGB327693 MPX327693 MZT327693 NJP327693 NTL327693 ODH327693 OND327693 OWZ327693 PGV327693 PQR327693 QAN327693 QKJ327693 QUF327693 REB327693 RNX327693 RXT327693 SHP327693 SRL327693 TBH327693 TLD327693 TUZ327693 UEV327693 UOR327693 UYN327693 VIJ327693 VSF327693 WCB327693 WLX327693 WVT327693 L393229 JH393229 TD393229 ACZ393229 AMV393229 AWR393229 BGN393229 BQJ393229 CAF393229 CKB393229 CTX393229 DDT393229 DNP393229 DXL393229 EHH393229 ERD393229 FAZ393229 FKV393229 FUR393229 GEN393229 GOJ393229 GYF393229 HIB393229 HRX393229 IBT393229 ILP393229 IVL393229 JFH393229 JPD393229 JYZ393229 KIV393229 KSR393229 LCN393229 LMJ393229 LWF393229 MGB393229 MPX393229 MZT393229 NJP393229 NTL393229 ODH393229 OND393229 OWZ393229 PGV393229 PQR393229 QAN393229 QKJ393229 QUF393229 REB393229 RNX393229 RXT393229 SHP393229 SRL393229 TBH393229 TLD393229 TUZ393229 UEV393229 UOR393229 UYN393229 VIJ393229 VSF393229 WCB393229 WLX393229 WVT393229 L458765 JH458765 TD458765 ACZ458765 AMV458765 AWR458765 BGN458765 BQJ458765 CAF458765 CKB458765 CTX458765 DDT458765 DNP458765 DXL458765 EHH458765 ERD458765 FAZ458765 FKV458765 FUR458765 GEN458765 GOJ458765 GYF458765 HIB458765 HRX458765 IBT458765 ILP458765 IVL458765 JFH458765 JPD458765 JYZ458765 KIV458765 KSR458765 LCN458765 LMJ458765 LWF458765 MGB458765 MPX458765 MZT458765 NJP458765 NTL458765 ODH458765 OND458765 OWZ458765 PGV458765 PQR458765 QAN458765 QKJ458765 QUF458765 REB458765 RNX458765 RXT458765 SHP458765 SRL458765 TBH458765 TLD458765 TUZ458765 UEV458765 UOR458765 UYN458765 VIJ458765 VSF458765 WCB458765 WLX458765 WVT458765 L524301 JH524301 TD524301 ACZ524301 AMV524301 AWR524301 BGN524301 BQJ524301 CAF524301 CKB524301 CTX524301 DDT524301 DNP524301 DXL524301 EHH524301 ERD524301 FAZ524301 FKV524301 FUR524301 GEN524301 GOJ524301 GYF524301 HIB524301 HRX524301 IBT524301 ILP524301 IVL524301 JFH524301 JPD524301 JYZ524301 KIV524301 KSR524301 LCN524301 LMJ524301 LWF524301 MGB524301 MPX524301 MZT524301 NJP524301 NTL524301 ODH524301 OND524301 OWZ524301 PGV524301 PQR524301 QAN524301 QKJ524301 QUF524301 REB524301 RNX524301 RXT524301 SHP524301 SRL524301 TBH524301 TLD524301 TUZ524301 UEV524301 UOR524301 UYN524301 VIJ524301 VSF524301 WCB524301 WLX524301 WVT524301 L589837 JH589837 TD589837 ACZ589837 AMV589837 AWR589837 BGN589837 BQJ589837 CAF589837 CKB589837 CTX589837 DDT589837 DNP589837 DXL589837 EHH589837 ERD589837 FAZ589837 FKV589837 FUR589837 GEN589837 GOJ589837 GYF589837 HIB589837 HRX589837 IBT589837 ILP589837 IVL589837 JFH589837 JPD589837 JYZ589837 KIV589837 KSR589837 LCN589837 LMJ589837 LWF589837 MGB589837 MPX589837 MZT589837 NJP589837 NTL589837 ODH589837 OND589837 OWZ589837 PGV589837 PQR589837 QAN589837 QKJ589837 QUF589837 REB589837 RNX589837 RXT589837 SHP589837 SRL589837 TBH589837 TLD589837 TUZ589837 UEV589837 UOR589837 UYN589837 VIJ589837 VSF589837 WCB589837 WLX589837 WVT589837 L655373 JH655373 TD655373 ACZ655373 AMV655373 AWR655373 BGN655373 BQJ655373 CAF655373 CKB655373 CTX655373 DDT655373 DNP655373 DXL655373 EHH655373 ERD655373 FAZ655373 FKV655373 FUR655373 GEN655373 GOJ655373 GYF655373 HIB655373 HRX655373 IBT655373 ILP655373 IVL655373 JFH655373 JPD655373 JYZ655373 KIV655373 KSR655373 LCN655373 LMJ655373 LWF655373 MGB655373 MPX655373 MZT655373 NJP655373 NTL655373 ODH655373 OND655373 OWZ655373 PGV655373 PQR655373 QAN655373 QKJ655373 QUF655373 REB655373 RNX655373 RXT655373 SHP655373 SRL655373 TBH655373 TLD655373 TUZ655373 UEV655373 UOR655373 UYN655373 VIJ655373 VSF655373 WCB655373 WLX655373 WVT655373 L720909 JH720909 TD720909 ACZ720909 AMV720909 AWR720909 BGN720909 BQJ720909 CAF720909 CKB720909 CTX720909 DDT720909 DNP720909 DXL720909 EHH720909 ERD720909 FAZ720909 FKV720909 FUR720909 GEN720909 GOJ720909 GYF720909 HIB720909 HRX720909 IBT720909 ILP720909 IVL720909 JFH720909 JPD720909 JYZ720909 KIV720909 KSR720909 LCN720909 LMJ720909 LWF720909 MGB720909 MPX720909 MZT720909 NJP720909 NTL720909 ODH720909 OND720909 OWZ720909 PGV720909 PQR720909 QAN720909 QKJ720909 QUF720909 REB720909 RNX720909 RXT720909 SHP720909 SRL720909 TBH720909 TLD720909 TUZ720909 UEV720909 UOR720909 UYN720909 VIJ720909 VSF720909 WCB720909 WLX720909 WVT720909 L786445 JH786445 TD786445 ACZ786445 AMV786445 AWR786445 BGN786445 BQJ786445 CAF786445 CKB786445 CTX786445 DDT786445 DNP786445 DXL786445 EHH786445 ERD786445 FAZ786445 FKV786445 FUR786445 GEN786445 GOJ786445 GYF786445 HIB786445 HRX786445 IBT786445 ILP786445 IVL786445 JFH786445 JPD786445 JYZ786445 KIV786445 KSR786445 LCN786445 LMJ786445 LWF786445 MGB786445 MPX786445 MZT786445 NJP786445 NTL786445 ODH786445 OND786445 OWZ786445 PGV786445 PQR786445 QAN786445 QKJ786445 QUF786445 REB786445 RNX786445 RXT786445 SHP786445 SRL786445 TBH786445 TLD786445 TUZ786445 UEV786445 UOR786445 UYN786445 VIJ786445 VSF786445 WCB786445 WLX786445 WVT786445 L851981 JH851981 TD851981 ACZ851981 AMV851981 AWR851981 BGN851981 BQJ851981 CAF851981 CKB851981 CTX851981 DDT851981 DNP851981 DXL851981 EHH851981 ERD851981 FAZ851981 FKV851981 FUR851981 GEN851981 GOJ851981 GYF851981 HIB851981 HRX851981 IBT851981 ILP851981 IVL851981 JFH851981 JPD851981 JYZ851981 KIV851981 KSR851981 LCN851981 LMJ851981 LWF851981 MGB851981 MPX851981 MZT851981 NJP851981 NTL851981 ODH851981 OND851981 OWZ851981 PGV851981 PQR851981 QAN851981 QKJ851981 QUF851981 REB851981 RNX851981 RXT851981 SHP851981 SRL851981 TBH851981 TLD851981 TUZ851981 UEV851981 UOR851981 UYN851981 VIJ851981 VSF851981 WCB851981 WLX851981 WVT851981 L917517 JH917517 TD917517 ACZ917517 AMV917517 AWR917517 BGN917517 BQJ917517 CAF917517 CKB917517 CTX917517 DDT917517 DNP917517 DXL917517 EHH917517 ERD917517 FAZ917517 FKV917517 FUR917517 GEN917517 GOJ917517 GYF917517 HIB917517 HRX917517 IBT917517 ILP917517 IVL917517 JFH917517 JPD917517 JYZ917517 KIV917517 KSR917517 LCN917517 LMJ917517 LWF917517 MGB917517 MPX917517 MZT917517 NJP917517 NTL917517 ODH917517 OND917517 OWZ917517 PGV917517 PQR917517 QAN917517 QKJ917517 QUF917517 REB917517 RNX917517 RXT917517 SHP917517 SRL917517 TBH917517 TLD917517 TUZ917517 UEV917517 UOR917517 UYN917517 VIJ917517 VSF917517 WCB917517 WLX917517 WVT917517 L983053 JH983053 TD983053 ACZ983053 AMV983053 AWR983053 BGN983053 BQJ983053 CAF983053 CKB983053 CTX983053 DDT983053 DNP983053 DXL983053 EHH983053 ERD983053 FAZ983053 FKV983053 FUR983053 GEN983053 GOJ983053 GYF983053 HIB983053 HRX983053 IBT983053 ILP983053 IVL983053 JFH983053 JPD983053 JYZ983053 KIV983053 KSR983053 LCN983053 LMJ983053 LWF983053 MGB983053 MPX983053 MZT983053 NJP983053 NTL983053 ODH983053 OND983053 OWZ983053 PGV983053 PQR983053 QAN983053 QKJ983053 QUF983053 REB983053 RNX983053 RXT983053 SHP983053 SRL983053 TBH983053 TLD983053 TUZ983053 UEV983053 UOR983053 UYN983053 VIJ983053 VSF983053 WCB983053 WLX983053 WVT983053"/>
  </dataValidations>
  <pageMargins left="0.6692913385826772" right="0.19685039370078741" top="0.59055118110236227" bottom="0.19685039370078741" header="0.31496062992125984" footer="0.31496062992125984"/>
  <pageSetup paperSize="9" scale="95"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O56"/>
  <sheetViews>
    <sheetView view="pageBreakPreview" zoomScaleNormal="100" zoomScaleSheetLayoutView="100" workbookViewId="0">
      <selection activeCell="D36" sqref="D36"/>
    </sheetView>
  </sheetViews>
  <sheetFormatPr defaultRowHeight="13.5"/>
  <cols>
    <col min="1" max="1" width="1.875" style="214" customWidth="1"/>
    <col min="2" max="2" width="3.625" style="214" customWidth="1"/>
    <col min="3" max="3" width="14.375" style="214" customWidth="1"/>
    <col min="4" max="4" width="7.625" style="214" customWidth="1"/>
    <col min="5" max="5" width="8.125" style="214" customWidth="1"/>
    <col min="6" max="6" width="8.25" style="214" customWidth="1"/>
    <col min="7" max="7" width="6.25" style="214" customWidth="1"/>
    <col min="8" max="8" width="5.875" style="214" customWidth="1"/>
    <col min="9" max="9" width="5.75" style="214" customWidth="1"/>
    <col min="10" max="10" width="5.625" style="214" customWidth="1"/>
    <col min="11" max="12" width="4.625" style="214" customWidth="1"/>
    <col min="13" max="14" width="5.125" style="214" customWidth="1"/>
    <col min="15" max="15" width="11.75" style="214" customWidth="1"/>
    <col min="16" max="256" width="9" style="214"/>
    <col min="257" max="257" width="1.875" style="214" customWidth="1"/>
    <col min="258" max="258" width="3.625" style="214" customWidth="1"/>
    <col min="259" max="259" width="14.375" style="214" customWidth="1"/>
    <col min="260" max="260" width="7.625" style="214" customWidth="1"/>
    <col min="261" max="261" width="8.125" style="214" customWidth="1"/>
    <col min="262" max="262" width="8.25" style="214" customWidth="1"/>
    <col min="263" max="263" width="6.25" style="214" customWidth="1"/>
    <col min="264" max="264" width="5.875" style="214" customWidth="1"/>
    <col min="265" max="265" width="5.75" style="214" customWidth="1"/>
    <col min="266" max="266" width="5.625" style="214" customWidth="1"/>
    <col min="267" max="268" width="4.625" style="214" customWidth="1"/>
    <col min="269" max="270" width="5.125" style="214" customWidth="1"/>
    <col min="271" max="271" width="11.75" style="214" customWidth="1"/>
    <col min="272" max="512" width="9" style="214"/>
    <col min="513" max="513" width="1.875" style="214" customWidth="1"/>
    <col min="514" max="514" width="3.625" style="214" customWidth="1"/>
    <col min="515" max="515" width="14.375" style="214" customWidth="1"/>
    <col min="516" max="516" width="7.625" style="214" customWidth="1"/>
    <col min="517" max="517" width="8.125" style="214" customWidth="1"/>
    <col min="518" max="518" width="8.25" style="214" customWidth="1"/>
    <col min="519" max="519" width="6.25" style="214" customWidth="1"/>
    <col min="520" max="520" width="5.875" style="214" customWidth="1"/>
    <col min="521" max="521" width="5.75" style="214" customWidth="1"/>
    <col min="522" max="522" width="5.625" style="214" customWidth="1"/>
    <col min="523" max="524" width="4.625" style="214" customWidth="1"/>
    <col min="525" max="526" width="5.125" style="214" customWidth="1"/>
    <col min="527" max="527" width="11.75" style="214" customWidth="1"/>
    <col min="528" max="768" width="9" style="214"/>
    <col min="769" max="769" width="1.875" style="214" customWidth="1"/>
    <col min="770" max="770" width="3.625" style="214" customWidth="1"/>
    <col min="771" max="771" width="14.375" style="214" customWidth="1"/>
    <col min="772" max="772" width="7.625" style="214" customWidth="1"/>
    <col min="773" max="773" width="8.125" style="214" customWidth="1"/>
    <col min="774" max="774" width="8.25" style="214" customWidth="1"/>
    <col min="775" max="775" width="6.25" style="214" customWidth="1"/>
    <col min="776" max="776" width="5.875" style="214" customWidth="1"/>
    <col min="777" max="777" width="5.75" style="214" customWidth="1"/>
    <col min="778" max="778" width="5.625" style="214" customWidth="1"/>
    <col min="779" max="780" width="4.625" style="214" customWidth="1"/>
    <col min="781" max="782" width="5.125" style="214" customWidth="1"/>
    <col min="783" max="783" width="11.75" style="214" customWidth="1"/>
    <col min="784" max="1024" width="9" style="214"/>
    <col min="1025" max="1025" width="1.875" style="214" customWidth="1"/>
    <col min="1026" max="1026" width="3.625" style="214" customWidth="1"/>
    <col min="1027" max="1027" width="14.375" style="214" customWidth="1"/>
    <col min="1028" max="1028" width="7.625" style="214" customWidth="1"/>
    <col min="1029" max="1029" width="8.125" style="214" customWidth="1"/>
    <col min="1030" max="1030" width="8.25" style="214" customWidth="1"/>
    <col min="1031" max="1031" width="6.25" style="214" customWidth="1"/>
    <col min="1032" max="1032" width="5.875" style="214" customWidth="1"/>
    <col min="1033" max="1033" width="5.75" style="214" customWidth="1"/>
    <col min="1034" max="1034" width="5.625" style="214" customWidth="1"/>
    <col min="1035" max="1036" width="4.625" style="214" customWidth="1"/>
    <col min="1037" max="1038" width="5.125" style="214" customWidth="1"/>
    <col min="1039" max="1039" width="11.75" style="214" customWidth="1"/>
    <col min="1040" max="1280" width="9" style="214"/>
    <col min="1281" max="1281" width="1.875" style="214" customWidth="1"/>
    <col min="1282" max="1282" width="3.625" style="214" customWidth="1"/>
    <col min="1283" max="1283" width="14.375" style="214" customWidth="1"/>
    <col min="1284" max="1284" width="7.625" style="214" customWidth="1"/>
    <col min="1285" max="1285" width="8.125" style="214" customWidth="1"/>
    <col min="1286" max="1286" width="8.25" style="214" customWidth="1"/>
    <col min="1287" max="1287" width="6.25" style="214" customWidth="1"/>
    <col min="1288" max="1288" width="5.875" style="214" customWidth="1"/>
    <col min="1289" max="1289" width="5.75" style="214" customWidth="1"/>
    <col min="1290" max="1290" width="5.625" style="214" customWidth="1"/>
    <col min="1291" max="1292" width="4.625" style="214" customWidth="1"/>
    <col min="1293" max="1294" width="5.125" style="214" customWidth="1"/>
    <col min="1295" max="1295" width="11.75" style="214" customWidth="1"/>
    <col min="1296" max="1536" width="9" style="214"/>
    <col min="1537" max="1537" width="1.875" style="214" customWidth="1"/>
    <col min="1538" max="1538" width="3.625" style="214" customWidth="1"/>
    <col min="1539" max="1539" width="14.375" style="214" customWidth="1"/>
    <col min="1540" max="1540" width="7.625" style="214" customWidth="1"/>
    <col min="1541" max="1541" width="8.125" style="214" customWidth="1"/>
    <col min="1542" max="1542" width="8.25" style="214" customWidth="1"/>
    <col min="1543" max="1543" width="6.25" style="214" customWidth="1"/>
    <col min="1544" max="1544" width="5.875" style="214" customWidth="1"/>
    <col min="1545" max="1545" width="5.75" style="214" customWidth="1"/>
    <col min="1546" max="1546" width="5.625" style="214" customWidth="1"/>
    <col min="1547" max="1548" width="4.625" style="214" customWidth="1"/>
    <col min="1549" max="1550" width="5.125" style="214" customWidth="1"/>
    <col min="1551" max="1551" width="11.75" style="214" customWidth="1"/>
    <col min="1552" max="1792" width="9" style="214"/>
    <col min="1793" max="1793" width="1.875" style="214" customWidth="1"/>
    <col min="1794" max="1794" width="3.625" style="214" customWidth="1"/>
    <col min="1795" max="1795" width="14.375" style="214" customWidth="1"/>
    <col min="1796" max="1796" width="7.625" style="214" customWidth="1"/>
    <col min="1797" max="1797" width="8.125" style="214" customWidth="1"/>
    <col min="1798" max="1798" width="8.25" style="214" customWidth="1"/>
    <col min="1799" max="1799" width="6.25" style="214" customWidth="1"/>
    <col min="1800" max="1800" width="5.875" style="214" customWidth="1"/>
    <col min="1801" max="1801" width="5.75" style="214" customWidth="1"/>
    <col min="1802" max="1802" width="5.625" style="214" customWidth="1"/>
    <col min="1803" max="1804" width="4.625" style="214" customWidth="1"/>
    <col min="1805" max="1806" width="5.125" style="214" customWidth="1"/>
    <col min="1807" max="1807" width="11.75" style="214" customWidth="1"/>
    <col min="1808" max="2048" width="9" style="214"/>
    <col min="2049" max="2049" width="1.875" style="214" customWidth="1"/>
    <col min="2050" max="2050" width="3.625" style="214" customWidth="1"/>
    <col min="2051" max="2051" width="14.375" style="214" customWidth="1"/>
    <col min="2052" max="2052" width="7.625" style="214" customWidth="1"/>
    <col min="2053" max="2053" width="8.125" style="214" customWidth="1"/>
    <col min="2054" max="2054" width="8.25" style="214" customWidth="1"/>
    <col min="2055" max="2055" width="6.25" style="214" customWidth="1"/>
    <col min="2056" max="2056" width="5.875" style="214" customWidth="1"/>
    <col min="2057" max="2057" width="5.75" style="214" customWidth="1"/>
    <col min="2058" max="2058" width="5.625" style="214" customWidth="1"/>
    <col min="2059" max="2060" width="4.625" style="214" customWidth="1"/>
    <col min="2061" max="2062" width="5.125" style="214" customWidth="1"/>
    <col min="2063" max="2063" width="11.75" style="214" customWidth="1"/>
    <col min="2064" max="2304" width="9" style="214"/>
    <col min="2305" max="2305" width="1.875" style="214" customWidth="1"/>
    <col min="2306" max="2306" width="3.625" style="214" customWidth="1"/>
    <col min="2307" max="2307" width="14.375" style="214" customWidth="1"/>
    <col min="2308" max="2308" width="7.625" style="214" customWidth="1"/>
    <col min="2309" max="2309" width="8.125" style="214" customWidth="1"/>
    <col min="2310" max="2310" width="8.25" style="214" customWidth="1"/>
    <col min="2311" max="2311" width="6.25" style="214" customWidth="1"/>
    <col min="2312" max="2312" width="5.875" style="214" customWidth="1"/>
    <col min="2313" max="2313" width="5.75" style="214" customWidth="1"/>
    <col min="2314" max="2314" width="5.625" style="214" customWidth="1"/>
    <col min="2315" max="2316" width="4.625" style="214" customWidth="1"/>
    <col min="2317" max="2318" width="5.125" style="214" customWidth="1"/>
    <col min="2319" max="2319" width="11.75" style="214" customWidth="1"/>
    <col min="2320" max="2560" width="9" style="214"/>
    <col min="2561" max="2561" width="1.875" style="214" customWidth="1"/>
    <col min="2562" max="2562" width="3.625" style="214" customWidth="1"/>
    <col min="2563" max="2563" width="14.375" style="214" customWidth="1"/>
    <col min="2564" max="2564" width="7.625" style="214" customWidth="1"/>
    <col min="2565" max="2565" width="8.125" style="214" customWidth="1"/>
    <col min="2566" max="2566" width="8.25" style="214" customWidth="1"/>
    <col min="2567" max="2567" width="6.25" style="214" customWidth="1"/>
    <col min="2568" max="2568" width="5.875" style="214" customWidth="1"/>
    <col min="2569" max="2569" width="5.75" style="214" customWidth="1"/>
    <col min="2570" max="2570" width="5.625" style="214" customWidth="1"/>
    <col min="2571" max="2572" width="4.625" style="214" customWidth="1"/>
    <col min="2573" max="2574" width="5.125" style="214" customWidth="1"/>
    <col min="2575" max="2575" width="11.75" style="214" customWidth="1"/>
    <col min="2576" max="2816" width="9" style="214"/>
    <col min="2817" max="2817" width="1.875" style="214" customWidth="1"/>
    <col min="2818" max="2818" width="3.625" style="214" customWidth="1"/>
    <col min="2819" max="2819" width="14.375" style="214" customWidth="1"/>
    <col min="2820" max="2820" width="7.625" style="214" customWidth="1"/>
    <col min="2821" max="2821" width="8.125" style="214" customWidth="1"/>
    <col min="2822" max="2822" width="8.25" style="214" customWidth="1"/>
    <col min="2823" max="2823" width="6.25" style="214" customWidth="1"/>
    <col min="2824" max="2824" width="5.875" style="214" customWidth="1"/>
    <col min="2825" max="2825" width="5.75" style="214" customWidth="1"/>
    <col min="2826" max="2826" width="5.625" style="214" customWidth="1"/>
    <col min="2827" max="2828" width="4.625" style="214" customWidth="1"/>
    <col min="2829" max="2830" width="5.125" style="214" customWidth="1"/>
    <col min="2831" max="2831" width="11.75" style="214" customWidth="1"/>
    <col min="2832" max="3072" width="9" style="214"/>
    <col min="3073" max="3073" width="1.875" style="214" customWidth="1"/>
    <col min="3074" max="3074" width="3.625" style="214" customWidth="1"/>
    <col min="3075" max="3075" width="14.375" style="214" customWidth="1"/>
    <col min="3076" max="3076" width="7.625" style="214" customWidth="1"/>
    <col min="3077" max="3077" width="8.125" style="214" customWidth="1"/>
    <col min="3078" max="3078" width="8.25" style="214" customWidth="1"/>
    <col min="3079" max="3079" width="6.25" style="214" customWidth="1"/>
    <col min="3080" max="3080" width="5.875" style="214" customWidth="1"/>
    <col min="3081" max="3081" width="5.75" style="214" customWidth="1"/>
    <col min="3082" max="3082" width="5.625" style="214" customWidth="1"/>
    <col min="3083" max="3084" width="4.625" style="214" customWidth="1"/>
    <col min="3085" max="3086" width="5.125" style="214" customWidth="1"/>
    <col min="3087" max="3087" width="11.75" style="214" customWidth="1"/>
    <col min="3088" max="3328" width="9" style="214"/>
    <col min="3329" max="3329" width="1.875" style="214" customWidth="1"/>
    <col min="3330" max="3330" width="3.625" style="214" customWidth="1"/>
    <col min="3331" max="3331" width="14.375" style="214" customWidth="1"/>
    <col min="3332" max="3332" width="7.625" style="214" customWidth="1"/>
    <col min="3333" max="3333" width="8.125" style="214" customWidth="1"/>
    <col min="3334" max="3334" width="8.25" style="214" customWidth="1"/>
    <col min="3335" max="3335" width="6.25" style="214" customWidth="1"/>
    <col min="3336" max="3336" width="5.875" style="214" customWidth="1"/>
    <col min="3337" max="3337" width="5.75" style="214" customWidth="1"/>
    <col min="3338" max="3338" width="5.625" style="214" customWidth="1"/>
    <col min="3339" max="3340" width="4.625" style="214" customWidth="1"/>
    <col min="3341" max="3342" width="5.125" style="214" customWidth="1"/>
    <col min="3343" max="3343" width="11.75" style="214" customWidth="1"/>
    <col min="3344" max="3584" width="9" style="214"/>
    <col min="3585" max="3585" width="1.875" style="214" customWidth="1"/>
    <col min="3586" max="3586" width="3.625" style="214" customWidth="1"/>
    <col min="3587" max="3587" width="14.375" style="214" customWidth="1"/>
    <col min="3588" max="3588" width="7.625" style="214" customWidth="1"/>
    <col min="3589" max="3589" width="8.125" style="214" customWidth="1"/>
    <col min="3590" max="3590" width="8.25" style="214" customWidth="1"/>
    <col min="3591" max="3591" width="6.25" style="214" customWidth="1"/>
    <col min="3592" max="3592" width="5.875" style="214" customWidth="1"/>
    <col min="3593" max="3593" width="5.75" style="214" customWidth="1"/>
    <col min="3594" max="3594" width="5.625" style="214" customWidth="1"/>
    <col min="3595" max="3596" width="4.625" style="214" customWidth="1"/>
    <col min="3597" max="3598" width="5.125" style="214" customWidth="1"/>
    <col min="3599" max="3599" width="11.75" style="214" customWidth="1"/>
    <col min="3600" max="3840" width="9" style="214"/>
    <col min="3841" max="3841" width="1.875" style="214" customWidth="1"/>
    <col min="3842" max="3842" width="3.625" style="214" customWidth="1"/>
    <col min="3843" max="3843" width="14.375" style="214" customWidth="1"/>
    <col min="3844" max="3844" width="7.625" style="214" customWidth="1"/>
    <col min="3845" max="3845" width="8.125" style="214" customWidth="1"/>
    <col min="3846" max="3846" width="8.25" style="214" customWidth="1"/>
    <col min="3847" max="3847" width="6.25" style="214" customWidth="1"/>
    <col min="3848" max="3848" width="5.875" style="214" customWidth="1"/>
    <col min="3849" max="3849" width="5.75" style="214" customWidth="1"/>
    <col min="3850" max="3850" width="5.625" style="214" customWidth="1"/>
    <col min="3851" max="3852" width="4.625" style="214" customWidth="1"/>
    <col min="3853" max="3854" width="5.125" style="214" customWidth="1"/>
    <col min="3855" max="3855" width="11.75" style="214" customWidth="1"/>
    <col min="3856" max="4096" width="9" style="214"/>
    <col min="4097" max="4097" width="1.875" style="214" customWidth="1"/>
    <col min="4098" max="4098" width="3.625" style="214" customWidth="1"/>
    <col min="4099" max="4099" width="14.375" style="214" customWidth="1"/>
    <col min="4100" max="4100" width="7.625" style="214" customWidth="1"/>
    <col min="4101" max="4101" width="8.125" style="214" customWidth="1"/>
    <col min="4102" max="4102" width="8.25" style="214" customWidth="1"/>
    <col min="4103" max="4103" width="6.25" style="214" customWidth="1"/>
    <col min="4104" max="4104" width="5.875" style="214" customWidth="1"/>
    <col min="4105" max="4105" width="5.75" style="214" customWidth="1"/>
    <col min="4106" max="4106" width="5.625" style="214" customWidth="1"/>
    <col min="4107" max="4108" width="4.625" style="214" customWidth="1"/>
    <col min="4109" max="4110" width="5.125" style="214" customWidth="1"/>
    <col min="4111" max="4111" width="11.75" style="214" customWidth="1"/>
    <col min="4112" max="4352" width="9" style="214"/>
    <col min="4353" max="4353" width="1.875" style="214" customWidth="1"/>
    <col min="4354" max="4354" width="3.625" style="214" customWidth="1"/>
    <col min="4355" max="4355" width="14.375" style="214" customWidth="1"/>
    <col min="4356" max="4356" width="7.625" style="214" customWidth="1"/>
    <col min="4357" max="4357" width="8.125" style="214" customWidth="1"/>
    <col min="4358" max="4358" width="8.25" style="214" customWidth="1"/>
    <col min="4359" max="4359" width="6.25" style="214" customWidth="1"/>
    <col min="4360" max="4360" width="5.875" style="214" customWidth="1"/>
    <col min="4361" max="4361" width="5.75" style="214" customWidth="1"/>
    <col min="4362" max="4362" width="5.625" style="214" customWidth="1"/>
    <col min="4363" max="4364" width="4.625" style="214" customWidth="1"/>
    <col min="4365" max="4366" width="5.125" style="214" customWidth="1"/>
    <col min="4367" max="4367" width="11.75" style="214" customWidth="1"/>
    <col min="4368" max="4608" width="9" style="214"/>
    <col min="4609" max="4609" width="1.875" style="214" customWidth="1"/>
    <col min="4610" max="4610" width="3.625" style="214" customWidth="1"/>
    <col min="4611" max="4611" width="14.375" style="214" customWidth="1"/>
    <col min="4612" max="4612" width="7.625" style="214" customWidth="1"/>
    <col min="4613" max="4613" width="8.125" style="214" customWidth="1"/>
    <col min="4614" max="4614" width="8.25" style="214" customWidth="1"/>
    <col min="4615" max="4615" width="6.25" style="214" customWidth="1"/>
    <col min="4616" max="4616" width="5.875" style="214" customWidth="1"/>
    <col min="4617" max="4617" width="5.75" style="214" customWidth="1"/>
    <col min="4618" max="4618" width="5.625" style="214" customWidth="1"/>
    <col min="4619" max="4620" width="4.625" style="214" customWidth="1"/>
    <col min="4621" max="4622" width="5.125" style="214" customWidth="1"/>
    <col min="4623" max="4623" width="11.75" style="214" customWidth="1"/>
    <col min="4624" max="4864" width="9" style="214"/>
    <col min="4865" max="4865" width="1.875" style="214" customWidth="1"/>
    <col min="4866" max="4866" width="3.625" style="214" customWidth="1"/>
    <col min="4867" max="4867" width="14.375" style="214" customWidth="1"/>
    <col min="4868" max="4868" width="7.625" style="214" customWidth="1"/>
    <col min="4869" max="4869" width="8.125" style="214" customWidth="1"/>
    <col min="4870" max="4870" width="8.25" style="214" customWidth="1"/>
    <col min="4871" max="4871" width="6.25" style="214" customWidth="1"/>
    <col min="4872" max="4872" width="5.875" style="214" customWidth="1"/>
    <col min="4873" max="4873" width="5.75" style="214" customWidth="1"/>
    <col min="4874" max="4874" width="5.625" style="214" customWidth="1"/>
    <col min="4875" max="4876" width="4.625" style="214" customWidth="1"/>
    <col min="4877" max="4878" width="5.125" style="214" customWidth="1"/>
    <col min="4879" max="4879" width="11.75" style="214" customWidth="1"/>
    <col min="4880" max="5120" width="9" style="214"/>
    <col min="5121" max="5121" width="1.875" style="214" customWidth="1"/>
    <col min="5122" max="5122" width="3.625" style="214" customWidth="1"/>
    <col min="5123" max="5123" width="14.375" style="214" customWidth="1"/>
    <col min="5124" max="5124" width="7.625" style="214" customWidth="1"/>
    <col min="5125" max="5125" width="8.125" style="214" customWidth="1"/>
    <col min="5126" max="5126" width="8.25" style="214" customWidth="1"/>
    <col min="5127" max="5127" width="6.25" style="214" customWidth="1"/>
    <col min="5128" max="5128" width="5.875" style="214" customWidth="1"/>
    <col min="5129" max="5129" width="5.75" style="214" customWidth="1"/>
    <col min="5130" max="5130" width="5.625" style="214" customWidth="1"/>
    <col min="5131" max="5132" width="4.625" style="214" customWidth="1"/>
    <col min="5133" max="5134" width="5.125" style="214" customWidth="1"/>
    <col min="5135" max="5135" width="11.75" style="214" customWidth="1"/>
    <col min="5136" max="5376" width="9" style="214"/>
    <col min="5377" max="5377" width="1.875" style="214" customWidth="1"/>
    <col min="5378" max="5378" width="3.625" style="214" customWidth="1"/>
    <col min="5379" max="5379" width="14.375" style="214" customWidth="1"/>
    <col min="5380" max="5380" width="7.625" style="214" customWidth="1"/>
    <col min="5381" max="5381" width="8.125" style="214" customWidth="1"/>
    <col min="5382" max="5382" width="8.25" style="214" customWidth="1"/>
    <col min="5383" max="5383" width="6.25" style="214" customWidth="1"/>
    <col min="5384" max="5384" width="5.875" style="214" customWidth="1"/>
    <col min="5385" max="5385" width="5.75" style="214" customWidth="1"/>
    <col min="5386" max="5386" width="5.625" style="214" customWidth="1"/>
    <col min="5387" max="5388" width="4.625" style="214" customWidth="1"/>
    <col min="5389" max="5390" width="5.125" style="214" customWidth="1"/>
    <col min="5391" max="5391" width="11.75" style="214" customWidth="1"/>
    <col min="5392" max="5632" width="9" style="214"/>
    <col min="5633" max="5633" width="1.875" style="214" customWidth="1"/>
    <col min="5634" max="5634" width="3.625" style="214" customWidth="1"/>
    <col min="5635" max="5635" width="14.375" style="214" customWidth="1"/>
    <col min="5636" max="5636" width="7.625" style="214" customWidth="1"/>
    <col min="5637" max="5637" width="8.125" style="214" customWidth="1"/>
    <col min="5638" max="5638" width="8.25" style="214" customWidth="1"/>
    <col min="5639" max="5639" width="6.25" style="214" customWidth="1"/>
    <col min="5640" max="5640" width="5.875" style="214" customWidth="1"/>
    <col min="5641" max="5641" width="5.75" style="214" customWidth="1"/>
    <col min="5642" max="5642" width="5.625" style="214" customWidth="1"/>
    <col min="5643" max="5644" width="4.625" style="214" customWidth="1"/>
    <col min="5645" max="5646" width="5.125" style="214" customWidth="1"/>
    <col min="5647" max="5647" width="11.75" style="214" customWidth="1"/>
    <col min="5648" max="5888" width="9" style="214"/>
    <col min="5889" max="5889" width="1.875" style="214" customWidth="1"/>
    <col min="5890" max="5890" width="3.625" style="214" customWidth="1"/>
    <col min="5891" max="5891" width="14.375" style="214" customWidth="1"/>
    <col min="5892" max="5892" width="7.625" style="214" customWidth="1"/>
    <col min="5893" max="5893" width="8.125" style="214" customWidth="1"/>
    <col min="5894" max="5894" width="8.25" style="214" customWidth="1"/>
    <col min="5895" max="5895" width="6.25" style="214" customWidth="1"/>
    <col min="5896" max="5896" width="5.875" style="214" customWidth="1"/>
    <col min="5897" max="5897" width="5.75" style="214" customWidth="1"/>
    <col min="5898" max="5898" width="5.625" style="214" customWidth="1"/>
    <col min="5899" max="5900" width="4.625" style="214" customWidth="1"/>
    <col min="5901" max="5902" width="5.125" style="214" customWidth="1"/>
    <col min="5903" max="5903" width="11.75" style="214" customWidth="1"/>
    <col min="5904" max="6144" width="9" style="214"/>
    <col min="6145" max="6145" width="1.875" style="214" customWidth="1"/>
    <col min="6146" max="6146" width="3.625" style="214" customWidth="1"/>
    <col min="6147" max="6147" width="14.375" style="214" customWidth="1"/>
    <col min="6148" max="6148" width="7.625" style="214" customWidth="1"/>
    <col min="6149" max="6149" width="8.125" style="214" customWidth="1"/>
    <col min="6150" max="6150" width="8.25" style="214" customWidth="1"/>
    <col min="6151" max="6151" width="6.25" style="214" customWidth="1"/>
    <col min="6152" max="6152" width="5.875" style="214" customWidth="1"/>
    <col min="6153" max="6153" width="5.75" style="214" customWidth="1"/>
    <col min="6154" max="6154" width="5.625" style="214" customWidth="1"/>
    <col min="6155" max="6156" width="4.625" style="214" customWidth="1"/>
    <col min="6157" max="6158" width="5.125" style="214" customWidth="1"/>
    <col min="6159" max="6159" width="11.75" style="214" customWidth="1"/>
    <col min="6160" max="6400" width="9" style="214"/>
    <col min="6401" max="6401" width="1.875" style="214" customWidth="1"/>
    <col min="6402" max="6402" width="3.625" style="214" customWidth="1"/>
    <col min="6403" max="6403" width="14.375" style="214" customWidth="1"/>
    <col min="6404" max="6404" width="7.625" style="214" customWidth="1"/>
    <col min="6405" max="6405" width="8.125" style="214" customWidth="1"/>
    <col min="6406" max="6406" width="8.25" style="214" customWidth="1"/>
    <col min="6407" max="6407" width="6.25" style="214" customWidth="1"/>
    <col min="6408" max="6408" width="5.875" style="214" customWidth="1"/>
    <col min="6409" max="6409" width="5.75" style="214" customWidth="1"/>
    <col min="6410" max="6410" width="5.625" style="214" customWidth="1"/>
    <col min="6411" max="6412" width="4.625" style="214" customWidth="1"/>
    <col min="6413" max="6414" width="5.125" style="214" customWidth="1"/>
    <col min="6415" max="6415" width="11.75" style="214" customWidth="1"/>
    <col min="6416" max="6656" width="9" style="214"/>
    <col min="6657" max="6657" width="1.875" style="214" customWidth="1"/>
    <col min="6658" max="6658" width="3.625" style="214" customWidth="1"/>
    <col min="6659" max="6659" width="14.375" style="214" customWidth="1"/>
    <col min="6660" max="6660" width="7.625" style="214" customWidth="1"/>
    <col min="6661" max="6661" width="8.125" style="214" customWidth="1"/>
    <col min="6662" max="6662" width="8.25" style="214" customWidth="1"/>
    <col min="6663" max="6663" width="6.25" style="214" customWidth="1"/>
    <col min="6664" max="6664" width="5.875" style="214" customWidth="1"/>
    <col min="6665" max="6665" width="5.75" style="214" customWidth="1"/>
    <col min="6666" max="6666" width="5.625" style="214" customWidth="1"/>
    <col min="6667" max="6668" width="4.625" style="214" customWidth="1"/>
    <col min="6669" max="6670" width="5.125" style="214" customWidth="1"/>
    <col min="6671" max="6671" width="11.75" style="214" customWidth="1"/>
    <col min="6672" max="6912" width="9" style="214"/>
    <col min="6913" max="6913" width="1.875" style="214" customWidth="1"/>
    <col min="6914" max="6914" width="3.625" style="214" customWidth="1"/>
    <col min="6915" max="6915" width="14.375" style="214" customWidth="1"/>
    <col min="6916" max="6916" width="7.625" style="214" customWidth="1"/>
    <col min="6917" max="6917" width="8.125" style="214" customWidth="1"/>
    <col min="6918" max="6918" width="8.25" style="214" customWidth="1"/>
    <col min="6919" max="6919" width="6.25" style="214" customWidth="1"/>
    <col min="6920" max="6920" width="5.875" style="214" customWidth="1"/>
    <col min="6921" max="6921" width="5.75" style="214" customWidth="1"/>
    <col min="6922" max="6922" width="5.625" style="214" customWidth="1"/>
    <col min="6923" max="6924" width="4.625" style="214" customWidth="1"/>
    <col min="6925" max="6926" width="5.125" style="214" customWidth="1"/>
    <col min="6927" max="6927" width="11.75" style="214" customWidth="1"/>
    <col min="6928" max="7168" width="9" style="214"/>
    <col min="7169" max="7169" width="1.875" style="214" customWidth="1"/>
    <col min="7170" max="7170" width="3.625" style="214" customWidth="1"/>
    <col min="7171" max="7171" width="14.375" style="214" customWidth="1"/>
    <col min="7172" max="7172" width="7.625" style="214" customWidth="1"/>
    <col min="7173" max="7173" width="8.125" style="214" customWidth="1"/>
    <col min="7174" max="7174" width="8.25" style="214" customWidth="1"/>
    <col min="7175" max="7175" width="6.25" style="214" customWidth="1"/>
    <col min="7176" max="7176" width="5.875" style="214" customWidth="1"/>
    <col min="7177" max="7177" width="5.75" style="214" customWidth="1"/>
    <col min="7178" max="7178" width="5.625" style="214" customWidth="1"/>
    <col min="7179" max="7180" width="4.625" style="214" customWidth="1"/>
    <col min="7181" max="7182" width="5.125" style="214" customWidth="1"/>
    <col min="7183" max="7183" width="11.75" style="214" customWidth="1"/>
    <col min="7184" max="7424" width="9" style="214"/>
    <col min="7425" max="7425" width="1.875" style="214" customWidth="1"/>
    <col min="7426" max="7426" width="3.625" style="214" customWidth="1"/>
    <col min="7427" max="7427" width="14.375" style="214" customWidth="1"/>
    <col min="7428" max="7428" width="7.625" style="214" customWidth="1"/>
    <col min="7429" max="7429" width="8.125" style="214" customWidth="1"/>
    <col min="7430" max="7430" width="8.25" style="214" customWidth="1"/>
    <col min="7431" max="7431" width="6.25" style="214" customWidth="1"/>
    <col min="7432" max="7432" width="5.875" style="214" customWidth="1"/>
    <col min="7433" max="7433" width="5.75" style="214" customWidth="1"/>
    <col min="7434" max="7434" width="5.625" style="214" customWidth="1"/>
    <col min="7435" max="7436" width="4.625" style="214" customWidth="1"/>
    <col min="7437" max="7438" width="5.125" style="214" customWidth="1"/>
    <col min="7439" max="7439" width="11.75" style="214" customWidth="1"/>
    <col min="7440" max="7680" width="9" style="214"/>
    <col min="7681" max="7681" width="1.875" style="214" customWidth="1"/>
    <col min="7682" max="7682" width="3.625" style="214" customWidth="1"/>
    <col min="7683" max="7683" width="14.375" style="214" customWidth="1"/>
    <col min="7684" max="7684" width="7.625" style="214" customWidth="1"/>
    <col min="7685" max="7685" width="8.125" style="214" customWidth="1"/>
    <col min="7686" max="7686" width="8.25" style="214" customWidth="1"/>
    <col min="7687" max="7687" width="6.25" style="214" customWidth="1"/>
    <col min="7688" max="7688" width="5.875" style="214" customWidth="1"/>
    <col min="7689" max="7689" width="5.75" style="214" customWidth="1"/>
    <col min="7690" max="7690" width="5.625" style="214" customWidth="1"/>
    <col min="7691" max="7692" width="4.625" style="214" customWidth="1"/>
    <col min="7693" max="7694" width="5.125" style="214" customWidth="1"/>
    <col min="7695" max="7695" width="11.75" style="214" customWidth="1"/>
    <col min="7696" max="7936" width="9" style="214"/>
    <col min="7937" max="7937" width="1.875" style="214" customWidth="1"/>
    <col min="7938" max="7938" width="3.625" style="214" customWidth="1"/>
    <col min="7939" max="7939" width="14.375" style="214" customWidth="1"/>
    <col min="7940" max="7940" width="7.625" style="214" customWidth="1"/>
    <col min="7941" max="7941" width="8.125" style="214" customWidth="1"/>
    <col min="7942" max="7942" width="8.25" style="214" customWidth="1"/>
    <col min="7943" max="7943" width="6.25" style="214" customWidth="1"/>
    <col min="7944" max="7944" width="5.875" style="214" customWidth="1"/>
    <col min="7945" max="7945" width="5.75" style="214" customWidth="1"/>
    <col min="7946" max="7946" width="5.625" style="214" customWidth="1"/>
    <col min="7947" max="7948" width="4.625" style="214" customWidth="1"/>
    <col min="7949" max="7950" width="5.125" style="214" customWidth="1"/>
    <col min="7951" max="7951" width="11.75" style="214" customWidth="1"/>
    <col min="7952" max="8192" width="9" style="214"/>
    <col min="8193" max="8193" width="1.875" style="214" customWidth="1"/>
    <col min="8194" max="8194" width="3.625" style="214" customWidth="1"/>
    <col min="8195" max="8195" width="14.375" style="214" customWidth="1"/>
    <col min="8196" max="8196" width="7.625" style="214" customWidth="1"/>
    <col min="8197" max="8197" width="8.125" style="214" customWidth="1"/>
    <col min="8198" max="8198" width="8.25" style="214" customWidth="1"/>
    <col min="8199" max="8199" width="6.25" style="214" customWidth="1"/>
    <col min="8200" max="8200" width="5.875" style="214" customWidth="1"/>
    <col min="8201" max="8201" width="5.75" style="214" customWidth="1"/>
    <col min="8202" max="8202" width="5.625" style="214" customWidth="1"/>
    <col min="8203" max="8204" width="4.625" style="214" customWidth="1"/>
    <col min="8205" max="8206" width="5.125" style="214" customWidth="1"/>
    <col min="8207" max="8207" width="11.75" style="214" customWidth="1"/>
    <col min="8208" max="8448" width="9" style="214"/>
    <col min="8449" max="8449" width="1.875" style="214" customWidth="1"/>
    <col min="8450" max="8450" width="3.625" style="214" customWidth="1"/>
    <col min="8451" max="8451" width="14.375" style="214" customWidth="1"/>
    <col min="8452" max="8452" width="7.625" style="214" customWidth="1"/>
    <col min="8453" max="8453" width="8.125" style="214" customWidth="1"/>
    <col min="8454" max="8454" width="8.25" style="214" customWidth="1"/>
    <col min="8455" max="8455" width="6.25" style="214" customWidth="1"/>
    <col min="8456" max="8456" width="5.875" style="214" customWidth="1"/>
    <col min="8457" max="8457" width="5.75" style="214" customWidth="1"/>
    <col min="8458" max="8458" width="5.625" style="214" customWidth="1"/>
    <col min="8459" max="8460" width="4.625" style="214" customWidth="1"/>
    <col min="8461" max="8462" width="5.125" style="214" customWidth="1"/>
    <col min="8463" max="8463" width="11.75" style="214" customWidth="1"/>
    <col min="8464" max="8704" width="9" style="214"/>
    <col min="8705" max="8705" width="1.875" style="214" customWidth="1"/>
    <col min="8706" max="8706" width="3.625" style="214" customWidth="1"/>
    <col min="8707" max="8707" width="14.375" style="214" customWidth="1"/>
    <col min="8708" max="8708" width="7.625" style="214" customWidth="1"/>
    <col min="8709" max="8709" width="8.125" style="214" customWidth="1"/>
    <col min="8710" max="8710" width="8.25" style="214" customWidth="1"/>
    <col min="8711" max="8711" width="6.25" style="214" customWidth="1"/>
    <col min="8712" max="8712" width="5.875" style="214" customWidth="1"/>
    <col min="8713" max="8713" width="5.75" style="214" customWidth="1"/>
    <col min="8714" max="8714" width="5.625" style="214" customWidth="1"/>
    <col min="8715" max="8716" width="4.625" style="214" customWidth="1"/>
    <col min="8717" max="8718" width="5.125" style="214" customWidth="1"/>
    <col min="8719" max="8719" width="11.75" style="214" customWidth="1"/>
    <col min="8720" max="8960" width="9" style="214"/>
    <col min="8961" max="8961" width="1.875" style="214" customWidth="1"/>
    <col min="8962" max="8962" width="3.625" style="214" customWidth="1"/>
    <col min="8963" max="8963" width="14.375" style="214" customWidth="1"/>
    <col min="8964" max="8964" width="7.625" style="214" customWidth="1"/>
    <col min="8965" max="8965" width="8.125" style="214" customWidth="1"/>
    <col min="8966" max="8966" width="8.25" style="214" customWidth="1"/>
    <col min="8967" max="8967" width="6.25" style="214" customWidth="1"/>
    <col min="8968" max="8968" width="5.875" style="214" customWidth="1"/>
    <col min="8969" max="8969" width="5.75" style="214" customWidth="1"/>
    <col min="8970" max="8970" width="5.625" style="214" customWidth="1"/>
    <col min="8971" max="8972" width="4.625" style="214" customWidth="1"/>
    <col min="8973" max="8974" width="5.125" style="214" customWidth="1"/>
    <col min="8975" max="8975" width="11.75" style="214" customWidth="1"/>
    <col min="8976" max="9216" width="9" style="214"/>
    <col min="9217" max="9217" width="1.875" style="214" customWidth="1"/>
    <col min="9218" max="9218" width="3.625" style="214" customWidth="1"/>
    <col min="9219" max="9219" width="14.375" style="214" customWidth="1"/>
    <col min="9220" max="9220" width="7.625" style="214" customWidth="1"/>
    <col min="9221" max="9221" width="8.125" style="214" customWidth="1"/>
    <col min="9222" max="9222" width="8.25" style="214" customWidth="1"/>
    <col min="9223" max="9223" width="6.25" style="214" customWidth="1"/>
    <col min="9224" max="9224" width="5.875" style="214" customWidth="1"/>
    <col min="9225" max="9225" width="5.75" style="214" customWidth="1"/>
    <col min="9226" max="9226" width="5.625" style="214" customWidth="1"/>
    <col min="9227" max="9228" width="4.625" style="214" customWidth="1"/>
    <col min="9229" max="9230" width="5.125" style="214" customWidth="1"/>
    <col min="9231" max="9231" width="11.75" style="214" customWidth="1"/>
    <col min="9232" max="9472" width="9" style="214"/>
    <col min="9473" max="9473" width="1.875" style="214" customWidth="1"/>
    <col min="9474" max="9474" width="3.625" style="214" customWidth="1"/>
    <col min="9475" max="9475" width="14.375" style="214" customWidth="1"/>
    <col min="9476" max="9476" width="7.625" style="214" customWidth="1"/>
    <col min="9477" max="9477" width="8.125" style="214" customWidth="1"/>
    <col min="9478" max="9478" width="8.25" style="214" customWidth="1"/>
    <col min="9479" max="9479" width="6.25" style="214" customWidth="1"/>
    <col min="9480" max="9480" width="5.875" style="214" customWidth="1"/>
    <col min="9481" max="9481" width="5.75" style="214" customWidth="1"/>
    <col min="9482" max="9482" width="5.625" style="214" customWidth="1"/>
    <col min="9483" max="9484" width="4.625" style="214" customWidth="1"/>
    <col min="9485" max="9486" width="5.125" style="214" customWidth="1"/>
    <col min="9487" max="9487" width="11.75" style="214" customWidth="1"/>
    <col min="9488" max="9728" width="9" style="214"/>
    <col min="9729" max="9729" width="1.875" style="214" customWidth="1"/>
    <col min="9730" max="9730" width="3.625" style="214" customWidth="1"/>
    <col min="9731" max="9731" width="14.375" style="214" customWidth="1"/>
    <col min="9732" max="9732" width="7.625" style="214" customWidth="1"/>
    <col min="9733" max="9733" width="8.125" style="214" customWidth="1"/>
    <col min="9734" max="9734" width="8.25" style="214" customWidth="1"/>
    <col min="9735" max="9735" width="6.25" style="214" customWidth="1"/>
    <col min="9736" max="9736" width="5.875" style="214" customWidth="1"/>
    <col min="9737" max="9737" width="5.75" style="214" customWidth="1"/>
    <col min="9738" max="9738" width="5.625" style="214" customWidth="1"/>
    <col min="9739" max="9740" width="4.625" style="214" customWidth="1"/>
    <col min="9741" max="9742" width="5.125" style="214" customWidth="1"/>
    <col min="9743" max="9743" width="11.75" style="214" customWidth="1"/>
    <col min="9744" max="9984" width="9" style="214"/>
    <col min="9985" max="9985" width="1.875" style="214" customWidth="1"/>
    <col min="9986" max="9986" width="3.625" style="214" customWidth="1"/>
    <col min="9987" max="9987" width="14.375" style="214" customWidth="1"/>
    <col min="9988" max="9988" width="7.625" style="214" customWidth="1"/>
    <col min="9989" max="9989" width="8.125" style="214" customWidth="1"/>
    <col min="9990" max="9990" width="8.25" style="214" customWidth="1"/>
    <col min="9991" max="9991" width="6.25" style="214" customWidth="1"/>
    <col min="9992" max="9992" width="5.875" style="214" customWidth="1"/>
    <col min="9993" max="9993" width="5.75" style="214" customWidth="1"/>
    <col min="9994" max="9994" width="5.625" style="214" customWidth="1"/>
    <col min="9995" max="9996" width="4.625" style="214" customWidth="1"/>
    <col min="9997" max="9998" width="5.125" style="214" customWidth="1"/>
    <col min="9999" max="9999" width="11.75" style="214" customWidth="1"/>
    <col min="10000" max="10240" width="9" style="214"/>
    <col min="10241" max="10241" width="1.875" style="214" customWidth="1"/>
    <col min="10242" max="10242" width="3.625" style="214" customWidth="1"/>
    <col min="10243" max="10243" width="14.375" style="214" customWidth="1"/>
    <col min="10244" max="10244" width="7.625" style="214" customWidth="1"/>
    <col min="10245" max="10245" width="8.125" style="214" customWidth="1"/>
    <col min="10246" max="10246" width="8.25" style="214" customWidth="1"/>
    <col min="10247" max="10247" width="6.25" style="214" customWidth="1"/>
    <col min="10248" max="10248" width="5.875" style="214" customWidth="1"/>
    <col min="10249" max="10249" width="5.75" style="214" customWidth="1"/>
    <col min="10250" max="10250" width="5.625" style="214" customWidth="1"/>
    <col min="10251" max="10252" width="4.625" style="214" customWidth="1"/>
    <col min="10253" max="10254" width="5.125" style="214" customWidth="1"/>
    <col min="10255" max="10255" width="11.75" style="214" customWidth="1"/>
    <col min="10256" max="10496" width="9" style="214"/>
    <col min="10497" max="10497" width="1.875" style="214" customWidth="1"/>
    <col min="10498" max="10498" width="3.625" style="214" customWidth="1"/>
    <col min="10499" max="10499" width="14.375" style="214" customWidth="1"/>
    <col min="10500" max="10500" width="7.625" style="214" customWidth="1"/>
    <col min="10501" max="10501" width="8.125" style="214" customWidth="1"/>
    <col min="10502" max="10502" width="8.25" style="214" customWidth="1"/>
    <col min="10503" max="10503" width="6.25" style="214" customWidth="1"/>
    <col min="10504" max="10504" width="5.875" style="214" customWidth="1"/>
    <col min="10505" max="10505" width="5.75" style="214" customWidth="1"/>
    <col min="10506" max="10506" width="5.625" style="214" customWidth="1"/>
    <col min="10507" max="10508" width="4.625" style="214" customWidth="1"/>
    <col min="10509" max="10510" width="5.125" style="214" customWidth="1"/>
    <col min="10511" max="10511" width="11.75" style="214" customWidth="1"/>
    <col min="10512" max="10752" width="9" style="214"/>
    <col min="10753" max="10753" width="1.875" style="214" customWidth="1"/>
    <col min="10754" max="10754" width="3.625" style="214" customWidth="1"/>
    <col min="10755" max="10755" width="14.375" style="214" customWidth="1"/>
    <col min="10756" max="10756" width="7.625" style="214" customWidth="1"/>
    <col min="10757" max="10757" width="8.125" style="214" customWidth="1"/>
    <col min="10758" max="10758" width="8.25" style="214" customWidth="1"/>
    <col min="10759" max="10759" width="6.25" style="214" customWidth="1"/>
    <col min="10760" max="10760" width="5.875" style="214" customWidth="1"/>
    <col min="10761" max="10761" width="5.75" style="214" customWidth="1"/>
    <col min="10762" max="10762" width="5.625" style="214" customWidth="1"/>
    <col min="10763" max="10764" width="4.625" style="214" customWidth="1"/>
    <col min="10765" max="10766" width="5.125" style="214" customWidth="1"/>
    <col min="10767" max="10767" width="11.75" style="214" customWidth="1"/>
    <col min="10768" max="11008" width="9" style="214"/>
    <col min="11009" max="11009" width="1.875" style="214" customWidth="1"/>
    <col min="11010" max="11010" width="3.625" style="214" customWidth="1"/>
    <col min="11011" max="11011" width="14.375" style="214" customWidth="1"/>
    <col min="11012" max="11012" width="7.625" style="214" customWidth="1"/>
    <col min="11013" max="11013" width="8.125" style="214" customWidth="1"/>
    <col min="11014" max="11014" width="8.25" style="214" customWidth="1"/>
    <col min="11015" max="11015" width="6.25" style="214" customWidth="1"/>
    <col min="11016" max="11016" width="5.875" style="214" customWidth="1"/>
    <col min="11017" max="11017" width="5.75" style="214" customWidth="1"/>
    <col min="11018" max="11018" width="5.625" style="214" customWidth="1"/>
    <col min="11019" max="11020" width="4.625" style="214" customWidth="1"/>
    <col min="11021" max="11022" width="5.125" style="214" customWidth="1"/>
    <col min="11023" max="11023" width="11.75" style="214" customWidth="1"/>
    <col min="11024" max="11264" width="9" style="214"/>
    <col min="11265" max="11265" width="1.875" style="214" customWidth="1"/>
    <col min="11266" max="11266" width="3.625" style="214" customWidth="1"/>
    <col min="11267" max="11267" width="14.375" style="214" customWidth="1"/>
    <col min="11268" max="11268" width="7.625" style="214" customWidth="1"/>
    <col min="11269" max="11269" width="8.125" style="214" customWidth="1"/>
    <col min="11270" max="11270" width="8.25" style="214" customWidth="1"/>
    <col min="11271" max="11271" width="6.25" style="214" customWidth="1"/>
    <col min="11272" max="11272" width="5.875" style="214" customWidth="1"/>
    <col min="11273" max="11273" width="5.75" style="214" customWidth="1"/>
    <col min="11274" max="11274" width="5.625" style="214" customWidth="1"/>
    <col min="11275" max="11276" width="4.625" style="214" customWidth="1"/>
    <col min="11277" max="11278" width="5.125" style="214" customWidth="1"/>
    <col min="11279" max="11279" width="11.75" style="214" customWidth="1"/>
    <col min="11280" max="11520" width="9" style="214"/>
    <col min="11521" max="11521" width="1.875" style="214" customWidth="1"/>
    <col min="11522" max="11522" width="3.625" style="214" customWidth="1"/>
    <col min="11523" max="11523" width="14.375" style="214" customWidth="1"/>
    <col min="11524" max="11524" width="7.625" style="214" customWidth="1"/>
    <col min="11525" max="11525" width="8.125" style="214" customWidth="1"/>
    <col min="11526" max="11526" width="8.25" style="214" customWidth="1"/>
    <col min="11527" max="11527" width="6.25" style="214" customWidth="1"/>
    <col min="11528" max="11528" width="5.875" style="214" customWidth="1"/>
    <col min="11529" max="11529" width="5.75" style="214" customWidth="1"/>
    <col min="11530" max="11530" width="5.625" style="214" customWidth="1"/>
    <col min="11531" max="11532" width="4.625" style="214" customWidth="1"/>
    <col min="11533" max="11534" width="5.125" style="214" customWidth="1"/>
    <col min="11535" max="11535" width="11.75" style="214" customWidth="1"/>
    <col min="11536" max="11776" width="9" style="214"/>
    <col min="11777" max="11777" width="1.875" style="214" customWidth="1"/>
    <col min="11778" max="11778" width="3.625" style="214" customWidth="1"/>
    <col min="11779" max="11779" width="14.375" style="214" customWidth="1"/>
    <col min="11780" max="11780" width="7.625" style="214" customWidth="1"/>
    <col min="11781" max="11781" width="8.125" style="214" customWidth="1"/>
    <col min="11782" max="11782" width="8.25" style="214" customWidth="1"/>
    <col min="11783" max="11783" width="6.25" style="214" customWidth="1"/>
    <col min="11784" max="11784" width="5.875" style="214" customWidth="1"/>
    <col min="11785" max="11785" width="5.75" style="214" customWidth="1"/>
    <col min="11786" max="11786" width="5.625" style="214" customWidth="1"/>
    <col min="11787" max="11788" width="4.625" style="214" customWidth="1"/>
    <col min="11789" max="11790" width="5.125" style="214" customWidth="1"/>
    <col min="11791" max="11791" width="11.75" style="214" customWidth="1"/>
    <col min="11792" max="12032" width="9" style="214"/>
    <col min="12033" max="12033" width="1.875" style="214" customWidth="1"/>
    <col min="12034" max="12034" width="3.625" style="214" customWidth="1"/>
    <col min="12035" max="12035" width="14.375" style="214" customWidth="1"/>
    <col min="12036" max="12036" width="7.625" style="214" customWidth="1"/>
    <col min="12037" max="12037" width="8.125" style="214" customWidth="1"/>
    <col min="12038" max="12038" width="8.25" style="214" customWidth="1"/>
    <col min="12039" max="12039" width="6.25" style="214" customWidth="1"/>
    <col min="12040" max="12040" width="5.875" style="214" customWidth="1"/>
    <col min="12041" max="12041" width="5.75" style="214" customWidth="1"/>
    <col min="12042" max="12042" width="5.625" style="214" customWidth="1"/>
    <col min="12043" max="12044" width="4.625" style="214" customWidth="1"/>
    <col min="12045" max="12046" width="5.125" style="214" customWidth="1"/>
    <col min="12047" max="12047" width="11.75" style="214" customWidth="1"/>
    <col min="12048" max="12288" width="9" style="214"/>
    <col min="12289" max="12289" width="1.875" style="214" customWidth="1"/>
    <col min="12290" max="12290" width="3.625" style="214" customWidth="1"/>
    <col min="12291" max="12291" width="14.375" style="214" customWidth="1"/>
    <col min="12292" max="12292" width="7.625" style="214" customWidth="1"/>
    <col min="12293" max="12293" width="8.125" style="214" customWidth="1"/>
    <col min="12294" max="12294" width="8.25" style="214" customWidth="1"/>
    <col min="12295" max="12295" width="6.25" style="214" customWidth="1"/>
    <col min="12296" max="12296" width="5.875" style="214" customWidth="1"/>
    <col min="12297" max="12297" width="5.75" style="214" customWidth="1"/>
    <col min="12298" max="12298" width="5.625" style="214" customWidth="1"/>
    <col min="12299" max="12300" width="4.625" style="214" customWidth="1"/>
    <col min="12301" max="12302" width="5.125" style="214" customWidth="1"/>
    <col min="12303" max="12303" width="11.75" style="214" customWidth="1"/>
    <col min="12304" max="12544" width="9" style="214"/>
    <col min="12545" max="12545" width="1.875" style="214" customWidth="1"/>
    <col min="12546" max="12546" width="3.625" style="214" customWidth="1"/>
    <col min="12547" max="12547" width="14.375" style="214" customWidth="1"/>
    <col min="12548" max="12548" width="7.625" style="214" customWidth="1"/>
    <col min="12549" max="12549" width="8.125" style="214" customWidth="1"/>
    <col min="12550" max="12550" width="8.25" style="214" customWidth="1"/>
    <col min="12551" max="12551" width="6.25" style="214" customWidth="1"/>
    <col min="12552" max="12552" width="5.875" style="214" customWidth="1"/>
    <col min="12553" max="12553" width="5.75" style="214" customWidth="1"/>
    <col min="12554" max="12554" width="5.625" style="214" customWidth="1"/>
    <col min="12555" max="12556" width="4.625" style="214" customWidth="1"/>
    <col min="12557" max="12558" width="5.125" style="214" customWidth="1"/>
    <col min="12559" max="12559" width="11.75" style="214" customWidth="1"/>
    <col min="12560" max="12800" width="9" style="214"/>
    <col min="12801" max="12801" width="1.875" style="214" customWidth="1"/>
    <col min="12802" max="12802" width="3.625" style="214" customWidth="1"/>
    <col min="12803" max="12803" width="14.375" style="214" customWidth="1"/>
    <col min="12804" max="12804" width="7.625" style="214" customWidth="1"/>
    <col min="12805" max="12805" width="8.125" style="214" customWidth="1"/>
    <col min="12806" max="12806" width="8.25" style="214" customWidth="1"/>
    <col min="12807" max="12807" width="6.25" style="214" customWidth="1"/>
    <col min="12808" max="12808" width="5.875" style="214" customWidth="1"/>
    <col min="12809" max="12809" width="5.75" style="214" customWidth="1"/>
    <col min="12810" max="12810" width="5.625" style="214" customWidth="1"/>
    <col min="12811" max="12812" width="4.625" style="214" customWidth="1"/>
    <col min="12813" max="12814" width="5.125" style="214" customWidth="1"/>
    <col min="12815" max="12815" width="11.75" style="214" customWidth="1"/>
    <col min="12816" max="13056" width="9" style="214"/>
    <col min="13057" max="13057" width="1.875" style="214" customWidth="1"/>
    <col min="13058" max="13058" width="3.625" style="214" customWidth="1"/>
    <col min="13059" max="13059" width="14.375" style="214" customWidth="1"/>
    <col min="13060" max="13060" width="7.625" style="214" customWidth="1"/>
    <col min="13061" max="13061" width="8.125" style="214" customWidth="1"/>
    <col min="13062" max="13062" width="8.25" style="214" customWidth="1"/>
    <col min="13063" max="13063" width="6.25" style="214" customWidth="1"/>
    <col min="13064" max="13064" width="5.875" style="214" customWidth="1"/>
    <col min="13065" max="13065" width="5.75" style="214" customWidth="1"/>
    <col min="13066" max="13066" width="5.625" style="214" customWidth="1"/>
    <col min="13067" max="13068" width="4.625" style="214" customWidth="1"/>
    <col min="13069" max="13070" width="5.125" style="214" customWidth="1"/>
    <col min="13071" max="13071" width="11.75" style="214" customWidth="1"/>
    <col min="13072" max="13312" width="9" style="214"/>
    <col min="13313" max="13313" width="1.875" style="214" customWidth="1"/>
    <col min="13314" max="13314" width="3.625" style="214" customWidth="1"/>
    <col min="13315" max="13315" width="14.375" style="214" customWidth="1"/>
    <col min="13316" max="13316" width="7.625" style="214" customWidth="1"/>
    <col min="13317" max="13317" width="8.125" style="214" customWidth="1"/>
    <col min="13318" max="13318" width="8.25" style="214" customWidth="1"/>
    <col min="13319" max="13319" width="6.25" style="214" customWidth="1"/>
    <col min="13320" max="13320" width="5.875" style="214" customWidth="1"/>
    <col min="13321" max="13321" width="5.75" style="214" customWidth="1"/>
    <col min="13322" max="13322" width="5.625" style="214" customWidth="1"/>
    <col min="13323" max="13324" width="4.625" style="214" customWidth="1"/>
    <col min="13325" max="13326" width="5.125" style="214" customWidth="1"/>
    <col min="13327" max="13327" width="11.75" style="214" customWidth="1"/>
    <col min="13328" max="13568" width="9" style="214"/>
    <col min="13569" max="13569" width="1.875" style="214" customWidth="1"/>
    <col min="13570" max="13570" width="3.625" style="214" customWidth="1"/>
    <col min="13571" max="13571" width="14.375" style="214" customWidth="1"/>
    <col min="13572" max="13572" width="7.625" style="214" customWidth="1"/>
    <col min="13573" max="13573" width="8.125" style="214" customWidth="1"/>
    <col min="13574" max="13574" width="8.25" style="214" customWidth="1"/>
    <col min="13575" max="13575" width="6.25" style="214" customWidth="1"/>
    <col min="13576" max="13576" width="5.875" style="214" customWidth="1"/>
    <col min="13577" max="13577" width="5.75" style="214" customWidth="1"/>
    <col min="13578" max="13578" width="5.625" style="214" customWidth="1"/>
    <col min="13579" max="13580" width="4.625" style="214" customWidth="1"/>
    <col min="13581" max="13582" width="5.125" style="214" customWidth="1"/>
    <col min="13583" max="13583" width="11.75" style="214" customWidth="1"/>
    <col min="13584" max="13824" width="9" style="214"/>
    <col min="13825" max="13825" width="1.875" style="214" customWidth="1"/>
    <col min="13826" max="13826" width="3.625" style="214" customWidth="1"/>
    <col min="13827" max="13827" width="14.375" style="214" customWidth="1"/>
    <col min="13828" max="13828" width="7.625" style="214" customWidth="1"/>
    <col min="13829" max="13829" width="8.125" style="214" customWidth="1"/>
    <col min="13830" max="13830" width="8.25" style="214" customWidth="1"/>
    <col min="13831" max="13831" width="6.25" style="214" customWidth="1"/>
    <col min="13832" max="13832" width="5.875" style="214" customWidth="1"/>
    <col min="13833" max="13833" width="5.75" style="214" customWidth="1"/>
    <col min="13834" max="13834" width="5.625" style="214" customWidth="1"/>
    <col min="13835" max="13836" width="4.625" style="214" customWidth="1"/>
    <col min="13837" max="13838" width="5.125" style="214" customWidth="1"/>
    <col min="13839" max="13839" width="11.75" style="214" customWidth="1"/>
    <col min="13840" max="14080" width="9" style="214"/>
    <col min="14081" max="14081" width="1.875" style="214" customWidth="1"/>
    <col min="14082" max="14082" width="3.625" style="214" customWidth="1"/>
    <col min="14083" max="14083" width="14.375" style="214" customWidth="1"/>
    <col min="14084" max="14084" width="7.625" style="214" customWidth="1"/>
    <col min="14085" max="14085" width="8.125" style="214" customWidth="1"/>
    <col min="14086" max="14086" width="8.25" style="214" customWidth="1"/>
    <col min="14087" max="14087" width="6.25" style="214" customWidth="1"/>
    <col min="14088" max="14088" width="5.875" style="214" customWidth="1"/>
    <col min="14089" max="14089" width="5.75" style="214" customWidth="1"/>
    <col min="14090" max="14090" width="5.625" style="214" customWidth="1"/>
    <col min="14091" max="14092" width="4.625" style="214" customWidth="1"/>
    <col min="14093" max="14094" width="5.125" style="214" customWidth="1"/>
    <col min="14095" max="14095" width="11.75" style="214" customWidth="1"/>
    <col min="14096" max="14336" width="9" style="214"/>
    <col min="14337" max="14337" width="1.875" style="214" customWidth="1"/>
    <col min="14338" max="14338" width="3.625" style="214" customWidth="1"/>
    <col min="14339" max="14339" width="14.375" style="214" customWidth="1"/>
    <col min="14340" max="14340" width="7.625" style="214" customWidth="1"/>
    <col min="14341" max="14341" width="8.125" style="214" customWidth="1"/>
    <col min="14342" max="14342" width="8.25" style="214" customWidth="1"/>
    <col min="14343" max="14343" width="6.25" style="214" customWidth="1"/>
    <col min="14344" max="14344" width="5.875" style="214" customWidth="1"/>
    <col min="14345" max="14345" width="5.75" style="214" customWidth="1"/>
    <col min="14346" max="14346" width="5.625" style="214" customWidth="1"/>
    <col min="14347" max="14348" width="4.625" style="214" customWidth="1"/>
    <col min="14349" max="14350" width="5.125" style="214" customWidth="1"/>
    <col min="14351" max="14351" width="11.75" style="214" customWidth="1"/>
    <col min="14352" max="14592" width="9" style="214"/>
    <col min="14593" max="14593" width="1.875" style="214" customWidth="1"/>
    <col min="14594" max="14594" width="3.625" style="214" customWidth="1"/>
    <col min="14595" max="14595" width="14.375" style="214" customWidth="1"/>
    <col min="14596" max="14596" width="7.625" style="214" customWidth="1"/>
    <col min="14597" max="14597" width="8.125" style="214" customWidth="1"/>
    <col min="14598" max="14598" width="8.25" style="214" customWidth="1"/>
    <col min="14599" max="14599" width="6.25" style="214" customWidth="1"/>
    <col min="14600" max="14600" width="5.875" style="214" customWidth="1"/>
    <col min="14601" max="14601" width="5.75" style="214" customWidth="1"/>
    <col min="14602" max="14602" width="5.625" style="214" customWidth="1"/>
    <col min="14603" max="14604" width="4.625" style="214" customWidth="1"/>
    <col min="14605" max="14606" width="5.125" style="214" customWidth="1"/>
    <col min="14607" max="14607" width="11.75" style="214" customWidth="1"/>
    <col min="14608" max="14848" width="9" style="214"/>
    <col min="14849" max="14849" width="1.875" style="214" customWidth="1"/>
    <col min="14850" max="14850" width="3.625" style="214" customWidth="1"/>
    <col min="14851" max="14851" width="14.375" style="214" customWidth="1"/>
    <col min="14852" max="14852" width="7.625" style="214" customWidth="1"/>
    <col min="14853" max="14853" width="8.125" style="214" customWidth="1"/>
    <col min="14854" max="14854" width="8.25" style="214" customWidth="1"/>
    <col min="14855" max="14855" width="6.25" style="214" customWidth="1"/>
    <col min="14856" max="14856" width="5.875" style="214" customWidth="1"/>
    <col min="14857" max="14857" width="5.75" style="214" customWidth="1"/>
    <col min="14858" max="14858" width="5.625" style="214" customWidth="1"/>
    <col min="14859" max="14860" width="4.625" style="214" customWidth="1"/>
    <col min="14861" max="14862" width="5.125" style="214" customWidth="1"/>
    <col min="14863" max="14863" width="11.75" style="214" customWidth="1"/>
    <col min="14864" max="15104" width="9" style="214"/>
    <col min="15105" max="15105" width="1.875" style="214" customWidth="1"/>
    <col min="15106" max="15106" width="3.625" style="214" customWidth="1"/>
    <col min="15107" max="15107" width="14.375" style="214" customWidth="1"/>
    <col min="15108" max="15108" width="7.625" style="214" customWidth="1"/>
    <col min="15109" max="15109" width="8.125" style="214" customWidth="1"/>
    <col min="15110" max="15110" width="8.25" style="214" customWidth="1"/>
    <col min="15111" max="15111" width="6.25" style="214" customWidth="1"/>
    <col min="15112" max="15112" width="5.875" style="214" customWidth="1"/>
    <col min="15113" max="15113" width="5.75" style="214" customWidth="1"/>
    <col min="15114" max="15114" width="5.625" style="214" customWidth="1"/>
    <col min="15115" max="15116" width="4.625" style="214" customWidth="1"/>
    <col min="15117" max="15118" width="5.125" style="214" customWidth="1"/>
    <col min="15119" max="15119" width="11.75" style="214" customWidth="1"/>
    <col min="15120" max="15360" width="9" style="214"/>
    <col min="15361" max="15361" width="1.875" style="214" customWidth="1"/>
    <col min="15362" max="15362" width="3.625" style="214" customWidth="1"/>
    <col min="15363" max="15363" width="14.375" style="214" customWidth="1"/>
    <col min="15364" max="15364" width="7.625" style="214" customWidth="1"/>
    <col min="15365" max="15365" width="8.125" style="214" customWidth="1"/>
    <col min="15366" max="15366" width="8.25" style="214" customWidth="1"/>
    <col min="15367" max="15367" width="6.25" style="214" customWidth="1"/>
    <col min="15368" max="15368" width="5.875" style="214" customWidth="1"/>
    <col min="15369" max="15369" width="5.75" style="214" customWidth="1"/>
    <col min="15370" max="15370" width="5.625" style="214" customWidth="1"/>
    <col min="15371" max="15372" width="4.625" style="214" customWidth="1"/>
    <col min="15373" max="15374" width="5.125" style="214" customWidth="1"/>
    <col min="15375" max="15375" width="11.75" style="214" customWidth="1"/>
    <col min="15376" max="15616" width="9" style="214"/>
    <col min="15617" max="15617" width="1.875" style="214" customWidth="1"/>
    <col min="15618" max="15618" width="3.625" style="214" customWidth="1"/>
    <col min="15619" max="15619" width="14.375" style="214" customWidth="1"/>
    <col min="15620" max="15620" width="7.625" style="214" customWidth="1"/>
    <col min="15621" max="15621" width="8.125" style="214" customWidth="1"/>
    <col min="15622" max="15622" width="8.25" style="214" customWidth="1"/>
    <col min="15623" max="15623" width="6.25" style="214" customWidth="1"/>
    <col min="15624" max="15624" width="5.875" style="214" customWidth="1"/>
    <col min="15625" max="15625" width="5.75" style="214" customWidth="1"/>
    <col min="15626" max="15626" width="5.625" style="214" customWidth="1"/>
    <col min="15627" max="15628" width="4.625" style="214" customWidth="1"/>
    <col min="15629" max="15630" width="5.125" style="214" customWidth="1"/>
    <col min="15631" max="15631" width="11.75" style="214" customWidth="1"/>
    <col min="15632" max="15872" width="9" style="214"/>
    <col min="15873" max="15873" width="1.875" style="214" customWidth="1"/>
    <col min="15874" max="15874" width="3.625" style="214" customWidth="1"/>
    <col min="15875" max="15875" width="14.375" style="214" customWidth="1"/>
    <col min="15876" max="15876" width="7.625" style="214" customWidth="1"/>
    <col min="15877" max="15877" width="8.125" style="214" customWidth="1"/>
    <col min="15878" max="15878" width="8.25" style="214" customWidth="1"/>
    <col min="15879" max="15879" width="6.25" style="214" customWidth="1"/>
    <col min="15880" max="15880" width="5.875" style="214" customWidth="1"/>
    <col min="15881" max="15881" width="5.75" style="214" customWidth="1"/>
    <col min="15882" max="15882" width="5.625" style="214" customWidth="1"/>
    <col min="15883" max="15884" width="4.625" style="214" customWidth="1"/>
    <col min="15885" max="15886" width="5.125" style="214" customWidth="1"/>
    <col min="15887" max="15887" width="11.75" style="214" customWidth="1"/>
    <col min="15888" max="16128" width="9" style="214"/>
    <col min="16129" max="16129" width="1.875" style="214" customWidth="1"/>
    <col min="16130" max="16130" width="3.625" style="214" customWidth="1"/>
    <col min="16131" max="16131" width="14.375" style="214" customWidth="1"/>
    <col min="16132" max="16132" width="7.625" style="214" customWidth="1"/>
    <col min="16133" max="16133" width="8.125" style="214" customWidth="1"/>
    <col min="16134" max="16134" width="8.25" style="214" customWidth="1"/>
    <col min="16135" max="16135" width="6.25" style="214" customWidth="1"/>
    <col min="16136" max="16136" width="5.875" style="214" customWidth="1"/>
    <col min="16137" max="16137" width="5.75" style="214" customWidth="1"/>
    <col min="16138" max="16138" width="5.625" style="214" customWidth="1"/>
    <col min="16139" max="16140" width="4.625" style="214" customWidth="1"/>
    <col min="16141" max="16142" width="5.125" style="214" customWidth="1"/>
    <col min="16143" max="16143" width="11.75" style="214" customWidth="1"/>
    <col min="16144" max="16384" width="9" style="214"/>
  </cols>
  <sheetData>
    <row r="1" spans="1:15" ht="18" customHeight="1" thickTop="1" thickBot="1">
      <c r="A1" s="823" t="s">
        <v>96</v>
      </c>
      <c r="B1" s="823"/>
      <c r="C1" s="823"/>
      <c r="D1" s="823"/>
      <c r="E1" s="823"/>
      <c r="F1" s="823"/>
      <c r="G1" s="823"/>
      <c r="H1" s="823"/>
      <c r="I1" s="823"/>
      <c r="J1" s="823"/>
      <c r="K1" s="823"/>
      <c r="L1" s="823"/>
      <c r="M1" s="824"/>
      <c r="N1" s="825" t="s">
        <v>274</v>
      </c>
      <c r="O1" s="826"/>
    </row>
    <row r="2" spans="1:15" ht="11.25" customHeight="1" thickTop="1">
      <c r="A2" s="282"/>
      <c r="B2" s="282"/>
      <c r="C2" s="282"/>
      <c r="D2" s="282"/>
      <c r="E2" s="282"/>
      <c r="F2" s="282"/>
      <c r="G2" s="282"/>
      <c r="H2" s="282"/>
      <c r="I2" s="282"/>
      <c r="J2" s="282"/>
      <c r="K2" s="282"/>
      <c r="L2" s="282"/>
      <c r="M2" s="283"/>
      <c r="N2" s="284"/>
      <c r="O2" s="284"/>
    </row>
    <row r="3" spans="1:15" ht="18" customHeight="1">
      <c r="A3" s="282"/>
      <c r="B3" s="827" t="s">
        <v>275</v>
      </c>
      <c r="C3" s="827"/>
      <c r="D3" s="827"/>
      <c r="E3" s="827"/>
      <c r="F3" s="827"/>
      <c r="G3" s="827"/>
      <c r="H3" s="827"/>
      <c r="I3" s="827"/>
      <c r="J3" s="827"/>
      <c r="K3" s="827"/>
      <c r="L3" s="827"/>
      <c r="M3" s="827"/>
      <c r="N3" s="284"/>
      <c r="O3" s="284"/>
    </row>
    <row r="4" spans="1:15" ht="13.5" customHeight="1" thickBot="1">
      <c r="A4" s="285"/>
      <c r="B4" s="285"/>
      <c r="C4" s="285"/>
      <c r="D4" s="285"/>
      <c r="E4" s="285"/>
      <c r="F4" s="285"/>
      <c r="G4" s="285"/>
      <c r="H4" s="285"/>
      <c r="I4" s="285"/>
      <c r="J4" s="285"/>
      <c r="K4" s="285"/>
      <c r="L4" s="285"/>
      <c r="M4" s="652" t="s">
        <v>233</v>
      </c>
      <c r="N4" s="652"/>
      <c r="O4" s="652"/>
    </row>
    <row r="5" spans="1:15" ht="19.5" customHeight="1" thickBot="1">
      <c r="A5" s="286"/>
      <c r="B5" s="219" t="s">
        <v>234</v>
      </c>
      <c r="C5" s="220"/>
      <c r="D5" s="828" t="s">
        <v>276</v>
      </c>
      <c r="E5" s="829"/>
      <c r="F5" s="830"/>
      <c r="G5" s="656" t="s">
        <v>235</v>
      </c>
      <c r="H5" s="657"/>
      <c r="I5" s="657"/>
      <c r="J5" s="828" t="s">
        <v>277</v>
      </c>
      <c r="K5" s="829"/>
      <c r="L5" s="829"/>
      <c r="M5" s="829"/>
      <c r="N5" s="830"/>
      <c r="O5" s="221"/>
    </row>
    <row r="6" spans="1:15" ht="19.5" customHeight="1" thickBot="1">
      <c r="A6" s="286"/>
      <c r="B6" s="222" t="s">
        <v>236</v>
      </c>
      <c r="C6" s="220"/>
      <c r="D6" s="828" t="s">
        <v>278</v>
      </c>
      <c r="E6" s="829"/>
      <c r="F6" s="830"/>
      <c r="G6" s="656" t="s">
        <v>237</v>
      </c>
      <c r="H6" s="657"/>
      <c r="I6" s="657"/>
      <c r="J6" s="828" t="s">
        <v>279</v>
      </c>
      <c r="K6" s="829"/>
      <c r="L6" s="829"/>
      <c r="M6" s="829"/>
      <c r="N6" s="830"/>
      <c r="O6" s="221"/>
    </row>
    <row r="7" spans="1:15" ht="9.75" customHeight="1" thickBot="1">
      <c r="A7" s="223"/>
      <c r="B7" s="221"/>
      <c r="C7" s="221"/>
      <c r="D7" s="221"/>
      <c r="E7" s="221"/>
      <c r="F7" s="221"/>
      <c r="G7" s="224"/>
      <c r="H7" s="224"/>
      <c r="I7" s="224"/>
      <c r="J7" s="224"/>
      <c r="K7" s="224"/>
      <c r="L7" s="224"/>
      <c r="M7" s="224"/>
      <c r="N7" s="224"/>
      <c r="O7" s="221"/>
    </row>
    <row r="8" spans="1:15" ht="14.25" thickBot="1">
      <c r="A8" s="225"/>
      <c r="B8" s="658" t="s">
        <v>238</v>
      </c>
      <c r="C8" s="659"/>
      <c r="D8" s="660" t="s">
        <v>19</v>
      </c>
      <c r="E8" s="660"/>
      <c r="F8" s="660" t="s">
        <v>98</v>
      </c>
      <c r="G8" s="660"/>
      <c r="H8" s="660"/>
      <c r="I8" s="661" t="s">
        <v>14</v>
      </c>
      <c r="J8" s="661"/>
      <c r="K8" s="662"/>
      <c r="L8" s="226"/>
      <c r="M8" s="226"/>
      <c r="N8" s="226"/>
      <c r="O8" s="226"/>
    </row>
    <row r="9" spans="1:15" ht="17.25" customHeight="1" thickBot="1">
      <c r="A9" s="227"/>
      <c r="B9" s="658"/>
      <c r="C9" s="659"/>
      <c r="D9" s="831">
        <v>25</v>
      </c>
      <c r="E9" s="831"/>
      <c r="F9" s="831">
        <v>40</v>
      </c>
      <c r="G9" s="831"/>
      <c r="H9" s="831"/>
      <c r="I9" s="664">
        <f>F9+D9</f>
        <v>65</v>
      </c>
      <c r="J9" s="664"/>
      <c r="K9" s="665"/>
      <c r="L9" s="228"/>
      <c r="M9" s="228"/>
      <c r="N9" s="228"/>
      <c r="O9" s="228"/>
    </row>
    <row r="10" spans="1:15" ht="24.75" customHeight="1" thickBot="1">
      <c r="A10" s="229"/>
      <c r="B10" s="658" t="s">
        <v>239</v>
      </c>
      <c r="C10" s="659"/>
      <c r="D10" s="834" t="s">
        <v>280</v>
      </c>
      <c r="E10" s="835"/>
      <c r="F10" s="674" t="s">
        <v>240</v>
      </c>
      <c r="G10" s="675"/>
      <c r="H10" s="675"/>
      <c r="I10" s="836" t="s">
        <v>281</v>
      </c>
      <c r="J10" s="836"/>
      <c r="K10" s="837"/>
      <c r="L10" s="230"/>
      <c r="M10" s="230"/>
      <c r="N10" s="230"/>
      <c r="O10" s="230"/>
    </row>
    <row r="11" spans="1:15" ht="11.25" customHeight="1" thickBot="1">
      <c r="A11" s="231"/>
      <c r="B11" s="232"/>
      <c r="C11" s="232"/>
      <c r="D11" s="232"/>
      <c r="E11" s="232"/>
      <c r="F11" s="233"/>
      <c r="G11" s="233"/>
      <c r="H11" s="233"/>
      <c r="I11" s="234"/>
      <c r="J11" s="234"/>
      <c r="K11" s="234"/>
      <c r="L11" s="234"/>
      <c r="M11" s="235"/>
      <c r="N11" s="235"/>
      <c r="O11" s="235"/>
    </row>
    <row r="12" spans="1:15" ht="15.75" customHeight="1" thickBot="1">
      <c r="A12" s="225"/>
      <c r="B12" s="678" t="s">
        <v>242</v>
      </c>
      <c r="C12" s="679"/>
      <c r="D12" s="679"/>
      <c r="E12" s="679"/>
      <c r="F12" s="679"/>
      <c r="G12" s="679"/>
      <c r="H12" s="679"/>
      <c r="I12" s="679"/>
      <c r="J12" s="680"/>
      <c r="K12" s="236"/>
      <c r="L12" s="236"/>
      <c r="M12" s="236"/>
      <c r="N12" s="226"/>
      <c r="O12" s="226"/>
    </row>
    <row r="13" spans="1:15" ht="15" customHeight="1">
      <c r="A13" s="237"/>
      <c r="B13" s="681" t="s">
        <v>100</v>
      </c>
      <c r="C13" s="682"/>
      <c r="D13" s="682"/>
      <c r="E13" s="685" t="s">
        <v>243</v>
      </c>
      <c r="F13" s="686"/>
      <c r="G13" s="685" t="s">
        <v>101</v>
      </c>
      <c r="H13" s="686"/>
      <c r="I13" s="689" t="s">
        <v>102</v>
      </c>
      <c r="J13" s="690"/>
      <c r="K13" s="238"/>
      <c r="L13" s="239"/>
      <c r="M13" s="240"/>
      <c r="N13" s="240"/>
      <c r="O13" s="240"/>
    </row>
    <row r="14" spans="1:15" ht="14.25" customHeight="1">
      <c r="A14" s="225"/>
      <c r="B14" s="683"/>
      <c r="C14" s="684"/>
      <c r="D14" s="684"/>
      <c r="E14" s="241" t="s">
        <v>19</v>
      </c>
      <c r="F14" s="241" t="s">
        <v>98</v>
      </c>
      <c r="G14" s="687"/>
      <c r="H14" s="688"/>
      <c r="I14" s="691"/>
      <c r="J14" s="692"/>
      <c r="K14" s="242"/>
      <c r="L14" s="226"/>
      <c r="M14" s="226"/>
      <c r="N14" s="226"/>
      <c r="O14" s="226"/>
    </row>
    <row r="15" spans="1:15" ht="12.75" customHeight="1">
      <c r="A15" s="225"/>
      <c r="B15" s="758" t="s">
        <v>244</v>
      </c>
      <c r="C15" s="243" t="s">
        <v>52</v>
      </c>
      <c r="D15" s="244">
        <v>3</v>
      </c>
      <c r="E15" s="245"/>
      <c r="F15" s="287">
        <v>3</v>
      </c>
      <c r="G15" s="666"/>
      <c r="H15" s="667"/>
      <c r="I15" s="668">
        <f>ROUNDDOWN(F15/D15,1)</f>
        <v>1</v>
      </c>
      <c r="J15" s="669"/>
      <c r="K15" s="247"/>
      <c r="L15" s="226"/>
      <c r="M15" s="226"/>
      <c r="N15" s="226"/>
      <c r="O15" s="226"/>
    </row>
    <row r="16" spans="1:15" ht="12.75" customHeight="1">
      <c r="A16" s="225"/>
      <c r="B16" s="759"/>
      <c r="C16" s="243" t="s">
        <v>103</v>
      </c>
      <c r="D16" s="244">
        <v>6</v>
      </c>
      <c r="E16" s="245"/>
      <c r="F16" s="287">
        <v>6</v>
      </c>
      <c r="G16" s="666"/>
      <c r="H16" s="667"/>
      <c r="I16" s="751">
        <f>ROUNDDOWN(F16/D16,1)</f>
        <v>1</v>
      </c>
      <c r="J16" s="752"/>
      <c r="K16" s="247"/>
      <c r="L16" s="226"/>
      <c r="M16" s="226"/>
      <c r="N16" s="226"/>
      <c r="O16" s="226"/>
    </row>
    <row r="17" spans="1:15" ht="12.75" customHeight="1">
      <c r="A17" s="225"/>
      <c r="B17" s="759"/>
      <c r="C17" s="243" t="s">
        <v>104</v>
      </c>
      <c r="D17" s="244">
        <v>6</v>
      </c>
      <c r="E17" s="288">
        <v>0</v>
      </c>
      <c r="F17" s="287">
        <v>6</v>
      </c>
      <c r="G17" s="666"/>
      <c r="H17" s="667"/>
      <c r="I17" s="668">
        <f>ROUNDDOWN(F17/D17,1)</f>
        <v>1</v>
      </c>
      <c r="J17" s="669"/>
      <c r="K17" s="247"/>
      <c r="L17" s="226"/>
      <c r="M17" s="226"/>
      <c r="N17" s="226"/>
      <c r="O17" s="226"/>
    </row>
    <row r="18" spans="1:15" ht="12.75" customHeight="1">
      <c r="A18" s="225"/>
      <c r="B18" s="759"/>
      <c r="C18" s="243" t="s">
        <v>105</v>
      </c>
      <c r="D18" s="244">
        <v>20</v>
      </c>
      <c r="E18" s="289">
        <v>10</v>
      </c>
      <c r="F18" s="287">
        <v>10</v>
      </c>
      <c r="G18" s="832">
        <v>1</v>
      </c>
      <c r="H18" s="833"/>
      <c r="I18" s="668">
        <f>ROUNDDOWN((E18+F18)/D18,1)</f>
        <v>1</v>
      </c>
      <c r="J18" s="669"/>
      <c r="K18" s="749" t="s">
        <v>245</v>
      </c>
      <c r="L18" s="750"/>
      <c r="M18" s="750"/>
      <c r="N18" s="750"/>
      <c r="O18" s="750"/>
    </row>
    <row r="19" spans="1:15" ht="12.75" customHeight="1">
      <c r="A19" s="225"/>
      <c r="B19" s="759"/>
      <c r="C19" s="250" t="s">
        <v>246</v>
      </c>
      <c r="D19" s="251">
        <v>30</v>
      </c>
      <c r="E19" s="289">
        <v>7</v>
      </c>
      <c r="F19" s="287">
        <v>8</v>
      </c>
      <c r="G19" s="832">
        <v>1</v>
      </c>
      <c r="H19" s="833"/>
      <c r="I19" s="751">
        <f>ROUNDDOWN((E19+F19)/D19,1)</f>
        <v>0.5</v>
      </c>
      <c r="J19" s="752"/>
      <c r="K19" s="749"/>
      <c r="L19" s="750"/>
      <c r="M19" s="750"/>
      <c r="N19" s="750"/>
      <c r="O19" s="750"/>
    </row>
    <row r="20" spans="1:15" ht="12.75" customHeight="1">
      <c r="A20" s="225"/>
      <c r="B20" s="760"/>
      <c r="C20" s="243" t="s">
        <v>247</v>
      </c>
      <c r="D20" s="244">
        <v>30</v>
      </c>
      <c r="E20" s="290">
        <v>8</v>
      </c>
      <c r="F20" s="291">
        <v>7</v>
      </c>
      <c r="G20" s="832">
        <v>1</v>
      </c>
      <c r="H20" s="833"/>
      <c r="I20" s="668">
        <f>ROUNDDOWN((E20+F20)/D20,1)</f>
        <v>0.5</v>
      </c>
      <c r="J20" s="669"/>
      <c r="K20" s="749"/>
      <c r="L20" s="750"/>
      <c r="M20" s="750"/>
      <c r="N20" s="750"/>
      <c r="O20" s="750"/>
    </row>
    <row r="21" spans="1:15" ht="15" customHeight="1">
      <c r="A21" s="225"/>
      <c r="B21" s="753" t="s">
        <v>248</v>
      </c>
      <c r="C21" s="754"/>
      <c r="D21" s="755"/>
      <c r="E21" s="254">
        <f>SUM(E18:E20)</f>
        <v>25</v>
      </c>
      <c r="F21" s="254">
        <f>SUM(F15:F20)</f>
        <v>40</v>
      </c>
      <c r="G21" s="756">
        <f>SUM(G18:H20)</f>
        <v>3</v>
      </c>
      <c r="H21" s="757"/>
      <c r="I21" s="711">
        <f>IF(D8=0,0,IF($D$8&lt;=90,1+ROUND(SUM(I15:J20),),ROUND(SUM(I15:I20),)))</f>
        <v>5</v>
      </c>
      <c r="J21" s="712"/>
      <c r="K21" s="749"/>
      <c r="L21" s="750"/>
      <c r="M21" s="750"/>
      <c r="N21" s="750"/>
      <c r="O21" s="750"/>
    </row>
    <row r="22" spans="1:15">
      <c r="A22" s="225"/>
      <c r="B22" s="255"/>
      <c r="C22" s="256"/>
      <c r="D22" s="257"/>
      <c r="E22" s="717" t="s">
        <v>28</v>
      </c>
      <c r="F22" s="718"/>
      <c r="G22" s="719" t="s">
        <v>109</v>
      </c>
      <c r="H22" s="720"/>
      <c r="I22" s="713"/>
      <c r="J22" s="714"/>
      <c r="K22" s="749"/>
      <c r="L22" s="750"/>
      <c r="M22" s="750"/>
      <c r="N22" s="750"/>
      <c r="O22" s="750"/>
    </row>
    <row r="23" spans="1:15" ht="15" customHeight="1" thickBot="1">
      <c r="A23" s="225"/>
      <c r="B23" s="258"/>
      <c r="C23" s="259"/>
      <c r="D23" s="260"/>
      <c r="E23" s="693">
        <f>E21+F21</f>
        <v>65</v>
      </c>
      <c r="F23" s="693"/>
      <c r="G23" s="694">
        <f>ROUNDUP((E23-F15-F16-F17)/35,0)</f>
        <v>2</v>
      </c>
      <c r="H23" s="695"/>
      <c r="I23" s="715"/>
      <c r="J23" s="716"/>
      <c r="K23" s="749"/>
      <c r="L23" s="750"/>
      <c r="M23" s="750"/>
      <c r="N23" s="750"/>
      <c r="O23" s="750"/>
    </row>
    <row r="24" spans="1:15" ht="15.75" customHeight="1">
      <c r="A24" s="225"/>
      <c r="B24" s="696" t="s">
        <v>249</v>
      </c>
      <c r="C24" s="261" t="s">
        <v>250</v>
      </c>
      <c r="D24" s="262"/>
      <c r="E24" s="699" t="str">
        <f>D10</f>
        <v>専任ではない</v>
      </c>
      <c r="F24" s="700"/>
      <c r="G24" s="700"/>
      <c r="H24" s="701"/>
      <c r="I24" s="702">
        <f>COUNTIF(E24,"専任ではない")</f>
        <v>1</v>
      </c>
      <c r="J24" s="703"/>
      <c r="K24" s="749"/>
      <c r="L24" s="750"/>
      <c r="M24" s="750"/>
      <c r="N24" s="750"/>
      <c r="O24" s="750"/>
    </row>
    <row r="25" spans="1:15" ht="15.75" customHeight="1">
      <c r="A25" s="225"/>
      <c r="B25" s="697"/>
      <c r="C25" s="704" t="s">
        <v>251</v>
      </c>
      <c r="D25" s="705"/>
      <c r="E25" s="706" t="str">
        <f>IF(F9&lt;=90,"９０人以下","９１人以上")</f>
        <v>９０人以下</v>
      </c>
      <c r="F25" s="707"/>
      <c r="G25" s="707"/>
      <c r="H25" s="708"/>
      <c r="I25" s="709">
        <f>IF(F9&lt;=90,1,0)</f>
        <v>1</v>
      </c>
      <c r="J25" s="710"/>
      <c r="K25" s="749"/>
      <c r="L25" s="750"/>
      <c r="M25" s="750"/>
      <c r="N25" s="750"/>
      <c r="O25" s="750"/>
    </row>
    <row r="26" spans="1:15" ht="15.75" customHeight="1">
      <c r="A26" s="225"/>
      <c r="B26" s="697"/>
      <c r="C26" s="704" t="s">
        <v>252</v>
      </c>
      <c r="D26" s="705"/>
      <c r="E26" s="706" t="str">
        <f>I10</f>
        <v>受け入れる</v>
      </c>
      <c r="F26" s="707"/>
      <c r="G26" s="707"/>
      <c r="H26" s="708"/>
      <c r="I26" s="709">
        <f>COUNTIF(E26,"受け入れる")</f>
        <v>1</v>
      </c>
      <c r="J26" s="710"/>
      <c r="K26" s="749"/>
      <c r="L26" s="750"/>
      <c r="M26" s="750"/>
      <c r="N26" s="750"/>
      <c r="O26" s="750"/>
    </row>
    <row r="27" spans="1:15" ht="15.75" customHeight="1" thickBot="1">
      <c r="A27" s="225"/>
      <c r="B27" s="698"/>
      <c r="C27" s="732" t="s">
        <v>253</v>
      </c>
      <c r="D27" s="733"/>
      <c r="E27" s="734" t="s">
        <v>254</v>
      </c>
      <c r="F27" s="735"/>
      <c r="G27" s="735"/>
      <c r="H27" s="736"/>
      <c r="I27" s="737">
        <f>IF(E27="専任ではない",0,2)</f>
        <v>2</v>
      </c>
      <c r="J27" s="738"/>
      <c r="K27" s="749"/>
      <c r="L27" s="750"/>
      <c r="M27" s="750"/>
      <c r="N27" s="750"/>
      <c r="O27" s="750"/>
    </row>
    <row r="28" spans="1:15" ht="9" customHeight="1">
      <c r="A28" s="263"/>
      <c r="B28" s="739" t="s">
        <v>255</v>
      </c>
      <c r="C28" s="740"/>
      <c r="D28" s="740"/>
      <c r="E28" s="743">
        <f>I21+I24+I25+I27+I26</f>
        <v>10</v>
      </c>
      <c r="F28" s="744"/>
      <c r="G28" s="744"/>
      <c r="H28" s="744"/>
      <c r="I28" s="744"/>
      <c r="J28" s="745"/>
      <c r="K28" s="749"/>
      <c r="L28" s="750"/>
      <c r="M28" s="750"/>
      <c r="N28" s="750"/>
      <c r="O28" s="750"/>
    </row>
    <row r="29" spans="1:15" ht="9" customHeight="1" thickBot="1">
      <c r="A29" s="264"/>
      <c r="B29" s="741"/>
      <c r="C29" s="742"/>
      <c r="D29" s="742"/>
      <c r="E29" s="746"/>
      <c r="F29" s="747"/>
      <c r="G29" s="747"/>
      <c r="H29" s="747"/>
      <c r="I29" s="747"/>
      <c r="J29" s="748"/>
      <c r="K29" s="749"/>
      <c r="L29" s="750"/>
      <c r="M29" s="750"/>
      <c r="N29" s="750"/>
      <c r="O29" s="750"/>
    </row>
    <row r="30" spans="1:15" ht="29.25" customHeight="1">
      <c r="A30" s="264"/>
      <c r="B30" s="721" t="s">
        <v>256</v>
      </c>
      <c r="C30" s="722"/>
      <c r="D30" s="722"/>
      <c r="E30" s="722"/>
      <c r="F30" s="722"/>
      <c r="G30" s="722"/>
      <c r="H30" s="722"/>
      <c r="I30" s="722"/>
      <c r="J30" s="722"/>
      <c r="K30" s="722"/>
      <c r="L30" s="722"/>
      <c r="M30" s="722"/>
      <c r="N30" s="722"/>
      <c r="O30" s="722"/>
    </row>
    <row r="31" spans="1:15" ht="13.5" customHeight="1" thickBot="1">
      <c r="A31" s="264"/>
      <c r="B31" s="224"/>
      <c r="C31" s="224"/>
      <c r="D31" s="224"/>
      <c r="E31" s="265"/>
      <c r="F31" s="265"/>
      <c r="G31" s="265"/>
      <c r="H31" s="265"/>
      <c r="I31" s="265"/>
      <c r="J31" s="265"/>
      <c r="K31" s="265"/>
      <c r="L31" s="265"/>
      <c r="M31" s="265"/>
      <c r="N31" s="266"/>
      <c r="O31" s="266"/>
    </row>
    <row r="32" spans="1:15" ht="14.25" thickBot="1">
      <c r="A32" s="264"/>
      <c r="B32" s="678" t="s">
        <v>257</v>
      </c>
      <c r="C32" s="679"/>
      <c r="D32" s="679"/>
      <c r="E32" s="679"/>
      <c r="F32" s="679"/>
      <c r="G32" s="679"/>
      <c r="H32" s="679"/>
      <c r="I32" s="679"/>
      <c r="J32" s="679"/>
      <c r="K32" s="679"/>
      <c r="L32" s="680"/>
      <c r="M32" s="723" t="s">
        <v>61</v>
      </c>
      <c r="N32" s="724"/>
      <c r="O32" s="266"/>
    </row>
    <row r="33" spans="1:15" ht="42.75" customHeight="1">
      <c r="A33" s="264"/>
      <c r="B33" s="725" t="s">
        <v>258</v>
      </c>
      <c r="C33" s="726"/>
      <c r="D33" s="292">
        <v>8</v>
      </c>
      <c r="E33" s="838" t="s">
        <v>259</v>
      </c>
      <c r="F33" s="839"/>
      <c r="G33" s="839"/>
      <c r="H33" s="839"/>
      <c r="I33" s="839"/>
      <c r="J33" s="839"/>
      <c r="K33" s="839"/>
      <c r="L33" s="840"/>
      <c r="M33" s="730" t="s">
        <v>101</v>
      </c>
      <c r="N33" s="731"/>
      <c r="O33" s="266"/>
    </row>
    <row r="34" spans="1:15" ht="27.75" customHeight="1" thickBot="1">
      <c r="A34" s="264"/>
      <c r="B34" s="770" t="s">
        <v>260</v>
      </c>
      <c r="C34" s="771"/>
      <c r="D34" s="293">
        <v>4</v>
      </c>
      <c r="E34" s="772" t="s">
        <v>261</v>
      </c>
      <c r="F34" s="773"/>
      <c r="G34" s="773"/>
      <c r="H34" s="773"/>
      <c r="I34" s="773"/>
      <c r="J34" s="773"/>
      <c r="K34" s="773"/>
      <c r="L34" s="774"/>
      <c r="M34" s="761" t="str">
        <f>IF(D33&gt;=G21,"ＯＫ","職員数不足")</f>
        <v>ＯＫ</v>
      </c>
      <c r="N34" s="762"/>
      <c r="O34" s="266"/>
    </row>
    <row r="35" spans="1:15" ht="24.75" customHeight="1">
      <c r="A35" s="264"/>
      <c r="B35" s="770" t="s">
        <v>262</v>
      </c>
      <c r="C35" s="771"/>
      <c r="D35" s="269">
        <f>J51</f>
        <v>2.6</v>
      </c>
      <c r="E35" s="772" t="s">
        <v>263</v>
      </c>
      <c r="F35" s="773"/>
      <c r="G35" s="773"/>
      <c r="H35" s="773"/>
      <c r="I35" s="773"/>
      <c r="J35" s="773"/>
      <c r="K35" s="773"/>
      <c r="L35" s="774"/>
      <c r="M35" s="775" t="s">
        <v>264</v>
      </c>
      <c r="N35" s="776"/>
      <c r="O35" s="266"/>
    </row>
    <row r="36" spans="1:15" ht="24.75" customHeight="1" thickBot="1">
      <c r="A36" s="264"/>
      <c r="B36" s="784" t="s">
        <v>265</v>
      </c>
      <c r="C36" s="785"/>
      <c r="D36" s="270">
        <f>D33+D35</f>
        <v>10.6</v>
      </c>
      <c r="E36" s="786"/>
      <c r="F36" s="787"/>
      <c r="G36" s="787"/>
      <c r="H36" s="787"/>
      <c r="I36" s="787"/>
      <c r="J36" s="787"/>
      <c r="K36" s="787"/>
      <c r="L36" s="788"/>
      <c r="M36" s="761" t="str">
        <f>IF(E28&lt;=D36,"OK","職員数不足")</f>
        <v>OK</v>
      </c>
      <c r="N36" s="762"/>
      <c r="O36" s="266"/>
    </row>
    <row r="37" spans="1:15" ht="12.75" customHeight="1" thickBot="1">
      <c r="A37" s="264"/>
      <c r="B37" s="224"/>
      <c r="C37" s="224"/>
      <c r="D37" s="224"/>
      <c r="E37" s="265"/>
      <c r="F37" s="265"/>
      <c r="G37" s="265"/>
      <c r="H37" s="265"/>
      <c r="I37" s="265"/>
      <c r="J37" s="265"/>
      <c r="K37" s="265"/>
      <c r="L37" s="265"/>
      <c r="M37" s="271"/>
      <c r="N37" s="266"/>
      <c r="O37" s="266"/>
    </row>
    <row r="38" spans="1:15" ht="13.5" customHeight="1" thickBot="1">
      <c r="A38" s="264"/>
      <c r="B38" s="678" t="s">
        <v>266</v>
      </c>
      <c r="C38" s="679"/>
      <c r="D38" s="679"/>
      <c r="E38" s="679"/>
      <c r="F38" s="679"/>
      <c r="G38" s="679"/>
      <c r="H38" s="679"/>
      <c r="I38" s="679"/>
      <c r="J38" s="679"/>
      <c r="K38" s="679"/>
      <c r="L38" s="680"/>
      <c r="M38" s="265"/>
      <c r="N38" s="266"/>
      <c r="O38" s="266"/>
    </row>
    <row r="39" spans="1:15" ht="27" customHeight="1">
      <c r="A39" s="264"/>
      <c r="B39" s="272"/>
      <c r="C39" s="763" t="s">
        <v>15</v>
      </c>
      <c r="D39" s="764"/>
      <c r="E39" s="765" t="s">
        <v>267</v>
      </c>
      <c r="F39" s="766"/>
      <c r="G39" s="767" t="s">
        <v>268</v>
      </c>
      <c r="H39" s="768"/>
      <c r="I39" s="768"/>
      <c r="J39" s="767" t="s">
        <v>269</v>
      </c>
      <c r="K39" s="768"/>
      <c r="L39" s="769"/>
      <c r="M39" s="265"/>
      <c r="N39" s="266"/>
      <c r="O39" s="266"/>
    </row>
    <row r="40" spans="1:15" ht="11.25" customHeight="1">
      <c r="A40" s="264"/>
      <c r="B40" s="273">
        <v>1</v>
      </c>
      <c r="C40" s="841" t="s">
        <v>282</v>
      </c>
      <c r="D40" s="842"/>
      <c r="E40" s="843">
        <v>7</v>
      </c>
      <c r="F40" s="844"/>
      <c r="G40" s="845">
        <v>15</v>
      </c>
      <c r="H40" s="845"/>
      <c r="I40" s="845"/>
      <c r="J40" s="782">
        <f>E40*G40</f>
        <v>105</v>
      </c>
      <c r="K40" s="782"/>
      <c r="L40" s="783"/>
      <c r="M40" s="265"/>
      <c r="N40" s="266"/>
      <c r="O40" s="266"/>
    </row>
    <row r="41" spans="1:15" ht="11.25" customHeight="1">
      <c r="A41" s="264"/>
      <c r="B41" s="273">
        <v>2</v>
      </c>
      <c r="C41" s="841" t="s">
        <v>283</v>
      </c>
      <c r="D41" s="842"/>
      <c r="E41" s="843">
        <v>6</v>
      </c>
      <c r="F41" s="844"/>
      <c r="G41" s="845">
        <v>20</v>
      </c>
      <c r="H41" s="845"/>
      <c r="I41" s="845"/>
      <c r="J41" s="782">
        <f>E41*G41</f>
        <v>120</v>
      </c>
      <c r="K41" s="782"/>
      <c r="L41" s="783"/>
      <c r="M41" s="265"/>
      <c r="N41" s="266"/>
      <c r="O41" s="266"/>
    </row>
    <row r="42" spans="1:15" ht="11.25" customHeight="1">
      <c r="A42" s="264"/>
      <c r="B42" s="273">
        <v>3</v>
      </c>
      <c r="C42" s="841" t="s">
        <v>284</v>
      </c>
      <c r="D42" s="842"/>
      <c r="E42" s="843">
        <v>5</v>
      </c>
      <c r="F42" s="844"/>
      <c r="G42" s="845">
        <v>18</v>
      </c>
      <c r="H42" s="845"/>
      <c r="I42" s="845"/>
      <c r="J42" s="782">
        <f t="shared" ref="J42:J48" si="0">E42*G42</f>
        <v>90</v>
      </c>
      <c r="K42" s="782"/>
      <c r="L42" s="783"/>
      <c r="M42" s="265"/>
      <c r="N42" s="266"/>
      <c r="O42" s="266"/>
    </row>
    <row r="43" spans="1:15" ht="11.25" customHeight="1">
      <c r="A43" s="264"/>
      <c r="B43" s="273">
        <v>4</v>
      </c>
      <c r="C43" s="841" t="s">
        <v>285</v>
      </c>
      <c r="D43" s="842"/>
      <c r="E43" s="843">
        <v>4</v>
      </c>
      <c r="F43" s="844"/>
      <c r="G43" s="845">
        <v>25</v>
      </c>
      <c r="H43" s="845"/>
      <c r="I43" s="845"/>
      <c r="J43" s="782">
        <f t="shared" si="0"/>
        <v>100</v>
      </c>
      <c r="K43" s="782"/>
      <c r="L43" s="783"/>
      <c r="M43" s="265"/>
      <c r="N43" s="266"/>
      <c r="O43" s="266"/>
    </row>
    <row r="44" spans="1:15" ht="11.25" customHeight="1">
      <c r="A44" s="264"/>
      <c r="B44" s="273">
        <v>5</v>
      </c>
      <c r="C44" s="841"/>
      <c r="D44" s="842"/>
      <c r="E44" s="843"/>
      <c r="F44" s="844"/>
      <c r="G44" s="845"/>
      <c r="H44" s="845"/>
      <c r="I44" s="845"/>
      <c r="J44" s="782">
        <f t="shared" si="0"/>
        <v>0</v>
      </c>
      <c r="K44" s="782"/>
      <c r="L44" s="783"/>
      <c r="M44" s="274"/>
      <c r="N44" s="275"/>
      <c r="O44" s="266"/>
    </row>
    <row r="45" spans="1:15" ht="11.25" customHeight="1">
      <c r="A45" s="264"/>
      <c r="B45" s="273">
        <v>6</v>
      </c>
      <c r="C45" s="841"/>
      <c r="D45" s="842"/>
      <c r="E45" s="843"/>
      <c r="F45" s="844"/>
      <c r="G45" s="845"/>
      <c r="H45" s="845"/>
      <c r="I45" s="845"/>
      <c r="J45" s="782">
        <f t="shared" si="0"/>
        <v>0</v>
      </c>
      <c r="K45" s="782"/>
      <c r="L45" s="783"/>
      <c r="M45" s="274"/>
      <c r="N45" s="275"/>
      <c r="O45" s="266"/>
    </row>
    <row r="46" spans="1:15" ht="11.25" customHeight="1">
      <c r="A46" s="225"/>
      <c r="B46" s="273">
        <v>7</v>
      </c>
      <c r="C46" s="841"/>
      <c r="D46" s="842"/>
      <c r="E46" s="843"/>
      <c r="F46" s="844"/>
      <c r="G46" s="845"/>
      <c r="H46" s="845"/>
      <c r="I46" s="845"/>
      <c r="J46" s="782">
        <f t="shared" si="0"/>
        <v>0</v>
      </c>
      <c r="K46" s="782"/>
      <c r="L46" s="783"/>
      <c r="M46" s="276"/>
      <c r="N46" s="226"/>
      <c r="O46" s="226"/>
    </row>
    <row r="47" spans="1:15" ht="11.25" customHeight="1">
      <c r="A47" s="225"/>
      <c r="B47" s="273">
        <v>8</v>
      </c>
      <c r="C47" s="841"/>
      <c r="D47" s="842"/>
      <c r="E47" s="843"/>
      <c r="F47" s="844"/>
      <c r="G47" s="845"/>
      <c r="H47" s="845"/>
      <c r="I47" s="845"/>
      <c r="J47" s="782">
        <f t="shared" si="0"/>
        <v>0</v>
      </c>
      <c r="K47" s="782"/>
      <c r="L47" s="783"/>
      <c r="M47" s="276"/>
      <c r="N47" s="226"/>
      <c r="O47" s="226"/>
    </row>
    <row r="48" spans="1:15" ht="11.25" customHeight="1">
      <c r="A48" s="225"/>
      <c r="B48" s="273">
        <v>9</v>
      </c>
      <c r="C48" s="841"/>
      <c r="D48" s="842"/>
      <c r="E48" s="843"/>
      <c r="F48" s="844"/>
      <c r="G48" s="856"/>
      <c r="H48" s="857"/>
      <c r="I48" s="858"/>
      <c r="J48" s="782">
        <f t="shared" si="0"/>
        <v>0</v>
      </c>
      <c r="K48" s="782"/>
      <c r="L48" s="783"/>
      <c r="M48" s="226"/>
      <c r="N48" s="226"/>
      <c r="O48" s="226"/>
    </row>
    <row r="49" spans="1:15" ht="11.25" customHeight="1" thickBot="1">
      <c r="A49" s="225"/>
      <c r="B49" s="277">
        <v>10</v>
      </c>
      <c r="C49" s="841"/>
      <c r="D49" s="842"/>
      <c r="E49" s="843"/>
      <c r="F49" s="844"/>
      <c r="G49" s="859"/>
      <c r="H49" s="860"/>
      <c r="I49" s="861"/>
      <c r="J49" s="820">
        <f>E49*G49</f>
        <v>0</v>
      </c>
      <c r="K49" s="821"/>
      <c r="L49" s="822"/>
      <c r="M49" s="226"/>
      <c r="N49" s="226"/>
      <c r="O49" s="226"/>
    </row>
    <row r="50" spans="1:15" ht="14.25" thickTop="1">
      <c r="A50" s="225"/>
      <c r="B50" s="792" t="s">
        <v>14</v>
      </c>
      <c r="C50" s="793"/>
      <c r="D50" s="793"/>
      <c r="E50" s="793"/>
      <c r="F50" s="793"/>
      <c r="G50" s="793"/>
      <c r="H50" s="793"/>
      <c r="I50" s="794"/>
      <c r="J50" s="795">
        <f>SUM(J40:L49)</f>
        <v>415</v>
      </c>
      <c r="K50" s="795"/>
      <c r="L50" s="796"/>
      <c r="M50" s="226"/>
      <c r="N50" s="226"/>
      <c r="O50" s="226"/>
    </row>
    <row r="51" spans="1:15" ht="12" customHeight="1">
      <c r="A51" s="225"/>
      <c r="B51" s="797" t="s">
        <v>270</v>
      </c>
      <c r="C51" s="798"/>
      <c r="D51" s="799"/>
      <c r="E51" s="846">
        <v>160</v>
      </c>
      <c r="F51" s="847"/>
      <c r="G51" s="850" t="s">
        <v>286</v>
      </c>
      <c r="H51" s="851"/>
      <c r="I51" s="852"/>
      <c r="J51" s="809">
        <f>ROUND(J50/E51,1)</f>
        <v>2.6</v>
      </c>
      <c r="K51" s="810"/>
      <c r="L51" s="811"/>
      <c r="M51" s="226"/>
      <c r="N51" s="226"/>
      <c r="O51" s="226"/>
    </row>
    <row r="52" spans="1:15" ht="12" customHeight="1" thickBot="1">
      <c r="A52" s="225"/>
      <c r="B52" s="800"/>
      <c r="C52" s="801"/>
      <c r="D52" s="802"/>
      <c r="E52" s="848"/>
      <c r="F52" s="849"/>
      <c r="G52" s="853"/>
      <c r="H52" s="854"/>
      <c r="I52" s="855"/>
      <c r="J52" s="812"/>
      <c r="K52" s="813"/>
      <c r="L52" s="814"/>
      <c r="M52" s="226"/>
      <c r="N52" s="226"/>
      <c r="O52" s="278"/>
    </row>
    <row r="53" spans="1:15" ht="12" customHeight="1">
      <c r="A53" s="225"/>
      <c r="B53" s="236"/>
      <c r="C53" s="236"/>
      <c r="D53" s="236"/>
      <c r="E53" s="279" t="s">
        <v>272</v>
      </c>
      <c r="F53" s="236"/>
      <c r="G53" s="236"/>
      <c r="H53" s="236"/>
      <c r="I53" s="236"/>
      <c r="J53" s="280"/>
      <c r="K53" s="280"/>
      <c r="L53" s="280"/>
      <c r="M53" s="226"/>
      <c r="N53" s="226"/>
      <c r="O53" s="226"/>
    </row>
    <row r="54" spans="1:15">
      <c r="A54" s="225"/>
      <c r="B54" s="236"/>
      <c r="C54" s="236"/>
      <c r="D54" s="281" t="s">
        <v>273</v>
      </c>
      <c r="E54" s="236"/>
      <c r="F54" s="236"/>
      <c r="G54" s="236"/>
      <c r="H54" s="236"/>
      <c r="I54" s="236"/>
      <c r="J54" s="280"/>
      <c r="K54" s="280"/>
      <c r="L54" s="280"/>
      <c r="M54" s="226"/>
      <c r="N54" s="226"/>
      <c r="O54" s="226"/>
    </row>
    <row r="55" spans="1:15">
      <c r="A55" s="225"/>
      <c r="B55" s="236"/>
      <c r="C55" s="236"/>
      <c r="D55" s="236"/>
      <c r="E55" s="236"/>
      <c r="F55" s="236"/>
      <c r="G55" s="236"/>
      <c r="H55" s="236"/>
      <c r="I55" s="236"/>
      <c r="J55" s="280"/>
      <c r="K55" s="280"/>
      <c r="L55" s="280"/>
      <c r="M55" s="226"/>
      <c r="N55" s="226"/>
      <c r="O55" s="226"/>
    </row>
    <row r="56" spans="1:15">
      <c r="B56" s="294"/>
      <c r="C56" s="294"/>
      <c r="D56" s="294"/>
      <c r="E56" s="294"/>
      <c r="F56" s="294"/>
      <c r="G56" s="294"/>
      <c r="H56" s="294"/>
      <c r="I56" s="294"/>
      <c r="J56" s="294"/>
      <c r="K56" s="294"/>
      <c r="L56" s="294"/>
      <c r="M56" s="294"/>
      <c r="N56" s="294"/>
      <c r="O56" s="294"/>
    </row>
  </sheetData>
  <mergeCells count="127">
    <mergeCell ref="B50:I50"/>
    <mergeCell ref="J50:L50"/>
    <mergeCell ref="B51:D52"/>
    <mergeCell ref="E51:F52"/>
    <mergeCell ref="G51:I52"/>
    <mergeCell ref="J51:L52"/>
    <mergeCell ref="C48:D48"/>
    <mergeCell ref="E48:F48"/>
    <mergeCell ref="G48:I48"/>
    <mergeCell ref="J48:L48"/>
    <mergeCell ref="C49:D49"/>
    <mergeCell ref="E49:F49"/>
    <mergeCell ref="G49:I49"/>
    <mergeCell ref="J49:L49"/>
    <mergeCell ref="C46:D46"/>
    <mergeCell ref="E46:F46"/>
    <mergeCell ref="G46:I46"/>
    <mergeCell ref="J46:L46"/>
    <mergeCell ref="C47:D47"/>
    <mergeCell ref="E47:F47"/>
    <mergeCell ref="G47:I47"/>
    <mergeCell ref="J47:L47"/>
    <mergeCell ref="C44:D44"/>
    <mergeCell ref="E44:F44"/>
    <mergeCell ref="G44:I44"/>
    <mergeCell ref="J44:L44"/>
    <mergeCell ref="C45:D45"/>
    <mergeCell ref="E45:F45"/>
    <mergeCell ref="G45:I45"/>
    <mergeCell ref="J45:L45"/>
    <mergeCell ref="C42:D42"/>
    <mergeCell ref="E42:F42"/>
    <mergeCell ref="G42:I42"/>
    <mergeCell ref="J42:L42"/>
    <mergeCell ref="C43:D43"/>
    <mergeCell ref="E43:F43"/>
    <mergeCell ref="G43:I43"/>
    <mergeCell ref="J43:L43"/>
    <mergeCell ref="C40:D40"/>
    <mergeCell ref="E40:F40"/>
    <mergeCell ref="G40:I40"/>
    <mergeCell ref="J40:L40"/>
    <mergeCell ref="C41:D41"/>
    <mergeCell ref="E41:F41"/>
    <mergeCell ref="G41:I41"/>
    <mergeCell ref="J41:L41"/>
    <mergeCell ref="B36:C36"/>
    <mergeCell ref="E36:L36"/>
    <mergeCell ref="M36:N36"/>
    <mergeCell ref="B38:L38"/>
    <mergeCell ref="C39:D39"/>
    <mergeCell ref="E39:F39"/>
    <mergeCell ref="G39:I39"/>
    <mergeCell ref="J39:L39"/>
    <mergeCell ref="B34:C34"/>
    <mergeCell ref="E34:L34"/>
    <mergeCell ref="M34:N34"/>
    <mergeCell ref="B35:C35"/>
    <mergeCell ref="E35:L35"/>
    <mergeCell ref="M35:N35"/>
    <mergeCell ref="B30:O30"/>
    <mergeCell ref="B32:L32"/>
    <mergeCell ref="M32:N32"/>
    <mergeCell ref="B33:C33"/>
    <mergeCell ref="E33:L33"/>
    <mergeCell ref="M33:N33"/>
    <mergeCell ref="I26:J26"/>
    <mergeCell ref="C27:D27"/>
    <mergeCell ref="E27:H27"/>
    <mergeCell ref="I27:J27"/>
    <mergeCell ref="B28:D29"/>
    <mergeCell ref="E28:J29"/>
    <mergeCell ref="K18:O29"/>
    <mergeCell ref="G19:H19"/>
    <mergeCell ref="I19:J19"/>
    <mergeCell ref="G20:H20"/>
    <mergeCell ref="I20:J20"/>
    <mergeCell ref="B21:D21"/>
    <mergeCell ref="G21:H21"/>
    <mergeCell ref="B15:B20"/>
    <mergeCell ref="G15:H15"/>
    <mergeCell ref="I15:J15"/>
    <mergeCell ref="G16:H16"/>
    <mergeCell ref="I16:J16"/>
    <mergeCell ref="E23:F23"/>
    <mergeCell ref="G23:H23"/>
    <mergeCell ref="B24:B27"/>
    <mergeCell ref="E24:H24"/>
    <mergeCell ref="I24:J24"/>
    <mergeCell ref="C25:D25"/>
    <mergeCell ref="E25:H25"/>
    <mergeCell ref="I25:J25"/>
    <mergeCell ref="C26:D26"/>
    <mergeCell ref="E26:H26"/>
    <mergeCell ref="I21:J23"/>
    <mergeCell ref="E22:F22"/>
    <mergeCell ref="G22:H22"/>
    <mergeCell ref="G18:H18"/>
    <mergeCell ref="I18:J18"/>
    <mergeCell ref="B10:C10"/>
    <mergeCell ref="D10:E10"/>
    <mergeCell ref="F10:H10"/>
    <mergeCell ref="I10:K10"/>
    <mergeCell ref="B12:J12"/>
    <mergeCell ref="B13:D14"/>
    <mergeCell ref="E13:F13"/>
    <mergeCell ref="G13:H14"/>
    <mergeCell ref="I13:J14"/>
    <mergeCell ref="B8:C9"/>
    <mergeCell ref="D8:E8"/>
    <mergeCell ref="F8:H8"/>
    <mergeCell ref="I8:K8"/>
    <mergeCell ref="D9:E9"/>
    <mergeCell ref="F9:H9"/>
    <mergeCell ref="I9:K9"/>
    <mergeCell ref="G17:H17"/>
    <mergeCell ref="I17:J17"/>
    <mergeCell ref="A1:M1"/>
    <mergeCell ref="N1:O1"/>
    <mergeCell ref="B3:M3"/>
    <mergeCell ref="M4:O4"/>
    <mergeCell ref="D5:F5"/>
    <mergeCell ref="G5:I5"/>
    <mergeCell ref="J5:N5"/>
    <mergeCell ref="D6:F6"/>
    <mergeCell ref="G6:I6"/>
    <mergeCell ref="J6:N6"/>
  </mergeCells>
  <phoneticPr fontId="6"/>
  <dataValidations count="6">
    <dataValidation imeMode="disabled" allowBlank="1" showInputMessage="1" showErrorMessage="1" sqref="L13 JH13 TD13 ACZ13 AMV13 AWR13 BGN13 BQJ13 CAF13 CKB13 CTX13 DDT13 DNP13 DXL13 EHH13 ERD13 FAZ13 FKV13 FUR13 GEN13 GOJ13 GYF13 HIB13 HRX13 IBT13 ILP13 IVL13 JFH13 JPD13 JYZ13 KIV13 KSR13 LCN13 LMJ13 LWF13 MGB13 MPX13 MZT13 NJP13 NTL13 ODH13 OND13 OWZ13 PGV13 PQR13 QAN13 QKJ13 QUF13 REB13 RNX13 RXT13 SHP13 SRL13 TBH13 TLD13 TUZ13 UEV13 UOR13 UYN13 VIJ13 VSF13 WCB13 WLX13 WVT13 L65549 JH65549 TD65549 ACZ65549 AMV65549 AWR65549 BGN65549 BQJ65549 CAF65549 CKB65549 CTX65549 DDT65549 DNP65549 DXL65549 EHH65549 ERD65549 FAZ65549 FKV65549 FUR65549 GEN65549 GOJ65549 GYF65549 HIB65549 HRX65549 IBT65549 ILP65549 IVL65549 JFH65549 JPD65549 JYZ65549 KIV65549 KSR65549 LCN65549 LMJ65549 LWF65549 MGB65549 MPX65549 MZT65549 NJP65549 NTL65549 ODH65549 OND65549 OWZ65549 PGV65549 PQR65549 QAN65549 QKJ65549 QUF65549 REB65549 RNX65549 RXT65549 SHP65549 SRL65549 TBH65549 TLD65549 TUZ65549 UEV65549 UOR65549 UYN65549 VIJ65549 VSF65549 WCB65549 WLX65549 WVT65549 L131085 JH131085 TD131085 ACZ131085 AMV131085 AWR131085 BGN131085 BQJ131085 CAF131085 CKB131085 CTX131085 DDT131085 DNP131085 DXL131085 EHH131085 ERD131085 FAZ131085 FKV131085 FUR131085 GEN131085 GOJ131085 GYF131085 HIB131085 HRX131085 IBT131085 ILP131085 IVL131085 JFH131085 JPD131085 JYZ131085 KIV131085 KSR131085 LCN131085 LMJ131085 LWF131085 MGB131085 MPX131085 MZT131085 NJP131085 NTL131085 ODH131085 OND131085 OWZ131085 PGV131085 PQR131085 QAN131085 QKJ131085 QUF131085 REB131085 RNX131085 RXT131085 SHP131085 SRL131085 TBH131085 TLD131085 TUZ131085 UEV131085 UOR131085 UYN131085 VIJ131085 VSF131085 WCB131085 WLX131085 WVT131085 L196621 JH196621 TD196621 ACZ196621 AMV196621 AWR196621 BGN196621 BQJ196621 CAF196621 CKB196621 CTX196621 DDT196621 DNP196621 DXL196621 EHH196621 ERD196621 FAZ196621 FKV196621 FUR196621 GEN196621 GOJ196621 GYF196621 HIB196621 HRX196621 IBT196621 ILP196621 IVL196621 JFH196621 JPD196621 JYZ196621 KIV196621 KSR196621 LCN196621 LMJ196621 LWF196621 MGB196621 MPX196621 MZT196621 NJP196621 NTL196621 ODH196621 OND196621 OWZ196621 PGV196621 PQR196621 QAN196621 QKJ196621 QUF196621 REB196621 RNX196621 RXT196621 SHP196621 SRL196621 TBH196621 TLD196621 TUZ196621 UEV196621 UOR196621 UYN196621 VIJ196621 VSF196621 WCB196621 WLX196621 WVT196621 L262157 JH262157 TD262157 ACZ262157 AMV262157 AWR262157 BGN262157 BQJ262157 CAF262157 CKB262157 CTX262157 DDT262157 DNP262157 DXL262157 EHH262157 ERD262157 FAZ262157 FKV262157 FUR262157 GEN262157 GOJ262157 GYF262157 HIB262157 HRX262157 IBT262157 ILP262157 IVL262157 JFH262157 JPD262157 JYZ262157 KIV262157 KSR262157 LCN262157 LMJ262157 LWF262157 MGB262157 MPX262157 MZT262157 NJP262157 NTL262157 ODH262157 OND262157 OWZ262157 PGV262157 PQR262157 QAN262157 QKJ262157 QUF262157 REB262157 RNX262157 RXT262157 SHP262157 SRL262157 TBH262157 TLD262157 TUZ262157 UEV262157 UOR262157 UYN262157 VIJ262157 VSF262157 WCB262157 WLX262157 WVT262157 L327693 JH327693 TD327693 ACZ327693 AMV327693 AWR327693 BGN327693 BQJ327693 CAF327693 CKB327693 CTX327693 DDT327693 DNP327693 DXL327693 EHH327693 ERD327693 FAZ327693 FKV327693 FUR327693 GEN327693 GOJ327693 GYF327693 HIB327693 HRX327693 IBT327693 ILP327693 IVL327693 JFH327693 JPD327693 JYZ327693 KIV327693 KSR327693 LCN327693 LMJ327693 LWF327693 MGB327693 MPX327693 MZT327693 NJP327693 NTL327693 ODH327693 OND327693 OWZ327693 PGV327693 PQR327693 QAN327693 QKJ327693 QUF327693 REB327693 RNX327693 RXT327693 SHP327693 SRL327693 TBH327693 TLD327693 TUZ327693 UEV327693 UOR327693 UYN327693 VIJ327693 VSF327693 WCB327693 WLX327693 WVT327693 L393229 JH393229 TD393229 ACZ393229 AMV393229 AWR393229 BGN393229 BQJ393229 CAF393229 CKB393229 CTX393229 DDT393229 DNP393229 DXL393229 EHH393229 ERD393229 FAZ393229 FKV393229 FUR393229 GEN393229 GOJ393229 GYF393229 HIB393229 HRX393229 IBT393229 ILP393229 IVL393229 JFH393229 JPD393229 JYZ393229 KIV393229 KSR393229 LCN393229 LMJ393229 LWF393229 MGB393229 MPX393229 MZT393229 NJP393229 NTL393229 ODH393229 OND393229 OWZ393229 PGV393229 PQR393229 QAN393229 QKJ393229 QUF393229 REB393229 RNX393229 RXT393229 SHP393229 SRL393229 TBH393229 TLD393229 TUZ393229 UEV393229 UOR393229 UYN393229 VIJ393229 VSF393229 WCB393229 WLX393229 WVT393229 L458765 JH458765 TD458765 ACZ458765 AMV458765 AWR458765 BGN458765 BQJ458765 CAF458765 CKB458765 CTX458765 DDT458765 DNP458765 DXL458765 EHH458765 ERD458765 FAZ458765 FKV458765 FUR458765 GEN458765 GOJ458765 GYF458765 HIB458765 HRX458765 IBT458765 ILP458765 IVL458765 JFH458765 JPD458765 JYZ458765 KIV458765 KSR458765 LCN458765 LMJ458765 LWF458765 MGB458765 MPX458765 MZT458765 NJP458765 NTL458765 ODH458765 OND458765 OWZ458765 PGV458765 PQR458765 QAN458765 QKJ458765 QUF458765 REB458765 RNX458765 RXT458765 SHP458765 SRL458765 TBH458765 TLD458765 TUZ458765 UEV458765 UOR458765 UYN458765 VIJ458765 VSF458765 WCB458765 WLX458765 WVT458765 L524301 JH524301 TD524301 ACZ524301 AMV524301 AWR524301 BGN524301 BQJ524301 CAF524301 CKB524301 CTX524301 DDT524301 DNP524301 DXL524301 EHH524301 ERD524301 FAZ524301 FKV524301 FUR524301 GEN524301 GOJ524301 GYF524301 HIB524301 HRX524301 IBT524301 ILP524301 IVL524301 JFH524301 JPD524301 JYZ524301 KIV524301 KSR524301 LCN524301 LMJ524301 LWF524301 MGB524301 MPX524301 MZT524301 NJP524301 NTL524301 ODH524301 OND524301 OWZ524301 PGV524301 PQR524301 QAN524301 QKJ524301 QUF524301 REB524301 RNX524301 RXT524301 SHP524301 SRL524301 TBH524301 TLD524301 TUZ524301 UEV524301 UOR524301 UYN524301 VIJ524301 VSF524301 WCB524301 WLX524301 WVT524301 L589837 JH589837 TD589837 ACZ589837 AMV589837 AWR589837 BGN589837 BQJ589837 CAF589837 CKB589837 CTX589837 DDT589837 DNP589837 DXL589837 EHH589837 ERD589837 FAZ589837 FKV589837 FUR589837 GEN589837 GOJ589837 GYF589837 HIB589837 HRX589837 IBT589837 ILP589837 IVL589837 JFH589837 JPD589837 JYZ589837 KIV589837 KSR589837 LCN589837 LMJ589837 LWF589837 MGB589837 MPX589837 MZT589837 NJP589837 NTL589837 ODH589837 OND589837 OWZ589837 PGV589837 PQR589837 QAN589837 QKJ589837 QUF589837 REB589837 RNX589837 RXT589837 SHP589837 SRL589837 TBH589837 TLD589837 TUZ589837 UEV589837 UOR589837 UYN589837 VIJ589837 VSF589837 WCB589837 WLX589837 WVT589837 L655373 JH655373 TD655373 ACZ655373 AMV655373 AWR655373 BGN655373 BQJ655373 CAF655373 CKB655373 CTX655373 DDT655373 DNP655373 DXL655373 EHH655373 ERD655373 FAZ655373 FKV655373 FUR655373 GEN655373 GOJ655373 GYF655373 HIB655373 HRX655373 IBT655373 ILP655373 IVL655373 JFH655373 JPD655373 JYZ655373 KIV655373 KSR655373 LCN655373 LMJ655373 LWF655373 MGB655373 MPX655373 MZT655373 NJP655373 NTL655373 ODH655373 OND655373 OWZ655373 PGV655373 PQR655373 QAN655373 QKJ655373 QUF655373 REB655373 RNX655373 RXT655373 SHP655373 SRL655373 TBH655373 TLD655373 TUZ655373 UEV655373 UOR655373 UYN655373 VIJ655373 VSF655373 WCB655373 WLX655373 WVT655373 L720909 JH720909 TD720909 ACZ720909 AMV720909 AWR720909 BGN720909 BQJ720909 CAF720909 CKB720909 CTX720909 DDT720909 DNP720909 DXL720909 EHH720909 ERD720909 FAZ720909 FKV720909 FUR720909 GEN720909 GOJ720909 GYF720909 HIB720909 HRX720909 IBT720909 ILP720909 IVL720909 JFH720909 JPD720909 JYZ720909 KIV720909 KSR720909 LCN720909 LMJ720909 LWF720909 MGB720909 MPX720909 MZT720909 NJP720909 NTL720909 ODH720909 OND720909 OWZ720909 PGV720909 PQR720909 QAN720909 QKJ720909 QUF720909 REB720909 RNX720909 RXT720909 SHP720909 SRL720909 TBH720909 TLD720909 TUZ720909 UEV720909 UOR720909 UYN720909 VIJ720909 VSF720909 WCB720909 WLX720909 WVT720909 L786445 JH786445 TD786445 ACZ786445 AMV786445 AWR786445 BGN786445 BQJ786445 CAF786445 CKB786445 CTX786445 DDT786445 DNP786445 DXL786445 EHH786445 ERD786445 FAZ786445 FKV786445 FUR786445 GEN786445 GOJ786445 GYF786445 HIB786445 HRX786445 IBT786445 ILP786445 IVL786445 JFH786445 JPD786445 JYZ786445 KIV786445 KSR786445 LCN786445 LMJ786445 LWF786445 MGB786445 MPX786445 MZT786445 NJP786445 NTL786445 ODH786445 OND786445 OWZ786445 PGV786445 PQR786445 QAN786445 QKJ786445 QUF786445 REB786445 RNX786445 RXT786445 SHP786445 SRL786445 TBH786445 TLD786445 TUZ786445 UEV786445 UOR786445 UYN786445 VIJ786445 VSF786445 WCB786445 WLX786445 WVT786445 L851981 JH851981 TD851981 ACZ851981 AMV851981 AWR851981 BGN851981 BQJ851981 CAF851981 CKB851981 CTX851981 DDT851981 DNP851981 DXL851981 EHH851981 ERD851981 FAZ851981 FKV851981 FUR851981 GEN851981 GOJ851981 GYF851981 HIB851981 HRX851981 IBT851981 ILP851981 IVL851981 JFH851981 JPD851981 JYZ851981 KIV851981 KSR851981 LCN851981 LMJ851981 LWF851981 MGB851981 MPX851981 MZT851981 NJP851981 NTL851981 ODH851981 OND851981 OWZ851981 PGV851981 PQR851981 QAN851981 QKJ851981 QUF851981 REB851981 RNX851981 RXT851981 SHP851981 SRL851981 TBH851981 TLD851981 TUZ851981 UEV851981 UOR851981 UYN851981 VIJ851981 VSF851981 WCB851981 WLX851981 WVT851981 L917517 JH917517 TD917517 ACZ917517 AMV917517 AWR917517 BGN917517 BQJ917517 CAF917517 CKB917517 CTX917517 DDT917517 DNP917517 DXL917517 EHH917517 ERD917517 FAZ917517 FKV917517 FUR917517 GEN917517 GOJ917517 GYF917517 HIB917517 HRX917517 IBT917517 ILP917517 IVL917517 JFH917517 JPD917517 JYZ917517 KIV917517 KSR917517 LCN917517 LMJ917517 LWF917517 MGB917517 MPX917517 MZT917517 NJP917517 NTL917517 ODH917517 OND917517 OWZ917517 PGV917517 PQR917517 QAN917517 QKJ917517 QUF917517 REB917517 RNX917517 RXT917517 SHP917517 SRL917517 TBH917517 TLD917517 TUZ917517 UEV917517 UOR917517 UYN917517 VIJ917517 VSF917517 WCB917517 WLX917517 WVT917517 L983053 JH983053 TD983053 ACZ983053 AMV983053 AWR983053 BGN983053 BQJ983053 CAF983053 CKB983053 CTX983053 DDT983053 DNP983053 DXL983053 EHH983053 ERD983053 FAZ983053 FKV983053 FUR983053 GEN983053 GOJ983053 GYF983053 HIB983053 HRX983053 IBT983053 ILP983053 IVL983053 JFH983053 JPD983053 JYZ983053 KIV983053 KSR983053 LCN983053 LMJ983053 LWF983053 MGB983053 MPX983053 MZT983053 NJP983053 NTL983053 ODH983053 OND983053 OWZ983053 PGV983053 PQR983053 QAN983053 QKJ983053 QUF983053 REB983053 RNX983053 RXT983053 SHP983053 SRL983053 TBH983053 TLD983053 TUZ983053 UEV983053 UOR983053 UYN983053 VIJ983053 VSF983053 WCB983053 WLX983053 WVT983053"/>
    <dataValidation type="list" allowBlank="1" showInputMessage="1" showErrorMessage="1" sqref="C6:D7 IY6:IZ7 SU6:SV7 ACQ6:ACR7 AMM6:AMN7 AWI6:AWJ7 BGE6:BGF7 BQA6:BQB7 BZW6:BZX7 CJS6:CJT7 CTO6:CTP7 DDK6:DDL7 DNG6:DNH7 DXC6:DXD7 EGY6:EGZ7 EQU6:EQV7 FAQ6:FAR7 FKM6:FKN7 FUI6:FUJ7 GEE6:GEF7 GOA6:GOB7 GXW6:GXX7 HHS6:HHT7 HRO6:HRP7 IBK6:IBL7 ILG6:ILH7 IVC6:IVD7 JEY6:JEZ7 JOU6:JOV7 JYQ6:JYR7 KIM6:KIN7 KSI6:KSJ7 LCE6:LCF7 LMA6:LMB7 LVW6:LVX7 MFS6:MFT7 MPO6:MPP7 MZK6:MZL7 NJG6:NJH7 NTC6:NTD7 OCY6:OCZ7 OMU6:OMV7 OWQ6:OWR7 PGM6:PGN7 PQI6:PQJ7 QAE6:QAF7 QKA6:QKB7 QTW6:QTX7 RDS6:RDT7 RNO6:RNP7 RXK6:RXL7 SHG6:SHH7 SRC6:SRD7 TAY6:TAZ7 TKU6:TKV7 TUQ6:TUR7 UEM6:UEN7 UOI6:UOJ7 UYE6:UYF7 VIA6:VIB7 VRW6:VRX7 WBS6:WBT7 WLO6:WLP7 WVK6:WVL7 C65542:D65543 IY65542:IZ65543 SU65542:SV65543 ACQ65542:ACR65543 AMM65542:AMN65543 AWI65542:AWJ65543 BGE65542:BGF65543 BQA65542:BQB65543 BZW65542:BZX65543 CJS65542:CJT65543 CTO65542:CTP65543 DDK65542:DDL65543 DNG65542:DNH65543 DXC65542:DXD65543 EGY65542:EGZ65543 EQU65542:EQV65543 FAQ65542:FAR65543 FKM65542:FKN65543 FUI65542:FUJ65543 GEE65542:GEF65543 GOA65542:GOB65543 GXW65542:GXX65543 HHS65542:HHT65543 HRO65542:HRP65543 IBK65542:IBL65543 ILG65542:ILH65543 IVC65542:IVD65543 JEY65542:JEZ65543 JOU65542:JOV65543 JYQ65542:JYR65543 KIM65542:KIN65543 KSI65542:KSJ65543 LCE65542:LCF65543 LMA65542:LMB65543 LVW65542:LVX65543 MFS65542:MFT65543 MPO65542:MPP65543 MZK65542:MZL65543 NJG65542:NJH65543 NTC65542:NTD65543 OCY65542:OCZ65543 OMU65542:OMV65543 OWQ65542:OWR65543 PGM65542:PGN65543 PQI65542:PQJ65543 QAE65542:QAF65543 QKA65542:QKB65543 QTW65542:QTX65543 RDS65542:RDT65543 RNO65542:RNP65543 RXK65542:RXL65543 SHG65542:SHH65543 SRC65542:SRD65543 TAY65542:TAZ65543 TKU65542:TKV65543 TUQ65542:TUR65543 UEM65542:UEN65543 UOI65542:UOJ65543 UYE65542:UYF65543 VIA65542:VIB65543 VRW65542:VRX65543 WBS65542:WBT65543 WLO65542:WLP65543 WVK65542:WVL65543 C131078:D131079 IY131078:IZ131079 SU131078:SV131079 ACQ131078:ACR131079 AMM131078:AMN131079 AWI131078:AWJ131079 BGE131078:BGF131079 BQA131078:BQB131079 BZW131078:BZX131079 CJS131078:CJT131079 CTO131078:CTP131079 DDK131078:DDL131079 DNG131078:DNH131079 DXC131078:DXD131079 EGY131078:EGZ131079 EQU131078:EQV131079 FAQ131078:FAR131079 FKM131078:FKN131079 FUI131078:FUJ131079 GEE131078:GEF131079 GOA131078:GOB131079 GXW131078:GXX131079 HHS131078:HHT131079 HRO131078:HRP131079 IBK131078:IBL131079 ILG131078:ILH131079 IVC131078:IVD131079 JEY131078:JEZ131079 JOU131078:JOV131079 JYQ131078:JYR131079 KIM131078:KIN131079 KSI131078:KSJ131079 LCE131078:LCF131079 LMA131078:LMB131079 LVW131078:LVX131079 MFS131078:MFT131079 MPO131078:MPP131079 MZK131078:MZL131079 NJG131078:NJH131079 NTC131078:NTD131079 OCY131078:OCZ131079 OMU131078:OMV131079 OWQ131078:OWR131079 PGM131078:PGN131079 PQI131078:PQJ131079 QAE131078:QAF131079 QKA131078:QKB131079 QTW131078:QTX131079 RDS131078:RDT131079 RNO131078:RNP131079 RXK131078:RXL131079 SHG131078:SHH131079 SRC131078:SRD131079 TAY131078:TAZ131079 TKU131078:TKV131079 TUQ131078:TUR131079 UEM131078:UEN131079 UOI131078:UOJ131079 UYE131078:UYF131079 VIA131078:VIB131079 VRW131078:VRX131079 WBS131078:WBT131079 WLO131078:WLP131079 WVK131078:WVL131079 C196614:D196615 IY196614:IZ196615 SU196614:SV196615 ACQ196614:ACR196615 AMM196614:AMN196615 AWI196614:AWJ196615 BGE196614:BGF196615 BQA196614:BQB196615 BZW196614:BZX196615 CJS196614:CJT196615 CTO196614:CTP196615 DDK196614:DDL196615 DNG196614:DNH196615 DXC196614:DXD196615 EGY196614:EGZ196615 EQU196614:EQV196615 FAQ196614:FAR196615 FKM196614:FKN196615 FUI196614:FUJ196615 GEE196614:GEF196615 GOA196614:GOB196615 GXW196614:GXX196615 HHS196614:HHT196615 HRO196614:HRP196615 IBK196614:IBL196615 ILG196614:ILH196615 IVC196614:IVD196615 JEY196614:JEZ196615 JOU196614:JOV196615 JYQ196614:JYR196615 KIM196614:KIN196615 KSI196614:KSJ196615 LCE196614:LCF196615 LMA196614:LMB196615 LVW196614:LVX196615 MFS196614:MFT196615 MPO196614:MPP196615 MZK196614:MZL196615 NJG196614:NJH196615 NTC196614:NTD196615 OCY196614:OCZ196615 OMU196614:OMV196615 OWQ196614:OWR196615 PGM196614:PGN196615 PQI196614:PQJ196615 QAE196614:QAF196615 QKA196614:QKB196615 QTW196614:QTX196615 RDS196614:RDT196615 RNO196614:RNP196615 RXK196614:RXL196615 SHG196614:SHH196615 SRC196614:SRD196615 TAY196614:TAZ196615 TKU196614:TKV196615 TUQ196614:TUR196615 UEM196614:UEN196615 UOI196614:UOJ196615 UYE196614:UYF196615 VIA196614:VIB196615 VRW196614:VRX196615 WBS196614:WBT196615 WLO196614:WLP196615 WVK196614:WVL196615 C262150:D262151 IY262150:IZ262151 SU262150:SV262151 ACQ262150:ACR262151 AMM262150:AMN262151 AWI262150:AWJ262151 BGE262150:BGF262151 BQA262150:BQB262151 BZW262150:BZX262151 CJS262150:CJT262151 CTO262150:CTP262151 DDK262150:DDL262151 DNG262150:DNH262151 DXC262150:DXD262151 EGY262150:EGZ262151 EQU262150:EQV262151 FAQ262150:FAR262151 FKM262150:FKN262151 FUI262150:FUJ262151 GEE262150:GEF262151 GOA262150:GOB262151 GXW262150:GXX262151 HHS262150:HHT262151 HRO262150:HRP262151 IBK262150:IBL262151 ILG262150:ILH262151 IVC262150:IVD262151 JEY262150:JEZ262151 JOU262150:JOV262151 JYQ262150:JYR262151 KIM262150:KIN262151 KSI262150:KSJ262151 LCE262150:LCF262151 LMA262150:LMB262151 LVW262150:LVX262151 MFS262150:MFT262151 MPO262150:MPP262151 MZK262150:MZL262151 NJG262150:NJH262151 NTC262150:NTD262151 OCY262150:OCZ262151 OMU262150:OMV262151 OWQ262150:OWR262151 PGM262150:PGN262151 PQI262150:PQJ262151 QAE262150:QAF262151 QKA262150:QKB262151 QTW262150:QTX262151 RDS262150:RDT262151 RNO262150:RNP262151 RXK262150:RXL262151 SHG262150:SHH262151 SRC262150:SRD262151 TAY262150:TAZ262151 TKU262150:TKV262151 TUQ262150:TUR262151 UEM262150:UEN262151 UOI262150:UOJ262151 UYE262150:UYF262151 VIA262150:VIB262151 VRW262150:VRX262151 WBS262150:WBT262151 WLO262150:WLP262151 WVK262150:WVL262151 C327686:D327687 IY327686:IZ327687 SU327686:SV327687 ACQ327686:ACR327687 AMM327686:AMN327687 AWI327686:AWJ327687 BGE327686:BGF327687 BQA327686:BQB327687 BZW327686:BZX327687 CJS327686:CJT327687 CTO327686:CTP327687 DDK327686:DDL327687 DNG327686:DNH327687 DXC327686:DXD327687 EGY327686:EGZ327687 EQU327686:EQV327687 FAQ327686:FAR327687 FKM327686:FKN327687 FUI327686:FUJ327687 GEE327686:GEF327687 GOA327686:GOB327687 GXW327686:GXX327687 HHS327686:HHT327687 HRO327686:HRP327687 IBK327686:IBL327687 ILG327686:ILH327687 IVC327686:IVD327687 JEY327686:JEZ327687 JOU327686:JOV327687 JYQ327686:JYR327687 KIM327686:KIN327687 KSI327686:KSJ327687 LCE327686:LCF327687 LMA327686:LMB327687 LVW327686:LVX327687 MFS327686:MFT327687 MPO327686:MPP327687 MZK327686:MZL327687 NJG327686:NJH327687 NTC327686:NTD327687 OCY327686:OCZ327687 OMU327686:OMV327687 OWQ327686:OWR327687 PGM327686:PGN327687 PQI327686:PQJ327687 QAE327686:QAF327687 QKA327686:QKB327687 QTW327686:QTX327687 RDS327686:RDT327687 RNO327686:RNP327687 RXK327686:RXL327687 SHG327686:SHH327687 SRC327686:SRD327687 TAY327686:TAZ327687 TKU327686:TKV327687 TUQ327686:TUR327687 UEM327686:UEN327687 UOI327686:UOJ327687 UYE327686:UYF327687 VIA327686:VIB327687 VRW327686:VRX327687 WBS327686:WBT327687 WLO327686:WLP327687 WVK327686:WVL327687 C393222:D393223 IY393222:IZ393223 SU393222:SV393223 ACQ393222:ACR393223 AMM393222:AMN393223 AWI393222:AWJ393223 BGE393222:BGF393223 BQA393222:BQB393223 BZW393222:BZX393223 CJS393222:CJT393223 CTO393222:CTP393223 DDK393222:DDL393223 DNG393222:DNH393223 DXC393222:DXD393223 EGY393222:EGZ393223 EQU393222:EQV393223 FAQ393222:FAR393223 FKM393222:FKN393223 FUI393222:FUJ393223 GEE393222:GEF393223 GOA393222:GOB393223 GXW393222:GXX393223 HHS393222:HHT393223 HRO393222:HRP393223 IBK393222:IBL393223 ILG393222:ILH393223 IVC393222:IVD393223 JEY393222:JEZ393223 JOU393222:JOV393223 JYQ393222:JYR393223 KIM393222:KIN393223 KSI393222:KSJ393223 LCE393222:LCF393223 LMA393222:LMB393223 LVW393222:LVX393223 MFS393222:MFT393223 MPO393222:MPP393223 MZK393222:MZL393223 NJG393222:NJH393223 NTC393222:NTD393223 OCY393222:OCZ393223 OMU393222:OMV393223 OWQ393222:OWR393223 PGM393222:PGN393223 PQI393222:PQJ393223 QAE393222:QAF393223 QKA393222:QKB393223 QTW393222:QTX393223 RDS393222:RDT393223 RNO393222:RNP393223 RXK393222:RXL393223 SHG393222:SHH393223 SRC393222:SRD393223 TAY393222:TAZ393223 TKU393222:TKV393223 TUQ393222:TUR393223 UEM393222:UEN393223 UOI393222:UOJ393223 UYE393222:UYF393223 VIA393222:VIB393223 VRW393222:VRX393223 WBS393222:WBT393223 WLO393222:WLP393223 WVK393222:WVL393223 C458758:D458759 IY458758:IZ458759 SU458758:SV458759 ACQ458758:ACR458759 AMM458758:AMN458759 AWI458758:AWJ458759 BGE458758:BGF458759 BQA458758:BQB458759 BZW458758:BZX458759 CJS458758:CJT458759 CTO458758:CTP458759 DDK458758:DDL458759 DNG458758:DNH458759 DXC458758:DXD458759 EGY458758:EGZ458759 EQU458758:EQV458759 FAQ458758:FAR458759 FKM458758:FKN458759 FUI458758:FUJ458759 GEE458758:GEF458759 GOA458758:GOB458759 GXW458758:GXX458759 HHS458758:HHT458759 HRO458758:HRP458759 IBK458758:IBL458759 ILG458758:ILH458759 IVC458758:IVD458759 JEY458758:JEZ458759 JOU458758:JOV458759 JYQ458758:JYR458759 KIM458758:KIN458759 KSI458758:KSJ458759 LCE458758:LCF458759 LMA458758:LMB458759 LVW458758:LVX458759 MFS458758:MFT458759 MPO458758:MPP458759 MZK458758:MZL458759 NJG458758:NJH458759 NTC458758:NTD458759 OCY458758:OCZ458759 OMU458758:OMV458759 OWQ458758:OWR458759 PGM458758:PGN458759 PQI458758:PQJ458759 QAE458758:QAF458759 QKA458758:QKB458759 QTW458758:QTX458759 RDS458758:RDT458759 RNO458758:RNP458759 RXK458758:RXL458759 SHG458758:SHH458759 SRC458758:SRD458759 TAY458758:TAZ458759 TKU458758:TKV458759 TUQ458758:TUR458759 UEM458758:UEN458759 UOI458758:UOJ458759 UYE458758:UYF458759 VIA458758:VIB458759 VRW458758:VRX458759 WBS458758:WBT458759 WLO458758:WLP458759 WVK458758:WVL458759 C524294:D524295 IY524294:IZ524295 SU524294:SV524295 ACQ524294:ACR524295 AMM524294:AMN524295 AWI524294:AWJ524295 BGE524294:BGF524295 BQA524294:BQB524295 BZW524294:BZX524295 CJS524294:CJT524295 CTO524294:CTP524295 DDK524294:DDL524295 DNG524294:DNH524295 DXC524294:DXD524295 EGY524294:EGZ524295 EQU524294:EQV524295 FAQ524294:FAR524295 FKM524294:FKN524295 FUI524294:FUJ524295 GEE524294:GEF524295 GOA524294:GOB524295 GXW524294:GXX524295 HHS524294:HHT524295 HRO524294:HRP524295 IBK524294:IBL524295 ILG524294:ILH524295 IVC524294:IVD524295 JEY524294:JEZ524295 JOU524294:JOV524295 JYQ524294:JYR524295 KIM524294:KIN524295 KSI524294:KSJ524295 LCE524294:LCF524295 LMA524294:LMB524295 LVW524294:LVX524295 MFS524294:MFT524295 MPO524294:MPP524295 MZK524294:MZL524295 NJG524294:NJH524295 NTC524294:NTD524295 OCY524294:OCZ524295 OMU524294:OMV524295 OWQ524294:OWR524295 PGM524294:PGN524295 PQI524294:PQJ524295 QAE524294:QAF524295 QKA524294:QKB524295 QTW524294:QTX524295 RDS524294:RDT524295 RNO524294:RNP524295 RXK524294:RXL524295 SHG524294:SHH524295 SRC524294:SRD524295 TAY524294:TAZ524295 TKU524294:TKV524295 TUQ524294:TUR524295 UEM524294:UEN524295 UOI524294:UOJ524295 UYE524294:UYF524295 VIA524294:VIB524295 VRW524294:VRX524295 WBS524294:WBT524295 WLO524294:WLP524295 WVK524294:WVL524295 C589830:D589831 IY589830:IZ589831 SU589830:SV589831 ACQ589830:ACR589831 AMM589830:AMN589831 AWI589830:AWJ589831 BGE589830:BGF589831 BQA589830:BQB589831 BZW589830:BZX589831 CJS589830:CJT589831 CTO589830:CTP589831 DDK589830:DDL589831 DNG589830:DNH589831 DXC589830:DXD589831 EGY589830:EGZ589831 EQU589830:EQV589831 FAQ589830:FAR589831 FKM589830:FKN589831 FUI589830:FUJ589831 GEE589830:GEF589831 GOA589830:GOB589831 GXW589830:GXX589831 HHS589830:HHT589831 HRO589830:HRP589831 IBK589830:IBL589831 ILG589830:ILH589831 IVC589830:IVD589831 JEY589830:JEZ589831 JOU589830:JOV589831 JYQ589830:JYR589831 KIM589830:KIN589831 KSI589830:KSJ589831 LCE589830:LCF589831 LMA589830:LMB589831 LVW589830:LVX589831 MFS589830:MFT589831 MPO589830:MPP589831 MZK589830:MZL589831 NJG589830:NJH589831 NTC589830:NTD589831 OCY589830:OCZ589831 OMU589830:OMV589831 OWQ589830:OWR589831 PGM589830:PGN589831 PQI589830:PQJ589831 QAE589830:QAF589831 QKA589830:QKB589831 QTW589830:QTX589831 RDS589830:RDT589831 RNO589830:RNP589831 RXK589830:RXL589831 SHG589830:SHH589831 SRC589830:SRD589831 TAY589830:TAZ589831 TKU589830:TKV589831 TUQ589830:TUR589831 UEM589830:UEN589831 UOI589830:UOJ589831 UYE589830:UYF589831 VIA589830:VIB589831 VRW589830:VRX589831 WBS589830:WBT589831 WLO589830:WLP589831 WVK589830:WVL589831 C655366:D655367 IY655366:IZ655367 SU655366:SV655367 ACQ655366:ACR655367 AMM655366:AMN655367 AWI655366:AWJ655367 BGE655366:BGF655367 BQA655366:BQB655367 BZW655366:BZX655367 CJS655366:CJT655367 CTO655366:CTP655367 DDK655366:DDL655367 DNG655366:DNH655367 DXC655366:DXD655367 EGY655366:EGZ655367 EQU655366:EQV655367 FAQ655366:FAR655367 FKM655366:FKN655367 FUI655366:FUJ655367 GEE655366:GEF655367 GOA655366:GOB655367 GXW655366:GXX655367 HHS655366:HHT655367 HRO655366:HRP655367 IBK655366:IBL655367 ILG655366:ILH655367 IVC655366:IVD655367 JEY655366:JEZ655367 JOU655366:JOV655367 JYQ655366:JYR655367 KIM655366:KIN655367 KSI655366:KSJ655367 LCE655366:LCF655367 LMA655366:LMB655367 LVW655366:LVX655367 MFS655366:MFT655367 MPO655366:MPP655367 MZK655366:MZL655367 NJG655366:NJH655367 NTC655366:NTD655367 OCY655366:OCZ655367 OMU655366:OMV655367 OWQ655366:OWR655367 PGM655366:PGN655367 PQI655366:PQJ655367 QAE655366:QAF655367 QKA655366:QKB655367 QTW655366:QTX655367 RDS655366:RDT655367 RNO655366:RNP655367 RXK655366:RXL655367 SHG655366:SHH655367 SRC655366:SRD655367 TAY655366:TAZ655367 TKU655366:TKV655367 TUQ655366:TUR655367 UEM655366:UEN655367 UOI655366:UOJ655367 UYE655366:UYF655367 VIA655366:VIB655367 VRW655366:VRX655367 WBS655366:WBT655367 WLO655366:WLP655367 WVK655366:WVL655367 C720902:D720903 IY720902:IZ720903 SU720902:SV720903 ACQ720902:ACR720903 AMM720902:AMN720903 AWI720902:AWJ720903 BGE720902:BGF720903 BQA720902:BQB720903 BZW720902:BZX720903 CJS720902:CJT720903 CTO720902:CTP720903 DDK720902:DDL720903 DNG720902:DNH720903 DXC720902:DXD720903 EGY720902:EGZ720903 EQU720902:EQV720903 FAQ720902:FAR720903 FKM720902:FKN720903 FUI720902:FUJ720903 GEE720902:GEF720903 GOA720902:GOB720903 GXW720902:GXX720903 HHS720902:HHT720903 HRO720902:HRP720903 IBK720902:IBL720903 ILG720902:ILH720903 IVC720902:IVD720903 JEY720902:JEZ720903 JOU720902:JOV720903 JYQ720902:JYR720903 KIM720902:KIN720903 KSI720902:KSJ720903 LCE720902:LCF720903 LMA720902:LMB720903 LVW720902:LVX720903 MFS720902:MFT720903 MPO720902:MPP720903 MZK720902:MZL720903 NJG720902:NJH720903 NTC720902:NTD720903 OCY720902:OCZ720903 OMU720902:OMV720903 OWQ720902:OWR720903 PGM720902:PGN720903 PQI720902:PQJ720903 QAE720902:QAF720903 QKA720902:QKB720903 QTW720902:QTX720903 RDS720902:RDT720903 RNO720902:RNP720903 RXK720902:RXL720903 SHG720902:SHH720903 SRC720902:SRD720903 TAY720902:TAZ720903 TKU720902:TKV720903 TUQ720902:TUR720903 UEM720902:UEN720903 UOI720902:UOJ720903 UYE720902:UYF720903 VIA720902:VIB720903 VRW720902:VRX720903 WBS720902:WBT720903 WLO720902:WLP720903 WVK720902:WVL720903 C786438:D786439 IY786438:IZ786439 SU786438:SV786439 ACQ786438:ACR786439 AMM786438:AMN786439 AWI786438:AWJ786439 BGE786438:BGF786439 BQA786438:BQB786439 BZW786438:BZX786439 CJS786438:CJT786439 CTO786438:CTP786439 DDK786438:DDL786439 DNG786438:DNH786439 DXC786438:DXD786439 EGY786438:EGZ786439 EQU786438:EQV786439 FAQ786438:FAR786439 FKM786438:FKN786439 FUI786438:FUJ786439 GEE786438:GEF786439 GOA786438:GOB786439 GXW786438:GXX786439 HHS786438:HHT786439 HRO786438:HRP786439 IBK786438:IBL786439 ILG786438:ILH786439 IVC786438:IVD786439 JEY786438:JEZ786439 JOU786438:JOV786439 JYQ786438:JYR786439 KIM786438:KIN786439 KSI786438:KSJ786439 LCE786438:LCF786439 LMA786438:LMB786439 LVW786438:LVX786439 MFS786438:MFT786439 MPO786438:MPP786439 MZK786438:MZL786439 NJG786438:NJH786439 NTC786438:NTD786439 OCY786438:OCZ786439 OMU786438:OMV786439 OWQ786438:OWR786439 PGM786438:PGN786439 PQI786438:PQJ786439 QAE786438:QAF786439 QKA786438:QKB786439 QTW786438:QTX786439 RDS786438:RDT786439 RNO786438:RNP786439 RXK786438:RXL786439 SHG786438:SHH786439 SRC786438:SRD786439 TAY786438:TAZ786439 TKU786438:TKV786439 TUQ786438:TUR786439 UEM786438:UEN786439 UOI786438:UOJ786439 UYE786438:UYF786439 VIA786438:VIB786439 VRW786438:VRX786439 WBS786438:WBT786439 WLO786438:WLP786439 WVK786438:WVL786439 C851974:D851975 IY851974:IZ851975 SU851974:SV851975 ACQ851974:ACR851975 AMM851974:AMN851975 AWI851974:AWJ851975 BGE851974:BGF851975 BQA851974:BQB851975 BZW851974:BZX851975 CJS851974:CJT851975 CTO851974:CTP851975 DDK851974:DDL851975 DNG851974:DNH851975 DXC851974:DXD851975 EGY851974:EGZ851975 EQU851974:EQV851975 FAQ851974:FAR851975 FKM851974:FKN851975 FUI851974:FUJ851975 GEE851974:GEF851975 GOA851974:GOB851975 GXW851974:GXX851975 HHS851974:HHT851975 HRO851974:HRP851975 IBK851974:IBL851975 ILG851974:ILH851975 IVC851974:IVD851975 JEY851974:JEZ851975 JOU851974:JOV851975 JYQ851974:JYR851975 KIM851974:KIN851975 KSI851974:KSJ851975 LCE851974:LCF851975 LMA851974:LMB851975 LVW851974:LVX851975 MFS851974:MFT851975 MPO851974:MPP851975 MZK851974:MZL851975 NJG851974:NJH851975 NTC851974:NTD851975 OCY851974:OCZ851975 OMU851974:OMV851975 OWQ851974:OWR851975 PGM851974:PGN851975 PQI851974:PQJ851975 QAE851974:QAF851975 QKA851974:QKB851975 QTW851974:QTX851975 RDS851974:RDT851975 RNO851974:RNP851975 RXK851974:RXL851975 SHG851974:SHH851975 SRC851974:SRD851975 TAY851974:TAZ851975 TKU851974:TKV851975 TUQ851974:TUR851975 UEM851974:UEN851975 UOI851974:UOJ851975 UYE851974:UYF851975 VIA851974:VIB851975 VRW851974:VRX851975 WBS851974:WBT851975 WLO851974:WLP851975 WVK851974:WVL851975 C917510:D917511 IY917510:IZ917511 SU917510:SV917511 ACQ917510:ACR917511 AMM917510:AMN917511 AWI917510:AWJ917511 BGE917510:BGF917511 BQA917510:BQB917511 BZW917510:BZX917511 CJS917510:CJT917511 CTO917510:CTP917511 DDK917510:DDL917511 DNG917510:DNH917511 DXC917510:DXD917511 EGY917510:EGZ917511 EQU917510:EQV917511 FAQ917510:FAR917511 FKM917510:FKN917511 FUI917510:FUJ917511 GEE917510:GEF917511 GOA917510:GOB917511 GXW917510:GXX917511 HHS917510:HHT917511 HRO917510:HRP917511 IBK917510:IBL917511 ILG917510:ILH917511 IVC917510:IVD917511 JEY917510:JEZ917511 JOU917510:JOV917511 JYQ917510:JYR917511 KIM917510:KIN917511 KSI917510:KSJ917511 LCE917510:LCF917511 LMA917510:LMB917511 LVW917510:LVX917511 MFS917510:MFT917511 MPO917510:MPP917511 MZK917510:MZL917511 NJG917510:NJH917511 NTC917510:NTD917511 OCY917510:OCZ917511 OMU917510:OMV917511 OWQ917510:OWR917511 PGM917510:PGN917511 PQI917510:PQJ917511 QAE917510:QAF917511 QKA917510:QKB917511 QTW917510:QTX917511 RDS917510:RDT917511 RNO917510:RNP917511 RXK917510:RXL917511 SHG917510:SHH917511 SRC917510:SRD917511 TAY917510:TAZ917511 TKU917510:TKV917511 TUQ917510:TUR917511 UEM917510:UEN917511 UOI917510:UOJ917511 UYE917510:UYF917511 VIA917510:VIB917511 VRW917510:VRX917511 WBS917510:WBT917511 WLO917510:WLP917511 WVK917510:WVL917511 C983046:D983047 IY983046:IZ983047 SU983046:SV983047 ACQ983046:ACR983047 AMM983046:AMN983047 AWI983046:AWJ983047 BGE983046:BGF983047 BQA983046:BQB983047 BZW983046:BZX983047 CJS983046:CJT983047 CTO983046:CTP983047 DDK983046:DDL983047 DNG983046:DNH983047 DXC983046:DXD983047 EGY983046:EGZ983047 EQU983046:EQV983047 FAQ983046:FAR983047 FKM983046:FKN983047 FUI983046:FUJ983047 GEE983046:GEF983047 GOA983046:GOB983047 GXW983046:GXX983047 HHS983046:HHT983047 HRO983046:HRP983047 IBK983046:IBL983047 ILG983046:ILH983047 IVC983046:IVD983047 JEY983046:JEZ983047 JOU983046:JOV983047 JYQ983046:JYR983047 KIM983046:KIN983047 KSI983046:KSJ983047 LCE983046:LCF983047 LMA983046:LMB983047 LVW983046:LVX983047 MFS983046:MFT983047 MPO983046:MPP983047 MZK983046:MZL983047 NJG983046:NJH983047 NTC983046:NTD983047 OCY983046:OCZ983047 OMU983046:OMV983047 OWQ983046:OWR983047 PGM983046:PGN983047 PQI983046:PQJ983047 QAE983046:QAF983047 QKA983046:QKB983047 QTW983046:QTX983047 RDS983046:RDT983047 RNO983046:RNP983047 RXK983046:RXL983047 SHG983046:SHH983047 SRC983046:SRD983047 TAY983046:TAZ983047 TKU983046:TKV983047 TUQ983046:TUR983047 UEM983046:UEN983047 UOI983046:UOJ983047 UYE983046:UYF983047 VIA983046:VIB983047 VRW983046:VRX983047 WBS983046:WBT983047 WLO983046:WLP983047 WVK983046:WVL983047">
      <formula1>"幼保連携型認定こども園,幼稚園型認定こども園,保育所型認定こども園,地方裁量型認定こども園"</formula1>
    </dataValidation>
    <dataValidation type="list" allowBlank="1" showInputMessage="1" showErrorMessage="1" sqref="D10:D11 IZ10:IZ11 SV10:SV11 ACR10:ACR11 AMN10:AMN11 AWJ10:AWJ11 BGF10:BGF11 BQB10:BQB11 BZX10:BZX11 CJT10:CJT11 CTP10:CTP11 DDL10:DDL11 DNH10:DNH11 DXD10:DXD11 EGZ10:EGZ11 EQV10:EQV11 FAR10:FAR11 FKN10:FKN11 FUJ10:FUJ11 GEF10:GEF11 GOB10:GOB11 GXX10:GXX11 HHT10:HHT11 HRP10:HRP11 IBL10:IBL11 ILH10:ILH11 IVD10:IVD11 JEZ10:JEZ11 JOV10:JOV11 JYR10:JYR11 KIN10:KIN11 KSJ10:KSJ11 LCF10:LCF11 LMB10:LMB11 LVX10:LVX11 MFT10:MFT11 MPP10:MPP11 MZL10:MZL11 NJH10:NJH11 NTD10:NTD11 OCZ10:OCZ11 OMV10:OMV11 OWR10:OWR11 PGN10:PGN11 PQJ10:PQJ11 QAF10:QAF11 QKB10:QKB11 QTX10:QTX11 RDT10:RDT11 RNP10:RNP11 RXL10:RXL11 SHH10:SHH11 SRD10:SRD11 TAZ10:TAZ11 TKV10:TKV11 TUR10:TUR11 UEN10:UEN11 UOJ10:UOJ11 UYF10:UYF11 VIB10:VIB11 VRX10:VRX11 WBT10:WBT11 WLP10:WLP11 WVL10:WVL11 D65546:D65547 IZ65546:IZ65547 SV65546:SV65547 ACR65546:ACR65547 AMN65546:AMN65547 AWJ65546:AWJ65547 BGF65546:BGF65547 BQB65546:BQB65547 BZX65546:BZX65547 CJT65546:CJT65547 CTP65546:CTP65547 DDL65546:DDL65547 DNH65546:DNH65547 DXD65546:DXD65547 EGZ65546:EGZ65547 EQV65546:EQV65547 FAR65546:FAR65547 FKN65546:FKN65547 FUJ65546:FUJ65547 GEF65546:GEF65547 GOB65546:GOB65547 GXX65546:GXX65547 HHT65546:HHT65547 HRP65546:HRP65547 IBL65546:IBL65547 ILH65546:ILH65547 IVD65546:IVD65547 JEZ65546:JEZ65547 JOV65546:JOV65547 JYR65546:JYR65547 KIN65546:KIN65547 KSJ65546:KSJ65547 LCF65546:LCF65547 LMB65546:LMB65547 LVX65546:LVX65547 MFT65546:MFT65547 MPP65546:MPP65547 MZL65546:MZL65547 NJH65546:NJH65547 NTD65546:NTD65547 OCZ65546:OCZ65547 OMV65546:OMV65547 OWR65546:OWR65547 PGN65546:PGN65547 PQJ65546:PQJ65547 QAF65546:QAF65547 QKB65546:QKB65547 QTX65546:QTX65547 RDT65546:RDT65547 RNP65546:RNP65547 RXL65546:RXL65547 SHH65546:SHH65547 SRD65546:SRD65547 TAZ65546:TAZ65547 TKV65546:TKV65547 TUR65546:TUR65547 UEN65546:UEN65547 UOJ65546:UOJ65547 UYF65546:UYF65547 VIB65546:VIB65547 VRX65546:VRX65547 WBT65546:WBT65547 WLP65546:WLP65547 WVL65546:WVL65547 D131082:D131083 IZ131082:IZ131083 SV131082:SV131083 ACR131082:ACR131083 AMN131082:AMN131083 AWJ131082:AWJ131083 BGF131082:BGF131083 BQB131082:BQB131083 BZX131082:BZX131083 CJT131082:CJT131083 CTP131082:CTP131083 DDL131082:DDL131083 DNH131082:DNH131083 DXD131082:DXD131083 EGZ131082:EGZ131083 EQV131082:EQV131083 FAR131082:FAR131083 FKN131082:FKN131083 FUJ131082:FUJ131083 GEF131082:GEF131083 GOB131082:GOB131083 GXX131082:GXX131083 HHT131082:HHT131083 HRP131082:HRP131083 IBL131082:IBL131083 ILH131082:ILH131083 IVD131082:IVD131083 JEZ131082:JEZ131083 JOV131082:JOV131083 JYR131082:JYR131083 KIN131082:KIN131083 KSJ131082:KSJ131083 LCF131082:LCF131083 LMB131082:LMB131083 LVX131082:LVX131083 MFT131082:MFT131083 MPP131082:MPP131083 MZL131082:MZL131083 NJH131082:NJH131083 NTD131082:NTD131083 OCZ131082:OCZ131083 OMV131082:OMV131083 OWR131082:OWR131083 PGN131082:PGN131083 PQJ131082:PQJ131083 QAF131082:QAF131083 QKB131082:QKB131083 QTX131082:QTX131083 RDT131082:RDT131083 RNP131082:RNP131083 RXL131082:RXL131083 SHH131082:SHH131083 SRD131082:SRD131083 TAZ131082:TAZ131083 TKV131082:TKV131083 TUR131082:TUR131083 UEN131082:UEN131083 UOJ131082:UOJ131083 UYF131082:UYF131083 VIB131082:VIB131083 VRX131082:VRX131083 WBT131082:WBT131083 WLP131082:WLP131083 WVL131082:WVL131083 D196618:D196619 IZ196618:IZ196619 SV196618:SV196619 ACR196618:ACR196619 AMN196618:AMN196619 AWJ196618:AWJ196619 BGF196618:BGF196619 BQB196618:BQB196619 BZX196618:BZX196619 CJT196618:CJT196619 CTP196618:CTP196619 DDL196618:DDL196619 DNH196618:DNH196619 DXD196618:DXD196619 EGZ196618:EGZ196619 EQV196618:EQV196619 FAR196618:FAR196619 FKN196618:FKN196619 FUJ196618:FUJ196619 GEF196618:GEF196619 GOB196618:GOB196619 GXX196618:GXX196619 HHT196618:HHT196619 HRP196618:HRP196619 IBL196618:IBL196619 ILH196618:ILH196619 IVD196618:IVD196619 JEZ196618:JEZ196619 JOV196618:JOV196619 JYR196618:JYR196619 KIN196618:KIN196619 KSJ196618:KSJ196619 LCF196618:LCF196619 LMB196618:LMB196619 LVX196618:LVX196619 MFT196618:MFT196619 MPP196618:MPP196619 MZL196618:MZL196619 NJH196618:NJH196619 NTD196618:NTD196619 OCZ196618:OCZ196619 OMV196618:OMV196619 OWR196618:OWR196619 PGN196618:PGN196619 PQJ196618:PQJ196619 QAF196618:QAF196619 QKB196618:QKB196619 QTX196618:QTX196619 RDT196618:RDT196619 RNP196618:RNP196619 RXL196618:RXL196619 SHH196618:SHH196619 SRD196618:SRD196619 TAZ196618:TAZ196619 TKV196618:TKV196619 TUR196618:TUR196619 UEN196618:UEN196619 UOJ196618:UOJ196619 UYF196618:UYF196619 VIB196618:VIB196619 VRX196618:VRX196619 WBT196618:WBT196619 WLP196618:WLP196619 WVL196618:WVL196619 D262154:D262155 IZ262154:IZ262155 SV262154:SV262155 ACR262154:ACR262155 AMN262154:AMN262155 AWJ262154:AWJ262155 BGF262154:BGF262155 BQB262154:BQB262155 BZX262154:BZX262155 CJT262154:CJT262155 CTP262154:CTP262155 DDL262154:DDL262155 DNH262154:DNH262155 DXD262154:DXD262155 EGZ262154:EGZ262155 EQV262154:EQV262155 FAR262154:FAR262155 FKN262154:FKN262155 FUJ262154:FUJ262155 GEF262154:GEF262155 GOB262154:GOB262155 GXX262154:GXX262155 HHT262154:HHT262155 HRP262154:HRP262155 IBL262154:IBL262155 ILH262154:ILH262155 IVD262154:IVD262155 JEZ262154:JEZ262155 JOV262154:JOV262155 JYR262154:JYR262155 KIN262154:KIN262155 KSJ262154:KSJ262155 LCF262154:LCF262155 LMB262154:LMB262155 LVX262154:LVX262155 MFT262154:MFT262155 MPP262154:MPP262155 MZL262154:MZL262155 NJH262154:NJH262155 NTD262154:NTD262155 OCZ262154:OCZ262155 OMV262154:OMV262155 OWR262154:OWR262155 PGN262154:PGN262155 PQJ262154:PQJ262155 QAF262154:QAF262155 QKB262154:QKB262155 QTX262154:QTX262155 RDT262154:RDT262155 RNP262154:RNP262155 RXL262154:RXL262155 SHH262154:SHH262155 SRD262154:SRD262155 TAZ262154:TAZ262155 TKV262154:TKV262155 TUR262154:TUR262155 UEN262154:UEN262155 UOJ262154:UOJ262155 UYF262154:UYF262155 VIB262154:VIB262155 VRX262154:VRX262155 WBT262154:WBT262155 WLP262154:WLP262155 WVL262154:WVL262155 D327690:D327691 IZ327690:IZ327691 SV327690:SV327691 ACR327690:ACR327691 AMN327690:AMN327691 AWJ327690:AWJ327691 BGF327690:BGF327691 BQB327690:BQB327691 BZX327690:BZX327691 CJT327690:CJT327691 CTP327690:CTP327691 DDL327690:DDL327691 DNH327690:DNH327691 DXD327690:DXD327691 EGZ327690:EGZ327691 EQV327690:EQV327691 FAR327690:FAR327691 FKN327690:FKN327691 FUJ327690:FUJ327691 GEF327690:GEF327691 GOB327690:GOB327691 GXX327690:GXX327691 HHT327690:HHT327691 HRP327690:HRP327691 IBL327690:IBL327691 ILH327690:ILH327691 IVD327690:IVD327691 JEZ327690:JEZ327691 JOV327690:JOV327691 JYR327690:JYR327691 KIN327690:KIN327691 KSJ327690:KSJ327691 LCF327690:LCF327691 LMB327690:LMB327691 LVX327690:LVX327691 MFT327690:MFT327691 MPP327690:MPP327691 MZL327690:MZL327691 NJH327690:NJH327691 NTD327690:NTD327691 OCZ327690:OCZ327691 OMV327690:OMV327691 OWR327690:OWR327691 PGN327690:PGN327691 PQJ327690:PQJ327691 QAF327690:QAF327691 QKB327690:QKB327691 QTX327690:QTX327691 RDT327690:RDT327691 RNP327690:RNP327691 RXL327690:RXL327691 SHH327690:SHH327691 SRD327690:SRD327691 TAZ327690:TAZ327691 TKV327690:TKV327691 TUR327690:TUR327691 UEN327690:UEN327691 UOJ327690:UOJ327691 UYF327690:UYF327691 VIB327690:VIB327691 VRX327690:VRX327691 WBT327690:WBT327691 WLP327690:WLP327691 WVL327690:WVL327691 D393226:D393227 IZ393226:IZ393227 SV393226:SV393227 ACR393226:ACR393227 AMN393226:AMN393227 AWJ393226:AWJ393227 BGF393226:BGF393227 BQB393226:BQB393227 BZX393226:BZX393227 CJT393226:CJT393227 CTP393226:CTP393227 DDL393226:DDL393227 DNH393226:DNH393227 DXD393226:DXD393227 EGZ393226:EGZ393227 EQV393226:EQV393227 FAR393226:FAR393227 FKN393226:FKN393227 FUJ393226:FUJ393227 GEF393226:GEF393227 GOB393226:GOB393227 GXX393226:GXX393227 HHT393226:HHT393227 HRP393226:HRP393227 IBL393226:IBL393227 ILH393226:ILH393227 IVD393226:IVD393227 JEZ393226:JEZ393227 JOV393226:JOV393227 JYR393226:JYR393227 KIN393226:KIN393227 KSJ393226:KSJ393227 LCF393226:LCF393227 LMB393226:LMB393227 LVX393226:LVX393227 MFT393226:MFT393227 MPP393226:MPP393227 MZL393226:MZL393227 NJH393226:NJH393227 NTD393226:NTD393227 OCZ393226:OCZ393227 OMV393226:OMV393227 OWR393226:OWR393227 PGN393226:PGN393227 PQJ393226:PQJ393227 QAF393226:QAF393227 QKB393226:QKB393227 QTX393226:QTX393227 RDT393226:RDT393227 RNP393226:RNP393227 RXL393226:RXL393227 SHH393226:SHH393227 SRD393226:SRD393227 TAZ393226:TAZ393227 TKV393226:TKV393227 TUR393226:TUR393227 UEN393226:UEN393227 UOJ393226:UOJ393227 UYF393226:UYF393227 VIB393226:VIB393227 VRX393226:VRX393227 WBT393226:WBT393227 WLP393226:WLP393227 WVL393226:WVL393227 D458762:D458763 IZ458762:IZ458763 SV458762:SV458763 ACR458762:ACR458763 AMN458762:AMN458763 AWJ458762:AWJ458763 BGF458762:BGF458763 BQB458762:BQB458763 BZX458762:BZX458763 CJT458762:CJT458763 CTP458762:CTP458763 DDL458762:DDL458763 DNH458762:DNH458763 DXD458762:DXD458763 EGZ458762:EGZ458763 EQV458762:EQV458763 FAR458762:FAR458763 FKN458762:FKN458763 FUJ458762:FUJ458763 GEF458762:GEF458763 GOB458762:GOB458763 GXX458762:GXX458763 HHT458762:HHT458763 HRP458762:HRP458763 IBL458762:IBL458763 ILH458762:ILH458763 IVD458762:IVD458763 JEZ458762:JEZ458763 JOV458762:JOV458763 JYR458762:JYR458763 KIN458762:KIN458763 KSJ458762:KSJ458763 LCF458762:LCF458763 LMB458762:LMB458763 LVX458762:LVX458763 MFT458762:MFT458763 MPP458762:MPP458763 MZL458762:MZL458763 NJH458762:NJH458763 NTD458762:NTD458763 OCZ458762:OCZ458763 OMV458762:OMV458763 OWR458762:OWR458763 PGN458762:PGN458763 PQJ458762:PQJ458763 QAF458762:QAF458763 QKB458762:QKB458763 QTX458762:QTX458763 RDT458762:RDT458763 RNP458762:RNP458763 RXL458762:RXL458763 SHH458762:SHH458763 SRD458762:SRD458763 TAZ458762:TAZ458763 TKV458762:TKV458763 TUR458762:TUR458763 UEN458762:UEN458763 UOJ458762:UOJ458763 UYF458762:UYF458763 VIB458762:VIB458763 VRX458762:VRX458763 WBT458762:WBT458763 WLP458762:WLP458763 WVL458762:WVL458763 D524298:D524299 IZ524298:IZ524299 SV524298:SV524299 ACR524298:ACR524299 AMN524298:AMN524299 AWJ524298:AWJ524299 BGF524298:BGF524299 BQB524298:BQB524299 BZX524298:BZX524299 CJT524298:CJT524299 CTP524298:CTP524299 DDL524298:DDL524299 DNH524298:DNH524299 DXD524298:DXD524299 EGZ524298:EGZ524299 EQV524298:EQV524299 FAR524298:FAR524299 FKN524298:FKN524299 FUJ524298:FUJ524299 GEF524298:GEF524299 GOB524298:GOB524299 GXX524298:GXX524299 HHT524298:HHT524299 HRP524298:HRP524299 IBL524298:IBL524299 ILH524298:ILH524299 IVD524298:IVD524299 JEZ524298:JEZ524299 JOV524298:JOV524299 JYR524298:JYR524299 KIN524298:KIN524299 KSJ524298:KSJ524299 LCF524298:LCF524299 LMB524298:LMB524299 LVX524298:LVX524299 MFT524298:MFT524299 MPP524298:MPP524299 MZL524298:MZL524299 NJH524298:NJH524299 NTD524298:NTD524299 OCZ524298:OCZ524299 OMV524298:OMV524299 OWR524298:OWR524299 PGN524298:PGN524299 PQJ524298:PQJ524299 QAF524298:QAF524299 QKB524298:QKB524299 QTX524298:QTX524299 RDT524298:RDT524299 RNP524298:RNP524299 RXL524298:RXL524299 SHH524298:SHH524299 SRD524298:SRD524299 TAZ524298:TAZ524299 TKV524298:TKV524299 TUR524298:TUR524299 UEN524298:UEN524299 UOJ524298:UOJ524299 UYF524298:UYF524299 VIB524298:VIB524299 VRX524298:VRX524299 WBT524298:WBT524299 WLP524298:WLP524299 WVL524298:WVL524299 D589834:D589835 IZ589834:IZ589835 SV589834:SV589835 ACR589834:ACR589835 AMN589834:AMN589835 AWJ589834:AWJ589835 BGF589834:BGF589835 BQB589834:BQB589835 BZX589834:BZX589835 CJT589834:CJT589835 CTP589834:CTP589835 DDL589834:DDL589835 DNH589834:DNH589835 DXD589834:DXD589835 EGZ589834:EGZ589835 EQV589834:EQV589835 FAR589834:FAR589835 FKN589834:FKN589835 FUJ589834:FUJ589835 GEF589834:GEF589835 GOB589834:GOB589835 GXX589834:GXX589835 HHT589834:HHT589835 HRP589834:HRP589835 IBL589834:IBL589835 ILH589834:ILH589835 IVD589834:IVD589835 JEZ589834:JEZ589835 JOV589834:JOV589835 JYR589834:JYR589835 KIN589834:KIN589835 KSJ589834:KSJ589835 LCF589834:LCF589835 LMB589834:LMB589835 LVX589834:LVX589835 MFT589834:MFT589835 MPP589834:MPP589835 MZL589834:MZL589835 NJH589834:NJH589835 NTD589834:NTD589835 OCZ589834:OCZ589835 OMV589834:OMV589835 OWR589834:OWR589835 PGN589834:PGN589835 PQJ589834:PQJ589835 QAF589834:QAF589835 QKB589834:QKB589835 QTX589834:QTX589835 RDT589834:RDT589835 RNP589834:RNP589835 RXL589834:RXL589835 SHH589834:SHH589835 SRD589834:SRD589835 TAZ589834:TAZ589835 TKV589834:TKV589835 TUR589834:TUR589835 UEN589834:UEN589835 UOJ589834:UOJ589835 UYF589834:UYF589835 VIB589834:VIB589835 VRX589834:VRX589835 WBT589834:WBT589835 WLP589834:WLP589835 WVL589834:WVL589835 D655370:D655371 IZ655370:IZ655371 SV655370:SV655371 ACR655370:ACR655371 AMN655370:AMN655371 AWJ655370:AWJ655371 BGF655370:BGF655371 BQB655370:BQB655371 BZX655370:BZX655371 CJT655370:CJT655371 CTP655370:CTP655371 DDL655370:DDL655371 DNH655370:DNH655371 DXD655370:DXD655371 EGZ655370:EGZ655371 EQV655370:EQV655371 FAR655370:FAR655371 FKN655370:FKN655371 FUJ655370:FUJ655371 GEF655370:GEF655371 GOB655370:GOB655371 GXX655370:GXX655371 HHT655370:HHT655371 HRP655370:HRP655371 IBL655370:IBL655371 ILH655370:ILH655371 IVD655370:IVD655371 JEZ655370:JEZ655371 JOV655370:JOV655371 JYR655370:JYR655371 KIN655370:KIN655371 KSJ655370:KSJ655371 LCF655370:LCF655371 LMB655370:LMB655371 LVX655370:LVX655371 MFT655370:MFT655371 MPP655370:MPP655371 MZL655370:MZL655371 NJH655370:NJH655371 NTD655370:NTD655371 OCZ655370:OCZ655371 OMV655370:OMV655371 OWR655370:OWR655371 PGN655370:PGN655371 PQJ655370:PQJ655371 QAF655370:QAF655371 QKB655370:QKB655371 QTX655370:QTX655371 RDT655370:RDT655371 RNP655370:RNP655371 RXL655370:RXL655371 SHH655370:SHH655371 SRD655370:SRD655371 TAZ655370:TAZ655371 TKV655370:TKV655371 TUR655370:TUR655371 UEN655370:UEN655371 UOJ655370:UOJ655371 UYF655370:UYF655371 VIB655370:VIB655371 VRX655370:VRX655371 WBT655370:WBT655371 WLP655370:WLP655371 WVL655370:WVL655371 D720906:D720907 IZ720906:IZ720907 SV720906:SV720907 ACR720906:ACR720907 AMN720906:AMN720907 AWJ720906:AWJ720907 BGF720906:BGF720907 BQB720906:BQB720907 BZX720906:BZX720907 CJT720906:CJT720907 CTP720906:CTP720907 DDL720906:DDL720907 DNH720906:DNH720907 DXD720906:DXD720907 EGZ720906:EGZ720907 EQV720906:EQV720907 FAR720906:FAR720907 FKN720906:FKN720907 FUJ720906:FUJ720907 GEF720906:GEF720907 GOB720906:GOB720907 GXX720906:GXX720907 HHT720906:HHT720907 HRP720906:HRP720907 IBL720906:IBL720907 ILH720906:ILH720907 IVD720906:IVD720907 JEZ720906:JEZ720907 JOV720906:JOV720907 JYR720906:JYR720907 KIN720906:KIN720907 KSJ720906:KSJ720907 LCF720906:LCF720907 LMB720906:LMB720907 LVX720906:LVX720907 MFT720906:MFT720907 MPP720906:MPP720907 MZL720906:MZL720907 NJH720906:NJH720907 NTD720906:NTD720907 OCZ720906:OCZ720907 OMV720906:OMV720907 OWR720906:OWR720907 PGN720906:PGN720907 PQJ720906:PQJ720907 QAF720906:QAF720907 QKB720906:QKB720907 QTX720906:QTX720907 RDT720906:RDT720907 RNP720906:RNP720907 RXL720906:RXL720907 SHH720906:SHH720907 SRD720906:SRD720907 TAZ720906:TAZ720907 TKV720906:TKV720907 TUR720906:TUR720907 UEN720906:UEN720907 UOJ720906:UOJ720907 UYF720906:UYF720907 VIB720906:VIB720907 VRX720906:VRX720907 WBT720906:WBT720907 WLP720906:WLP720907 WVL720906:WVL720907 D786442:D786443 IZ786442:IZ786443 SV786442:SV786443 ACR786442:ACR786443 AMN786442:AMN786443 AWJ786442:AWJ786443 BGF786442:BGF786443 BQB786442:BQB786443 BZX786442:BZX786443 CJT786442:CJT786443 CTP786442:CTP786443 DDL786442:DDL786443 DNH786442:DNH786443 DXD786442:DXD786443 EGZ786442:EGZ786443 EQV786442:EQV786443 FAR786442:FAR786443 FKN786442:FKN786443 FUJ786442:FUJ786443 GEF786442:GEF786443 GOB786442:GOB786443 GXX786442:GXX786443 HHT786442:HHT786443 HRP786442:HRP786443 IBL786442:IBL786443 ILH786442:ILH786443 IVD786442:IVD786443 JEZ786442:JEZ786443 JOV786442:JOV786443 JYR786442:JYR786443 KIN786442:KIN786443 KSJ786442:KSJ786443 LCF786442:LCF786443 LMB786442:LMB786443 LVX786442:LVX786443 MFT786442:MFT786443 MPP786442:MPP786443 MZL786442:MZL786443 NJH786442:NJH786443 NTD786442:NTD786443 OCZ786442:OCZ786443 OMV786442:OMV786443 OWR786442:OWR786443 PGN786442:PGN786443 PQJ786442:PQJ786443 QAF786442:QAF786443 QKB786442:QKB786443 QTX786442:QTX786443 RDT786442:RDT786443 RNP786442:RNP786443 RXL786442:RXL786443 SHH786442:SHH786443 SRD786442:SRD786443 TAZ786442:TAZ786443 TKV786442:TKV786443 TUR786442:TUR786443 UEN786442:UEN786443 UOJ786442:UOJ786443 UYF786442:UYF786443 VIB786442:VIB786443 VRX786442:VRX786443 WBT786442:WBT786443 WLP786442:WLP786443 WVL786442:WVL786443 D851978:D851979 IZ851978:IZ851979 SV851978:SV851979 ACR851978:ACR851979 AMN851978:AMN851979 AWJ851978:AWJ851979 BGF851978:BGF851979 BQB851978:BQB851979 BZX851978:BZX851979 CJT851978:CJT851979 CTP851978:CTP851979 DDL851978:DDL851979 DNH851978:DNH851979 DXD851978:DXD851979 EGZ851978:EGZ851979 EQV851978:EQV851979 FAR851978:FAR851979 FKN851978:FKN851979 FUJ851978:FUJ851979 GEF851978:GEF851979 GOB851978:GOB851979 GXX851978:GXX851979 HHT851978:HHT851979 HRP851978:HRP851979 IBL851978:IBL851979 ILH851978:ILH851979 IVD851978:IVD851979 JEZ851978:JEZ851979 JOV851978:JOV851979 JYR851978:JYR851979 KIN851978:KIN851979 KSJ851978:KSJ851979 LCF851978:LCF851979 LMB851978:LMB851979 LVX851978:LVX851979 MFT851978:MFT851979 MPP851978:MPP851979 MZL851978:MZL851979 NJH851978:NJH851979 NTD851978:NTD851979 OCZ851978:OCZ851979 OMV851978:OMV851979 OWR851978:OWR851979 PGN851978:PGN851979 PQJ851978:PQJ851979 QAF851978:QAF851979 QKB851978:QKB851979 QTX851978:QTX851979 RDT851978:RDT851979 RNP851978:RNP851979 RXL851978:RXL851979 SHH851978:SHH851979 SRD851978:SRD851979 TAZ851978:TAZ851979 TKV851978:TKV851979 TUR851978:TUR851979 UEN851978:UEN851979 UOJ851978:UOJ851979 UYF851978:UYF851979 VIB851978:VIB851979 VRX851978:VRX851979 WBT851978:WBT851979 WLP851978:WLP851979 WVL851978:WVL851979 D917514:D917515 IZ917514:IZ917515 SV917514:SV917515 ACR917514:ACR917515 AMN917514:AMN917515 AWJ917514:AWJ917515 BGF917514:BGF917515 BQB917514:BQB917515 BZX917514:BZX917515 CJT917514:CJT917515 CTP917514:CTP917515 DDL917514:DDL917515 DNH917514:DNH917515 DXD917514:DXD917515 EGZ917514:EGZ917515 EQV917514:EQV917515 FAR917514:FAR917515 FKN917514:FKN917515 FUJ917514:FUJ917515 GEF917514:GEF917515 GOB917514:GOB917515 GXX917514:GXX917515 HHT917514:HHT917515 HRP917514:HRP917515 IBL917514:IBL917515 ILH917514:ILH917515 IVD917514:IVD917515 JEZ917514:JEZ917515 JOV917514:JOV917515 JYR917514:JYR917515 KIN917514:KIN917515 KSJ917514:KSJ917515 LCF917514:LCF917515 LMB917514:LMB917515 LVX917514:LVX917515 MFT917514:MFT917515 MPP917514:MPP917515 MZL917514:MZL917515 NJH917514:NJH917515 NTD917514:NTD917515 OCZ917514:OCZ917515 OMV917514:OMV917515 OWR917514:OWR917515 PGN917514:PGN917515 PQJ917514:PQJ917515 QAF917514:QAF917515 QKB917514:QKB917515 QTX917514:QTX917515 RDT917514:RDT917515 RNP917514:RNP917515 RXL917514:RXL917515 SHH917514:SHH917515 SRD917514:SRD917515 TAZ917514:TAZ917515 TKV917514:TKV917515 TUR917514:TUR917515 UEN917514:UEN917515 UOJ917514:UOJ917515 UYF917514:UYF917515 VIB917514:VIB917515 VRX917514:VRX917515 WBT917514:WBT917515 WLP917514:WLP917515 WVL917514:WVL917515 D983050:D983051 IZ983050:IZ983051 SV983050:SV983051 ACR983050:ACR983051 AMN983050:AMN983051 AWJ983050:AWJ983051 BGF983050:BGF983051 BQB983050:BQB983051 BZX983050:BZX983051 CJT983050:CJT983051 CTP983050:CTP983051 DDL983050:DDL983051 DNH983050:DNH983051 DXD983050:DXD983051 EGZ983050:EGZ983051 EQV983050:EQV983051 FAR983050:FAR983051 FKN983050:FKN983051 FUJ983050:FUJ983051 GEF983050:GEF983051 GOB983050:GOB983051 GXX983050:GXX983051 HHT983050:HHT983051 HRP983050:HRP983051 IBL983050:IBL983051 ILH983050:ILH983051 IVD983050:IVD983051 JEZ983050:JEZ983051 JOV983050:JOV983051 JYR983050:JYR983051 KIN983050:KIN983051 KSJ983050:KSJ983051 LCF983050:LCF983051 LMB983050:LMB983051 LVX983050:LVX983051 MFT983050:MFT983051 MPP983050:MPP983051 MZL983050:MZL983051 NJH983050:NJH983051 NTD983050:NTD983051 OCZ983050:OCZ983051 OMV983050:OMV983051 OWR983050:OWR983051 PGN983050:PGN983051 PQJ983050:PQJ983051 QAF983050:QAF983051 QKB983050:QKB983051 QTX983050:QTX983051 RDT983050:RDT983051 RNP983050:RNP983051 RXL983050:RXL983051 SHH983050:SHH983051 SRD983050:SRD983051 TAZ983050:TAZ983051 TKV983050:TKV983051 TUR983050:TUR983051 UEN983050:UEN983051 UOJ983050:UOJ983051 UYF983050:UYF983051 VIB983050:VIB983051 VRX983050:VRX983051 WBT983050:WBT983051 WLP983050:WLP983051 WVL983050:WVL983051">
      <formula1>"専任,専任ではない"</formula1>
    </dataValidation>
    <dataValidation type="list" allowBlank="1" showInputMessage="1" showErrorMessage="1" sqref="E26 JA26 SW26 ACS26 AMO26 AWK26 BGG26 BQC26 BZY26 CJU26 CTQ26 DDM26 DNI26 DXE26 EHA26 EQW26 FAS26 FKO26 FUK26 GEG26 GOC26 GXY26 HHU26 HRQ26 IBM26 ILI26 IVE26 JFA26 JOW26 JYS26 KIO26 KSK26 LCG26 LMC26 LVY26 MFU26 MPQ26 MZM26 NJI26 NTE26 ODA26 OMW26 OWS26 PGO26 PQK26 QAG26 QKC26 QTY26 RDU26 RNQ26 RXM26 SHI26 SRE26 TBA26 TKW26 TUS26 UEO26 UOK26 UYG26 VIC26 VRY26 WBU26 WLQ26 WVM26 E65562 JA65562 SW65562 ACS65562 AMO65562 AWK65562 BGG65562 BQC65562 BZY65562 CJU65562 CTQ65562 DDM65562 DNI65562 DXE65562 EHA65562 EQW65562 FAS65562 FKO65562 FUK65562 GEG65562 GOC65562 GXY65562 HHU65562 HRQ65562 IBM65562 ILI65562 IVE65562 JFA65562 JOW65562 JYS65562 KIO65562 KSK65562 LCG65562 LMC65562 LVY65562 MFU65562 MPQ65562 MZM65562 NJI65562 NTE65562 ODA65562 OMW65562 OWS65562 PGO65562 PQK65562 QAG65562 QKC65562 QTY65562 RDU65562 RNQ65562 RXM65562 SHI65562 SRE65562 TBA65562 TKW65562 TUS65562 UEO65562 UOK65562 UYG65562 VIC65562 VRY65562 WBU65562 WLQ65562 WVM65562 E131098 JA131098 SW131098 ACS131098 AMO131098 AWK131098 BGG131098 BQC131098 BZY131098 CJU131098 CTQ131098 DDM131098 DNI131098 DXE131098 EHA131098 EQW131098 FAS131098 FKO131098 FUK131098 GEG131098 GOC131098 GXY131098 HHU131098 HRQ131098 IBM131098 ILI131098 IVE131098 JFA131098 JOW131098 JYS131098 KIO131098 KSK131098 LCG131098 LMC131098 LVY131098 MFU131098 MPQ131098 MZM131098 NJI131098 NTE131098 ODA131098 OMW131098 OWS131098 PGO131098 PQK131098 QAG131098 QKC131098 QTY131098 RDU131098 RNQ131098 RXM131098 SHI131098 SRE131098 TBA131098 TKW131098 TUS131098 UEO131098 UOK131098 UYG131098 VIC131098 VRY131098 WBU131098 WLQ131098 WVM131098 E196634 JA196634 SW196634 ACS196634 AMO196634 AWK196634 BGG196634 BQC196634 BZY196634 CJU196634 CTQ196634 DDM196634 DNI196634 DXE196634 EHA196634 EQW196634 FAS196634 FKO196634 FUK196634 GEG196634 GOC196634 GXY196634 HHU196634 HRQ196634 IBM196634 ILI196634 IVE196634 JFA196634 JOW196634 JYS196634 KIO196634 KSK196634 LCG196634 LMC196634 LVY196634 MFU196634 MPQ196634 MZM196634 NJI196634 NTE196634 ODA196634 OMW196634 OWS196634 PGO196634 PQK196634 QAG196634 QKC196634 QTY196634 RDU196634 RNQ196634 RXM196634 SHI196634 SRE196634 TBA196634 TKW196634 TUS196634 UEO196634 UOK196634 UYG196634 VIC196634 VRY196634 WBU196634 WLQ196634 WVM196634 E262170 JA262170 SW262170 ACS262170 AMO262170 AWK262170 BGG262170 BQC262170 BZY262170 CJU262170 CTQ262170 DDM262170 DNI262170 DXE262170 EHA262170 EQW262170 FAS262170 FKO262170 FUK262170 GEG262170 GOC262170 GXY262170 HHU262170 HRQ262170 IBM262170 ILI262170 IVE262170 JFA262170 JOW262170 JYS262170 KIO262170 KSK262170 LCG262170 LMC262170 LVY262170 MFU262170 MPQ262170 MZM262170 NJI262170 NTE262170 ODA262170 OMW262170 OWS262170 PGO262170 PQK262170 QAG262170 QKC262170 QTY262170 RDU262170 RNQ262170 RXM262170 SHI262170 SRE262170 TBA262170 TKW262170 TUS262170 UEO262170 UOK262170 UYG262170 VIC262170 VRY262170 WBU262170 WLQ262170 WVM262170 E327706 JA327706 SW327706 ACS327706 AMO327706 AWK327706 BGG327706 BQC327706 BZY327706 CJU327706 CTQ327706 DDM327706 DNI327706 DXE327706 EHA327706 EQW327706 FAS327706 FKO327706 FUK327706 GEG327706 GOC327706 GXY327706 HHU327706 HRQ327706 IBM327706 ILI327706 IVE327706 JFA327706 JOW327706 JYS327706 KIO327706 KSK327706 LCG327706 LMC327706 LVY327706 MFU327706 MPQ327706 MZM327706 NJI327706 NTE327706 ODA327706 OMW327706 OWS327706 PGO327706 PQK327706 QAG327706 QKC327706 QTY327706 RDU327706 RNQ327706 RXM327706 SHI327706 SRE327706 TBA327706 TKW327706 TUS327706 UEO327706 UOK327706 UYG327706 VIC327706 VRY327706 WBU327706 WLQ327706 WVM327706 E393242 JA393242 SW393242 ACS393242 AMO393242 AWK393242 BGG393242 BQC393242 BZY393242 CJU393242 CTQ393242 DDM393242 DNI393242 DXE393242 EHA393242 EQW393242 FAS393242 FKO393242 FUK393242 GEG393242 GOC393242 GXY393242 HHU393242 HRQ393242 IBM393242 ILI393242 IVE393242 JFA393242 JOW393242 JYS393242 KIO393242 KSK393242 LCG393242 LMC393242 LVY393242 MFU393242 MPQ393242 MZM393242 NJI393242 NTE393242 ODA393242 OMW393242 OWS393242 PGO393242 PQK393242 QAG393242 QKC393242 QTY393242 RDU393242 RNQ393242 RXM393242 SHI393242 SRE393242 TBA393242 TKW393242 TUS393242 UEO393242 UOK393242 UYG393242 VIC393242 VRY393242 WBU393242 WLQ393242 WVM393242 E458778 JA458778 SW458778 ACS458778 AMO458778 AWK458778 BGG458778 BQC458778 BZY458778 CJU458778 CTQ458778 DDM458778 DNI458778 DXE458778 EHA458778 EQW458778 FAS458778 FKO458778 FUK458778 GEG458778 GOC458778 GXY458778 HHU458778 HRQ458778 IBM458778 ILI458778 IVE458778 JFA458778 JOW458778 JYS458778 KIO458778 KSK458778 LCG458778 LMC458778 LVY458778 MFU458778 MPQ458778 MZM458778 NJI458778 NTE458778 ODA458778 OMW458778 OWS458778 PGO458778 PQK458778 QAG458778 QKC458778 QTY458778 RDU458778 RNQ458778 RXM458778 SHI458778 SRE458778 TBA458778 TKW458778 TUS458778 UEO458778 UOK458778 UYG458778 VIC458778 VRY458778 WBU458778 WLQ458778 WVM458778 E524314 JA524314 SW524314 ACS524314 AMO524314 AWK524314 BGG524314 BQC524314 BZY524314 CJU524314 CTQ524314 DDM524314 DNI524314 DXE524314 EHA524314 EQW524314 FAS524314 FKO524314 FUK524314 GEG524314 GOC524314 GXY524314 HHU524314 HRQ524314 IBM524314 ILI524314 IVE524314 JFA524314 JOW524314 JYS524314 KIO524314 KSK524314 LCG524314 LMC524314 LVY524314 MFU524314 MPQ524314 MZM524314 NJI524314 NTE524314 ODA524314 OMW524314 OWS524314 PGO524314 PQK524314 QAG524314 QKC524314 QTY524314 RDU524314 RNQ524314 RXM524314 SHI524314 SRE524314 TBA524314 TKW524314 TUS524314 UEO524314 UOK524314 UYG524314 VIC524314 VRY524314 WBU524314 WLQ524314 WVM524314 E589850 JA589850 SW589850 ACS589850 AMO589850 AWK589850 BGG589850 BQC589850 BZY589850 CJU589850 CTQ589850 DDM589850 DNI589850 DXE589850 EHA589850 EQW589850 FAS589850 FKO589850 FUK589850 GEG589850 GOC589850 GXY589850 HHU589850 HRQ589850 IBM589850 ILI589850 IVE589850 JFA589850 JOW589850 JYS589850 KIO589850 KSK589850 LCG589850 LMC589850 LVY589850 MFU589850 MPQ589850 MZM589850 NJI589850 NTE589850 ODA589850 OMW589850 OWS589850 PGO589850 PQK589850 QAG589850 QKC589850 QTY589850 RDU589850 RNQ589850 RXM589850 SHI589850 SRE589850 TBA589850 TKW589850 TUS589850 UEO589850 UOK589850 UYG589850 VIC589850 VRY589850 WBU589850 WLQ589850 WVM589850 E655386 JA655386 SW655386 ACS655386 AMO655386 AWK655386 BGG655386 BQC655386 BZY655386 CJU655386 CTQ655386 DDM655386 DNI655386 DXE655386 EHA655386 EQW655386 FAS655386 FKO655386 FUK655386 GEG655386 GOC655386 GXY655386 HHU655386 HRQ655386 IBM655386 ILI655386 IVE655386 JFA655386 JOW655386 JYS655386 KIO655386 KSK655386 LCG655386 LMC655386 LVY655386 MFU655386 MPQ655386 MZM655386 NJI655386 NTE655386 ODA655386 OMW655386 OWS655386 PGO655386 PQK655386 QAG655386 QKC655386 QTY655386 RDU655386 RNQ655386 RXM655386 SHI655386 SRE655386 TBA655386 TKW655386 TUS655386 UEO655386 UOK655386 UYG655386 VIC655386 VRY655386 WBU655386 WLQ655386 WVM655386 E720922 JA720922 SW720922 ACS720922 AMO720922 AWK720922 BGG720922 BQC720922 BZY720922 CJU720922 CTQ720922 DDM720922 DNI720922 DXE720922 EHA720922 EQW720922 FAS720922 FKO720922 FUK720922 GEG720922 GOC720922 GXY720922 HHU720922 HRQ720922 IBM720922 ILI720922 IVE720922 JFA720922 JOW720922 JYS720922 KIO720922 KSK720922 LCG720922 LMC720922 LVY720922 MFU720922 MPQ720922 MZM720922 NJI720922 NTE720922 ODA720922 OMW720922 OWS720922 PGO720922 PQK720922 QAG720922 QKC720922 QTY720922 RDU720922 RNQ720922 RXM720922 SHI720922 SRE720922 TBA720922 TKW720922 TUS720922 UEO720922 UOK720922 UYG720922 VIC720922 VRY720922 WBU720922 WLQ720922 WVM720922 E786458 JA786458 SW786458 ACS786458 AMO786458 AWK786458 BGG786458 BQC786458 BZY786458 CJU786458 CTQ786458 DDM786458 DNI786458 DXE786458 EHA786458 EQW786458 FAS786458 FKO786458 FUK786458 GEG786458 GOC786458 GXY786458 HHU786458 HRQ786458 IBM786458 ILI786458 IVE786458 JFA786458 JOW786458 JYS786458 KIO786458 KSK786458 LCG786458 LMC786458 LVY786458 MFU786458 MPQ786458 MZM786458 NJI786458 NTE786458 ODA786458 OMW786458 OWS786458 PGO786458 PQK786458 QAG786458 QKC786458 QTY786458 RDU786458 RNQ786458 RXM786458 SHI786458 SRE786458 TBA786458 TKW786458 TUS786458 UEO786458 UOK786458 UYG786458 VIC786458 VRY786458 WBU786458 WLQ786458 WVM786458 E851994 JA851994 SW851994 ACS851994 AMO851994 AWK851994 BGG851994 BQC851994 BZY851994 CJU851994 CTQ851994 DDM851994 DNI851994 DXE851994 EHA851994 EQW851994 FAS851994 FKO851994 FUK851994 GEG851994 GOC851994 GXY851994 HHU851994 HRQ851994 IBM851994 ILI851994 IVE851994 JFA851994 JOW851994 JYS851994 KIO851994 KSK851994 LCG851994 LMC851994 LVY851994 MFU851994 MPQ851994 MZM851994 NJI851994 NTE851994 ODA851994 OMW851994 OWS851994 PGO851994 PQK851994 QAG851994 QKC851994 QTY851994 RDU851994 RNQ851994 RXM851994 SHI851994 SRE851994 TBA851994 TKW851994 TUS851994 UEO851994 UOK851994 UYG851994 VIC851994 VRY851994 WBU851994 WLQ851994 WVM851994 E917530 JA917530 SW917530 ACS917530 AMO917530 AWK917530 BGG917530 BQC917530 BZY917530 CJU917530 CTQ917530 DDM917530 DNI917530 DXE917530 EHA917530 EQW917530 FAS917530 FKO917530 FUK917530 GEG917530 GOC917530 GXY917530 HHU917530 HRQ917530 IBM917530 ILI917530 IVE917530 JFA917530 JOW917530 JYS917530 KIO917530 KSK917530 LCG917530 LMC917530 LVY917530 MFU917530 MPQ917530 MZM917530 NJI917530 NTE917530 ODA917530 OMW917530 OWS917530 PGO917530 PQK917530 QAG917530 QKC917530 QTY917530 RDU917530 RNQ917530 RXM917530 SHI917530 SRE917530 TBA917530 TKW917530 TUS917530 UEO917530 UOK917530 UYG917530 VIC917530 VRY917530 WBU917530 WLQ917530 WVM917530 E983066 JA983066 SW983066 ACS983066 AMO983066 AWK983066 BGG983066 BQC983066 BZY983066 CJU983066 CTQ983066 DDM983066 DNI983066 DXE983066 EHA983066 EQW983066 FAS983066 FKO983066 FUK983066 GEG983066 GOC983066 GXY983066 HHU983066 HRQ983066 IBM983066 ILI983066 IVE983066 JFA983066 JOW983066 JYS983066 KIO983066 KSK983066 LCG983066 LMC983066 LVY983066 MFU983066 MPQ983066 MZM983066 NJI983066 NTE983066 ODA983066 OMW983066 OWS983066 PGO983066 PQK983066 QAG983066 QKC983066 QTY983066 RDU983066 RNQ983066 RXM983066 SHI983066 SRE983066 TBA983066 TKW983066 TUS983066 UEO983066 UOK983066 UYG983066 VIC983066 VRY983066 WBU983066 WLQ983066 WVM983066 I10:K10 JE10:JG10 TA10:TC10 ACW10:ACY10 AMS10:AMU10 AWO10:AWQ10 BGK10:BGM10 BQG10:BQI10 CAC10:CAE10 CJY10:CKA10 CTU10:CTW10 DDQ10:DDS10 DNM10:DNO10 DXI10:DXK10 EHE10:EHG10 ERA10:ERC10 FAW10:FAY10 FKS10:FKU10 FUO10:FUQ10 GEK10:GEM10 GOG10:GOI10 GYC10:GYE10 HHY10:HIA10 HRU10:HRW10 IBQ10:IBS10 ILM10:ILO10 IVI10:IVK10 JFE10:JFG10 JPA10:JPC10 JYW10:JYY10 KIS10:KIU10 KSO10:KSQ10 LCK10:LCM10 LMG10:LMI10 LWC10:LWE10 MFY10:MGA10 MPU10:MPW10 MZQ10:MZS10 NJM10:NJO10 NTI10:NTK10 ODE10:ODG10 ONA10:ONC10 OWW10:OWY10 PGS10:PGU10 PQO10:PQQ10 QAK10:QAM10 QKG10:QKI10 QUC10:QUE10 RDY10:REA10 RNU10:RNW10 RXQ10:RXS10 SHM10:SHO10 SRI10:SRK10 TBE10:TBG10 TLA10:TLC10 TUW10:TUY10 UES10:UEU10 UOO10:UOQ10 UYK10:UYM10 VIG10:VII10 VSC10:VSE10 WBY10:WCA10 WLU10:WLW10 WVQ10:WVS10 I65546:K65546 JE65546:JG65546 TA65546:TC65546 ACW65546:ACY65546 AMS65546:AMU65546 AWO65546:AWQ65546 BGK65546:BGM65546 BQG65546:BQI65546 CAC65546:CAE65546 CJY65546:CKA65546 CTU65546:CTW65546 DDQ65546:DDS65546 DNM65546:DNO65546 DXI65546:DXK65546 EHE65546:EHG65546 ERA65546:ERC65546 FAW65546:FAY65546 FKS65546:FKU65546 FUO65546:FUQ65546 GEK65546:GEM65546 GOG65546:GOI65546 GYC65546:GYE65546 HHY65546:HIA65546 HRU65546:HRW65546 IBQ65546:IBS65546 ILM65546:ILO65546 IVI65546:IVK65546 JFE65546:JFG65546 JPA65546:JPC65546 JYW65546:JYY65546 KIS65546:KIU65546 KSO65546:KSQ65546 LCK65546:LCM65546 LMG65546:LMI65546 LWC65546:LWE65546 MFY65546:MGA65546 MPU65546:MPW65546 MZQ65546:MZS65546 NJM65546:NJO65546 NTI65546:NTK65546 ODE65546:ODG65546 ONA65546:ONC65546 OWW65546:OWY65546 PGS65546:PGU65546 PQO65546:PQQ65546 QAK65546:QAM65546 QKG65546:QKI65546 QUC65546:QUE65546 RDY65546:REA65546 RNU65546:RNW65546 RXQ65546:RXS65546 SHM65546:SHO65546 SRI65546:SRK65546 TBE65546:TBG65546 TLA65546:TLC65546 TUW65546:TUY65546 UES65546:UEU65546 UOO65546:UOQ65546 UYK65546:UYM65546 VIG65546:VII65546 VSC65546:VSE65546 WBY65546:WCA65546 WLU65546:WLW65546 WVQ65546:WVS65546 I131082:K131082 JE131082:JG131082 TA131082:TC131082 ACW131082:ACY131082 AMS131082:AMU131082 AWO131082:AWQ131082 BGK131082:BGM131082 BQG131082:BQI131082 CAC131082:CAE131082 CJY131082:CKA131082 CTU131082:CTW131082 DDQ131082:DDS131082 DNM131082:DNO131082 DXI131082:DXK131082 EHE131082:EHG131082 ERA131082:ERC131082 FAW131082:FAY131082 FKS131082:FKU131082 FUO131082:FUQ131082 GEK131082:GEM131082 GOG131082:GOI131082 GYC131082:GYE131082 HHY131082:HIA131082 HRU131082:HRW131082 IBQ131082:IBS131082 ILM131082:ILO131082 IVI131082:IVK131082 JFE131082:JFG131082 JPA131082:JPC131082 JYW131082:JYY131082 KIS131082:KIU131082 KSO131082:KSQ131082 LCK131082:LCM131082 LMG131082:LMI131082 LWC131082:LWE131082 MFY131082:MGA131082 MPU131082:MPW131082 MZQ131082:MZS131082 NJM131082:NJO131082 NTI131082:NTK131082 ODE131082:ODG131082 ONA131082:ONC131082 OWW131082:OWY131082 PGS131082:PGU131082 PQO131082:PQQ131082 QAK131082:QAM131082 QKG131082:QKI131082 QUC131082:QUE131082 RDY131082:REA131082 RNU131082:RNW131082 RXQ131082:RXS131082 SHM131082:SHO131082 SRI131082:SRK131082 TBE131082:TBG131082 TLA131082:TLC131082 TUW131082:TUY131082 UES131082:UEU131082 UOO131082:UOQ131082 UYK131082:UYM131082 VIG131082:VII131082 VSC131082:VSE131082 WBY131082:WCA131082 WLU131082:WLW131082 WVQ131082:WVS131082 I196618:K196618 JE196618:JG196618 TA196618:TC196618 ACW196618:ACY196618 AMS196618:AMU196618 AWO196618:AWQ196618 BGK196618:BGM196618 BQG196618:BQI196618 CAC196618:CAE196618 CJY196618:CKA196618 CTU196618:CTW196618 DDQ196618:DDS196618 DNM196618:DNO196618 DXI196618:DXK196618 EHE196618:EHG196618 ERA196618:ERC196618 FAW196618:FAY196618 FKS196618:FKU196618 FUO196618:FUQ196618 GEK196618:GEM196618 GOG196618:GOI196618 GYC196618:GYE196618 HHY196618:HIA196618 HRU196618:HRW196618 IBQ196618:IBS196618 ILM196618:ILO196618 IVI196618:IVK196618 JFE196618:JFG196618 JPA196618:JPC196618 JYW196618:JYY196618 KIS196618:KIU196618 KSO196618:KSQ196618 LCK196618:LCM196618 LMG196618:LMI196618 LWC196618:LWE196618 MFY196618:MGA196618 MPU196618:MPW196618 MZQ196618:MZS196618 NJM196618:NJO196618 NTI196618:NTK196618 ODE196618:ODG196618 ONA196618:ONC196618 OWW196618:OWY196618 PGS196618:PGU196618 PQO196618:PQQ196618 QAK196618:QAM196618 QKG196618:QKI196618 QUC196618:QUE196618 RDY196618:REA196618 RNU196618:RNW196618 RXQ196618:RXS196618 SHM196618:SHO196618 SRI196618:SRK196618 TBE196618:TBG196618 TLA196618:TLC196618 TUW196618:TUY196618 UES196618:UEU196618 UOO196618:UOQ196618 UYK196618:UYM196618 VIG196618:VII196618 VSC196618:VSE196618 WBY196618:WCA196618 WLU196618:WLW196618 WVQ196618:WVS196618 I262154:K262154 JE262154:JG262154 TA262154:TC262154 ACW262154:ACY262154 AMS262154:AMU262154 AWO262154:AWQ262154 BGK262154:BGM262154 BQG262154:BQI262154 CAC262154:CAE262154 CJY262154:CKA262154 CTU262154:CTW262154 DDQ262154:DDS262154 DNM262154:DNO262154 DXI262154:DXK262154 EHE262154:EHG262154 ERA262154:ERC262154 FAW262154:FAY262154 FKS262154:FKU262154 FUO262154:FUQ262154 GEK262154:GEM262154 GOG262154:GOI262154 GYC262154:GYE262154 HHY262154:HIA262154 HRU262154:HRW262154 IBQ262154:IBS262154 ILM262154:ILO262154 IVI262154:IVK262154 JFE262154:JFG262154 JPA262154:JPC262154 JYW262154:JYY262154 KIS262154:KIU262154 KSO262154:KSQ262154 LCK262154:LCM262154 LMG262154:LMI262154 LWC262154:LWE262154 MFY262154:MGA262154 MPU262154:MPW262154 MZQ262154:MZS262154 NJM262154:NJO262154 NTI262154:NTK262154 ODE262154:ODG262154 ONA262154:ONC262154 OWW262154:OWY262154 PGS262154:PGU262154 PQO262154:PQQ262154 QAK262154:QAM262154 QKG262154:QKI262154 QUC262154:QUE262154 RDY262154:REA262154 RNU262154:RNW262154 RXQ262154:RXS262154 SHM262154:SHO262154 SRI262154:SRK262154 TBE262154:TBG262154 TLA262154:TLC262154 TUW262154:TUY262154 UES262154:UEU262154 UOO262154:UOQ262154 UYK262154:UYM262154 VIG262154:VII262154 VSC262154:VSE262154 WBY262154:WCA262154 WLU262154:WLW262154 WVQ262154:WVS262154 I327690:K327690 JE327690:JG327690 TA327690:TC327690 ACW327690:ACY327690 AMS327690:AMU327690 AWO327690:AWQ327690 BGK327690:BGM327690 BQG327690:BQI327690 CAC327690:CAE327690 CJY327690:CKA327690 CTU327690:CTW327690 DDQ327690:DDS327690 DNM327690:DNO327690 DXI327690:DXK327690 EHE327690:EHG327690 ERA327690:ERC327690 FAW327690:FAY327690 FKS327690:FKU327690 FUO327690:FUQ327690 GEK327690:GEM327690 GOG327690:GOI327690 GYC327690:GYE327690 HHY327690:HIA327690 HRU327690:HRW327690 IBQ327690:IBS327690 ILM327690:ILO327690 IVI327690:IVK327690 JFE327690:JFG327690 JPA327690:JPC327690 JYW327690:JYY327690 KIS327690:KIU327690 KSO327690:KSQ327690 LCK327690:LCM327690 LMG327690:LMI327690 LWC327690:LWE327690 MFY327690:MGA327690 MPU327690:MPW327690 MZQ327690:MZS327690 NJM327690:NJO327690 NTI327690:NTK327690 ODE327690:ODG327690 ONA327690:ONC327690 OWW327690:OWY327690 PGS327690:PGU327690 PQO327690:PQQ327690 QAK327690:QAM327690 QKG327690:QKI327690 QUC327690:QUE327690 RDY327690:REA327690 RNU327690:RNW327690 RXQ327690:RXS327690 SHM327690:SHO327690 SRI327690:SRK327690 TBE327690:TBG327690 TLA327690:TLC327690 TUW327690:TUY327690 UES327690:UEU327690 UOO327690:UOQ327690 UYK327690:UYM327690 VIG327690:VII327690 VSC327690:VSE327690 WBY327690:WCA327690 WLU327690:WLW327690 WVQ327690:WVS327690 I393226:K393226 JE393226:JG393226 TA393226:TC393226 ACW393226:ACY393226 AMS393226:AMU393226 AWO393226:AWQ393226 BGK393226:BGM393226 BQG393226:BQI393226 CAC393226:CAE393226 CJY393226:CKA393226 CTU393226:CTW393226 DDQ393226:DDS393226 DNM393226:DNO393226 DXI393226:DXK393226 EHE393226:EHG393226 ERA393226:ERC393226 FAW393226:FAY393226 FKS393226:FKU393226 FUO393226:FUQ393226 GEK393226:GEM393226 GOG393226:GOI393226 GYC393226:GYE393226 HHY393226:HIA393226 HRU393226:HRW393226 IBQ393226:IBS393226 ILM393226:ILO393226 IVI393226:IVK393226 JFE393226:JFG393226 JPA393226:JPC393226 JYW393226:JYY393226 KIS393226:KIU393226 KSO393226:KSQ393226 LCK393226:LCM393226 LMG393226:LMI393226 LWC393226:LWE393226 MFY393226:MGA393226 MPU393226:MPW393226 MZQ393226:MZS393226 NJM393226:NJO393226 NTI393226:NTK393226 ODE393226:ODG393226 ONA393226:ONC393226 OWW393226:OWY393226 PGS393226:PGU393226 PQO393226:PQQ393226 QAK393226:QAM393226 QKG393226:QKI393226 QUC393226:QUE393226 RDY393226:REA393226 RNU393226:RNW393226 RXQ393226:RXS393226 SHM393226:SHO393226 SRI393226:SRK393226 TBE393226:TBG393226 TLA393226:TLC393226 TUW393226:TUY393226 UES393226:UEU393226 UOO393226:UOQ393226 UYK393226:UYM393226 VIG393226:VII393226 VSC393226:VSE393226 WBY393226:WCA393226 WLU393226:WLW393226 WVQ393226:WVS393226 I458762:K458762 JE458762:JG458762 TA458762:TC458762 ACW458762:ACY458762 AMS458762:AMU458762 AWO458762:AWQ458762 BGK458762:BGM458762 BQG458762:BQI458762 CAC458762:CAE458762 CJY458762:CKA458762 CTU458762:CTW458762 DDQ458762:DDS458762 DNM458762:DNO458762 DXI458762:DXK458762 EHE458762:EHG458762 ERA458762:ERC458762 FAW458762:FAY458762 FKS458762:FKU458762 FUO458762:FUQ458762 GEK458762:GEM458762 GOG458762:GOI458762 GYC458762:GYE458762 HHY458762:HIA458762 HRU458762:HRW458762 IBQ458762:IBS458762 ILM458762:ILO458762 IVI458762:IVK458762 JFE458762:JFG458762 JPA458762:JPC458762 JYW458762:JYY458762 KIS458762:KIU458762 KSO458762:KSQ458762 LCK458762:LCM458762 LMG458762:LMI458762 LWC458762:LWE458762 MFY458762:MGA458762 MPU458762:MPW458762 MZQ458762:MZS458762 NJM458762:NJO458762 NTI458762:NTK458762 ODE458762:ODG458762 ONA458762:ONC458762 OWW458762:OWY458762 PGS458762:PGU458762 PQO458762:PQQ458762 QAK458762:QAM458762 QKG458762:QKI458762 QUC458762:QUE458762 RDY458762:REA458762 RNU458762:RNW458762 RXQ458762:RXS458762 SHM458762:SHO458762 SRI458762:SRK458762 TBE458762:TBG458762 TLA458762:TLC458762 TUW458762:TUY458762 UES458762:UEU458762 UOO458762:UOQ458762 UYK458762:UYM458762 VIG458762:VII458762 VSC458762:VSE458762 WBY458762:WCA458762 WLU458762:WLW458762 WVQ458762:WVS458762 I524298:K524298 JE524298:JG524298 TA524298:TC524298 ACW524298:ACY524298 AMS524298:AMU524298 AWO524298:AWQ524298 BGK524298:BGM524298 BQG524298:BQI524298 CAC524298:CAE524298 CJY524298:CKA524298 CTU524298:CTW524298 DDQ524298:DDS524298 DNM524298:DNO524298 DXI524298:DXK524298 EHE524298:EHG524298 ERA524298:ERC524298 FAW524298:FAY524298 FKS524298:FKU524298 FUO524298:FUQ524298 GEK524298:GEM524298 GOG524298:GOI524298 GYC524298:GYE524298 HHY524298:HIA524298 HRU524298:HRW524298 IBQ524298:IBS524298 ILM524298:ILO524298 IVI524298:IVK524298 JFE524298:JFG524298 JPA524298:JPC524298 JYW524298:JYY524298 KIS524298:KIU524298 KSO524298:KSQ524298 LCK524298:LCM524298 LMG524298:LMI524298 LWC524298:LWE524298 MFY524298:MGA524298 MPU524298:MPW524298 MZQ524298:MZS524298 NJM524298:NJO524298 NTI524298:NTK524298 ODE524298:ODG524298 ONA524298:ONC524298 OWW524298:OWY524298 PGS524298:PGU524298 PQO524298:PQQ524298 QAK524298:QAM524298 QKG524298:QKI524298 QUC524298:QUE524298 RDY524298:REA524298 RNU524298:RNW524298 RXQ524298:RXS524298 SHM524298:SHO524298 SRI524298:SRK524298 TBE524298:TBG524298 TLA524298:TLC524298 TUW524298:TUY524298 UES524298:UEU524298 UOO524298:UOQ524298 UYK524298:UYM524298 VIG524298:VII524298 VSC524298:VSE524298 WBY524298:WCA524298 WLU524298:WLW524298 WVQ524298:WVS524298 I589834:K589834 JE589834:JG589834 TA589834:TC589834 ACW589834:ACY589834 AMS589834:AMU589834 AWO589834:AWQ589834 BGK589834:BGM589834 BQG589834:BQI589834 CAC589834:CAE589834 CJY589834:CKA589834 CTU589834:CTW589834 DDQ589834:DDS589834 DNM589834:DNO589834 DXI589834:DXK589834 EHE589834:EHG589834 ERA589834:ERC589834 FAW589834:FAY589834 FKS589834:FKU589834 FUO589834:FUQ589834 GEK589834:GEM589834 GOG589834:GOI589834 GYC589834:GYE589834 HHY589834:HIA589834 HRU589834:HRW589834 IBQ589834:IBS589834 ILM589834:ILO589834 IVI589834:IVK589834 JFE589834:JFG589834 JPA589834:JPC589834 JYW589834:JYY589834 KIS589834:KIU589834 KSO589834:KSQ589834 LCK589834:LCM589834 LMG589834:LMI589834 LWC589834:LWE589834 MFY589834:MGA589834 MPU589834:MPW589834 MZQ589834:MZS589834 NJM589834:NJO589834 NTI589834:NTK589834 ODE589834:ODG589834 ONA589834:ONC589834 OWW589834:OWY589834 PGS589834:PGU589834 PQO589834:PQQ589834 QAK589834:QAM589834 QKG589834:QKI589834 QUC589834:QUE589834 RDY589834:REA589834 RNU589834:RNW589834 RXQ589834:RXS589834 SHM589834:SHO589834 SRI589834:SRK589834 TBE589834:TBG589834 TLA589834:TLC589834 TUW589834:TUY589834 UES589834:UEU589834 UOO589834:UOQ589834 UYK589834:UYM589834 VIG589834:VII589834 VSC589834:VSE589834 WBY589834:WCA589834 WLU589834:WLW589834 WVQ589834:WVS589834 I655370:K655370 JE655370:JG655370 TA655370:TC655370 ACW655370:ACY655370 AMS655370:AMU655370 AWO655370:AWQ655370 BGK655370:BGM655370 BQG655370:BQI655370 CAC655370:CAE655370 CJY655370:CKA655370 CTU655370:CTW655370 DDQ655370:DDS655370 DNM655370:DNO655370 DXI655370:DXK655370 EHE655370:EHG655370 ERA655370:ERC655370 FAW655370:FAY655370 FKS655370:FKU655370 FUO655370:FUQ655370 GEK655370:GEM655370 GOG655370:GOI655370 GYC655370:GYE655370 HHY655370:HIA655370 HRU655370:HRW655370 IBQ655370:IBS655370 ILM655370:ILO655370 IVI655370:IVK655370 JFE655370:JFG655370 JPA655370:JPC655370 JYW655370:JYY655370 KIS655370:KIU655370 KSO655370:KSQ655370 LCK655370:LCM655370 LMG655370:LMI655370 LWC655370:LWE655370 MFY655370:MGA655370 MPU655370:MPW655370 MZQ655370:MZS655370 NJM655370:NJO655370 NTI655370:NTK655370 ODE655370:ODG655370 ONA655370:ONC655370 OWW655370:OWY655370 PGS655370:PGU655370 PQO655370:PQQ655370 QAK655370:QAM655370 QKG655370:QKI655370 QUC655370:QUE655370 RDY655370:REA655370 RNU655370:RNW655370 RXQ655370:RXS655370 SHM655370:SHO655370 SRI655370:SRK655370 TBE655370:TBG655370 TLA655370:TLC655370 TUW655370:TUY655370 UES655370:UEU655370 UOO655370:UOQ655370 UYK655370:UYM655370 VIG655370:VII655370 VSC655370:VSE655370 WBY655370:WCA655370 WLU655370:WLW655370 WVQ655370:WVS655370 I720906:K720906 JE720906:JG720906 TA720906:TC720906 ACW720906:ACY720906 AMS720906:AMU720906 AWO720906:AWQ720906 BGK720906:BGM720906 BQG720906:BQI720906 CAC720906:CAE720906 CJY720906:CKA720906 CTU720906:CTW720906 DDQ720906:DDS720906 DNM720906:DNO720906 DXI720906:DXK720906 EHE720906:EHG720906 ERA720906:ERC720906 FAW720906:FAY720906 FKS720906:FKU720906 FUO720906:FUQ720906 GEK720906:GEM720906 GOG720906:GOI720906 GYC720906:GYE720906 HHY720906:HIA720906 HRU720906:HRW720906 IBQ720906:IBS720906 ILM720906:ILO720906 IVI720906:IVK720906 JFE720906:JFG720906 JPA720906:JPC720906 JYW720906:JYY720906 KIS720906:KIU720906 KSO720906:KSQ720906 LCK720906:LCM720906 LMG720906:LMI720906 LWC720906:LWE720906 MFY720906:MGA720906 MPU720906:MPW720906 MZQ720906:MZS720906 NJM720906:NJO720906 NTI720906:NTK720906 ODE720906:ODG720906 ONA720906:ONC720906 OWW720906:OWY720906 PGS720906:PGU720906 PQO720906:PQQ720906 QAK720906:QAM720906 QKG720906:QKI720906 QUC720906:QUE720906 RDY720906:REA720906 RNU720906:RNW720906 RXQ720906:RXS720906 SHM720906:SHO720906 SRI720906:SRK720906 TBE720906:TBG720906 TLA720906:TLC720906 TUW720906:TUY720906 UES720906:UEU720906 UOO720906:UOQ720906 UYK720906:UYM720906 VIG720906:VII720906 VSC720906:VSE720906 WBY720906:WCA720906 WLU720906:WLW720906 WVQ720906:WVS720906 I786442:K786442 JE786442:JG786442 TA786442:TC786442 ACW786442:ACY786442 AMS786442:AMU786442 AWO786442:AWQ786442 BGK786442:BGM786442 BQG786442:BQI786442 CAC786442:CAE786442 CJY786442:CKA786442 CTU786442:CTW786442 DDQ786442:DDS786442 DNM786442:DNO786442 DXI786442:DXK786442 EHE786442:EHG786442 ERA786442:ERC786442 FAW786442:FAY786442 FKS786442:FKU786442 FUO786442:FUQ786442 GEK786442:GEM786442 GOG786442:GOI786442 GYC786442:GYE786442 HHY786442:HIA786442 HRU786442:HRW786442 IBQ786442:IBS786442 ILM786442:ILO786442 IVI786442:IVK786442 JFE786442:JFG786442 JPA786442:JPC786442 JYW786442:JYY786442 KIS786442:KIU786442 KSO786442:KSQ786442 LCK786442:LCM786442 LMG786442:LMI786442 LWC786442:LWE786442 MFY786442:MGA786442 MPU786442:MPW786442 MZQ786442:MZS786442 NJM786442:NJO786442 NTI786442:NTK786442 ODE786442:ODG786442 ONA786442:ONC786442 OWW786442:OWY786442 PGS786442:PGU786442 PQO786442:PQQ786442 QAK786442:QAM786442 QKG786442:QKI786442 QUC786442:QUE786442 RDY786442:REA786442 RNU786442:RNW786442 RXQ786442:RXS786442 SHM786442:SHO786442 SRI786442:SRK786442 TBE786442:TBG786442 TLA786442:TLC786442 TUW786442:TUY786442 UES786442:UEU786442 UOO786442:UOQ786442 UYK786442:UYM786442 VIG786442:VII786442 VSC786442:VSE786442 WBY786442:WCA786442 WLU786442:WLW786442 WVQ786442:WVS786442 I851978:K851978 JE851978:JG851978 TA851978:TC851978 ACW851978:ACY851978 AMS851978:AMU851978 AWO851978:AWQ851978 BGK851978:BGM851978 BQG851978:BQI851978 CAC851978:CAE851978 CJY851978:CKA851978 CTU851978:CTW851978 DDQ851978:DDS851978 DNM851978:DNO851978 DXI851978:DXK851978 EHE851978:EHG851978 ERA851978:ERC851978 FAW851978:FAY851978 FKS851978:FKU851978 FUO851978:FUQ851978 GEK851978:GEM851978 GOG851978:GOI851978 GYC851978:GYE851978 HHY851978:HIA851978 HRU851978:HRW851978 IBQ851978:IBS851978 ILM851978:ILO851978 IVI851978:IVK851978 JFE851978:JFG851978 JPA851978:JPC851978 JYW851978:JYY851978 KIS851978:KIU851978 KSO851978:KSQ851978 LCK851978:LCM851978 LMG851978:LMI851978 LWC851978:LWE851978 MFY851978:MGA851978 MPU851978:MPW851978 MZQ851978:MZS851978 NJM851978:NJO851978 NTI851978:NTK851978 ODE851978:ODG851978 ONA851978:ONC851978 OWW851978:OWY851978 PGS851978:PGU851978 PQO851978:PQQ851978 QAK851978:QAM851978 QKG851978:QKI851978 QUC851978:QUE851978 RDY851978:REA851978 RNU851978:RNW851978 RXQ851978:RXS851978 SHM851978:SHO851978 SRI851978:SRK851978 TBE851978:TBG851978 TLA851978:TLC851978 TUW851978:TUY851978 UES851978:UEU851978 UOO851978:UOQ851978 UYK851978:UYM851978 VIG851978:VII851978 VSC851978:VSE851978 WBY851978:WCA851978 WLU851978:WLW851978 WVQ851978:WVS851978 I917514:K917514 JE917514:JG917514 TA917514:TC917514 ACW917514:ACY917514 AMS917514:AMU917514 AWO917514:AWQ917514 BGK917514:BGM917514 BQG917514:BQI917514 CAC917514:CAE917514 CJY917514:CKA917514 CTU917514:CTW917514 DDQ917514:DDS917514 DNM917514:DNO917514 DXI917514:DXK917514 EHE917514:EHG917514 ERA917514:ERC917514 FAW917514:FAY917514 FKS917514:FKU917514 FUO917514:FUQ917514 GEK917514:GEM917514 GOG917514:GOI917514 GYC917514:GYE917514 HHY917514:HIA917514 HRU917514:HRW917514 IBQ917514:IBS917514 ILM917514:ILO917514 IVI917514:IVK917514 JFE917514:JFG917514 JPA917514:JPC917514 JYW917514:JYY917514 KIS917514:KIU917514 KSO917514:KSQ917514 LCK917514:LCM917514 LMG917514:LMI917514 LWC917514:LWE917514 MFY917514:MGA917514 MPU917514:MPW917514 MZQ917514:MZS917514 NJM917514:NJO917514 NTI917514:NTK917514 ODE917514:ODG917514 ONA917514:ONC917514 OWW917514:OWY917514 PGS917514:PGU917514 PQO917514:PQQ917514 QAK917514:QAM917514 QKG917514:QKI917514 QUC917514:QUE917514 RDY917514:REA917514 RNU917514:RNW917514 RXQ917514:RXS917514 SHM917514:SHO917514 SRI917514:SRK917514 TBE917514:TBG917514 TLA917514:TLC917514 TUW917514:TUY917514 UES917514:UEU917514 UOO917514:UOQ917514 UYK917514:UYM917514 VIG917514:VII917514 VSC917514:VSE917514 WBY917514:WCA917514 WLU917514:WLW917514 WVQ917514:WVS917514 I983050:K983050 JE983050:JG983050 TA983050:TC983050 ACW983050:ACY983050 AMS983050:AMU983050 AWO983050:AWQ983050 BGK983050:BGM983050 BQG983050:BQI983050 CAC983050:CAE983050 CJY983050:CKA983050 CTU983050:CTW983050 DDQ983050:DDS983050 DNM983050:DNO983050 DXI983050:DXK983050 EHE983050:EHG983050 ERA983050:ERC983050 FAW983050:FAY983050 FKS983050:FKU983050 FUO983050:FUQ983050 GEK983050:GEM983050 GOG983050:GOI983050 GYC983050:GYE983050 HHY983050:HIA983050 HRU983050:HRW983050 IBQ983050:IBS983050 ILM983050:ILO983050 IVI983050:IVK983050 JFE983050:JFG983050 JPA983050:JPC983050 JYW983050:JYY983050 KIS983050:KIU983050 KSO983050:KSQ983050 LCK983050:LCM983050 LMG983050:LMI983050 LWC983050:LWE983050 MFY983050:MGA983050 MPU983050:MPW983050 MZQ983050:MZS983050 NJM983050:NJO983050 NTI983050:NTK983050 ODE983050:ODG983050 ONA983050:ONC983050 OWW983050:OWY983050 PGS983050:PGU983050 PQO983050:PQQ983050 QAK983050:QAM983050 QKG983050:QKI983050 QUC983050:QUE983050 RDY983050:REA983050 RNU983050:RNW983050 RXQ983050:RXS983050 SHM983050:SHO983050 SRI983050:SRK983050 TBE983050:TBG983050 TLA983050:TLC983050 TUW983050:TUY983050 UES983050:UEU983050 UOO983050:UOQ983050 UYK983050:UYM983050 VIG983050:VII983050 VSC983050:VSE983050 WBY983050:WCA983050 WLU983050:WLW983050 WVQ983050:WVS983050">
      <formula1>"受け入れる,受け入れない"</formula1>
    </dataValidation>
    <dataValidation type="list" allowBlank="1" showInputMessage="1" showErrorMessage="1" sqref="E27 JA27 SW27 ACS27 AMO27 AWK27 BGG27 BQC27 BZY27 CJU27 CTQ27 DDM27 DNI27 DXE27 EHA27 EQW27 FAS27 FKO27 FUK27 GEG27 GOC27 GXY27 HHU27 HRQ27 IBM27 ILI27 IVE27 JFA27 JOW27 JYS27 KIO27 KSK27 LCG27 LMC27 LVY27 MFU27 MPQ27 MZM27 NJI27 NTE27 ODA27 OMW27 OWS27 PGO27 PQK27 QAG27 QKC27 QTY27 RDU27 RNQ27 RXM27 SHI27 SRE27 TBA27 TKW27 TUS27 UEO27 UOK27 UYG27 VIC27 VRY27 WBU27 WLQ27 WVM27 E65563 JA65563 SW65563 ACS65563 AMO65563 AWK65563 BGG65563 BQC65563 BZY65563 CJU65563 CTQ65563 DDM65563 DNI65563 DXE65563 EHA65563 EQW65563 FAS65563 FKO65563 FUK65563 GEG65563 GOC65563 GXY65563 HHU65563 HRQ65563 IBM65563 ILI65563 IVE65563 JFA65563 JOW65563 JYS65563 KIO65563 KSK65563 LCG65563 LMC65563 LVY65563 MFU65563 MPQ65563 MZM65563 NJI65563 NTE65563 ODA65563 OMW65563 OWS65563 PGO65563 PQK65563 QAG65563 QKC65563 QTY65563 RDU65563 RNQ65563 RXM65563 SHI65563 SRE65563 TBA65563 TKW65563 TUS65563 UEO65563 UOK65563 UYG65563 VIC65563 VRY65563 WBU65563 WLQ65563 WVM65563 E131099 JA131099 SW131099 ACS131099 AMO131099 AWK131099 BGG131099 BQC131099 BZY131099 CJU131099 CTQ131099 DDM131099 DNI131099 DXE131099 EHA131099 EQW131099 FAS131099 FKO131099 FUK131099 GEG131099 GOC131099 GXY131099 HHU131099 HRQ131099 IBM131099 ILI131099 IVE131099 JFA131099 JOW131099 JYS131099 KIO131099 KSK131099 LCG131099 LMC131099 LVY131099 MFU131099 MPQ131099 MZM131099 NJI131099 NTE131099 ODA131099 OMW131099 OWS131099 PGO131099 PQK131099 QAG131099 QKC131099 QTY131099 RDU131099 RNQ131099 RXM131099 SHI131099 SRE131099 TBA131099 TKW131099 TUS131099 UEO131099 UOK131099 UYG131099 VIC131099 VRY131099 WBU131099 WLQ131099 WVM131099 E196635 JA196635 SW196635 ACS196635 AMO196635 AWK196635 BGG196635 BQC196635 BZY196635 CJU196635 CTQ196635 DDM196635 DNI196635 DXE196635 EHA196635 EQW196635 FAS196635 FKO196635 FUK196635 GEG196635 GOC196635 GXY196635 HHU196635 HRQ196635 IBM196635 ILI196635 IVE196635 JFA196635 JOW196635 JYS196635 KIO196635 KSK196635 LCG196635 LMC196635 LVY196635 MFU196635 MPQ196635 MZM196635 NJI196635 NTE196635 ODA196635 OMW196635 OWS196635 PGO196635 PQK196635 QAG196635 QKC196635 QTY196635 RDU196635 RNQ196635 RXM196635 SHI196635 SRE196635 TBA196635 TKW196635 TUS196635 UEO196635 UOK196635 UYG196635 VIC196635 VRY196635 WBU196635 WLQ196635 WVM196635 E262171 JA262171 SW262171 ACS262171 AMO262171 AWK262171 BGG262171 BQC262171 BZY262171 CJU262171 CTQ262171 DDM262171 DNI262171 DXE262171 EHA262171 EQW262171 FAS262171 FKO262171 FUK262171 GEG262171 GOC262171 GXY262171 HHU262171 HRQ262171 IBM262171 ILI262171 IVE262171 JFA262171 JOW262171 JYS262171 KIO262171 KSK262171 LCG262171 LMC262171 LVY262171 MFU262171 MPQ262171 MZM262171 NJI262171 NTE262171 ODA262171 OMW262171 OWS262171 PGO262171 PQK262171 QAG262171 QKC262171 QTY262171 RDU262171 RNQ262171 RXM262171 SHI262171 SRE262171 TBA262171 TKW262171 TUS262171 UEO262171 UOK262171 UYG262171 VIC262171 VRY262171 WBU262171 WLQ262171 WVM262171 E327707 JA327707 SW327707 ACS327707 AMO327707 AWK327707 BGG327707 BQC327707 BZY327707 CJU327707 CTQ327707 DDM327707 DNI327707 DXE327707 EHA327707 EQW327707 FAS327707 FKO327707 FUK327707 GEG327707 GOC327707 GXY327707 HHU327707 HRQ327707 IBM327707 ILI327707 IVE327707 JFA327707 JOW327707 JYS327707 KIO327707 KSK327707 LCG327707 LMC327707 LVY327707 MFU327707 MPQ327707 MZM327707 NJI327707 NTE327707 ODA327707 OMW327707 OWS327707 PGO327707 PQK327707 QAG327707 QKC327707 QTY327707 RDU327707 RNQ327707 RXM327707 SHI327707 SRE327707 TBA327707 TKW327707 TUS327707 UEO327707 UOK327707 UYG327707 VIC327707 VRY327707 WBU327707 WLQ327707 WVM327707 E393243 JA393243 SW393243 ACS393243 AMO393243 AWK393243 BGG393243 BQC393243 BZY393243 CJU393243 CTQ393243 DDM393243 DNI393243 DXE393243 EHA393243 EQW393243 FAS393243 FKO393243 FUK393243 GEG393243 GOC393243 GXY393243 HHU393243 HRQ393243 IBM393243 ILI393243 IVE393243 JFA393243 JOW393243 JYS393243 KIO393243 KSK393243 LCG393243 LMC393243 LVY393243 MFU393243 MPQ393243 MZM393243 NJI393243 NTE393243 ODA393243 OMW393243 OWS393243 PGO393243 PQK393243 QAG393243 QKC393243 QTY393243 RDU393243 RNQ393243 RXM393243 SHI393243 SRE393243 TBA393243 TKW393243 TUS393243 UEO393243 UOK393243 UYG393243 VIC393243 VRY393243 WBU393243 WLQ393243 WVM393243 E458779 JA458779 SW458779 ACS458779 AMO458779 AWK458779 BGG458779 BQC458779 BZY458779 CJU458779 CTQ458779 DDM458779 DNI458779 DXE458779 EHA458779 EQW458779 FAS458779 FKO458779 FUK458779 GEG458779 GOC458779 GXY458779 HHU458779 HRQ458779 IBM458779 ILI458779 IVE458779 JFA458779 JOW458779 JYS458779 KIO458779 KSK458779 LCG458779 LMC458779 LVY458779 MFU458779 MPQ458779 MZM458779 NJI458779 NTE458779 ODA458779 OMW458779 OWS458779 PGO458779 PQK458779 QAG458779 QKC458779 QTY458779 RDU458779 RNQ458779 RXM458779 SHI458779 SRE458779 TBA458779 TKW458779 TUS458779 UEO458779 UOK458779 UYG458779 VIC458779 VRY458779 WBU458779 WLQ458779 WVM458779 E524315 JA524315 SW524315 ACS524315 AMO524315 AWK524315 BGG524315 BQC524315 BZY524315 CJU524315 CTQ524315 DDM524315 DNI524315 DXE524315 EHA524315 EQW524315 FAS524315 FKO524315 FUK524315 GEG524315 GOC524315 GXY524315 HHU524315 HRQ524315 IBM524315 ILI524315 IVE524315 JFA524315 JOW524315 JYS524315 KIO524315 KSK524315 LCG524315 LMC524315 LVY524315 MFU524315 MPQ524315 MZM524315 NJI524315 NTE524315 ODA524315 OMW524315 OWS524315 PGO524315 PQK524315 QAG524315 QKC524315 QTY524315 RDU524315 RNQ524315 RXM524315 SHI524315 SRE524315 TBA524315 TKW524315 TUS524315 UEO524315 UOK524315 UYG524315 VIC524315 VRY524315 WBU524315 WLQ524315 WVM524315 E589851 JA589851 SW589851 ACS589851 AMO589851 AWK589851 BGG589851 BQC589851 BZY589851 CJU589851 CTQ589851 DDM589851 DNI589851 DXE589851 EHA589851 EQW589851 FAS589851 FKO589851 FUK589851 GEG589851 GOC589851 GXY589851 HHU589851 HRQ589851 IBM589851 ILI589851 IVE589851 JFA589851 JOW589851 JYS589851 KIO589851 KSK589851 LCG589851 LMC589851 LVY589851 MFU589851 MPQ589851 MZM589851 NJI589851 NTE589851 ODA589851 OMW589851 OWS589851 PGO589851 PQK589851 QAG589851 QKC589851 QTY589851 RDU589851 RNQ589851 RXM589851 SHI589851 SRE589851 TBA589851 TKW589851 TUS589851 UEO589851 UOK589851 UYG589851 VIC589851 VRY589851 WBU589851 WLQ589851 WVM589851 E655387 JA655387 SW655387 ACS655387 AMO655387 AWK655387 BGG655387 BQC655387 BZY655387 CJU655387 CTQ655387 DDM655387 DNI655387 DXE655387 EHA655387 EQW655387 FAS655387 FKO655387 FUK655387 GEG655387 GOC655387 GXY655387 HHU655387 HRQ655387 IBM655387 ILI655387 IVE655387 JFA655387 JOW655387 JYS655387 KIO655387 KSK655387 LCG655387 LMC655387 LVY655387 MFU655387 MPQ655387 MZM655387 NJI655387 NTE655387 ODA655387 OMW655387 OWS655387 PGO655387 PQK655387 QAG655387 QKC655387 QTY655387 RDU655387 RNQ655387 RXM655387 SHI655387 SRE655387 TBA655387 TKW655387 TUS655387 UEO655387 UOK655387 UYG655387 VIC655387 VRY655387 WBU655387 WLQ655387 WVM655387 E720923 JA720923 SW720923 ACS720923 AMO720923 AWK720923 BGG720923 BQC720923 BZY720923 CJU720923 CTQ720923 DDM720923 DNI720923 DXE720923 EHA720923 EQW720923 FAS720923 FKO720923 FUK720923 GEG720923 GOC720923 GXY720923 HHU720923 HRQ720923 IBM720923 ILI720923 IVE720923 JFA720923 JOW720923 JYS720923 KIO720923 KSK720923 LCG720923 LMC720923 LVY720923 MFU720923 MPQ720923 MZM720923 NJI720923 NTE720923 ODA720923 OMW720923 OWS720923 PGO720923 PQK720923 QAG720923 QKC720923 QTY720923 RDU720923 RNQ720923 RXM720923 SHI720923 SRE720923 TBA720923 TKW720923 TUS720923 UEO720923 UOK720923 UYG720923 VIC720923 VRY720923 WBU720923 WLQ720923 WVM720923 E786459 JA786459 SW786459 ACS786459 AMO786459 AWK786459 BGG786459 BQC786459 BZY786459 CJU786459 CTQ786459 DDM786459 DNI786459 DXE786459 EHA786459 EQW786459 FAS786459 FKO786459 FUK786459 GEG786459 GOC786459 GXY786459 HHU786459 HRQ786459 IBM786459 ILI786459 IVE786459 JFA786459 JOW786459 JYS786459 KIO786459 KSK786459 LCG786459 LMC786459 LVY786459 MFU786459 MPQ786459 MZM786459 NJI786459 NTE786459 ODA786459 OMW786459 OWS786459 PGO786459 PQK786459 QAG786459 QKC786459 QTY786459 RDU786459 RNQ786459 RXM786459 SHI786459 SRE786459 TBA786459 TKW786459 TUS786459 UEO786459 UOK786459 UYG786459 VIC786459 VRY786459 WBU786459 WLQ786459 WVM786459 E851995 JA851995 SW851995 ACS851995 AMO851995 AWK851995 BGG851995 BQC851995 BZY851995 CJU851995 CTQ851995 DDM851995 DNI851995 DXE851995 EHA851995 EQW851995 FAS851995 FKO851995 FUK851995 GEG851995 GOC851995 GXY851995 HHU851995 HRQ851995 IBM851995 ILI851995 IVE851995 JFA851995 JOW851995 JYS851995 KIO851995 KSK851995 LCG851995 LMC851995 LVY851995 MFU851995 MPQ851995 MZM851995 NJI851995 NTE851995 ODA851995 OMW851995 OWS851995 PGO851995 PQK851995 QAG851995 QKC851995 QTY851995 RDU851995 RNQ851995 RXM851995 SHI851995 SRE851995 TBA851995 TKW851995 TUS851995 UEO851995 UOK851995 UYG851995 VIC851995 VRY851995 WBU851995 WLQ851995 WVM851995 E917531 JA917531 SW917531 ACS917531 AMO917531 AWK917531 BGG917531 BQC917531 BZY917531 CJU917531 CTQ917531 DDM917531 DNI917531 DXE917531 EHA917531 EQW917531 FAS917531 FKO917531 FUK917531 GEG917531 GOC917531 GXY917531 HHU917531 HRQ917531 IBM917531 ILI917531 IVE917531 JFA917531 JOW917531 JYS917531 KIO917531 KSK917531 LCG917531 LMC917531 LVY917531 MFU917531 MPQ917531 MZM917531 NJI917531 NTE917531 ODA917531 OMW917531 OWS917531 PGO917531 PQK917531 QAG917531 QKC917531 QTY917531 RDU917531 RNQ917531 RXM917531 SHI917531 SRE917531 TBA917531 TKW917531 TUS917531 UEO917531 UOK917531 UYG917531 VIC917531 VRY917531 WBU917531 WLQ917531 WVM917531 E983067 JA983067 SW983067 ACS983067 AMO983067 AWK983067 BGG983067 BQC983067 BZY983067 CJU983067 CTQ983067 DDM983067 DNI983067 DXE983067 EHA983067 EQW983067 FAS983067 FKO983067 FUK983067 GEG983067 GOC983067 GXY983067 HHU983067 HRQ983067 IBM983067 ILI983067 IVE983067 JFA983067 JOW983067 JYS983067 KIO983067 KSK983067 LCG983067 LMC983067 LVY983067 MFU983067 MPQ983067 MZM983067 NJI983067 NTE983067 ODA983067 OMW983067 OWS983067 PGO983067 PQK983067 QAG983067 QKC983067 QTY983067 RDU983067 RNQ983067 RXM983067 SHI983067 SRE983067 TBA983067 TKW983067 TUS983067 UEO983067 UOK983067 UYG983067 VIC983067 VRY983067 WBU983067 WLQ983067 WVM983067">
      <formula1>"専任化,専任ではない"</formula1>
    </dataValidation>
    <dataValidation type="list" allowBlank="1" showInputMessage="1" showErrorMessage="1" sqref="J5 JF5 TB5 ACX5 AMT5 AWP5 BGL5 BQH5 CAD5 CJZ5 CTV5 DDR5 DNN5 DXJ5 EHF5 ERB5 FAX5 FKT5 FUP5 GEL5 GOH5 GYD5 HHZ5 HRV5 IBR5 ILN5 IVJ5 JFF5 JPB5 JYX5 KIT5 KSP5 LCL5 LMH5 LWD5 MFZ5 MPV5 MZR5 NJN5 NTJ5 ODF5 ONB5 OWX5 PGT5 PQP5 QAL5 QKH5 QUD5 RDZ5 RNV5 RXR5 SHN5 SRJ5 TBF5 TLB5 TUX5 UET5 UOP5 UYL5 VIH5 VSD5 WBZ5 WLV5 WVR5 J65541 JF65541 TB65541 ACX65541 AMT65541 AWP65541 BGL65541 BQH65541 CAD65541 CJZ65541 CTV65541 DDR65541 DNN65541 DXJ65541 EHF65541 ERB65541 FAX65541 FKT65541 FUP65541 GEL65541 GOH65541 GYD65541 HHZ65541 HRV65541 IBR65541 ILN65541 IVJ65541 JFF65541 JPB65541 JYX65541 KIT65541 KSP65541 LCL65541 LMH65541 LWD65541 MFZ65541 MPV65541 MZR65541 NJN65541 NTJ65541 ODF65541 ONB65541 OWX65541 PGT65541 PQP65541 QAL65541 QKH65541 QUD65541 RDZ65541 RNV65541 RXR65541 SHN65541 SRJ65541 TBF65541 TLB65541 TUX65541 UET65541 UOP65541 UYL65541 VIH65541 VSD65541 WBZ65541 WLV65541 WVR65541 J131077 JF131077 TB131077 ACX131077 AMT131077 AWP131077 BGL131077 BQH131077 CAD131077 CJZ131077 CTV131077 DDR131077 DNN131077 DXJ131077 EHF131077 ERB131077 FAX131077 FKT131077 FUP131077 GEL131077 GOH131077 GYD131077 HHZ131077 HRV131077 IBR131077 ILN131077 IVJ131077 JFF131077 JPB131077 JYX131077 KIT131077 KSP131077 LCL131077 LMH131077 LWD131077 MFZ131077 MPV131077 MZR131077 NJN131077 NTJ131077 ODF131077 ONB131077 OWX131077 PGT131077 PQP131077 QAL131077 QKH131077 QUD131077 RDZ131077 RNV131077 RXR131077 SHN131077 SRJ131077 TBF131077 TLB131077 TUX131077 UET131077 UOP131077 UYL131077 VIH131077 VSD131077 WBZ131077 WLV131077 WVR131077 J196613 JF196613 TB196613 ACX196613 AMT196613 AWP196613 BGL196613 BQH196613 CAD196613 CJZ196613 CTV196613 DDR196613 DNN196613 DXJ196613 EHF196613 ERB196613 FAX196613 FKT196613 FUP196613 GEL196613 GOH196613 GYD196613 HHZ196613 HRV196613 IBR196613 ILN196613 IVJ196613 JFF196613 JPB196613 JYX196613 KIT196613 KSP196613 LCL196613 LMH196613 LWD196613 MFZ196613 MPV196613 MZR196613 NJN196613 NTJ196613 ODF196613 ONB196613 OWX196613 PGT196613 PQP196613 QAL196613 QKH196613 QUD196613 RDZ196613 RNV196613 RXR196613 SHN196613 SRJ196613 TBF196613 TLB196613 TUX196613 UET196613 UOP196613 UYL196613 VIH196613 VSD196613 WBZ196613 WLV196613 WVR196613 J262149 JF262149 TB262149 ACX262149 AMT262149 AWP262149 BGL262149 BQH262149 CAD262149 CJZ262149 CTV262149 DDR262149 DNN262149 DXJ262149 EHF262149 ERB262149 FAX262149 FKT262149 FUP262149 GEL262149 GOH262149 GYD262149 HHZ262149 HRV262149 IBR262149 ILN262149 IVJ262149 JFF262149 JPB262149 JYX262149 KIT262149 KSP262149 LCL262149 LMH262149 LWD262149 MFZ262149 MPV262149 MZR262149 NJN262149 NTJ262149 ODF262149 ONB262149 OWX262149 PGT262149 PQP262149 QAL262149 QKH262149 QUD262149 RDZ262149 RNV262149 RXR262149 SHN262149 SRJ262149 TBF262149 TLB262149 TUX262149 UET262149 UOP262149 UYL262149 VIH262149 VSD262149 WBZ262149 WLV262149 WVR262149 J327685 JF327685 TB327685 ACX327685 AMT327685 AWP327685 BGL327685 BQH327685 CAD327685 CJZ327685 CTV327685 DDR327685 DNN327685 DXJ327685 EHF327685 ERB327685 FAX327685 FKT327685 FUP327685 GEL327685 GOH327685 GYD327685 HHZ327685 HRV327685 IBR327685 ILN327685 IVJ327685 JFF327685 JPB327685 JYX327685 KIT327685 KSP327685 LCL327685 LMH327685 LWD327685 MFZ327685 MPV327685 MZR327685 NJN327685 NTJ327685 ODF327685 ONB327685 OWX327685 PGT327685 PQP327685 QAL327685 QKH327685 QUD327685 RDZ327685 RNV327685 RXR327685 SHN327685 SRJ327685 TBF327685 TLB327685 TUX327685 UET327685 UOP327685 UYL327685 VIH327685 VSD327685 WBZ327685 WLV327685 WVR327685 J393221 JF393221 TB393221 ACX393221 AMT393221 AWP393221 BGL393221 BQH393221 CAD393221 CJZ393221 CTV393221 DDR393221 DNN393221 DXJ393221 EHF393221 ERB393221 FAX393221 FKT393221 FUP393221 GEL393221 GOH393221 GYD393221 HHZ393221 HRV393221 IBR393221 ILN393221 IVJ393221 JFF393221 JPB393221 JYX393221 KIT393221 KSP393221 LCL393221 LMH393221 LWD393221 MFZ393221 MPV393221 MZR393221 NJN393221 NTJ393221 ODF393221 ONB393221 OWX393221 PGT393221 PQP393221 QAL393221 QKH393221 QUD393221 RDZ393221 RNV393221 RXR393221 SHN393221 SRJ393221 TBF393221 TLB393221 TUX393221 UET393221 UOP393221 UYL393221 VIH393221 VSD393221 WBZ393221 WLV393221 WVR393221 J458757 JF458757 TB458757 ACX458757 AMT458757 AWP458757 BGL458757 BQH458757 CAD458757 CJZ458757 CTV458757 DDR458757 DNN458757 DXJ458757 EHF458757 ERB458757 FAX458757 FKT458757 FUP458757 GEL458757 GOH458757 GYD458757 HHZ458757 HRV458757 IBR458757 ILN458757 IVJ458757 JFF458757 JPB458757 JYX458757 KIT458757 KSP458757 LCL458757 LMH458757 LWD458757 MFZ458757 MPV458757 MZR458757 NJN458757 NTJ458757 ODF458757 ONB458757 OWX458757 PGT458757 PQP458757 QAL458757 QKH458757 QUD458757 RDZ458757 RNV458757 RXR458757 SHN458757 SRJ458757 TBF458757 TLB458757 TUX458757 UET458757 UOP458757 UYL458757 VIH458757 VSD458757 WBZ458757 WLV458757 WVR458757 J524293 JF524293 TB524293 ACX524293 AMT524293 AWP524293 BGL524293 BQH524293 CAD524293 CJZ524293 CTV524293 DDR524293 DNN524293 DXJ524293 EHF524293 ERB524293 FAX524293 FKT524293 FUP524293 GEL524293 GOH524293 GYD524293 HHZ524293 HRV524293 IBR524293 ILN524293 IVJ524293 JFF524293 JPB524293 JYX524293 KIT524293 KSP524293 LCL524293 LMH524293 LWD524293 MFZ524293 MPV524293 MZR524293 NJN524293 NTJ524293 ODF524293 ONB524293 OWX524293 PGT524293 PQP524293 QAL524293 QKH524293 QUD524293 RDZ524293 RNV524293 RXR524293 SHN524293 SRJ524293 TBF524293 TLB524293 TUX524293 UET524293 UOP524293 UYL524293 VIH524293 VSD524293 WBZ524293 WLV524293 WVR524293 J589829 JF589829 TB589829 ACX589829 AMT589829 AWP589829 BGL589829 BQH589829 CAD589829 CJZ589829 CTV589829 DDR589829 DNN589829 DXJ589829 EHF589829 ERB589829 FAX589829 FKT589829 FUP589829 GEL589829 GOH589829 GYD589829 HHZ589829 HRV589829 IBR589829 ILN589829 IVJ589829 JFF589829 JPB589829 JYX589829 KIT589829 KSP589829 LCL589829 LMH589829 LWD589829 MFZ589829 MPV589829 MZR589829 NJN589829 NTJ589829 ODF589829 ONB589829 OWX589829 PGT589829 PQP589829 QAL589829 QKH589829 QUD589829 RDZ589829 RNV589829 RXR589829 SHN589829 SRJ589829 TBF589829 TLB589829 TUX589829 UET589829 UOP589829 UYL589829 VIH589829 VSD589829 WBZ589829 WLV589829 WVR589829 J655365 JF655365 TB655365 ACX655365 AMT655365 AWP655365 BGL655365 BQH655365 CAD655365 CJZ655365 CTV655365 DDR655365 DNN655365 DXJ655365 EHF655365 ERB655365 FAX655365 FKT655365 FUP655365 GEL655365 GOH655365 GYD655365 HHZ655365 HRV655365 IBR655365 ILN655365 IVJ655365 JFF655365 JPB655365 JYX655365 KIT655365 KSP655365 LCL655365 LMH655365 LWD655365 MFZ655365 MPV655365 MZR655365 NJN655365 NTJ655365 ODF655365 ONB655365 OWX655365 PGT655365 PQP655365 QAL655365 QKH655365 QUD655365 RDZ655365 RNV655365 RXR655365 SHN655365 SRJ655365 TBF655365 TLB655365 TUX655365 UET655365 UOP655365 UYL655365 VIH655365 VSD655365 WBZ655365 WLV655365 WVR655365 J720901 JF720901 TB720901 ACX720901 AMT720901 AWP720901 BGL720901 BQH720901 CAD720901 CJZ720901 CTV720901 DDR720901 DNN720901 DXJ720901 EHF720901 ERB720901 FAX720901 FKT720901 FUP720901 GEL720901 GOH720901 GYD720901 HHZ720901 HRV720901 IBR720901 ILN720901 IVJ720901 JFF720901 JPB720901 JYX720901 KIT720901 KSP720901 LCL720901 LMH720901 LWD720901 MFZ720901 MPV720901 MZR720901 NJN720901 NTJ720901 ODF720901 ONB720901 OWX720901 PGT720901 PQP720901 QAL720901 QKH720901 QUD720901 RDZ720901 RNV720901 RXR720901 SHN720901 SRJ720901 TBF720901 TLB720901 TUX720901 UET720901 UOP720901 UYL720901 VIH720901 VSD720901 WBZ720901 WLV720901 WVR720901 J786437 JF786437 TB786437 ACX786437 AMT786437 AWP786437 BGL786437 BQH786437 CAD786437 CJZ786437 CTV786437 DDR786437 DNN786437 DXJ786437 EHF786437 ERB786437 FAX786437 FKT786437 FUP786437 GEL786437 GOH786437 GYD786437 HHZ786437 HRV786437 IBR786437 ILN786437 IVJ786437 JFF786437 JPB786437 JYX786437 KIT786437 KSP786437 LCL786437 LMH786437 LWD786437 MFZ786437 MPV786437 MZR786437 NJN786437 NTJ786437 ODF786437 ONB786437 OWX786437 PGT786437 PQP786437 QAL786437 QKH786437 QUD786437 RDZ786437 RNV786437 RXR786437 SHN786437 SRJ786437 TBF786437 TLB786437 TUX786437 UET786437 UOP786437 UYL786437 VIH786437 VSD786437 WBZ786437 WLV786437 WVR786437 J851973 JF851973 TB851973 ACX851973 AMT851973 AWP851973 BGL851973 BQH851973 CAD851973 CJZ851973 CTV851973 DDR851973 DNN851973 DXJ851973 EHF851973 ERB851973 FAX851973 FKT851973 FUP851973 GEL851973 GOH851973 GYD851973 HHZ851973 HRV851973 IBR851973 ILN851973 IVJ851973 JFF851973 JPB851973 JYX851973 KIT851973 KSP851973 LCL851973 LMH851973 LWD851973 MFZ851973 MPV851973 MZR851973 NJN851973 NTJ851973 ODF851973 ONB851973 OWX851973 PGT851973 PQP851973 QAL851973 QKH851973 QUD851973 RDZ851973 RNV851973 RXR851973 SHN851973 SRJ851973 TBF851973 TLB851973 TUX851973 UET851973 UOP851973 UYL851973 VIH851973 VSD851973 WBZ851973 WLV851973 WVR851973 J917509 JF917509 TB917509 ACX917509 AMT917509 AWP917509 BGL917509 BQH917509 CAD917509 CJZ917509 CTV917509 DDR917509 DNN917509 DXJ917509 EHF917509 ERB917509 FAX917509 FKT917509 FUP917509 GEL917509 GOH917509 GYD917509 HHZ917509 HRV917509 IBR917509 ILN917509 IVJ917509 JFF917509 JPB917509 JYX917509 KIT917509 KSP917509 LCL917509 LMH917509 LWD917509 MFZ917509 MPV917509 MZR917509 NJN917509 NTJ917509 ODF917509 ONB917509 OWX917509 PGT917509 PQP917509 QAL917509 QKH917509 QUD917509 RDZ917509 RNV917509 RXR917509 SHN917509 SRJ917509 TBF917509 TLB917509 TUX917509 UET917509 UOP917509 UYL917509 VIH917509 VSD917509 WBZ917509 WLV917509 WVR917509 J983045 JF983045 TB983045 ACX983045 AMT983045 AWP983045 BGL983045 BQH983045 CAD983045 CJZ983045 CTV983045 DDR983045 DNN983045 DXJ983045 EHF983045 ERB983045 FAX983045 FKT983045 FUP983045 GEL983045 GOH983045 GYD983045 HHZ983045 HRV983045 IBR983045 ILN983045 IVJ983045 JFF983045 JPB983045 JYX983045 KIT983045 KSP983045 LCL983045 LMH983045 LWD983045 MFZ983045 MPV983045 MZR983045 NJN983045 NTJ983045 ODF983045 ONB983045 OWX983045 PGT983045 PQP983045 QAL983045 QKH983045 QUD983045 RDZ983045 RNV983045 RXR983045 SHN983045 SRJ983045 TBF983045 TLB983045 TUX983045 UET983045 UOP983045 UYL983045 VIH983045 VSD983045 WBZ983045 WLV983045 WVR983045 O5 JK5 TG5 ADC5 AMY5 AWU5 BGQ5 BQM5 CAI5 CKE5 CUA5 DDW5 DNS5 DXO5 EHK5 ERG5 FBC5 FKY5 FUU5 GEQ5 GOM5 GYI5 HIE5 HSA5 IBW5 ILS5 IVO5 JFK5 JPG5 JZC5 KIY5 KSU5 LCQ5 LMM5 LWI5 MGE5 MQA5 MZW5 NJS5 NTO5 ODK5 ONG5 OXC5 PGY5 PQU5 QAQ5 QKM5 QUI5 REE5 ROA5 RXW5 SHS5 SRO5 TBK5 TLG5 TVC5 UEY5 UOU5 UYQ5 VIM5 VSI5 WCE5 WMA5 WVW5 O65541 JK65541 TG65541 ADC65541 AMY65541 AWU65541 BGQ65541 BQM65541 CAI65541 CKE65541 CUA65541 DDW65541 DNS65541 DXO65541 EHK65541 ERG65541 FBC65541 FKY65541 FUU65541 GEQ65541 GOM65541 GYI65541 HIE65541 HSA65541 IBW65541 ILS65541 IVO65541 JFK65541 JPG65541 JZC65541 KIY65541 KSU65541 LCQ65541 LMM65541 LWI65541 MGE65541 MQA65541 MZW65541 NJS65541 NTO65541 ODK65541 ONG65541 OXC65541 PGY65541 PQU65541 QAQ65541 QKM65541 QUI65541 REE65541 ROA65541 RXW65541 SHS65541 SRO65541 TBK65541 TLG65541 TVC65541 UEY65541 UOU65541 UYQ65541 VIM65541 VSI65541 WCE65541 WMA65541 WVW65541 O131077 JK131077 TG131077 ADC131077 AMY131077 AWU131077 BGQ131077 BQM131077 CAI131077 CKE131077 CUA131077 DDW131077 DNS131077 DXO131077 EHK131077 ERG131077 FBC131077 FKY131077 FUU131077 GEQ131077 GOM131077 GYI131077 HIE131077 HSA131077 IBW131077 ILS131077 IVO131077 JFK131077 JPG131077 JZC131077 KIY131077 KSU131077 LCQ131077 LMM131077 LWI131077 MGE131077 MQA131077 MZW131077 NJS131077 NTO131077 ODK131077 ONG131077 OXC131077 PGY131077 PQU131077 QAQ131077 QKM131077 QUI131077 REE131077 ROA131077 RXW131077 SHS131077 SRO131077 TBK131077 TLG131077 TVC131077 UEY131077 UOU131077 UYQ131077 VIM131077 VSI131077 WCE131077 WMA131077 WVW131077 O196613 JK196613 TG196613 ADC196613 AMY196613 AWU196613 BGQ196613 BQM196613 CAI196613 CKE196613 CUA196613 DDW196613 DNS196613 DXO196613 EHK196613 ERG196613 FBC196613 FKY196613 FUU196613 GEQ196613 GOM196613 GYI196613 HIE196613 HSA196613 IBW196613 ILS196613 IVO196613 JFK196613 JPG196613 JZC196613 KIY196613 KSU196613 LCQ196613 LMM196613 LWI196613 MGE196613 MQA196613 MZW196613 NJS196613 NTO196613 ODK196613 ONG196613 OXC196613 PGY196613 PQU196613 QAQ196613 QKM196613 QUI196613 REE196613 ROA196613 RXW196613 SHS196613 SRO196613 TBK196613 TLG196613 TVC196613 UEY196613 UOU196613 UYQ196613 VIM196613 VSI196613 WCE196613 WMA196613 WVW196613 O262149 JK262149 TG262149 ADC262149 AMY262149 AWU262149 BGQ262149 BQM262149 CAI262149 CKE262149 CUA262149 DDW262149 DNS262149 DXO262149 EHK262149 ERG262149 FBC262149 FKY262149 FUU262149 GEQ262149 GOM262149 GYI262149 HIE262149 HSA262149 IBW262149 ILS262149 IVO262149 JFK262149 JPG262149 JZC262149 KIY262149 KSU262149 LCQ262149 LMM262149 LWI262149 MGE262149 MQA262149 MZW262149 NJS262149 NTO262149 ODK262149 ONG262149 OXC262149 PGY262149 PQU262149 QAQ262149 QKM262149 QUI262149 REE262149 ROA262149 RXW262149 SHS262149 SRO262149 TBK262149 TLG262149 TVC262149 UEY262149 UOU262149 UYQ262149 VIM262149 VSI262149 WCE262149 WMA262149 WVW262149 O327685 JK327685 TG327685 ADC327685 AMY327685 AWU327685 BGQ327685 BQM327685 CAI327685 CKE327685 CUA327685 DDW327685 DNS327685 DXO327685 EHK327685 ERG327685 FBC327685 FKY327685 FUU327685 GEQ327685 GOM327685 GYI327685 HIE327685 HSA327685 IBW327685 ILS327685 IVO327685 JFK327685 JPG327685 JZC327685 KIY327685 KSU327685 LCQ327685 LMM327685 LWI327685 MGE327685 MQA327685 MZW327685 NJS327685 NTO327685 ODK327685 ONG327685 OXC327685 PGY327685 PQU327685 QAQ327685 QKM327685 QUI327685 REE327685 ROA327685 RXW327685 SHS327685 SRO327685 TBK327685 TLG327685 TVC327685 UEY327685 UOU327685 UYQ327685 VIM327685 VSI327685 WCE327685 WMA327685 WVW327685 O393221 JK393221 TG393221 ADC393221 AMY393221 AWU393221 BGQ393221 BQM393221 CAI393221 CKE393221 CUA393221 DDW393221 DNS393221 DXO393221 EHK393221 ERG393221 FBC393221 FKY393221 FUU393221 GEQ393221 GOM393221 GYI393221 HIE393221 HSA393221 IBW393221 ILS393221 IVO393221 JFK393221 JPG393221 JZC393221 KIY393221 KSU393221 LCQ393221 LMM393221 LWI393221 MGE393221 MQA393221 MZW393221 NJS393221 NTO393221 ODK393221 ONG393221 OXC393221 PGY393221 PQU393221 QAQ393221 QKM393221 QUI393221 REE393221 ROA393221 RXW393221 SHS393221 SRO393221 TBK393221 TLG393221 TVC393221 UEY393221 UOU393221 UYQ393221 VIM393221 VSI393221 WCE393221 WMA393221 WVW393221 O458757 JK458757 TG458757 ADC458757 AMY458757 AWU458757 BGQ458757 BQM458757 CAI458757 CKE458757 CUA458757 DDW458757 DNS458757 DXO458757 EHK458757 ERG458757 FBC458757 FKY458757 FUU458757 GEQ458757 GOM458757 GYI458757 HIE458757 HSA458757 IBW458757 ILS458757 IVO458757 JFK458757 JPG458757 JZC458757 KIY458757 KSU458757 LCQ458757 LMM458757 LWI458757 MGE458757 MQA458757 MZW458757 NJS458757 NTO458757 ODK458757 ONG458757 OXC458757 PGY458757 PQU458757 QAQ458757 QKM458757 QUI458757 REE458757 ROA458757 RXW458757 SHS458757 SRO458757 TBK458757 TLG458757 TVC458757 UEY458757 UOU458757 UYQ458757 VIM458757 VSI458757 WCE458757 WMA458757 WVW458757 O524293 JK524293 TG524293 ADC524293 AMY524293 AWU524293 BGQ524293 BQM524293 CAI524293 CKE524293 CUA524293 DDW524293 DNS524293 DXO524293 EHK524293 ERG524293 FBC524293 FKY524293 FUU524293 GEQ524293 GOM524293 GYI524293 HIE524293 HSA524293 IBW524293 ILS524293 IVO524293 JFK524293 JPG524293 JZC524293 KIY524293 KSU524293 LCQ524293 LMM524293 LWI524293 MGE524293 MQA524293 MZW524293 NJS524293 NTO524293 ODK524293 ONG524293 OXC524293 PGY524293 PQU524293 QAQ524293 QKM524293 QUI524293 REE524293 ROA524293 RXW524293 SHS524293 SRO524293 TBK524293 TLG524293 TVC524293 UEY524293 UOU524293 UYQ524293 VIM524293 VSI524293 WCE524293 WMA524293 WVW524293 O589829 JK589829 TG589829 ADC589829 AMY589829 AWU589829 BGQ589829 BQM589829 CAI589829 CKE589829 CUA589829 DDW589829 DNS589829 DXO589829 EHK589829 ERG589829 FBC589829 FKY589829 FUU589829 GEQ589829 GOM589829 GYI589829 HIE589829 HSA589829 IBW589829 ILS589829 IVO589829 JFK589829 JPG589829 JZC589829 KIY589829 KSU589829 LCQ589829 LMM589829 LWI589829 MGE589829 MQA589829 MZW589829 NJS589829 NTO589829 ODK589829 ONG589829 OXC589829 PGY589829 PQU589829 QAQ589829 QKM589829 QUI589829 REE589829 ROA589829 RXW589829 SHS589829 SRO589829 TBK589829 TLG589829 TVC589829 UEY589829 UOU589829 UYQ589829 VIM589829 VSI589829 WCE589829 WMA589829 WVW589829 O655365 JK655365 TG655365 ADC655365 AMY655365 AWU655365 BGQ655365 BQM655365 CAI655365 CKE655365 CUA655365 DDW655365 DNS655365 DXO655365 EHK655365 ERG655365 FBC655365 FKY655365 FUU655365 GEQ655365 GOM655365 GYI655365 HIE655365 HSA655365 IBW655365 ILS655365 IVO655365 JFK655365 JPG655365 JZC655365 KIY655365 KSU655365 LCQ655365 LMM655365 LWI655365 MGE655365 MQA655365 MZW655365 NJS655365 NTO655365 ODK655365 ONG655365 OXC655365 PGY655365 PQU655365 QAQ655365 QKM655365 QUI655365 REE655365 ROA655365 RXW655365 SHS655365 SRO655365 TBK655365 TLG655365 TVC655365 UEY655365 UOU655365 UYQ655365 VIM655365 VSI655365 WCE655365 WMA655365 WVW655365 O720901 JK720901 TG720901 ADC720901 AMY720901 AWU720901 BGQ720901 BQM720901 CAI720901 CKE720901 CUA720901 DDW720901 DNS720901 DXO720901 EHK720901 ERG720901 FBC720901 FKY720901 FUU720901 GEQ720901 GOM720901 GYI720901 HIE720901 HSA720901 IBW720901 ILS720901 IVO720901 JFK720901 JPG720901 JZC720901 KIY720901 KSU720901 LCQ720901 LMM720901 LWI720901 MGE720901 MQA720901 MZW720901 NJS720901 NTO720901 ODK720901 ONG720901 OXC720901 PGY720901 PQU720901 QAQ720901 QKM720901 QUI720901 REE720901 ROA720901 RXW720901 SHS720901 SRO720901 TBK720901 TLG720901 TVC720901 UEY720901 UOU720901 UYQ720901 VIM720901 VSI720901 WCE720901 WMA720901 WVW720901 O786437 JK786437 TG786437 ADC786437 AMY786437 AWU786437 BGQ786437 BQM786437 CAI786437 CKE786437 CUA786437 DDW786437 DNS786437 DXO786437 EHK786437 ERG786437 FBC786437 FKY786437 FUU786437 GEQ786437 GOM786437 GYI786437 HIE786437 HSA786437 IBW786437 ILS786437 IVO786437 JFK786437 JPG786437 JZC786437 KIY786437 KSU786437 LCQ786437 LMM786437 LWI786437 MGE786437 MQA786437 MZW786437 NJS786437 NTO786437 ODK786437 ONG786437 OXC786437 PGY786437 PQU786437 QAQ786437 QKM786437 QUI786437 REE786437 ROA786437 RXW786437 SHS786437 SRO786437 TBK786437 TLG786437 TVC786437 UEY786437 UOU786437 UYQ786437 VIM786437 VSI786437 WCE786437 WMA786437 WVW786437 O851973 JK851973 TG851973 ADC851973 AMY851973 AWU851973 BGQ851973 BQM851973 CAI851973 CKE851973 CUA851973 DDW851973 DNS851973 DXO851973 EHK851973 ERG851973 FBC851973 FKY851973 FUU851973 GEQ851973 GOM851973 GYI851973 HIE851973 HSA851973 IBW851973 ILS851973 IVO851973 JFK851973 JPG851973 JZC851973 KIY851973 KSU851973 LCQ851973 LMM851973 LWI851973 MGE851973 MQA851973 MZW851973 NJS851973 NTO851973 ODK851973 ONG851973 OXC851973 PGY851973 PQU851973 QAQ851973 QKM851973 QUI851973 REE851973 ROA851973 RXW851973 SHS851973 SRO851973 TBK851973 TLG851973 TVC851973 UEY851973 UOU851973 UYQ851973 VIM851973 VSI851973 WCE851973 WMA851973 WVW851973 O917509 JK917509 TG917509 ADC917509 AMY917509 AWU917509 BGQ917509 BQM917509 CAI917509 CKE917509 CUA917509 DDW917509 DNS917509 DXO917509 EHK917509 ERG917509 FBC917509 FKY917509 FUU917509 GEQ917509 GOM917509 GYI917509 HIE917509 HSA917509 IBW917509 ILS917509 IVO917509 JFK917509 JPG917509 JZC917509 KIY917509 KSU917509 LCQ917509 LMM917509 LWI917509 MGE917509 MQA917509 MZW917509 NJS917509 NTO917509 ODK917509 ONG917509 OXC917509 PGY917509 PQU917509 QAQ917509 QKM917509 QUI917509 REE917509 ROA917509 RXW917509 SHS917509 SRO917509 TBK917509 TLG917509 TVC917509 UEY917509 UOU917509 UYQ917509 VIM917509 VSI917509 WCE917509 WMA917509 WVW917509 O983045 JK983045 TG983045 ADC983045 AMY983045 AWU983045 BGQ983045 BQM983045 CAI983045 CKE983045 CUA983045 DDW983045 DNS983045 DXO983045 EHK983045 ERG983045 FBC983045 FKY983045 FUU983045 GEQ983045 GOM983045 GYI983045 HIE983045 HSA983045 IBW983045 ILS983045 IVO983045 JFK983045 JPG983045 JZC983045 KIY983045 KSU983045 LCQ983045 LMM983045 LWI983045 MGE983045 MQA983045 MZW983045 NJS983045 NTO983045 ODK983045 ONG983045 OXC983045 PGY983045 PQU983045 QAQ983045 QKM983045 QUI983045 REE983045 ROA983045 RXW983045 SHS983045 SRO983045 TBK983045 TLG983045 TVC983045 UEY983045 UOU983045 UYQ983045 VIM983045 VSI983045 WCE983045 WMA983045 WVW983045">
      <formula1>"新設,既存施設"</formula1>
    </dataValidation>
  </dataValidations>
  <pageMargins left="0.6692913385826772" right="0.19685039370078741" top="0.59055118110236227" bottom="0.19685039370078741" header="0.31496062992125984" footer="0.31496062992125984"/>
  <pageSetup paperSize="9" scale="96"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41"/>
  <sheetViews>
    <sheetView view="pageBreakPreview" zoomScaleNormal="100" zoomScaleSheetLayoutView="100" workbookViewId="0">
      <selection activeCell="C3" sqref="C3:D3"/>
    </sheetView>
  </sheetViews>
  <sheetFormatPr defaultRowHeight="13.5"/>
  <cols>
    <col min="1" max="1" width="1.125" style="214" customWidth="1"/>
    <col min="2" max="2" width="12.75" style="214" customWidth="1"/>
    <col min="3" max="3" width="13.375" style="214" customWidth="1"/>
    <col min="4" max="4" width="12.25" style="214" customWidth="1"/>
    <col min="5" max="5" width="13.25" style="214" customWidth="1"/>
    <col min="6" max="7" width="12.125" style="214" customWidth="1"/>
    <col min="8" max="8" width="12.375" style="214" customWidth="1"/>
    <col min="9" max="9" width="1.75" style="214" customWidth="1"/>
    <col min="10" max="256" width="9" style="214"/>
    <col min="257" max="257" width="1.125" style="214" customWidth="1"/>
    <col min="258" max="258" width="12.75" style="214" customWidth="1"/>
    <col min="259" max="259" width="13.375" style="214" customWidth="1"/>
    <col min="260" max="260" width="12.25" style="214" customWidth="1"/>
    <col min="261" max="261" width="13.25" style="214" customWidth="1"/>
    <col min="262" max="263" width="12.125" style="214" customWidth="1"/>
    <col min="264" max="264" width="12.375" style="214" customWidth="1"/>
    <col min="265" max="265" width="1.75" style="214" customWidth="1"/>
    <col min="266" max="512" width="9" style="214"/>
    <col min="513" max="513" width="1.125" style="214" customWidth="1"/>
    <col min="514" max="514" width="12.75" style="214" customWidth="1"/>
    <col min="515" max="515" width="13.375" style="214" customWidth="1"/>
    <col min="516" max="516" width="12.25" style="214" customWidth="1"/>
    <col min="517" max="517" width="13.25" style="214" customWidth="1"/>
    <col min="518" max="519" width="12.125" style="214" customWidth="1"/>
    <col min="520" max="520" width="12.375" style="214" customWidth="1"/>
    <col min="521" max="521" width="1.75" style="214" customWidth="1"/>
    <col min="522" max="768" width="9" style="214"/>
    <col min="769" max="769" width="1.125" style="214" customWidth="1"/>
    <col min="770" max="770" width="12.75" style="214" customWidth="1"/>
    <col min="771" max="771" width="13.375" style="214" customWidth="1"/>
    <col min="772" max="772" width="12.25" style="214" customWidth="1"/>
    <col min="773" max="773" width="13.25" style="214" customWidth="1"/>
    <col min="774" max="775" width="12.125" style="214" customWidth="1"/>
    <col min="776" max="776" width="12.375" style="214" customWidth="1"/>
    <col min="777" max="777" width="1.75" style="214" customWidth="1"/>
    <col min="778" max="1024" width="9" style="214"/>
    <col min="1025" max="1025" width="1.125" style="214" customWidth="1"/>
    <col min="1026" max="1026" width="12.75" style="214" customWidth="1"/>
    <col min="1027" max="1027" width="13.375" style="214" customWidth="1"/>
    <col min="1028" max="1028" width="12.25" style="214" customWidth="1"/>
    <col min="1029" max="1029" width="13.25" style="214" customWidth="1"/>
    <col min="1030" max="1031" width="12.125" style="214" customWidth="1"/>
    <col min="1032" max="1032" width="12.375" style="214" customWidth="1"/>
    <col min="1033" max="1033" width="1.75" style="214" customWidth="1"/>
    <col min="1034" max="1280" width="9" style="214"/>
    <col min="1281" max="1281" width="1.125" style="214" customWidth="1"/>
    <col min="1282" max="1282" width="12.75" style="214" customWidth="1"/>
    <col min="1283" max="1283" width="13.375" style="214" customWidth="1"/>
    <col min="1284" max="1284" width="12.25" style="214" customWidth="1"/>
    <col min="1285" max="1285" width="13.25" style="214" customWidth="1"/>
    <col min="1286" max="1287" width="12.125" style="214" customWidth="1"/>
    <col min="1288" max="1288" width="12.375" style="214" customWidth="1"/>
    <col min="1289" max="1289" width="1.75" style="214" customWidth="1"/>
    <col min="1290" max="1536" width="9" style="214"/>
    <col min="1537" max="1537" width="1.125" style="214" customWidth="1"/>
    <col min="1538" max="1538" width="12.75" style="214" customWidth="1"/>
    <col min="1539" max="1539" width="13.375" style="214" customWidth="1"/>
    <col min="1540" max="1540" width="12.25" style="214" customWidth="1"/>
    <col min="1541" max="1541" width="13.25" style="214" customWidth="1"/>
    <col min="1542" max="1543" width="12.125" style="214" customWidth="1"/>
    <col min="1544" max="1544" width="12.375" style="214" customWidth="1"/>
    <col min="1545" max="1545" width="1.75" style="214" customWidth="1"/>
    <col min="1546" max="1792" width="9" style="214"/>
    <col min="1793" max="1793" width="1.125" style="214" customWidth="1"/>
    <col min="1794" max="1794" width="12.75" style="214" customWidth="1"/>
    <col min="1795" max="1795" width="13.375" style="214" customWidth="1"/>
    <col min="1796" max="1796" width="12.25" style="214" customWidth="1"/>
    <col min="1797" max="1797" width="13.25" style="214" customWidth="1"/>
    <col min="1798" max="1799" width="12.125" style="214" customWidth="1"/>
    <col min="1800" max="1800" width="12.375" style="214" customWidth="1"/>
    <col min="1801" max="1801" width="1.75" style="214" customWidth="1"/>
    <col min="1802" max="2048" width="9" style="214"/>
    <col min="2049" max="2049" width="1.125" style="214" customWidth="1"/>
    <col min="2050" max="2050" width="12.75" style="214" customWidth="1"/>
    <col min="2051" max="2051" width="13.375" style="214" customWidth="1"/>
    <col min="2052" max="2052" width="12.25" style="214" customWidth="1"/>
    <col min="2053" max="2053" width="13.25" style="214" customWidth="1"/>
    <col min="2054" max="2055" width="12.125" style="214" customWidth="1"/>
    <col min="2056" max="2056" width="12.375" style="214" customWidth="1"/>
    <col min="2057" max="2057" width="1.75" style="214" customWidth="1"/>
    <col min="2058" max="2304" width="9" style="214"/>
    <col min="2305" max="2305" width="1.125" style="214" customWidth="1"/>
    <col min="2306" max="2306" width="12.75" style="214" customWidth="1"/>
    <col min="2307" max="2307" width="13.375" style="214" customWidth="1"/>
    <col min="2308" max="2308" width="12.25" style="214" customWidth="1"/>
    <col min="2309" max="2309" width="13.25" style="214" customWidth="1"/>
    <col min="2310" max="2311" width="12.125" style="214" customWidth="1"/>
    <col min="2312" max="2312" width="12.375" style="214" customWidth="1"/>
    <col min="2313" max="2313" width="1.75" style="214" customWidth="1"/>
    <col min="2314" max="2560" width="9" style="214"/>
    <col min="2561" max="2561" width="1.125" style="214" customWidth="1"/>
    <col min="2562" max="2562" width="12.75" style="214" customWidth="1"/>
    <col min="2563" max="2563" width="13.375" style="214" customWidth="1"/>
    <col min="2564" max="2564" width="12.25" style="214" customWidth="1"/>
    <col min="2565" max="2565" width="13.25" style="214" customWidth="1"/>
    <col min="2566" max="2567" width="12.125" style="214" customWidth="1"/>
    <col min="2568" max="2568" width="12.375" style="214" customWidth="1"/>
    <col min="2569" max="2569" width="1.75" style="214" customWidth="1"/>
    <col min="2570" max="2816" width="9" style="214"/>
    <col min="2817" max="2817" width="1.125" style="214" customWidth="1"/>
    <col min="2818" max="2818" width="12.75" style="214" customWidth="1"/>
    <col min="2819" max="2819" width="13.375" style="214" customWidth="1"/>
    <col min="2820" max="2820" width="12.25" style="214" customWidth="1"/>
    <col min="2821" max="2821" width="13.25" style="214" customWidth="1"/>
    <col min="2822" max="2823" width="12.125" style="214" customWidth="1"/>
    <col min="2824" max="2824" width="12.375" style="214" customWidth="1"/>
    <col min="2825" max="2825" width="1.75" style="214" customWidth="1"/>
    <col min="2826" max="3072" width="9" style="214"/>
    <col min="3073" max="3073" width="1.125" style="214" customWidth="1"/>
    <col min="3074" max="3074" width="12.75" style="214" customWidth="1"/>
    <col min="3075" max="3075" width="13.375" style="214" customWidth="1"/>
    <col min="3076" max="3076" width="12.25" style="214" customWidth="1"/>
    <col min="3077" max="3077" width="13.25" style="214" customWidth="1"/>
    <col min="3078" max="3079" width="12.125" style="214" customWidth="1"/>
    <col min="3080" max="3080" width="12.375" style="214" customWidth="1"/>
    <col min="3081" max="3081" width="1.75" style="214" customWidth="1"/>
    <col min="3082" max="3328" width="9" style="214"/>
    <col min="3329" max="3329" width="1.125" style="214" customWidth="1"/>
    <col min="3330" max="3330" width="12.75" style="214" customWidth="1"/>
    <col min="3331" max="3331" width="13.375" style="214" customWidth="1"/>
    <col min="3332" max="3332" width="12.25" style="214" customWidth="1"/>
    <col min="3333" max="3333" width="13.25" style="214" customWidth="1"/>
    <col min="3334" max="3335" width="12.125" style="214" customWidth="1"/>
    <col min="3336" max="3336" width="12.375" style="214" customWidth="1"/>
    <col min="3337" max="3337" width="1.75" style="214" customWidth="1"/>
    <col min="3338" max="3584" width="9" style="214"/>
    <col min="3585" max="3585" width="1.125" style="214" customWidth="1"/>
    <col min="3586" max="3586" width="12.75" style="214" customWidth="1"/>
    <col min="3587" max="3587" width="13.375" style="214" customWidth="1"/>
    <col min="3588" max="3588" width="12.25" style="214" customWidth="1"/>
    <col min="3589" max="3589" width="13.25" style="214" customWidth="1"/>
    <col min="3590" max="3591" width="12.125" style="214" customWidth="1"/>
    <col min="3592" max="3592" width="12.375" style="214" customWidth="1"/>
    <col min="3593" max="3593" width="1.75" style="214" customWidth="1"/>
    <col min="3594" max="3840" width="9" style="214"/>
    <col min="3841" max="3841" width="1.125" style="214" customWidth="1"/>
    <col min="3842" max="3842" width="12.75" style="214" customWidth="1"/>
    <col min="3843" max="3843" width="13.375" style="214" customWidth="1"/>
    <col min="3844" max="3844" width="12.25" style="214" customWidth="1"/>
    <col min="3845" max="3845" width="13.25" style="214" customWidth="1"/>
    <col min="3846" max="3847" width="12.125" style="214" customWidth="1"/>
    <col min="3848" max="3848" width="12.375" style="214" customWidth="1"/>
    <col min="3849" max="3849" width="1.75" style="214" customWidth="1"/>
    <col min="3850" max="4096" width="9" style="214"/>
    <col min="4097" max="4097" width="1.125" style="214" customWidth="1"/>
    <col min="4098" max="4098" width="12.75" style="214" customWidth="1"/>
    <col min="4099" max="4099" width="13.375" style="214" customWidth="1"/>
    <col min="4100" max="4100" width="12.25" style="214" customWidth="1"/>
    <col min="4101" max="4101" width="13.25" style="214" customWidth="1"/>
    <col min="4102" max="4103" width="12.125" style="214" customWidth="1"/>
    <col min="4104" max="4104" width="12.375" style="214" customWidth="1"/>
    <col min="4105" max="4105" width="1.75" style="214" customWidth="1"/>
    <col min="4106" max="4352" width="9" style="214"/>
    <col min="4353" max="4353" width="1.125" style="214" customWidth="1"/>
    <col min="4354" max="4354" width="12.75" style="214" customWidth="1"/>
    <col min="4355" max="4355" width="13.375" style="214" customWidth="1"/>
    <col min="4356" max="4356" width="12.25" style="214" customWidth="1"/>
    <col min="4357" max="4357" width="13.25" style="214" customWidth="1"/>
    <col min="4358" max="4359" width="12.125" style="214" customWidth="1"/>
    <col min="4360" max="4360" width="12.375" style="214" customWidth="1"/>
    <col min="4361" max="4361" width="1.75" style="214" customWidth="1"/>
    <col min="4362" max="4608" width="9" style="214"/>
    <col min="4609" max="4609" width="1.125" style="214" customWidth="1"/>
    <col min="4610" max="4610" width="12.75" style="214" customWidth="1"/>
    <col min="4611" max="4611" width="13.375" style="214" customWidth="1"/>
    <col min="4612" max="4612" width="12.25" style="214" customWidth="1"/>
    <col min="4613" max="4613" width="13.25" style="214" customWidth="1"/>
    <col min="4614" max="4615" width="12.125" style="214" customWidth="1"/>
    <col min="4616" max="4616" width="12.375" style="214" customWidth="1"/>
    <col min="4617" max="4617" width="1.75" style="214" customWidth="1"/>
    <col min="4618" max="4864" width="9" style="214"/>
    <col min="4865" max="4865" width="1.125" style="214" customWidth="1"/>
    <col min="4866" max="4866" width="12.75" style="214" customWidth="1"/>
    <col min="4867" max="4867" width="13.375" style="214" customWidth="1"/>
    <col min="4868" max="4868" width="12.25" style="214" customWidth="1"/>
    <col min="4869" max="4869" width="13.25" style="214" customWidth="1"/>
    <col min="4870" max="4871" width="12.125" style="214" customWidth="1"/>
    <col min="4872" max="4872" width="12.375" style="214" customWidth="1"/>
    <col min="4873" max="4873" width="1.75" style="214" customWidth="1"/>
    <col min="4874" max="5120" width="9" style="214"/>
    <col min="5121" max="5121" width="1.125" style="214" customWidth="1"/>
    <col min="5122" max="5122" width="12.75" style="214" customWidth="1"/>
    <col min="5123" max="5123" width="13.375" style="214" customWidth="1"/>
    <col min="5124" max="5124" width="12.25" style="214" customWidth="1"/>
    <col min="5125" max="5125" width="13.25" style="214" customWidth="1"/>
    <col min="5126" max="5127" width="12.125" style="214" customWidth="1"/>
    <col min="5128" max="5128" width="12.375" style="214" customWidth="1"/>
    <col min="5129" max="5129" width="1.75" style="214" customWidth="1"/>
    <col min="5130" max="5376" width="9" style="214"/>
    <col min="5377" max="5377" width="1.125" style="214" customWidth="1"/>
    <col min="5378" max="5378" width="12.75" style="214" customWidth="1"/>
    <col min="5379" max="5379" width="13.375" style="214" customWidth="1"/>
    <col min="5380" max="5380" width="12.25" style="214" customWidth="1"/>
    <col min="5381" max="5381" width="13.25" style="214" customWidth="1"/>
    <col min="5382" max="5383" width="12.125" style="214" customWidth="1"/>
    <col min="5384" max="5384" width="12.375" style="214" customWidth="1"/>
    <col min="5385" max="5385" width="1.75" style="214" customWidth="1"/>
    <col min="5386" max="5632" width="9" style="214"/>
    <col min="5633" max="5633" width="1.125" style="214" customWidth="1"/>
    <col min="5634" max="5634" width="12.75" style="214" customWidth="1"/>
    <col min="5635" max="5635" width="13.375" style="214" customWidth="1"/>
    <col min="5636" max="5636" width="12.25" style="214" customWidth="1"/>
    <col min="5637" max="5637" width="13.25" style="214" customWidth="1"/>
    <col min="5638" max="5639" width="12.125" style="214" customWidth="1"/>
    <col min="5640" max="5640" width="12.375" style="214" customWidth="1"/>
    <col min="5641" max="5641" width="1.75" style="214" customWidth="1"/>
    <col min="5642" max="5888" width="9" style="214"/>
    <col min="5889" max="5889" width="1.125" style="214" customWidth="1"/>
    <col min="5890" max="5890" width="12.75" style="214" customWidth="1"/>
    <col min="5891" max="5891" width="13.375" style="214" customWidth="1"/>
    <col min="5892" max="5892" width="12.25" style="214" customWidth="1"/>
    <col min="5893" max="5893" width="13.25" style="214" customWidth="1"/>
    <col min="5894" max="5895" width="12.125" style="214" customWidth="1"/>
    <col min="5896" max="5896" width="12.375" style="214" customWidth="1"/>
    <col min="5897" max="5897" width="1.75" style="214" customWidth="1"/>
    <col min="5898" max="6144" width="9" style="214"/>
    <col min="6145" max="6145" width="1.125" style="214" customWidth="1"/>
    <col min="6146" max="6146" width="12.75" style="214" customWidth="1"/>
    <col min="6147" max="6147" width="13.375" style="214" customWidth="1"/>
    <col min="6148" max="6148" width="12.25" style="214" customWidth="1"/>
    <col min="6149" max="6149" width="13.25" style="214" customWidth="1"/>
    <col min="6150" max="6151" width="12.125" style="214" customWidth="1"/>
    <col min="6152" max="6152" width="12.375" style="214" customWidth="1"/>
    <col min="6153" max="6153" width="1.75" style="214" customWidth="1"/>
    <col min="6154" max="6400" width="9" style="214"/>
    <col min="6401" max="6401" width="1.125" style="214" customWidth="1"/>
    <col min="6402" max="6402" width="12.75" style="214" customWidth="1"/>
    <col min="6403" max="6403" width="13.375" style="214" customWidth="1"/>
    <col min="6404" max="6404" width="12.25" style="214" customWidth="1"/>
    <col min="6405" max="6405" width="13.25" style="214" customWidth="1"/>
    <col min="6406" max="6407" width="12.125" style="214" customWidth="1"/>
    <col min="6408" max="6408" width="12.375" style="214" customWidth="1"/>
    <col min="6409" max="6409" width="1.75" style="214" customWidth="1"/>
    <col min="6410" max="6656" width="9" style="214"/>
    <col min="6657" max="6657" width="1.125" style="214" customWidth="1"/>
    <col min="6658" max="6658" width="12.75" style="214" customWidth="1"/>
    <col min="6659" max="6659" width="13.375" style="214" customWidth="1"/>
    <col min="6660" max="6660" width="12.25" style="214" customWidth="1"/>
    <col min="6661" max="6661" width="13.25" style="214" customWidth="1"/>
    <col min="6662" max="6663" width="12.125" style="214" customWidth="1"/>
    <col min="6664" max="6664" width="12.375" style="214" customWidth="1"/>
    <col min="6665" max="6665" width="1.75" style="214" customWidth="1"/>
    <col min="6666" max="6912" width="9" style="214"/>
    <col min="6913" max="6913" width="1.125" style="214" customWidth="1"/>
    <col min="6914" max="6914" width="12.75" style="214" customWidth="1"/>
    <col min="6915" max="6915" width="13.375" style="214" customWidth="1"/>
    <col min="6916" max="6916" width="12.25" style="214" customWidth="1"/>
    <col min="6917" max="6917" width="13.25" style="214" customWidth="1"/>
    <col min="6918" max="6919" width="12.125" style="214" customWidth="1"/>
    <col min="6920" max="6920" width="12.375" style="214" customWidth="1"/>
    <col min="6921" max="6921" width="1.75" style="214" customWidth="1"/>
    <col min="6922" max="7168" width="9" style="214"/>
    <col min="7169" max="7169" width="1.125" style="214" customWidth="1"/>
    <col min="7170" max="7170" width="12.75" style="214" customWidth="1"/>
    <col min="7171" max="7171" width="13.375" style="214" customWidth="1"/>
    <col min="7172" max="7172" width="12.25" style="214" customWidth="1"/>
    <col min="7173" max="7173" width="13.25" style="214" customWidth="1"/>
    <col min="7174" max="7175" width="12.125" style="214" customWidth="1"/>
    <col min="7176" max="7176" width="12.375" style="214" customWidth="1"/>
    <col min="7177" max="7177" width="1.75" style="214" customWidth="1"/>
    <col min="7178" max="7424" width="9" style="214"/>
    <col min="7425" max="7425" width="1.125" style="214" customWidth="1"/>
    <col min="7426" max="7426" width="12.75" style="214" customWidth="1"/>
    <col min="7427" max="7427" width="13.375" style="214" customWidth="1"/>
    <col min="7428" max="7428" width="12.25" style="214" customWidth="1"/>
    <col min="7429" max="7429" width="13.25" style="214" customWidth="1"/>
    <col min="7430" max="7431" width="12.125" style="214" customWidth="1"/>
    <col min="7432" max="7432" width="12.375" style="214" customWidth="1"/>
    <col min="7433" max="7433" width="1.75" style="214" customWidth="1"/>
    <col min="7434" max="7680" width="9" style="214"/>
    <col min="7681" max="7681" width="1.125" style="214" customWidth="1"/>
    <col min="7682" max="7682" width="12.75" style="214" customWidth="1"/>
    <col min="7683" max="7683" width="13.375" style="214" customWidth="1"/>
    <col min="7684" max="7684" width="12.25" style="214" customWidth="1"/>
    <col min="7685" max="7685" width="13.25" style="214" customWidth="1"/>
    <col min="7686" max="7687" width="12.125" style="214" customWidth="1"/>
    <col min="7688" max="7688" width="12.375" style="214" customWidth="1"/>
    <col min="7689" max="7689" width="1.75" style="214" customWidth="1"/>
    <col min="7690" max="7936" width="9" style="214"/>
    <col min="7937" max="7937" width="1.125" style="214" customWidth="1"/>
    <col min="7938" max="7938" width="12.75" style="214" customWidth="1"/>
    <col min="7939" max="7939" width="13.375" style="214" customWidth="1"/>
    <col min="7940" max="7940" width="12.25" style="214" customWidth="1"/>
    <col min="7941" max="7941" width="13.25" style="214" customWidth="1"/>
    <col min="7942" max="7943" width="12.125" style="214" customWidth="1"/>
    <col min="7944" max="7944" width="12.375" style="214" customWidth="1"/>
    <col min="7945" max="7945" width="1.75" style="214" customWidth="1"/>
    <col min="7946" max="8192" width="9" style="214"/>
    <col min="8193" max="8193" width="1.125" style="214" customWidth="1"/>
    <col min="8194" max="8194" width="12.75" style="214" customWidth="1"/>
    <col min="8195" max="8195" width="13.375" style="214" customWidth="1"/>
    <col min="8196" max="8196" width="12.25" style="214" customWidth="1"/>
    <col min="8197" max="8197" width="13.25" style="214" customWidth="1"/>
    <col min="8198" max="8199" width="12.125" style="214" customWidth="1"/>
    <col min="8200" max="8200" width="12.375" style="214" customWidth="1"/>
    <col min="8201" max="8201" width="1.75" style="214" customWidth="1"/>
    <col min="8202" max="8448" width="9" style="214"/>
    <col min="8449" max="8449" width="1.125" style="214" customWidth="1"/>
    <col min="8450" max="8450" width="12.75" style="214" customWidth="1"/>
    <col min="8451" max="8451" width="13.375" style="214" customWidth="1"/>
    <col min="8452" max="8452" width="12.25" style="214" customWidth="1"/>
    <col min="8453" max="8453" width="13.25" style="214" customWidth="1"/>
    <col min="8454" max="8455" width="12.125" style="214" customWidth="1"/>
    <col min="8456" max="8456" width="12.375" style="214" customWidth="1"/>
    <col min="8457" max="8457" width="1.75" style="214" customWidth="1"/>
    <col min="8458" max="8704" width="9" style="214"/>
    <col min="8705" max="8705" width="1.125" style="214" customWidth="1"/>
    <col min="8706" max="8706" width="12.75" style="214" customWidth="1"/>
    <col min="8707" max="8707" width="13.375" style="214" customWidth="1"/>
    <col min="8708" max="8708" width="12.25" style="214" customWidth="1"/>
    <col min="8709" max="8709" width="13.25" style="214" customWidth="1"/>
    <col min="8710" max="8711" width="12.125" style="214" customWidth="1"/>
    <col min="8712" max="8712" width="12.375" style="214" customWidth="1"/>
    <col min="8713" max="8713" width="1.75" style="214" customWidth="1"/>
    <col min="8714" max="8960" width="9" style="214"/>
    <col min="8961" max="8961" width="1.125" style="214" customWidth="1"/>
    <col min="8962" max="8962" width="12.75" style="214" customWidth="1"/>
    <col min="8963" max="8963" width="13.375" style="214" customWidth="1"/>
    <col min="8964" max="8964" width="12.25" style="214" customWidth="1"/>
    <col min="8965" max="8965" width="13.25" style="214" customWidth="1"/>
    <col min="8966" max="8967" width="12.125" style="214" customWidth="1"/>
    <col min="8968" max="8968" width="12.375" style="214" customWidth="1"/>
    <col min="8969" max="8969" width="1.75" style="214" customWidth="1"/>
    <col min="8970" max="9216" width="9" style="214"/>
    <col min="9217" max="9217" width="1.125" style="214" customWidth="1"/>
    <col min="9218" max="9218" width="12.75" style="214" customWidth="1"/>
    <col min="9219" max="9219" width="13.375" style="214" customWidth="1"/>
    <col min="9220" max="9220" width="12.25" style="214" customWidth="1"/>
    <col min="9221" max="9221" width="13.25" style="214" customWidth="1"/>
    <col min="9222" max="9223" width="12.125" style="214" customWidth="1"/>
    <col min="9224" max="9224" width="12.375" style="214" customWidth="1"/>
    <col min="9225" max="9225" width="1.75" style="214" customWidth="1"/>
    <col min="9226" max="9472" width="9" style="214"/>
    <col min="9473" max="9473" width="1.125" style="214" customWidth="1"/>
    <col min="9474" max="9474" width="12.75" style="214" customWidth="1"/>
    <col min="9475" max="9475" width="13.375" style="214" customWidth="1"/>
    <col min="9476" max="9476" width="12.25" style="214" customWidth="1"/>
    <col min="9477" max="9477" width="13.25" style="214" customWidth="1"/>
    <col min="9478" max="9479" width="12.125" style="214" customWidth="1"/>
    <col min="9480" max="9480" width="12.375" style="214" customWidth="1"/>
    <col min="9481" max="9481" width="1.75" style="214" customWidth="1"/>
    <col min="9482" max="9728" width="9" style="214"/>
    <col min="9729" max="9729" width="1.125" style="214" customWidth="1"/>
    <col min="9730" max="9730" width="12.75" style="214" customWidth="1"/>
    <col min="9731" max="9731" width="13.375" style="214" customWidth="1"/>
    <col min="9732" max="9732" width="12.25" style="214" customWidth="1"/>
    <col min="9733" max="9733" width="13.25" style="214" customWidth="1"/>
    <col min="9734" max="9735" width="12.125" style="214" customWidth="1"/>
    <col min="9736" max="9736" width="12.375" style="214" customWidth="1"/>
    <col min="9737" max="9737" width="1.75" style="214" customWidth="1"/>
    <col min="9738" max="9984" width="9" style="214"/>
    <col min="9985" max="9985" width="1.125" style="214" customWidth="1"/>
    <col min="9986" max="9986" width="12.75" style="214" customWidth="1"/>
    <col min="9987" max="9987" width="13.375" style="214" customWidth="1"/>
    <col min="9988" max="9988" width="12.25" style="214" customWidth="1"/>
    <col min="9989" max="9989" width="13.25" style="214" customWidth="1"/>
    <col min="9990" max="9991" width="12.125" style="214" customWidth="1"/>
    <col min="9992" max="9992" width="12.375" style="214" customWidth="1"/>
    <col min="9993" max="9993" width="1.75" style="214" customWidth="1"/>
    <col min="9994" max="10240" width="9" style="214"/>
    <col min="10241" max="10241" width="1.125" style="214" customWidth="1"/>
    <col min="10242" max="10242" width="12.75" style="214" customWidth="1"/>
    <col min="10243" max="10243" width="13.375" style="214" customWidth="1"/>
    <col min="10244" max="10244" width="12.25" style="214" customWidth="1"/>
    <col min="10245" max="10245" width="13.25" style="214" customWidth="1"/>
    <col min="10246" max="10247" width="12.125" style="214" customWidth="1"/>
    <col min="10248" max="10248" width="12.375" style="214" customWidth="1"/>
    <col min="10249" max="10249" width="1.75" style="214" customWidth="1"/>
    <col min="10250" max="10496" width="9" style="214"/>
    <col min="10497" max="10497" width="1.125" style="214" customWidth="1"/>
    <col min="10498" max="10498" width="12.75" style="214" customWidth="1"/>
    <col min="10499" max="10499" width="13.375" style="214" customWidth="1"/>
    <col min="10500" max="10500" width="12.25" style="214" customWidth="1"/>
    <col min="10501" max="10501" width="13.25" style="214" customWidth="1"/>
    <col min="10502" max="10503" width="12.125" style="214" customWidth="1"/>
    <col min="10504" max="10504" width="12.375" style="214" customWidth="1"/>
    <col min="10505" max="10505" width="1.75" style="214" customWidth="1"/>
    <col min="10506" max="10752" width="9" style="214"/>
    <col min="10753" max="10753" width="1.125" style="214" customWidth="1"/>
    <col min="10754" max="10754" width="12.75" style="214" customWidth="1"/>
    <col min="10755" max="10755" width="13.375" style="214" customWidth="1"/>
    <col min="10756" max="10756" width="12.25" style="214" customWidth="1"/>
    <col min="10757" max="10757" width="13.25" style="214" customWidth="1"/>
    <col min="10758" max="10759" width="12.125" style="214" customWidth="1"/>
    <col min="10760" max="10760" width="12.375" style="214" customWidth="1"/>
    <col min="10761" max="10761" width="1.75" style="214" customWidth="1"/>
    <col min="10762" max="11008" width="9" style="214"/>
    <col min="11009" max="11009" width="1.125" style="214" customWidth="1"/>
    <col min="11010" max="11010" width="12.75" style="214" customWidth="1"/>
    <col min="11011" max="11011" width="13.375" style="214" customWidth="1"/>
    <col min="11012" max="11012" width="12.25" style="214" customWidth="1"/>
    <col min="11013" max="11013" width="13.25" style="214" customWidth="1"/>
    <col min="11014" max="11015" width="12.125" style="214" customWidth="1"/>
    <col min="11016" max="11016" width="12.375" style="214" customWidth="1"/>
    <col min="11017" max="11017" width="1.75" style="214" customWidth="1"/>
    <col min="11018" max="11264" width="9" style="214"/>
    <col min="11265" max="11265" width="1.125" style="214" customWidth="1"/>
    <col min="11266" max="11266" width="12.75" style="214" customWidth="1"/>
    <col min="11267" max="11267" width="13.375" style="214" customWidth="1"/>
    <col min="11268" max="11268" width="12.25" style="214" customWidth="1"/>
    <col min="11269" max="11269" width="13.25" style="214" customWidth="1"/>
    <col min="11270" max="11271" width="12.125" style="214" customWidth="1"/>
    <col min="11272" max="11272" width="12.375" style="214" customWidth="1"/>
    <col min="11273" max="11273" width="1.75" style="214" customWidth="1"/>
    <col min="11274" max="11520" width="9" style="214"/>
    <col min="11521" max="11521" width="1.125" style="214" customWidth="1"/>
    <col min="11522" max="11522" width="12.75" style="214" customWidth="1"/>
    <col min="11523" max="11523" width="13.375" style="214" customWidth="1"/>
    <col min="11524" max="11524" width="12.25" style="214" customWidth="1"/>
    <col min="11525" max="11525" width="13.25" style="214" customWidth="1"/>
    <col min="11526" max="11527" width="12.125" style="214" customWidth="1"/>
    <col min="11528" max="11528" width="12.375" style="214" customWidth="1"/>
    <col min="11529" max="11529" width="1.75" style="214" customWidth="1"/>
    <col min="11530" max="11776" width="9" style="214"/>
    <col min="11777" max="11777" width="1.125" style="214" customWidth="1"/>
    <col min="11778" max="11778" width="12.75" style="214" customWidth="1"/>
    <col min="11779" max="11779" width="13.375" style="214" customWidth="1"/>
    <col min="11780" max="11780" width="12.25" style="214" customWidth="1"/>
    <col min="11781" max="11781" width="13.25" style="214" customWidth="1"/>
    <col min="11782" max="11783" width="12.125" style="214" customWidth="1"/>
    <col min="11784" max="11784" width="12.375" style="214" customWidth="1"/>
    <col min="11785" max="11785" width="1.75" style="214" customWidth="1"/>
    <col min="11786" max="12032" width="9" style="214"/>
    <col min="12033" max="12033" width="1.125" style="214" customWidth="1"/>
    <col min="12034" max="12034" width="12.75" style="214" customWidth="1"/>
    <col min="12035" max="12035" width="13.375" style="214" customWidth="1"/>
    <col min="12036" max="12036" width="12.25" style="214" customWidth="1"/>
    <col min="12037" max="12037" width="13.25" style="214" customWidth="1"/>
    <col min="12038" max="12039" width="12.125" style="214" customWidth="1"/>
    <col min="12040" max="12040" width="12.375" style="214" customWidth="1"/>
    <col min="12041" max="12041" width="1.75" style="214" customWidth="1"/>
    <col min="12042" max="12288" width="9" style="214"/>
    <col min="12289" max="12289" width="1.125" style="214" customWidth="1"/>
    <col min="12290" max="12290" width="12.75" style="214" customWidth="1"/>
    <col min="12291" max="12291" width="13.375" style="214" customWidth="1"/>
    <col min="12292" max="12292" width="12.25" style="214" customWidth="1"/>
    <col min="12293" max="12293" width="13.25" style="214" customWidth="1"/>
    <col min="12294" max="12295" width="12.125" style="214" customWidth="1"/>
    <col min="12296" max="12296" width="12.375" style="214" customWidth="1"/>
    <col min="12297" max="12297" width="1.75" style="214" customWidth="1"/>
    <col min="12298" max="12544" width="9" style="214"/>
    <col min="12545" max="12545" width="1.125" style="214" customWidth="1"/>
    <col min="12546" max="12546" width="12.75" style="214" customWidth="1"/>
    <col min="12547" max="12547" width="13.375" style="214" customWidth="1"/>
    <col min="12548" max="12548" width="12.25" style="214" customWidth="1"/>
    <col min="12549" max="12549" width="13.25" style="214" customWidth="1"/>
    <col min="12550" max="12551" width="12.125" style="214" customWidth="1"/>
    <col min="12552" max="12552" width="12.375" style="214" customWidth="1"/>
    <col min="12553" max="12553" width="1.75" style="214" customWidth="1"/>
    <col min="12554" max="12800" width="9" style="214"/>
    <col min="12801" max="12801" width="1.125" style="214" customWidth="1"/>
    <col min="12802" max="12802" width="12.75" style="214" customWidth="1"/>
    <col min="12803" max="12803" width="13.375" style="214" customWidth="1"/>
    <col min="12804" max="12804" width="12.25" style="214" customWidth="1"/>
    <col min="12805" max="12805" width="13.25" style="214" customWidth="1"/>
    <col min="12806" max="12807" width="12.125" style="214" customWidth="1"/>
    <col min="12808" max="12808" width="12.375" style="214" customWidth="1"/>
    <col min="12809" max="12809" width="1.75" style="214" customWidth="1"/>
    <col min="12810" max="13056" width="9" style="214"/>
    <col min="13057" max="13057" width="1.125" style="214" customWidth="1"/>
    <col min="13058" max="13058" width="12.75" style="214" customWidth="1"/>
    <col min="13059" max="13059" width="13.375" style="214" customWidth="1"/>
    <col min="13060" max="13060" width="12.25" style="214" customWidth="1"/>
    <col min="13061" max="13061" width="13.25" style="214" customWidth="1"/>
    <col min="13062" max="13063" width="12.125" style="214" customWidth="1"/>
    <col min="13064" max="13064" width="12.375" style="214" customWidth="1"/>
    <col min="13065" max="13065" width="1.75" style="214" customWidth="1"/>
    <col min="13066" max="13312" width="9" style="214"/>
    <col min="13313" max="13313" width="1.125" style="214" customWidth="1"/>
    <col min="13314" max="13314" width="12.75" style="214" customWidth="1"/>
    <col min="13315" max="13315" width="13.375" style="214" customWidth="1"/>
    <col min="13316" max="13316" width="12.25" style="214" customWidth="1"/>
    <col min="13317" max="13317" width="13.25" style="214" customWidth="1"/>
    <col min="13318" max="13319" width="12.125" style="214" customWidth="1"/>
    <col min="13320" max="13320" width="12.375" style="214" customWidth="1"/>
    <col min="13321" max="13321" width="1.75" style="214" customWidth="1"/>
    <col min="13322" max="13568" width="9" style="214"/>
    <col min="13569" max="13569" width="1.125" style="214" customWidth="1"/>
    <col min="13570" max="13570" width="12.75" style="214" customWidth="1"/>
    <col min="13571" max="13571" width="13.375" style="214" customWidth="1"/>
    <col min="13572" max="13572" width="12.25" style="214" customWidth="1"/>
    <col min="13573" max="13573" width="13.25" style="214" customWidth="1"/>
    <col min="13574" max="13575" width="12.125" style="214" customWidth="1"/>
    <col min="13576" max="13576" width="12.375" style="214" customWidth="1"/>
    <col min="13577" max="13577" width="1.75" style="214" customWidth="1"/>
    <col min="13578" max="13824" width="9" style="214"/>
    <col min="13825" max="13825" width="1.125" style="214" customWidth="1"/>
    <col min="13826" max="13826" width="12.75" style="214" customWidth="1"/>
    <col min="13827" max="13827" width="13.375" style="214" customWidth="1"/>
    <col min="13828" max="13828" width="12.25" style="214" customWidth="1"/>
    <col min="13829" max="13829" width="13.25" style="214" customWidth="1"/>
    <col min="13830" max="13831" width="12.125" style="214" customWidth="1"/>
    <col min="13832" max="13832" width="12.375" style="214" customWidth="1"/>
    <col min="13833" max="13833" width="1.75" style="214" customWidth="1"/>
    <col min="13834" max="14080" width="9" style="214"/>
    <col min="14081" max="14081" width="1.125" style="214" customWidth="1"/>
    <col min="14082" max="14082" width="12.75" style="214" customWidth="1"/>
    <col min="14083" max="14083" width="13.375" style="214" customWidth="1"/>
    <col min="14084" max="14084" width="12.25" style="214" customWidth="1"/>
    <col min="14085" max="14085" width="13.25" style="214" customWidth="1"/>
    <col min="14086" max="14087" width="12.125" style="214" customWidth="1"/>
    <col min="14088" max="14088" width="12.375" style="214" customWidth="1"/>
    <col min="14089" max="14089" width="1.75" style="214" customWidth="1"/>
    <col min="14090" max="14336" width="9" style="214"/>
    <col min="14337" max="14337" width="1.125" style="214" customWidth="1"/>
    <col min="14338" max="14338" width="12.75" style="214" customWidth="1"/>
    <col min="14339" max="14339" width="13.375" style="214" customWidth="1"/>
    <col min="14340" max="14340" width="12.25" style="214" customWidth="1"/>
    <col min="14341" max="14341" width="13.25" style="214" customWidth="1"/>
    <col min="14342" max="14343" width="12.125" style="214" customWidth="1"/>
    <col min="14344" max="14344" width="12.375" style="214" customWidth="1"/>
    <col min="14345" max="14345" width="1.75" style="214" customWidth="1"/>
    <col min="14346" max="14592" width="9" style="214"/>
    <col min="14593" max="14593" width="1.125" style="214" customWidth="1"/>
    <col min="14594" max="14594" width="12.75" style="214" customWidth="1"/>
    <col min="14595" max="14595" width="13.375" style="214" customWidth="1"/>
    <col min="14596" max="14596" width="12.25" style="214" customWidth="1"/>
    <col min="14597" max="14597" width="13.25" style="214" customWidth="1"/>
    <col min="14598" max="14599" width="12.125" style="214" customWidth="1"/>
    <col min="14600" max="14600" width="12.375" style="214" customWidth="1"/>
    <col min="14601" max="14601" width="1.75" style="214" customWidth="1"/>
    <col min="14602" max="14848" width="9" style="214"/>
    <col min="14849" max="14849" width="1.125" style="214" customWidth="1"/>
    <col min="14850" max="14850" width="12.75" style="214" customWidth="1"/>
    <col min="14851" max="14851" width="13.375" style="214" customWidth="1"/>
    <col min="14852" max="14852" width="12.25" style="214" customWidth="1"/>
    <col min="14853" max="14853" width="13.25" style="214" customWidth="1"/>
    <col min="14854" max="14855" width="12.125" style="214" customWidth="1"/>
    <col min="14856" max="14856" width="12.375" style="214" customWidth="1"/>
    <col min="14857" max="14857" width="1.75" style="214" customWidth="1"/>
    <col min="14858" max="15104" width="9" style="214"/>
    <col min="15105" max="15105" width="1.125" style="214" customWidth="1"/>
    <col min="15106" max="15106" width="12.75" style="214" customWidth="1"/>
    <col min="15107" max="15107" width="13.375" style="214" customWidth="1"/>
    <col min="15108" max="15108" width="12.25" style="214" customWidth="1"/>
    <col min="15109" max="15109" width="13.25" style="214" customWidth="1"/>
    <col min="15110" max="15111" width="12.125" style="214" customWidth="1"/>
    <col min="15112" max="15112" width="12.375" style="214" customWidth="1"/>
    <col min="15113" max="15113" width="1.75" style="214" customWidth="1"/>
    <col min="15114" max="15360" width="9" style="214"/>
    <col min="15361" max="15361" width="1.125" style="214" customWidth="1"/>
    <col min="15362" max="15362" width="12.75" style="214" customWidth="1"/>
    <col min="15363" max="15363" width="13.375" style="214" customWidth="1"/>
    <col min="15364" max="15364" width="12.25" style="214" customWidth="1"/>
    <col min="15365" max="15365" width="13.25" style="214" customWidth="1"/>
    <col min="15366" max="15367" width="12.125" style="214" customWidth="1"/>
    <col min="15368" max="15368" width="12.375" style="214" customWidth="1"/>
    <col min="15369" max="15369" width="1.75" style="214" customWidth="1"/>
    <col min="15370" max="15616" width="9" style="214"/>
    <col min="15617" max="15617" width="1.125" style="214" customWidth="1"/>
    <col min="15618" max="15618" width="12.75" style="214" customWidth="1"/>
    <col min="15619" max="15619" width="13.375" style="214" customWidth="1"/>
    <col min="15620" max="15620" width="12.25" style="214" customWidth="1"/>
    <col min="15621" max="15621" width="13.25" style="214" customWidth="1"/>
    <col min="15622" max="15623" width="12.125" style="214" customWidth="1"/>
    <col min="15624" max="15624" width="12.375" style="214" customWidth="1"/>
    <col min="15625" max="15625" width="1.75" style="214" customWidth="1"/>
    <col min="15626" max="15872" width="9" style="214"/>
    <col min="15873" max="15873" width="1.125" style="214" customWidth="1"/>
    <col min="15874" max="15874" width="12.75" style="214" customWidth="1"/>
    <col min="15875" max="15875" width="13.375" style="214" customWidth="1"/>
    <col min="15876" max="15876" width="12.25" style="214" customWidth="1"/>
    <col min="15877" max="15877" width="13.25" style="214" customWidth="1"/>
    <col min="15878" max="15879" width="12.125" style="214" customWidth="1"/>
    <col min="15880" max="15880" width="12.375" style="214" customWidth="1"/>
    <col min="15881" max="15881" width="1.75" style="214" customWidth="1"/>
    <col min="15882" max="16128" width="9" style="214"/>
    <col min="16129" max="16129" width="1.125" style="214" customWidth="1"/>
    <col min="16130" max="16130" width="12.75" style="214" customWidth="1"/>
    <col min="16131" max="16131" width="13.375" style="214" customWidth="1"/>
    <col min="16132" max="16132" width="12.25" style="214" customWidth="1"/>
    <col min="16133" max="16133" width="13.25" style="214" customWidth="1"/>
    <col min="16134" max="16135" width="12.125" style="214" customWidth="1"/>
    <col min="16136" max="16136" width="12.375" style="214" customWidth="1"/>
    <col min="16137" max="16137" width="1.75" style="214" customWidth="1"/>
    <col min="16138" max="16384" width="9" style="214"/>
  </cols>
  <sheetData>
    <row r="1" spans="1:9" ht="18" customHeight="1">
      <c r="A1" s="862" t="s">
        <v>287</v>
      </c>
      <c r="B1" s="862"/>
      <c r="C1" s="862"/>
      <c r="D1" s="862"/>
      <c r="E1" s="862"/>
      <c r="F1" s="862"/>
      <c r="G1" s="863"/>
      <c r="H1" s="863"/>
      <c r="I1" s="295"/>
    </row>
    <row r="2" spans="1:9" ht="15" customHeight="1" thickBot="1">
      <c r="A2" s="296"/>
      <c r="B2" s="285"/>
      <c r="C2" s="285"/>
      <c r="D2" s="285"/>
      <c r="E2" s="285"/>
      <c r="F2" s="285"/>
      <c r="G2" s="864" t="s">
        <v>233</v>
      </c>
      <c r="H2" s="864"/>
      <c r="I2" s="297"/>
    </row>
    <row r="3" spans="1:9" ht="24" customHeight="1">
      <c r="A3" s="225"/>
      <c r="B3" s="298" t="s">
        <v>234</v>
      </c>
      <c r="C3" s="865"/>
      <c r="D3" s="866"/>
      <c r="E3" s="867" t="s">
        <v>235</v>
      </c>
      <c r="F3" s="868"/>
      <c r="G3" s="869"/>
      <c r="H3" s="870"/>
      <c r="I3" s="299"/>
    </row>
    <row r="4" spans="1:9" ht="24" customHeight="1" thickBot="1">
      <c r="A4" s="225"/>
      <c r="B4" s="300" t="s">
        <v>236</v>
      </c>
      <c r="C4" s="871"/>
      <c r="D4" s="872"/>
      <c r="E4" s="741" t="s">
        <v>237</v>
      </c>
      <c r="F4" s="742"/>
      <c r="G4" s="873"/>
      <c r="H4" s="874"/>
      <c r="I4" s="299"/>
    </row>
    <row r="5" spans="1:9" ht="24" customHeight="1">
      <c r="A5" s="225"/>
      <c r="B5" s="301"/>
      <c r="C5" s="302"/>
      <c r="D5" s="302"/>
      <c r="E5" s="302"/>
      <c r="F5" s="302"/>
      <c r="G5" s="303"/>
      <c r="H5" s="303"/>
      <c r="I5" s="299"/>
    </row>
    <row r="6" spans="1:9" ht="12.75" customHeight="1" thickBot="1">
      <c r="A6" s="225"/>
      <c r="B6" s="875" t="s">
        <v>288</v>
      </c>
      <c r="C6" s="875"/>
      <c r="D6" s="875"/>
      <c r="E6" s="875"/>
      <c r="F6" s="875"/>
      <c r="G6" s="875"/>
      <c r="H6" s="875"/>
      <c r="I6" s="225"/>
    </row>
    <row r="7" spans="1:9">
      <c r="A7" s="225"/>
      <c r="B7" s="876" t="s">
        <v>243</v>
      </c>
      <c r="C7" s="879" t="s">
        <v>289</v>
      </c>
      <c r="D7" s="879"/>
      <c r="E7" s="879"/>
      <c r="F7" s="880"/>
      <c r="G7" s="304" t="s">
        <v>290</v>
      </c>
      <c r="H7" s="305" t="s">
        <v>14</v>
      </c>
      <c r="I7" s="225"/>
    </row>
    <row r="8" spans="1:9">
      <c r="A8" s="225"/>
      <c r="B8" s="877"/>
      <c r="C8" s="306" t="s">
        <v>291</v>
      </c>
      <c r="D8" s="307" t="s">
        <v>292</v>
      </c>
      <c r="E8" s="881" t="s">
        <v>14</v>
      </c>
      <c r="F8" s="881"/>
      <c r="G8" s="882">
        <f>SUM('No1.職員配置状況'!E17:F20)</f>
        <v>0</v>
      </c>
      <c r="H8" s="884">
        <f>'No1.職員配置状況'!E23</f>
        <v>0</v>
      </c>
      <c r="I8" s="225"/>
    </row>
    <row r="9" spans="1:9" ht="24" customHeight="1" thickBot="1">
      <c r="A9" s="225"/>
      <c r="B9" s="878"/>
      <c r="C9" s="308"/>
      <c r="D9" s="309"/>
      <c r="E9" s="310">
        <f>C9+D9</f>
        <v>0</v>
      </c>
      <c r="F9" s="311" t="str">
        <f>IF(E9=('No1.職員配置状況'!F15+'No1.職員配置状況'!F16),"OK","園児数の誤り")</f>
        <v>OK</v>
      </c>
      <c r="G9" s="883"/>
      <c r="H9" s="885"/>
      <c r="I9" s="225"/>
    </row>
    <row r="10" spans="1:9" ht="48" customHeight="1" thickBot="1">
      <c r="A10" s="225"/>
      <c r="B10" s="886" t="s">
        <v>293</v>
      </c>
      <c r="C10" s="887"/>
      <c r="D10" s="887"/>
      <c r="E10" s="887"/>
      <c r="F10" s="887"/>
      <c r="G10" s="887"/>
      <c r="H10" s="888"/>
      <c r="I10" s="225"/>
    </row>
    <row r="11" spans="1:9">
      <c r="A11" s="225"/>
      <c r="B11" s="889" t="s">
        <v>294</v>
      </c>
      <c r="C11" s="312" t="s">
        <v>295</v>
      </c>
      <c r="D11" s="313" t="s">
        <v>296</v>
      </c>
      <c r="E11" s="892" t="s">
        <v>297</v>
      </c>
      <c r="F11" s="892"/>
      <c r="G11" s="892"/>
      <c r="H11" s="893"/>
      <c r="I11" s="225"/>
    </row>
    <row r="12" spans="1:9" ht="24" customHeight="1">
      <c r="A12" s="225"/>
      <c r="B12" s="890"/>
      <c r="C12" s="314"/>
      <c r="D12" s="315">
        <f>E13+F13+G13+H13</f>
        <v>0</v>
      </c>
      <c r="E12" s="316" t="s">
        <v>298</v>
      </c>
      <c r="F12" s="316" t="s">
        <v>299</v>
      </c>
      <c r="G12" s="316" t="s">
        <v>300</v>
      </c>
      <c r="H12" s="317" t="s">
        <v>301</v>
      </c>
      <c r="I12" s="225"/>
    </row>
    <row r="13" spans="1:9" ht="15" customHeight="1">
      <c r="A13" s="225"/>
      <c r="B13" s="890"/>
      <c r="C13" s="894" t="s">
        <v>302</v>
      </c>
      <c r="D13" s="895"/>
      <c r="E13" s="896"/>
      <c r="F13" s="898"/>
      <c r="G13" s="898"/>
      <c r="H13" s="902"/>
      <c r="I13" s="225"/>
    </row>
    <row r="14" spans="1:9" ht="15.75" customHeight="1">
      <c r="A14" s="225"/>
      <c r="B14" s="890"/>
      <c r="C14" s="318" t="s">
        <v>303</v>
      </c>
      <c r="D14" s="319" t="s">
        <v>304</v>
      </c>
      <c r="E14" s="897"/>
      <c r="F14" s="899"/>
      <c r="G14" s="900"/>
      <c r="H14" s="903"/>
      <c r="I14" s="225"/>
    </row>
    <row r="15" spans="1:9" ht="24" customHeight="1" thickBot="1">
      <c r="A15" s="225"/>
      <c r="B15" s="891"/>
      <c r="C15" s="320">
        <f>C12-G13-H13-(E15-D15)</f>
        <v>0</v>
      </c>
      <c r="D15" s="321"/>
      <c r="E15" s="905">
        <f>E13+F13</f>
        <v>0</v>
      </c>
      <c r="F15" s="906"/>
      <c r="G15" s="901"/>
      <c r="H15" s="904"/>
      <c r="I15" s="225"/>
    </row>
    <row r="16" spans="1:9">
      <c r="A16" s="225"/>
      <c r="B16" s="907" t="s">
        <v>305</v>
      </c>
      <c r="C16" s="910" t="s">
        <v>306</v>
      </c>
      <c r="D16" s="880"/>
      <c r="E16" s="911" t="s">
        <v>297</v>
      </c>
      <c r="F16" s="912"/>
      <c r="G16" s="912"/>
      <c r="H16" s="913"/>
      <c r="I16" s="225"/>
    </row>
    <row r="17" spans="1:9" ht="12.75" customHeight="1">
      <c r="A17" s="225"/>
      <c r="B17" s="908"/>
      <c r="C17" s="914">
        <f>E18+G18+H18</f>
        <v>0</v>
      </c>
      <c r="D17" s="915"/>
      <c r="E17" s="918" t="s">
        <v>307</v>
      </c>
      <c r="F17" s="919"/>
      <c r="G17" s="316" t="s">
        <v>308</v>
      </c>
      <c r="H17" s="317" t="s">
        <v>309</v>
      </c>
      <c r="I17" s="225"/>
    </row>
    <row r="18" spans="1:9" ht="24" customHeight="1" thickBot="1">
      <c r="A18" s="225"/>
      <c r="B18" s="909"/>
      <c r="C18" s="916"/>
      <c r="D18" s="917"/>
      <c r="E18" s="920"/>
      <c r="F18" s="921"/>
      <c r="G18" s="321"/>
      <c r="H18" s="322"/>
      <c r="I18" s="225"/>
    </row>
    <row r="19" spans="1:9">
      <c r="A19" s="225"/>
      <c r="B19" s="227"/>
      <c r="C19" s="225"/>
      <c r="D19" s="225"/>
      <c r="E19" s="225"/>
      <c r="F19" s="225"/>
      <c r="G19" s="225"/>
      <c r="H19" s="225"/>
      <c r="I19" s="225"/>
    </row>
    <row r="20" spans="1:9" ht="14.25" thickBot="1">
      <c r="A20" s="225"/>
      <c r="B20" s="932" t="s">
        <v>310</v>
      </c>
      <c r="C20" s="932"/>
      <c r="D20" s="932"/>
      <c r="E20" s="932"/>
      <c r="F20" s="932"/>
      <c r="G20" s="932"/>
      <c r="H20" s="932"/>
      <c r="I20" s="225"/>
    </row>
    <row r="21" spans="1:9" ht="14.25" thickBot="1">
      <c r="A21" s="225"/>
      <c r="B21" s="933" t="s">
        <v>311</v>
      </c>
      <c r="C21" s="934"/>
      <c r="D21" s="933" t="s">
        <v>312</v>
      </c>
      <c r="E21" s="934"/>
      <c r="F21" s="934"/>
      <c r="G21" s="934"/>
      <c r="H21" s="935"/>
      <c r="I21" s="225"/>
    </row>
    <row r="22" spans="1:9" ht="24.75">
      <c r="A22" s="323"/>
      <c r="B22" s="936" t="s">
        <v>303</v>
      </c>
      <c r="C22" s="937"/>
      <c r="D22" s="324" t="s">
        <v>296</v>
      </c>
      <c r="E22" s="325" t="s">
        <v>313</v>
      </c>
      <c r="F22" s="325" t="s">
        <v>314</v>
      </c>
      <c r="G22" s="326" t="s">
        <v>300</v>
      </c>
      <c r="H22" s="327" t="s">
        <v>301</v>
      </c>
      <c r="I22" s="328"/>
    </row>
    <row r="23" spans="1:9" ht="24" customHeight="1" thickBot="1">
      <c r="A23" s="225"/>
      <c r="B23" s="938">
        <f>IF('No1.職員配置状況'!G21&gt;1,('No1.職員配置状況'!G21-2)*100+320,180)</f>
        <v>180</v>
      </c>
      <c r="C23" s="939"/>
      <c r="D23" s="329">
        <f>E23+F23+G23+H23</f>
        <v>0</v>
      </c>
      <c r="E23" s="315">
        <f>SUM('No1.職員配置状況'!E18:F20)*1.98</f>
        <v>0</v>
      </c>
      <c r="F23" s="315">
        <f>'No1.職員配置状況'!F17*1.98</f>
        <v>0</v>
      </c>
      <c r="G23" s="315">
        <f>D9*3.3</f>
        <v>0</v>
      </c>
      <c r="H23" s="330">
        <f>C9*1.65</f>
        <v>0</v>
      </c>
      <c r="I23" s="227"/>
    </row>
    <row r="24" spans="1:9" ht="12.75" customHeight="1">
      <c r="A24" s="225"/>
      <c r="B24" s="922" t="s">
        <v>315</v>
      </c>
      <c r="C24" s="923"/>
      <c r="D24" s="331" t="s">
        <v>315</v>
      </c>
      <c r="E24" s="924" t="s">
        <v>316</v>
      </c>
      <c r="F24" s="926" t="str">
        <f>IF((D12-D15-G13-H13)&gt;=F23,"ＯＫ","面積不足")</f>
        <v>ＯＫ</v>
      </c>
      <c r="G24" s="926" t="str">
        <f>IF(G13&gt;=G23,"ＯＫ","面積不足")</f>
        <v>ＯＫ</v>
      </c>
      <c r="H24" s="928" t="str">
        <f>IF(H13&gt;=H23,"ＯＫ","面積不足")</f>
        <v>ＯＫ</v>
      </c>
      <c r="I24" s="227"/>
    </row>
    <row r="25" spans="1:9" ht="24" customHeight="1" thickBot="1">
      <c r="A25" s="225"/>
      <c r="B25" s="930">
        <f>IF('No1.職員配置状況'!G21&gt;2,('No1.職員配置状況'!G21-3)*80+400,('No1.職員配置状況'!G21-1)*30+330)</f>
        <v>300</v>
      </c>
      <c r="C25" s="931"/>
      <c r="D25" s="332">
        <f>(SUM('No1.職員配置状況'!E18:F20)+'No1.職員配置状況'!F17)*3.3</f>
        <v>0</v>
      </c>
      <c r="E25" s="925"/>
      <c r="F25" s="927"/>
      <c r="G25" s="927"/>
      <c r="H25" s="929"/>
      <c r="I25" s="225"/>
    </row>
    <row r="26" spans="1:9" ht="18" customHeight="1">
      <c r="A26" s="226"/>
      <c r="B26" s="333"/>
      <c r="C26" s="226"/>
      <c r="D26" s="226"/>
      <c r="E26" s="226"/>
      <c r="F26" s="226"/>
      <c r="G26" s="226"/>
      <c r="H26" s="226"/>
      <c r="I26" s="334"/>
    </row>
    <row r="27" spans="1:9" ht="12.75" customHeight="1" thickBot="1">
      <c r="A27" s="225"/>
      <c r="B27" s="335"/>
      <c r="C27" s="335"/>
      <c r="D27" s="336"/>
      <c r="E27" s="337"/>
      <c r="F27" s="335"/>
      <c r="G27" s="335"/>
      <c r="H27" s="335"/>
      <c r="I27" s="225"/>
    </row>
    <row r="28" spans="1:9" ht="14.25" thickBot="1">
      <c r="A28" s="225"/>
      <c r="B28" s="932" t="s">
        <v>317</v>
      </c>
      <c r="C28" s="932"/>
      <c r="D28" s="932"/>
      <c r="E28" s="932"/>
      <c r="F28" s="932"/>
      <c r="G28" s="940" t="s">
        <v>61</v>
      </c>
      <c r="H28" s="941"/>
      <c r="I28" s="225"/>
    </row>
    <row r="29" spans="1:9" ht="27.75" customHeight="1">
      <c r="A29" s="338"/>
      <c r="B29" s="339" t="s">
        <v>318</v>
      </c>
      <c r="C29" s="942" t="s">
        <v>319</v>
      </c>
      <c r="D29" s="943"/>
      <c r="E29" s="944"/>
      <c r="F29" s="340">
        <f>B23</f>
        <v>180</v>
      </c>
      <c r="G29" s="945" t="str">
        <f>IF(F33&lt;=C12,"OK","面積不足")</f>
        <v>面積不足</v>
      </c>
      <c r="H29" s="341" t="s">
        <v>320</v>
      </c>
      <c r="I29" s="338"/>
    </row>
    <row r="30" spans="1:9" ht="20.25" customHeight="1">
      <c r="A30" s="338"/>
      <c r="B30" s="948" t="s">
        <v>321</v>
      </c>
      <c r="C30" s="950" t="s">
        <v>322</v>
      </c>
      <c r="D30" s="951"/>
      <c r="E30" s="952"/>
      <c r="F30" s="342">
        <f>F23</f>
        <v>0</v>
      </c>
      <c r="G30" s="946"/>
      <c r="H30" s="343" t="s">
        <v>323</v>
      </c>
      <c r="I30" s="338"/>
    </row>
    <row r="31" spans="1:9" ht="20.25" customHeight="1">
      <c r="A31" s="338"/>
      <c r="B31" s="949"/>
      <c r="C31" s="953" t="s">
        <v>324</v>
      </c>
      <c r="D31" s="954"/>
      <c r="E31" s="955"/>
      <c r="F31" s="344">
        <f>G23</f>
        <v>0</v>
      </c>
      <c r="G31" s="946"/>
      <c r="H31" s="345" t="str">
        <f>IF(C15&gt;=F29,"ＯＫ","面積不足")</f>
        <v>面積不足</v>
      </c>
      <c r="I31" s="338"/>
    </row>
    <row r="32" spans="1:9" ht="20.25" customHeight="1">
      <c r="A32" s="338"/>
      <c r="B32" s="949"/>
      <c r="C32" s="956" t="s">
        <v>325</v>
      </c>
      <c r="D32" s="957"/>
      <c r="E32" s="958"/>
      <c r="F32" s="346">
        <f>H23</f>
        <v>0</v>
      </c>
      <c r="G32" s="946"/>
      <c r="H32" s="343" t="s">
        <v>326</v>
      </c>
      <c r="I32" s="347"/>
    </row>
    <row r="33" spans="1:9" ht="20.25" customHeight="1" thickBot="1">
      <c r="A33" s="338"/>
      <c r="B33" s="959" t="s">
        <v>327</v>
      </c>
      <c r="C33" s="960"/>
      <c r="D33" s="960"/>
      <c r="E33" s="960"/>
      <c r="F33" s="348">
        <f>SUM(F29:F32)</f>
        <v>180</v>
      </c>
      <c r="G33" s="947"/>
      <c r="H33" s="349" t="str">
        <f>IF(D15&gt;=E23,"ＯＫ","面積不足")</f>
        <v>ＯＫ</v>
      </c>
      <c r="I33" s="350"/>
    </row>
    <row r="34" spans="1:9" ht="15.75" customHeight="1" thickBot="1">
      <c r="A34" s="225"/>
      <c r="B34" s="227"/>
      <c r="C34" s="225"/>
      <c r="D34" s="225"/>
      <c r="E34" s="225"/>
      <c r="F34" s="225"/>
      <c r="G34" s="225"/>
      <c r="H34" s="323"/>
      <c r="I34" s="225"/>
    </row>
    <row r="35" spans="1:9" ht="12.75" customHeight="1" thickBot="1">
      <c r="A35" s="225"/>
      <c r="B35" s="932" t="s">
        <v>328</v>
      </c>
      <c r="C35" s="932"/>
      <c r="D35" s="932"/>
      <c r="E35" s="932"/>
      <c r="F35" s="932"/>
      <c r="G35" s="940" t="s">
        <v>61</v>
      </c>
      <c r="H35" s="961"/>
      <c r="I35" s="225"/>
    </row>
    <row r="36" spans="1:9" ht="20.25" customHeight="1">
      <c r="A36" s="338"/>
      <c r="B36" s="351" t="s">
        <v>329</v>
      </c>
      <c r="C36" s="352" t="s">
        <v>330</v>
      </c>
      <c r="D36" s="352"/>
      <c r="E36" s="353"/>
      <c r="F36" s="962">
        <f>MAX(E37,E38)</f>
        <v>300</v>
      </c>
      <c r="G36" s="965" t="str">
        <f>IF(F40&lt;=C17,"OK","面積不足")</f>
        <v>面積不足</v>
      </c>
      <c r="H36" s="341" t="s">
        <v>320</v>
      </c>
      <c r="I36" s="338"/>
    </row>
    <row r="37" spans="1:9" ht="20.25" customHeight="1">
      <c r="A37" s="338"/>
      <c r="B37" s="968" t="s">
        <v>331</v>
      </c>
      <c r="C37" s="969"/>
      <c r="D37" s="969"/>
      <c r="E37" s="354">
        <f>IF('No1.職員配置状況'!G21&gt;2,('No1.職員配置状況'!G21-3)*80+400,('No1.職員配置状況'!G21-1)*30+330)</f>
        <v>300</v>
      </c>
      <c r="F37" s="963"/>
      <c r="G37" s="966"/>
      <c r="H37" s="343" t="s">
        <v>323</v>
      </c>
      <c r="I37" s="338"/>
    </row>
    <row r="38" spans="1:9" ht="20.25" customHeight="1">
      <c r="A38" s="338"/>
      <c r="B38" s="970" t="s">
        <v>332</v>
      </c>
      <c r="C38" s="971"/>
      <c r="D38" s="971"/>
      <c r="E38" s="355">
        <f>SUM('No1.職員配置状況'!E18:F20)*3.3</f>
        <v>0</v>
      </c>
      <c r="F38" s="964"/>
      <c r="G38" s="966"/>
      <c r="H38" s="345" t="str">
        <f>IF(C12&gt;=(E37+E39),"ＯＫ","面積不足")</f>
        <v>面積不足</v>
      </c>
      <c r="I38" s="338"/>
    </row>
    <row r="39" spans="1:9" ht="20.25" customHeight="1">
      <c r="A39" s="338"/>
      <c r="B39" s="972" t="s">
        <v>333</v>
      </c>
      <c r="C39" s="973"/>
      <c r="D39" s="973"/>
      <c r="E39" s="356">
        <f>'No1.職員配置状況'!F17*3.3</f>
        <v>0</v>
      </c>
      <c r="F39" s="357">
        <f>E39</f>
        <v>0</v>
      </c>
      <c r="G39" s="966"/>
      <c r="H39" s="343" t="s">
        <v>326</v>
      </c>
      <c r="I39" s="338"/>
    </row>
    <row r="40" spans="1:9" ht="20.25" customHeight="1" thickBot="1">
      <c r="A40" s="338"/>
      <c r="B40" s="959" t="s">
        <v>334</v>
      </c>
      <c r="C40" s="960"/>
      <c r="D40" s="960"/>
      <c r="E40" s="974"/>
      <c r="F40" s="348">
        <f>F39+F36</f>
        <v>300</v>
      </c>
      <c r="G40" s="967"/>
      <c r="H40" s="349" t="str">
        <f>IF(C17&gt;=(E38+E39),"ＯＫ","面積不足")</f>
        <v>ＯＫ</v>
      </c>
      <c r="I40" s="338"/>
    </row>
    <row r="41" spans="1:9" ht="15.75" customHeight="1">
      <c r="A41" s="225"/>
      <c r="B41" s="227"/>
      <c r="C41" s="227"/>
      <c r="D41" s="227"/>
      <c r="E41" s="227"/>
      <c r="F41" s="227"/>
      <c r="G41" s="225"/>
      <c r="H41" s="225"/>
      <c r="I41" s="225"/>
    </row>
  </sheetData>
  <mergeCells count="58">
    <mergeCell ref="B35:F35"/>
    <mergeCell ref="G35:H35"/>
    <mergeCell ref="F36:F38"/>
    <mergeCell ref="G36:G40"/>
    <mergeCell ref="B37:D37"/>
    <mergeCell ref="B38:D38"/>
    <mergeCell ref="B39:D39"/>
    <mergeCell ref="B40:E40"/>
    <mergeCell ref="B28:F28"/>
    <mergeCell ref="G28:H28"/>
    <mergeCell ref="C29:E29"/>
    <mergeCell ref="G29:G33"/>
    <mergeCell ref="B30:B32"/>
    <mergeCell ref="C30:E30"/>
    <mergeCell ref="C31:E31"/>
    <mergeCell ref="C32:E32"/>
    <mergeCell ref="B33:E33"/>
    <mergeCell ref="B20:H20"/>
    <mergeCell ref="B21:C21"/>
    <mergeCell ref="D21:H21"/>
    <mergeCell ref="B22:C22"/>
    <mergeCell ref="B23:C23"/>
    <mergeCell ref="B24:C24"/>
    <mergeCell ref="E24:E25"/>
    <mergeCell ref="F24:F25"/>
    <mergeCell ref="G24:G25"/>
    <mergeCell ref="H24:H25"/>
    <mergeCell ref="B25:C25"/>
    <mergeCell ref="B16:B18"/>
    <mergeCell ref="C16:D16"/>
    <mergeCell ref="E16:H16"/>
    <mergeCell ref="C17:D18"/>
    <mergeCell ref="E17:F17"/>
    <mergeCell ref="E18:F18"/>
    <mergeCell ref="B10:H10"/>
    <mergeCell ref="B11:B15"/>
    <mergeCell ref="E11:H11"/>
    <mergeCell ref="C13:D13"/>
    <mergeCell ref="E13:E14"/>
    <mergeCell ref="F13:F14"/>
    <mergeCell ref="G13:G15"/>
    <mergeCell ref="H13:H15"/>
    <mergeCell ref="E15:F15"/>
    <mergeCell ref="C4:D4"/>
    <mergeCell ref="E4:F4"/>
    <mergeCell ref="G4:H4"/>
    <mergeCell ref="B6:H6"/>
    <mergeCell ref="B7:B9"/>
    <mergeCell ref="C7:F7"/>
    <mergeCell ref="E8:F8"/>
    <mergeCell ref="G8:G9"/>
    <mergeCell ref="H8:H9"/>
    <mergeCell ref="A1:F1"/>
    <mergeCell ref="G1:H1"/>
    <mergeCell ref="G2:H2"/>
    <mergeCell ref="C3:D3"/>
    <mergeCell ref="E3:F3"/>
    <mergeCell ref="G3:H3"/>
  </mergeCells>
  <phoneticPr fontId="6"/>
  <dataValidations count="2">
    <dataValidation type="list" allowBlank="1" showInputMessage="1" showErrorMessage="1" sqref="G3 JC3 SY3 ACU3 AMQ3 AWM3 BGI3 BQE3 CAA3 CJW3 CTS3 DDO3 DNK3 DXG3 EHC3 EQY3 FAU3 FKQ3 FUM3 GEI3 GOE3 GYA3 HHW3 HRS3 IBO3 ILK3 IVG3 JFC3 JOY3 JYU3 KIQ3 KSM3 LCI3 LME3 LWA3 MFW3 MPS3 MZO3 NJK3 NTG3 ODC3 OMY3 OWU3 PGQ3 PQM3 QAI3 QKE3 QUA3 RDW3 RNS3 RXO3 SHK3 SRG3 TBC3 TKY3 TUU3 UEQ3 UOM3 UYI3 VIE3 VSA3 WBW3 WLS3 WVO3 G65539 JC65539 SY65539 ACU65539 AMQ65539 AWM65539 BGI65539 BQE65539 CAA65539 CJW65539 CTS65539 DDO65539 DNK65539 DXG65539 EHC65539 EQY65539 FAU65539 FKQ65539 FUM65539 GEI65539 GOE65539 GYA65539 HHW65539 HRS65539 IBO65539 ILK65539 IVG65539 JFC65539 JOY65539 JYU65539 KIQ65539 KSM65539 LCI65539 LME65539 LWA65539 MFW65539 MPS65539 MZO65539 NJK65539 NTG65539 ODC65539 OMY65539 OWU65539 PGQ65539 PQM65539 QAI65539 QKE65539 QUA65539 RDW65539 RNS65539 RXO65539 SHK65539 SRG65539 TBC65539 TKY65539 TUU65539 UEQ65539 UOM65539 UYI65539 VIE65539 VSA65539 WBW65539 WLS65539 WVO65539 G131075 JC131075 SY131075 ACU131075 AMQ131075 AWM131075 BGI131075 BQE131075 CAA131075 CJW131075 CTS131075 DDO131075 DNK131075 DXG131075 EHC131075 EQY131075 FAU131075 FKQ131075 FUM131075 GEI131075 GOE131075 GYA131075 HHW131075 HRS131075 IBO131075 ILK131075 IVG131075 JFC131075 JOY131075 JYU131075 KIQ131075 KSM131075 LCI131075 LME131075 LWA131075 MFW131075 MPS131075 MZO131075 NJK131075 NTG131075 ODC131075 OMY131075 OWU131075 PGQ131075 PQM131075 QAI131075 QKE131075 QUA131075 RDW131075 RNS131075 RXO131075 SHK131075 SRG131075 TBC131075 TKY131075 TUU131075 UEQ131075 UOM131075 UYI131075 VIE131075 VSA131075 WBW131075 WLS131075 WVO131075 G196611 JC196611 SY196611 ACU196611 AMQ196611 AWM196611 BGI196611 BQE196611 CAA196611 CJW196611 CTS196611 DDO196611 DNK196611 DXG196611 EHC196611 EQY196611 FAU196611 FKQ196611 FUM196611 GEI196611 GOE196611 GYA196611 HHW196611 HRS196611 IBO196611 ILK196611 IVG196611 JFC196611 JOY196611 JYU196611 KIQ196611 KSM196611 LCI196611 LME196611 LWA196611 MFW196611 MPS196611 MZO196611 NJK196611 NTG196611 ODC196611 OMY196611 OWU196611 PGQ196611 PQM196611 QAI196611 QKE196611 QUA196611 RDW196611 RNS196611 RXO196611 SHK196611 SRG196611 TBC196611 TKY196611 TUU196611 UEQ196611 UOM196611 UYI196611 VIE196611 VSA196611 WBW196611 WLS196611 WVO196611 G262147 JC262147 SY262147 ACU262147 AMQ262147 AWM262147 BGI262147 BQE262147 CAA262147 CJW262147 CTS262147 DDO262147 DNK262147 DXG262147 EHC262147 EQY262147 FAU262147 FKQ262147 FUM262147 GEI262147 GOE262147 GYA262147 HHW262147 HRS262147 IBO262147 ILK262147 IVG262147 JFC262147 JOY262147 JYU262147 KIQ262147 KSM262147 LCI262147 LME262147 LWA262147 MFW262147 MPS262147 MZO262147 NJK262147 NTG262147 ODC262147 OMY262147 OWU262147 PGQ262147 PQM262147 QAI262147 QKE262147 QUA262147 RDW262147 RNS262147 RXO262147 SHK262147 SRG262147 TBC262147 TKY262147 TUU262147 UEQ262147 UOM262147 UYI262147 VIE262147 VSA262147 WBW262147 WLS262147 WVO262147 G327683 JC327683 SY327683 ACU327683 AMQ327683 AWM327683 BGI327683 BQE327683 CAA327683 CJW327683 CTS327683 DDO327683 DNK327683 DXG327683 EHC327683 EQY327683 FAU327683 FKQ327683 FUM327683 GEI327683 GOE327683 GYA327683 HHW327683 HRS327683 IBO327683 ILK327683 IVG327683 JFC327683 JOY327683 JYU327683 KIQ327683 KSM327683 LCI327683 LME327683 LWA327683 MFW327683 MPS327683 MZO327683 NJK327683 NTG327683 ODC327683 OMY327683 OWU327683 PGQ327683 PQM327683 QAI327683 QKE327683 QUA327683 RDW327683 RNS327683 RXO327683 SHK327683 SRG327683 TBC327683 TKY327683 TUU327683 UEQ327683 UOM327683 UYI327683 VIE327683 VSA327683 WBW327683 WLS327683 WVO327683 G393219 JC393219 SY393219 ACU393219 AMQ393219 AWM393219 BGI393219 BQE393219 CAA393219 CJW393219 CTS393219 DDO393219 DNK393219 DXG393219 EHC393219 EQY393219 FAU393219 FKQ393219 FUM393219 GEI393219 GOE393219 GYA393219 HHW393219 HRS393219 IBO393219 ILK393219 IVG393219 JFC393219 JOY393219 JYU393219 KIQ393219 KSM393219 LCI393219 LME393219 LWA393219 MFW393219 MPS393219 MZO393219 NJK393219 NTG393219 ODC393219 OMY393219 OWU393219 PGQ393219 PQM393219 QAI393219 QKE393219 QUA393219 RDW393219 RNS393219 RXO393219 SHK393219 SRG393219 TBC393219 TKY393219 TUU393219 UEQ393219 UOM393219 UYI393219 VIE393219 VSA393219 WBW393219 WLS393219 WVO393219 G458755 JC458755 SY458755 ACU458755 AMQ458755 AWM458755 BGI458755 BQE458755 CAA458755 CJW458755 CTS458755 DDO458755 DNK458755 DXG458755 EHC458755 EQY458755 FAU458755 FKQ458755 FUM458755 GEI458755 GOE458755 GYA458755 HHW458755 HRS458755 IBO458755 ILK458755 IVG458755 JFC458755 JOY458755 JYU458755 KIQ458755 KSM458755 LCI458755 LME458755 LWA458755 MFW458755 MPS458755 MZO458755 NJK458755 NTG458755 ODC458755 OMY458755 OWU458755 PGQ458755 PQM458755 QAI458755 QKE458755 QUA458755 RDW458755 RNS458755 RXO458755 SHK458755 SRG458755 TBC458755 TKY458755 TUU458755 UEQ458755 UOM458755 UYI458755 VIE458755 VSA458755 WBW458755 WLS458755 WVO458755 G524291 JC524291 SY524291 ACU524291 AMQ524291 AWM524291 BGI524291 BQE524291 CAA524291 CJW524291 CTS524291 DDO524291 DNK524291 DXG524291 EHC524291 EQY524291 FAU524291 FKQ524291 FUM524291 GEI524291 GOE524291 GYA524291 HHW524291 HRS524291 IBO524291 ILK524291 IVG524291 JFC524291 JOY524291 JYU524291 KIQ524291 KSM524291 LCI524291 LME524291 LWA524291 MFW524291 MPS524291 MZO524291 NJK524291 NTG524291 ODC524291 OMY524291 OWU524291 PGQ524291 PQM524291 QAI524291 QKE524291 QUA524291 RDW524291 RNS524291 RXO524291 SHK524291 SRG524291 TBC524291 TKY524291 TUU524291 UEQ524291 UOM524291 UYI524291 VIE524291 VSA524291 WBW524291 WLS524291 WVO524291 G589827 JC589827 SY589827 ACU589827 AMQ589827 AWM589827 BGI589827 BQE589827 CAA589827 CJW589827 CTS589827 DDO589827 DNK589827 DXG589827 EHC589827 EQY589827 FAU589827 FKQ589827 FUM589827 GEI589827 GOE589827 GYA589827 HHW589827 HRS589827 IBO589827 ILK589827 IVG589827 JFC589827 JOY589827 JYU589827 KIQ589827 KSM589827 LCI589827 LME589827 LWA589827 MFW589827 MPS589827 MZO589827 NJK589827 NTG589827 ODC589827 OMY589827 OWU589827 PGQ589827 PQM589827 QAI589827 QKE589827 QUA589827 RDW589827 RNS589827 RXO589827 SHK589827 SRG589827 TBC589827 TKY589827 TUU589827 UEQ589827 UOM589827 UYI589827 VIE589827 VSA589827 WBW589827 WLS589827 WVO589827 G655363 JC655363 SY655363 ACU655363 AMQ655363 AWM655363 BGI655363 BQE655363 CAA655363 CJW655363 CTS655363 DDO655363 DNK655363 DXG655363 EHC655363 EQY655363 FAU655363 FKQ655363 FUM655363 GEI655363 GOE655363 GYA655363 HHW655363 HRS655363 IBO655363 ILK655363 IVG655363 JFC655363 JOY655363 JYU655363 KIQ655363 KSM655363 LCI655363 LME655363 LWA655363 MFW655363 MPS655363 MZO655363 NJK655363 NTG655363 ODC655363 OMY655363 OWU655363 PGQ655363 PQM655363 QAI655363 QKE655363 QUA655363 RDW655363 RNS655363 RXO655363 SHK655363 SRG655363 TBC655363 TKY655363 TUU655363 UEQ655363 UOM655363 UYI655363 VIE655363 VSA655363 WBW655363 WLS655363 WVO655363 G720899 JC720899 SY720899 ACU720899 AMQ720899 AWM720899 BGI720899 BQE720899 CAA720899 CJW720899 CTS720899 DDO720899 DNK720899 DXG720899 EHC720899 EQY720899 FAU720899 FKQ720899 FUM720899 GEI720899 GOE720899 GYA720899 HHW720899 HRS720899 IBO720899 ILK720899 IVG720899 JFC720899 JOY720899 JYU720899 KIQ720899 KSM720899 LCI720899 LME720899 LWA720899 MFW720899 MPS720899 MZO720899 NJK720899 NTG720899 ODC720899 OMY720899 OWU720899 PGQ720899 PQM720899 QAI720899 QKE720899 QUA720899 RDW720899 RNS720899 RXO720899 SHK720899 SRG720899 TBC720899 TKY720899 TUU720899 UEQ720899 UOM720899 UYI720899 VIE720899 VSA720899 WBW720899 WLS720899 WVO720899 G786435 JC786435 SY786435 ACU786435 AMQ786435 AWM786435 BGI786435 BQE786435 CAA786435 CJW786435 CTS786435 DDO786435 DNK786435 DXG786435 EHC786435 EQY786435 FAU786435 FKQ786435 FUM786435 GEI786435 GOE786435 GYA786435 HHW786435 HRS786435 IBO786435 ILK786435 IVG786435 JFC786435 JOY786435 JYU786435 KIQ786435 KSM786435 LCI786435 LME786435 LWA786435 MFW786435 MPS786435 MZO786435 NJK786435 NTG786435 ODC786435 OMY786435 OWU786435 PGQ786435 PQM786435 QAI786435 QKE786435 QUA786435 RDW786435 RNS786435 RXO786435 SHK786435 SRG786435 TBC786435 TKY786435 TUU786435 UEQ786435 UOM786435 UYI786435 VIE786435 VSA786435 WBW786435 WLS786435 WVO786435 G851971 JC851971 SY851971 ACU851971 AMQ851971 AWM851971 BGI851971 BQE851971 CAA851971 CJW851971 CTS851971 DDO851971 DNK851971 DXG851971 EHC851971 EQY851971 FAU851971 FKQ851971 FUM851971 GEI851971 GOE851971 GYA851971 HHW851971 HRS851971 IBO851971 ILK851971 IVG851971 JFC851971 JOY851971 JYU851971 KIQ851971 KSM851971 LCI851971 LME851971 LWA851971 MFW851971 MPS851971 MZO851971 NJK851971 NTG851971 ODC851971 OMY851971 OWU851971 PGQ851971 PQM851971 QAI851971 QKE851971 QUA851971 RDW851971 RNS851971 RXO851971 SHK851971 SRG851971 TBC851971 TKY851971 TUU851971 UEQ851971 UOM851971 UYI851971 VIE851971 VSA851971 WBW851971 WLS851971 WVO851971 G917507 JC917507 SY917507 ACU917507 AMQ917507 AWM917507 BGI917507 BQE917507 CAA917507 CJW917507 CTS917507 DDO917507 DNK917507 DXG917507 EHC917507 EQY917507 FAU917507 FKQ917507 FUM917507 GEI917507 GOE917507 GYA917507 HHW917507 HRS917507 IBO917507 ILK917507 IVG917507 JFC917507 JOY917507 JYU917507 KIQ917507 KSM917507 LCI917507 LME917507 LWA917507 MFW917507 MPS917507 MZO917507 NJK917507 NTG917507 ODC917507 OMY917507 OWU917507 PGQ917507 PQM917507 QAI917507 QKE917507 QUA917507 RDW917507 RNS917507 RXO917507 SHK917507 SRG917507 TBC917507 TKY917507 TUU917507 UEQ917507 UOM917507 UYI917507 VIE917507 VSA917507 WBW917507 WLS917507 WVO917507 G983043 JC983043 SY983043 ACU983043 AMQ983043 AWM983043 BGI983043 BQE983043 CAA983043 CJW983043 CTS983043 DDO983043 DNK983043 DXG983043 EHC983043 EQY983043 FAU983043 FKQ983043 FUM983043 GEI983043 GOE983043 GYA983043 HHW983043 HRS983043 IBO983043 ILK983043 IVG983043 JFC983043 JOY983043 JYU983043 KIQ983043 KSM983043 LCI983043 LME983043 LWA983043 MFW983043 MPS983043 MZO983043 NJK983043 NTG983043 ODC983043 OMY983043 OWU983043 PGQ983043 PQM983043 QAI983043 QKE983043 QUA983043 RDW983043 RNS983043 RXO983043 SHK983043 SRG983043 TBC983043 TKY983043 TUU983043 UEQ983043 UOM983043 UYI983043 VIE983043 VSA983043 WBW983043 WLS983043 WVO983043">
      <formula1>"新設,既存施設"</formula1>
    </dataValidation>
    <dataValidation type="list" allowBlank="1" showInputMessage="1" showErrorMessage="1" sqref="C4:C5 IY4:IY5 SU4:SU5 ACQ4:ACQ5 AMM4:AMM5 AWI4:AWI5 BGE4:BGE5 BQA4:BQA5 BZW4:BZW5 CJS4:CJS5 CTO4:CTO5 DDK4:DDK5 DNG4:DNG5 DXC4:DXC5 EGY4:EGY5 EQU4:EQU5 FAQ4:FAQ5 FKM4:FKM5 FUI4:FUI5 GEE4:GEE5 GOA4:GOA5 GXW4:GXW5 HHS4:HHS5 HRO4:HRO5 IBK4:IBK5 ILG4:ILG5 IVC4:IVC5 JEY4:JEY5 JOU4:JOU5 JYQ4:JYQ5 KIM4:KIM5 KSI4:KSI5 LCE4:LCE5 LMA4:LMA5 LVW4:LVW5 MFS4:MFS5 MPO4:MPO5 MZK4:MZK5 NJG4:NJG5 NTC4:NTC5 OCY4:OCY5 OMU4:OMU5 OWQ4:OWQ5 PGM4:PGM5 PQI4:PQI5 QAE4:QAE5 QKA4:QKA5 QTW4:QTW5 RDS4:RDS5 RNO4:RNO5 RXK4:RXK5 SHG4:SHG5 SRC4:SRC5 TAY4:TAY5 TKU4:TKU5 TUQ4:TUQ5 UEM4:UEM5 UOI4:UOI5 UYE4:UYE5 VIA4:VIA5 VRW4:VRW5 WBS4:WBS5 WLO4:WLO5 WVK4:WVK5 C65540:C65541 IY65540:IY65541 SU65540:SU65541 ACQ65540:ACQ65541 AMM65540:AMM65541 AWI65540:AWI65541 BGE65540:BGE65541 BQA65540:BQA65541 BZW65540:BZW65541 CJS65540:CJS65541 CTO65540:CTO65541 DDK65540:DDK65541 DNG65540:DNG65541 DXC65540:DXC65541 EGY65540:EGY65541 EQU65540:EQU65541 FAQ65540:FAQ65541 FKM65540:FKM65541 FUI65540:FUI65541 GEE65540:GEE65541 GOA65540:GOA65541 GXW65540:GXW65541 HHS65540:HHS65541 HRO65540:HRO65541 IBK65540:IBK65541 ILG65540:ILG65541 IVC65540:IVC65541 JEY65540:JEY65541 JOU65540:JOU65541 JYQ65540:JYQ65541 KIM65540:KIM65541 KSI65540:KSI65541 LCE65540:LCE65541 LMA65540:LMA65541 LVW65540:LVW65541 MFS65540:MFS65541 MPO65540:MPO65541 MZK65540:MZK65541 NJG65540:NJG65541 NTC65540:NTC65541 OCY65540:OCY65541 OMU65540:OMU65541 OWQ65540:OWQ65541 PGM65540:PGM65541 PQI65540:PQI65541 QAE65540:QAE65541 QKA65540:QKA65541 QTW65540:QTW65541 RDS65540:RDS65541 RNO65540:RNO65541 RXK65540:RXK65541 SHG65540:SHG65541 SRC65540:SRC65541 TAY65540:TAY65541 TKU65540:TKU65541 TUQ65540:TUQ65541 UEM65540:UEM65541 UOI65540:UOI65541 UYE65540:UYE65541 VIA65540:VIA65541 VRW65540:VRW65541 WBS65540:WBS65541 WLO65540:WLO65541 WVK65540:WVK65541 C131076:C131077 IY131076:IY131077 SU131076:SU131077 ACQ131076:ACQ131077 AMM131076:AMM131077 AWI131076:AWI131077 BGE131076:BGE131077 BQA131076:BQA131077 BZW131076:BZW131077 CJS131076:CJS131077 CTO131076:CTO131077 DDK131076:DDK131077 DNG131076:DNG131077 DXC131076:DXC131077 EGY131076:EGY131077 EQU131076:EQU131077 FAQ131076:FAQ131077 FKM131076:FKM131077 FUI131076:FUI131077 GEE131076:GEE131077 GOA131076:GOA131077 GXW131076:GXW131077 HHS131076:HHS131077 HRO131076:HRO131077 IBK131076:IBK131077 ILG131076:ILG131077 IVC131076:IVC131077 JEY131076:JEY131077 JOU131076:JOU131077 JYQ131076:JYQ131077 KIM131076:KIM131077 KSI131076:KSI131077 LCE131076:LCE131077 LMA131076:LMA131077 LVW131076:LVW131077 MFS131076:MFS131077 MPO131076:MPO131077 MZK131076:MZK131077 NJG131076:NJG131077 NTC131076:NTC131077 OCY131076:OCY131077 OMU131076:OMU131077 OWQ131076:OWQ131077 PGM131076:PGM131077 PQI131076:PQI131077 QAE131076:QAE131077 QKA131076:QKA131077 QTW131076:QTW131077 RDS131076:RDS131077 RNO131076:RNO131077 RXK131076:RXK131077 SHG131076:SHG131077 SRC131076:SRC131077 TAY131076:TAY131077 TKU131076:TKU131077 TUQ131076:TUQ131077 UEM131076:UEM131077 UOI131076:UOI131077 UYE131076:UYE131077 VIA131076:VIA131077 VRW131076:VRW131077 WBS131076:WBS131077 WLO131076:WLO131077 WVK131076:WVK131077 C196612:C196613 IY196612:IY196613 SU196612:SU196613 ACQ196612:ACQ196613 AMM196612:AMM196613 AWI196612:AWI196613 BGE196612:BGE196613 BQA196612:BQA196613 BZW196612:BZW196613 CJS196612:CJS196613 CTO196612:CTO196613 DDK196612:DDK196613 DNG196612:DNG196613 DXC196612:DXC196613 EGY196612:EGY196613 EQU196612:EQU196613 FAQ196612:FAQ196613 FKM196612:FKM196613 FUI196612:FUI196613 GEE196612:GEE196613 GOA196612:GOA196613 GXW196612:GXW196613 HHS196612:HHS196613 HRO196612:HRO196613 IBK196612:IBK196613 ILG196612:ILG196613 IVC196612:IVC196613 JEY196612:JEY196613 JOU196612:JOU196613 JYQ196612:JYQ196613 KIM196612:KIM196613 KSI196612:KSI196613 LCE196612:LCE196613 LMA196612:LMA196613 LVW196612:LVW196613 MFS196612:MFS196613 MPO196612:MPO196613 MZK196612:MZK196613 NJG196612:NJG196613 NTC196612:NTC196613 OCY196612:OCY196613 OMU196612:OMU196613 OWQ196612:OWQ196613 PGM196612:PGM196613 PQI196612:PQI196613 QAE196612:QAE196613 QKA196612:QKA196613 QTW196612:QTW196613 RDS196612:RDS196613 RNO196612:RNO196613 RXK196612:RXK196613 SHG196612:SHG196613 SRC196612:SRC196613 TAY196612:TAY196613 TKU196612:TKU196613 TUQ196612:TUQ196613 UEM196612:UEM196613 UOI196612:UOI196613 UYE196612:UYE196613 VIA196612:VIA196613 VRW196612:VRW196613 WBS196612:WBS196613 WLO196612:WLO196613 WVK196612:WVK196613 C262148:C262149 IY262148:IY262149 SU262148:SU262149 ACQ262148:ACQ262149 AMM262148:AMM262149 AWI262148:AWI262149 BGE262148:BGE262149 BQA262148:BQA262149 BZW262148:BZW262149 CJS262148:CJS262149 CTO262148:CTO262149 DDK262148:DDK262149 DNG262148:DNG262149 DXC262148:DXC262149 EGY262148:EGY262149 EQU262148:EQU262149 FAQ262148:FAQ262149 FKM262148:FKM262149 FUI262148:FUI262149 GEE262148:GEE262149 GOA262148:GOA262149 GXW262148:GXW262149 HHS262148:HHS262149 HRO262148:HRO262149 IBK262148:IBK262149 ILG262148:ILG262149 IVC262148:IVC262149 JEY262148:JEY262149 JOU262148:JOU262149 JYQ262148:JYQ262149 KIM262148:KIM262149 KSI262148:KSI262149 LCE262148:LCE262149 LMA262148:LMA262149 LVW262148:LVW262149 MFS262148:MFS262149 MPO262148:MPO262149 MZK262148:MZK262149 NJG262148:NJG262149 NTC262148:NTC262149 OCY262148:OCY262149 OMU262148:OMU262149 OWQ262148:OWQ262149 PGM262148:PGM262149 PQI262148:PQI262149 QAE262148:QAE262149 QKA262148:QKA262149 QTW262148:QTW262149 RDS262148:RDS262149 RNO262148:RNO262149 RXK262148:RXK262149 SHG262148:SHG262149 SRC262148:SRC262149 TAY262148:TAY262149 TKU262148:TKU262149 TUQ262148:TUQ262149 UEM262148:UEM262149 UOI262148:UOI262149 UYE262148:UYE262149 VIA262148:VIA262149 VRW262148:VRW262149 WBS262148:WBS262149 WLO262148:WLO262149 WVK262148:WVK262149 C327684:C327685 IY327684:IY327685 SU327684:SU327685 ACQ327684:ACQ327685 AMM327684:AMM327685 AWI327684:AWI327685 BGE327684:BGE327685 BQA327684:BQA327685 BZW327684:BZW327685 CJS327684:CJS327685 CTO327684:CTO327685 DDK327684:DDK327685 DNG327684:DNG327685 DXC327684:DXC327685 EGY327684:EGY327685 EQU327684:EQU327685 FAQ327684:FAQ327685 FKM327684:FKM327685 FUI327684:FUI327685 GEE327684:GEE327685 GOA327684:GOA327685 GXW327684:GXW327685 HHS327684:HHS327685 HRO327684:HRO327685 IBK327684:IBK327685 ILG327684:ILG327685 IVC327684:IVC327685 JEY327684:JEY327685 JOU327684:JOU327685 JYQ327684:JYQ327685 KIM327684:KIM327685 KSI327684:KSI327685 LCE327684:LCE327685 LMA327684:LMA327685 LVW327684:LVW327685 MFS327684:MFS327685 MPO327684:MPO327685 MZK327684:MZK327685 NJG327684:NJG327685 NTC327684:NTC327685 OCY327684:OCY327685 OMU327684:OMU327685 OWQ327684:OWQ327685 PGM327684:PGM327685 PQI327684:PQI327685 QAE327684:QAE327685 QKA327684:QKA327685 QTW327684:QTW327685 RDS327684:RDS327685 RNO327684:RNO327685 RXK327684:RXK327685 SHG327684:SHG327685 SRC327684:SRC327685 TAY327684:TAY327685 TKU327684:TKU327685 TUQ327684:TUQ327685 UEM327684:UEM327685 UOI327684:UOI327685 UYE327684:UYE327685 VIA327684:VIA327685 VRW327684:VRW327685 WBS327684:WBS327685 WLO327684:WLO327685 WVK327684:WVK327685 C393220:C393221 IY393220:IY393221 SU393220:SU393221 ACQ393220:ACQ393221 AMM393220:AMM393221 AWI393220:AWI393221 BGE393220:BGE393221 BQA393220:BQA393221 BZW393220:BZW393221 CJS393220:CJS393221 CTO393220:CTO393221 DDK393220:DDK393221 DNG393220:DNG393221 DXC393220:DXC393221 EGY393220:EGY393221 EQU393220:EQU393221 FAQ393220:FAQ393221 FKM393220:FKM393221 FUI393220:FUI393221 GEE393220:GEE393221 GOA393220:GOA393221 GXW393220:GXW393221 HHS393220:HHS393221 HRO393220:HRO393221 IBK393220:IBK393221 ILG393220:ILG393221 IVC393220:IVC393221 JEY393220:JEY393221 JOU393220:JOU393221 JYQ393220:JYQ393221 KIM393220:KIM393221 KSI393220:KSI393221 LCE393220:LCE393221 LMA393220:LMA393221 LVW393220:LVW393221 MFS393220:MFS393221 MPO393220:MPO393221 MZK393220:MZK393221 NJG393220:NJG393221 NTC393220:NTC393221 OCY393220:OCY393221 OMU393220:OMU393221 OWQ393220:OWQ393221 PGM393220:PGM393221 PQI393220:PQI393221 QAE393220:QAE393221 QKA393220:QKA393221 QTW393220:QTW393221 RDS393220:RDS393221 RNO393220:RNO393221 RXK393220:RXK393221 SHG393220:SHG393221 SRC393220:SRC393221 TAY393220:TAY393221 TKU393220:TKU393221 TUQ393220:TUQ393221 UEM393220:UEM393221 UOI393220:UOI393221 UYE393220:UYE393221 VIA393220:VIA393221 VRW393220:VRW393221 WBS393220:WBS393221 WLO393220:WLO393221 WVK393220:WVK393221 C458756:C458757 IY458756:IY458757 SU458756:SU458757 ACQ458756:ACQ458757 AMM458756:AMM458757 AWI458756:AWI458757 BGE458756:BGE458757 BQA458756:BQA458757 BZW458756:BZW458757 CJS458756:CJS458757 CTO458756:CTO458757 DDK458756:DDK458757 DNG458756:DNG458757 DXC458756:DXC458757 EGY458756:EGY458757 EQU458756:EQU458757 FAQ458756:FAQ458757 FKM458756:FKM458757 FUI458756:FUI458757 GEE458756:GEE458757 GOA458756:GOA458757 GXW458756:GXW458757 HHS458756:HHS458757 HRO458756:HRO458757 IBK458756:IBK458757 ILG458756:ILG458757 IVC458756:IVC458757 JEY458756:JEY458757 JOU458756:JOU458757 JYQ458756:JYQ458757 KIM458756:KIM458757 KSI458756:KSI458757 LCE458756:LCE458757 LMA458756:LMA458757 LVW458756:LVW458757 MFS458756:MFS458757 MPO458756:MPO458757 MZK458756:MZK458757 NJG458756:NJG458757 NTC458756:NTC458757 OCY458756:OCY458757 OMU458756:OMU458757 OWQ458756:OWQ458757 PGM458756:PGM458757 PQI458756:PQI458757 QAE458756:QAE458757 QKA458756:QKA458757 QTW458756:QTW458757 RDS458756:RDS458757 RNO458756:RNO458757 RXK458756:RXK458757 SHG458756:SHG458757 SRC458756:SRC458757 TAY458756:TAY458757 TKU458756:TKU458757 TUQ458756:TUQ458757 UEM458756:UEM458757 UOI458756:UOI458757 UYE458756:UYE458757 VIA458756:VIA458757 VRW458756:VRW458757 WBS458756:WBS458757 WLO458756:WLO458757 WVK458756:WVK458757 C524292:C524293 IY524292:IY524293 SU524292:SU524293 ACQ524292:ACQ524293 AMM524292:AMM524293 AWI524292:AWI524293 BGE524292:BGE524293 BQA524292:BQA524293 BZW524292:BZW524293 CJS524292:CJS524293 CTO524292:CTO524293 DDK524292:DDK524293 DNG524292:DNG524293 DXC524292:DXC524293 EGY524292:EGY524293 EQU524292:EQU524293 FAQ524292:FAQ524293 FKM524292:FKM524293 FUI524292:FUI524293 GEE524292:GEE524293 GOA524292:GOA524293 GXW524292:GXW524293 HHS524292:HHS524293 HRO524292:HRO524293 IBK524292:IBK524293 ILG524292:ILG524293 IVC524292:IVC524293 JEY524292:JEY524293 JOU524292:JOU524293 JYQ524292:JYQ524293 KIM524292:KIM524293 KSI524292:KSI524293 LCE524292:LCE524293 LMA524292:LMA524293 LVW524292:LVW524293 MFS524292:MFS524293 MPO524292:MPO524293 MZK524292:MZK524293 NJG524292:NJG524293 NTC524292:NTC524293 OCY524292:OCY524293 OMU524292:OMU524293 OWQ524292:OWQ524293 PGM524292:PGM524293 PQI524292:PQI524293 QAE524292:QAE524293 QKA524292:QKA524293 QTW524292:QTW524293 RDS524292:RDS524293 RNO524292:RNO524293 RXK524292:RXK524293 SHG524292:SHG524293 SRC524292:SRC524293 TAY524292:TAY524293 TKU524292:TKU524293 TUQ524292:TUQ524293 UEM524292:UEM524293 UOI524292:UOI524293 UYE524292:UYE524293 VIA524292:VIA524293 VRW524292:VRW524293 WBS524292:WBS524293 WLO524292:WLO524293 WVK524292:WVK524293 C589828:C589829 IY589828:IY589829 SU589828:SU589829 ACQ589828:ACQ589829 AMM589828:AMM589829 AWI589828:AWI589829 BGE589828:BGE589829 BQA589828:BQA589829 BZW589828:BZW589829 CJS589828:CJS589829 CTO589828:CTO589829 DDK589828:DDK589829 DNG589828:DNG589829 DXC589828:DXC589829 EGY589828:EGY589829 EQU589828:EQU589829 FAQ589828:FAQ589829 FKM589828:FKM589829 FUI589828:FUI589829 GEE589828:GEE589829 GOA589828:GOA589829 GXW589828:GXW589829 HHS589828:HHS589829 HRO589828:HRO589829 IBK589828:IBK589829 ILG589828:ILG589829 IVC589828:IVC589829 JEY589828:JEY589829 JOU589828:JOU589829 JYQ589828:JYQ589829 KIM589828:KIM589829 KSI589828:KSI589829 LCE589828:LCE589829 LMA589828:LMA589829 LVW589828:LVW589829 MFS589828:MFS589829 MPO589828:MPO589829 MZK589828:MZK589829 NJG589828:NJG589829 NTC589828:NTC589829 OCY589828:OCY589829 OMU589828:OMU589829 OWQ589828:OWQ589829 PGM589828:PGM589829 PQI589828:PQI589829 QAE589828:QAE589829 QKA589828:QKA589829 QTW589828:QTW589829 RDS589828:RDS589829 RNO589828:RNO589829 RXK589828:RXK589829 SHG589828:SHG589829 SRC589828:SRC589829 TAY589828:TAY589829 TKU589828:TKU589829 TUQ589828:TUQ589829 UEM589828:UEM589829 UOI589828:UOI589829 UYE589828:UYE589829 VIA589828:VIA589829 VRW589828:VRW589829 WBS589828:WBS589829 WLO589828:WLO589829 WVK589828:WVK589829 C655364:C655365 IY655364:IY655365 SU655364:SU655365 ACQ655364:ACQ655365 AMM655364:AMM655365 AWI655364:AWI655365 BGE655364:BGE655365 BQA655364:BQA655365 BZW655364:BZW655365 CJS655364:CJS655365 CTO655364:CTO655365 DDK655364:DDK655365 DNG655364:DNG655365 DXC655364:DXC655365 EGY655364:EGY655365 EQU655364:EQU655365 FAQ655364:FAQ655365 FKM655364:FKM655365 FUI655364:FUI655365 GEE655364:GEE655365 GOA655364:GOA655365 GXW655364:GXW655365 HHS655364:HHS655365 HRO655364:HRO655365 IBK655364:IBK655365 ILG655364:ILG655365 IVC655364:IVC655365 JEY655364:JEY655365 JOU655364:JOU655365 JYQ655364:JYQ655365 KIM655364:KIM655365 KSI655364:KSI655365 LCE655364:LCE655365 LMA655364:LMA655365 LVW655364:LVW655365 MFS655364:MFS655365 MPO655364:MPO655365 MZK655364:MZK655365 NJG655364:NJG655365 NTC655364:NTC655365 OCY655364:OCY655365 OMU655364:OMU655365 OWQ655364:OWQ655365 PGM655364:PGM655365 PQI655364:PQI655365 QAE655364:QAE655365 QKA655364:QKA655365 QTW655364:QTW655365 RDS655364:RDS655365 RNO655364:RNO655365 RXK655364:RXK655365 SHG655364:SHG655365 SRC655364:SRC655365 TAY655364:TAY655365 TKU655364:TKU655365 TUQ655364:TUQ655365 UEM655364:UEM655365 UOI655364:UOI655365 UYE655364:UYE655365 VIA655364:VIA655365 VRW655364:VRW655365 WBS655364:WBS655365 WLO655364:WLO655365 WVK655364:WVK655365 C720900:C720901 IY720900:IY720901 SU720900:SU720901 ACQ720900:ACQ720901 AMM720900:AMM720901 AWI720900:AWI720901 BGE720900:BGE720901 BQA720900:BQA720901 BZW720900:BZW720901 CJS720900:CJS720901 CTO720900:CTO720901 DDK720900:DDK720901 DNG720900:DNG720901 DXC720900:DXC720901 EGY720900:EGY720901 EQU720900:EQU720901 FAQ720900:FAQ720901 FKM720900:FKM720901 FUI720900:FUI720901 GEE720900:GEE720901 GOA720900:GOA720901 GXW720900:GXW720901 HHS720900:HHS720901 HRO720900:HRO720901 IBK720900:IBK720901 ILG720900:ILG720901 IVC720900:IVC720901 JEY720900:JEY720901 JOU720900:JOU720901 JYQ720900:JYQ720901 KIM720900:KIM720901 KSI720900:KSI720901 LCE720900:LCE720901 LMA720900:LMA720901 LVW720900:LVW720901 MFS720900:MFS720901 MPO720900:MPO720901 MZK720900:MZK720901 NJG720900:NJG720901 NTC720900:NTC720901 OCY720900:OCY720901 OMU720900:OMU720901 OWQ720900:OWQ720901 PGM720900:PGM720901 PQI720900:PQI720901 QAE720900:QAE720901 QKA720900:QKA720901 QTW720900:QTW720901 RDS720900:RDS720901 RNO720900:RNO720901 RXK720900:RXK720901 SHG720900:SHG720901 SRC720900:SRC720901 TAY720900:TAY720901 TKU720900:TKU720901 TUQ720900:TUQ720901 UEM720900:UEM720901 UOI720900:UOI720901 UYE720900:UYE720901 VIA720900:VIA720901 VRW720900:VRW720901 WBS720900:WBS720901 WLO720900:WLO720901 WVK720900:WVK720901 C786436:C786437 IY786436:IY786437 SU786436:SU786437 ACQ786436:ACQ786437 AMM786436:AMM786437 AWI786436:AWI786437 BGE786436:BGE786437 BQA786436:BQA786437 BZW786436:BZW786437 CJS786436:CJS786437 CTO786436:CTO786437 DDK786436:DDK786437 DNG786436:DNG786437 DXC786436:DXC786437 EGY786436:EGY786437 EQU786436:EQU786437 FAQ786436:FAQ786437 FKM786436:FKM786437 FUI786436:FUI786437 GEE786436:GEE786437 GOA786436:GOA786437 GXW786436:GXW786437 HHS786436:HHS786437 HRO786436:HRO786437 IBK786436:IBK786437 ILG786436:ILG786437 IVC786436:IVC786437 JEY786436:JEY786437 JOU786436:JOU786437 JYQ786436:JYQ786437 KIM786436:KIM786437 KSI786436:KSI786437 LCE786436:LCE786437 LMA786436:LMA786437 LVW786436:LVW786437 MFS786436:MFS786437 MPO786436:MPO786437 MZK786436:MZK786437 NJG786436:NJG786437 NTC786436:NTC786437 OCY786436:OCY786437 OMU786436:OMU786437 OWQ786436:OWQ786437 PGM786436:PGM786437 PQI786436:PQI786437 QAE786436:QAE786437 QKA786436:QKA786437 QTW786436:QTW786437 RDS786436:RDS786437 RNO786436:RNO786437 RXK786436:RXK786437 SHG786436:SHG786437 SRC786436:SRC786437 TAY786436:TAY786437 TKU786436:TKU786437 TUQ786436:TUQ786437 UEM786436:UEM786437 UOI786436:UOI786437 UYE786436:UYE786437 VIA786436:VIA786437 VRW786436:VRW786437 WBS786436:WBS786437 WLO786436:WLO786437 WVK786436:WVK786437 C851972:C851973 IY851972:IY851973 SU851972:SU851973 ACQ851972:ACQ851973 AMM851972:AMM851973 AWI851972:AWI851973 BGE851972:BGE851973 BQA851972:BQA851973 BZW851972:BZW851973 CJS851972:CJS851973 CTO851972:CTO851973 DDK851972:DDK851973 DNG851972:DNG851973 DXC851972:DXC851973 EGY851972:EGY851973 EQU851972:EQU851973 FAQ851972:FAQ851973 FKM851972:FKM851973 FUI851972:FUI851973 GEE851972:GEE851973 GOA851972:GOA851973 GXW851972:GXW851973 HHS851972:HHS851973 HRO851972:HRO851973 IBK851972:IBK851973 ILG851972:ILG851973 IVC851972:IVC851973 JEY851972:JEY851973 JOU851972:JOU851973 JYQ851972:JYQ851973 KIM851972:KIM851973 KSI851972:KSI851973 LCE851972:LCE851973 LMA851972:LMA851973 LVW851972:LVW851973 MFS851972:MFS851973 MPO851972:MPO851973 MZK851972:MZK851973 NJG851972:NJG851973 NTC851972:NTC851973 OCY851972:OCY851973 OMU851972:OMU851973 OWQ851972:OWQ851973 PGM851972:PGM851973 PQI851972:PQI851973 QAE851972:QAE851973 QKA851972:QKA851973 QTW851972:QTW851973 RDS851972:RDS851973 RNO851972:RNO851973 RXK851972:RXK851973 SHG851972:SHG851973 SRC851972:SRC851973 TAY851972:TAY851973 TKU851972:TKU851973 TUQ851972:TUQ851973 UEM851972:UEM851973 UOI851972:UOI851973 UYE851972:UYE851973 VIA851972:VIA851973 VRW851972:VRW851973 WBS851972:WBS851973 WLO851972:WLO851973 WVK851972:WVK851973 C917508:C917509 IY917508:IY917509 SU917508:SU917509 ACQ917508:ACQ917509 AMM917508:AMM917509 AWI917508:AWI917509 BGE917508:BGE917509 BQA917508:BQA917509 BZW917508:BZW917509 CJS917508:CJS917509 CTO917508:CTO917509 DDK917508:DDK917509 DNG917508:DNG917509 DXC917508:DXC917509 EGY917508:EGY917509 EQU917508:EQU917509 FAQ917508:FAQ917509 FKM917508:FKM917509 FUI917508:FUI917509 GEE917508:GEE917509 GOA917508:GOA917509 GXW917508:GXW917509 HHS917508:HHS917509 HRO917508:HRO917509 IBK917508:IBK917509 ILG917508:ILG917509 IVC917508:IVC917509 JEY917508:JEY917509 JOU917508:JOU917509 JYQ917508:JYQ917509 KIM917508:KIM917509 KSI917508:KSI917509 LCE917508:LCE917509 LMA917508:LMA917509 LVW917508:LVW917509 MFS917508:MFS917509 MPO917508:MPO917509 MZK917508:MZK917509 NJG917508:NJG917509 NTC917508:NTC917509 OCY917508:OCY917509 OMU917508:OMU917509 OWQ917508:OWQ917509 PGM917508:PGM917509 PQI917508:PQI917509 QAE917508:QAE917509 QKA917508:QKA917509 QTW917508:QTW917509 RDS917508:RDS917509 RNO917508:RNO917509 RXK917508:RXK917509 SHG917508:SHG917509 SRC917508:SRC917509 TAY917508:TAY917509 TKU917508:TKU917509 TUQ917508:TUQ917509 UEM917508:UEM917509 UOI917508:UOI917509 UYE917508:UYE917509 VIA917508:VIA917509 VRW917508:VRW917509 WBS917508:WBS917509 WLO917508:WLO917509 WVK917508:WVK917509 C983044:C983045 IY983044:IY983045 SU983044:SU983045 ACQ983044:ACQ983045 AMM983044:AMM983045 AWI983044:AWI983045 BGE983044:BGE983045 BQA983044:BQA983045 BZW983044:BZW983045 CJS983044:CJS983045 CTO983044:CTO983045 DDK983044:DDK983045 DNG983044:DNG983045 DXC983044:DXC983045 EGY983044:EGY983045 EQU983044:EQU983045 FAQ983044:FAQ983045 FKM983044:FKM983045 FUI983044:FUI983045 GEE983044:GEE983045 GOA983044:GOA983045 GXW983044:GXW983045 HHS983044:HHS983045 HRO983044:HRO983045 IBK983044:IBK983045 ILG983044:ILG983045 IVC983044:IVC983045 JEY983044:JEY983045 JOU983044:JOU983045 JYQ983044:JYQ983045 KIM983044:KIM983045 KSI983044:KSI983045 LCE983044:LCE983045 LMA983044:LMA983045 LVW983044:LVW983045 MFS983044:MFS983045 MPO983044:MPO983045 MZK983044:MZK983045 NJG983044:NJG983045 NTC983044:NTC983045 OCY983044:OCY983045 OMU983044:OMU983045 OWQ983044:OWQ983045 PGM983044:PGM983045 PQI983044:PQI983045 QAE983044:QAE983045 QKA983044:QKA983045 QTW983044:QTW983045 RDS983044:RDS983045 RNO983044:RNO983045 RXK983044:RXK983045 SHG983044:SHG983045 SRC983044:SRC983045 TAY983044:TAY983045 TKU983044:TKU983045 TUQ983044:TUQ983045 UEM983044:UEM983045 UOI983044:UOI983045 UYE983044:UYE983045 VIA983044:VIA983045 VRW983044:VRW983045 WBS983044:WBS983045 WLO983044:WLO983045 WVK983044:WVK983045">
      <formula1>"幼保連携型認定こども園,幼稚園型認定こども園,保育所型認定こども園,地方裁量型認定こども園"</formula1>
    </dataValidation>
  </dataValidations>
  <pageMargins left="0.6692913385826772" right="0.19685039370078741" top="0.43307086614173229" bottom="0.19685039370078741"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41"/>
  <sheetViews>
    <sheetView view="pageBreakPreview" zoomScaleNormal="100" zoomScaleSheetLayoutView="100" workbookViewId="0">
      <selection activeCell="H40" sqref="H40"/>
    </sheetView>
  </sheetViews>
  <sheetFormatPr defaultRowHeight="13.5"/>
  <cols>
    <col min="1" max="1" width="1.125" style="214" customWidth="1"/>
    <col min="2" max="2" width="12.75" style="214" customWidth="1"/>
    <col min="3" max="3" width="13.375" style="214" customWidth="1"/>
    <col min="4" max="4" width="12.25" style="214" customWidth="1"/>
    <col min="5" max="5" width="13.25" style="214" customWidth="1"/>
    <col min="6" max="7" width="12.125" style="214" customWidth="1"/>
    <col min="8" max="8" width="12.375" style="214" customWidth="1"/>
    <col min="9" max="9" width="1.75" style="214" customWidth="1"/>
    <col min="10" max="256" width="9" style="214"/>
    <col min="257" max="257" width="1.125" style="214" customWidth="1"/>
    <col min="258" max="258" width="12.75" style="214" customWidth="1"/>
    <col min="259" max="259" width="13.375" style="214" customWidth="1"/>
    <col min="260" max="260" width="12.25" style="214" customWidth="1"/>
    <col min="261" max="261" width="13.25" style="214" customWidth="1"/>
    <col min="262" max="263" width="12.125" style="214" customWidth="1"/>
    <col min="264" max="264" width="12.375" style="214" customWidth="1"/>
    <col min="265" max="265" width="1.75" style="214" customWidth="1"/>
    <col min="266" max="512" width="9" style="214"/>
    <col min="513" max="513" width="1.125" style="214" customWidth="1"/>
    <col min="514" max="514" width="12.75" style="214" customWidth="1"/>
    <col min="515" max="515" width="13.375" style="214" customWidth="1"/>
    <col min="516" max="516" width="12.25" style="214" customWidth="1"/>
    <col min="517" max="517" width="13.25" style="214" customWidth="1"/>
    <col min="518" max="519" width="12.125" style="214" customWidth="1"/>
    <col min="520" max="520" width="12.375" style="214" customWidth="1"/>
    <col min="521" max="521" width="1.75" style="214" customWidth="1"/>
    <col min="522" max="768" width="9" style="214"/>
    <col min="769" max="769" width="1.125" style="214" customWidth="1"/>
    <col min="770" max="770" width="12.75" style="214" customWidth="1"/>
    <col min="771" max="771" width="13.375" style="214" customWidth="1"/>
    <col min="772" max="772" width="12.25" style="214" customWidth="1"/>
    <col min="773" max="773" width="13.25" style="214" customWidth="1"/>
    <col min="774" max="775" width="12.125" style="214" customWidth="1"/>
    <col min="776" max="776" width="12.375" style="214" customWidth="1"/>
    <col min="777" max="777" width="1.75" style="214" customWidth="1"/>
    <col min="778" max="1024" width="9" style="214"/>
    <col min="1025" max="1025" width="1.125" style="214" customWidth="1"/>
    <col min="1026" max="1026" width="12.75" style="214" customWidth="1"/>
    <col min="1027" max="1027" width="13.375" style="214" customWidth="1"/>
    <col min="1028" max="1028" width="12.25" style="214" customWidth="1"/>
    <col min="1029" max="1029" width="13.25" style="214" customWidth="1"/>
    <col min="1030" max="1031" width="12.125" style="214" customWidth="1"/>
    <col min="1032" max="1032" width="12.375" style="214" customWidth="1"/>
    <col min="1033" max="1033" width="1.75" style="214" customWidth="1"/>
    <col min="1034" max="1280" width="9" style="214"/>
    <col min="1281" max="1281" width="1.125" style="214" customWidth="1"/>
    <col min="1282" max="1282" width="12.75" style="214" customWidth="1"/>
    <col min="1283" max="1283" width="13.375" style="214" customWidth="1"/>
    <col min="1284" max="1284" width="12.25" style="214" customWidth="1"/>
    <col min="1285" max="1285" width="13.25" style="214" customWidth="1"/>
    <col min="1286" max="1287" width="12.125" style="214" customWidth="1"/>
    <col min="1288" max="1288" width="12.375" style="214" customWidth="1"/>
    <col min="1289" max="1289" width="1.75" style="214" customWidth="1"/>
    <col min="1290" max="1536" width="9" style="214"/>
    <col min="1537" max="1537" width="1.125" style="214" customWidth="1"/>
    <col min="1538" max="1538" width="12.75" style="214" customWidth="1"/>
    <col min="1539" max="1539" width="13.375" style="214" customWidth="1"/>
    <col min="1540" max="1540" width="12.25" style="214" customWidth="1"/>
    <col min="1541" max="1541" width="13.25" style="214" customWidth="1"/>
    <col min="1542" max="1543" width="12.125" style="214" customWidth="1"/>
    <col min="1544" max="1544" width="12.375" style="214" customWidth="1"/>
    <col min="1545" max="1545" width="1.75" style="214" customWidth="1"/>
    <col min="1546" max="1792" width="9" style="214"/>
    <col min="1793" max="1793" width="1.125" style="214" customWidth="1"/>
    <col min="1794" max="1794" width="12.75" style="214" customWidth="1"/>
    <col min="1795" max="1795" width="13.375" style="214" customWidth="1"/>
    <col min="1796" max="1796" width="12.25" style="214" customWidth="1"/>
    <col min="1797" max="1797" width="13.25" style="214" customWidth="1"/>
    <col min="1798" max="1799" width="12.125" style="214" customWidth="1"/>
    <col min="1800" max="1800" width="12.375" style="214" customWidth="1"/>
    <col min="1801" max="1801" width="1.75" style="214" customWidth="1"/>
    <col min="1802" max="2048" width="9" style="214"/>
    <col min="2049" max="2049" width="1.125" style="214" customWidth="1"/>
    <col min="2050" max="2050" width="12.75" style="214" customWidth="1"/>
    <col min="2051" max="2051" width="13.375" style="214" customWidth="1"/>
    <col min="2052" max="2052" width="12.25" style="214" customWidth="1"/>
    <col min="2053" max="2053" width="13.25" style="214" customWidth="1"/>
    <col min="2054" max="2055" width="12.125" style="214" customWidth="1"/>
    <col min="2056" max="2056" width="12.375" style="214" customWidth="1"/>
    <col min="2057" max="2057" width="1.75" style="214" customWidth="1"/>
    <col min="2058" max="2304" width="9" style="214"/>
    <col min="2305" max="2305" width="1.125" style="214" customWidth="1"/>
    <col min="2306" max="2306" width="12.75" style="214" customWidth="1"/>
    <col min="2307" max="2307" width="13.375" style="214" customWidth="1"/>
    <col min="2308" max="2308" width="12.25" style="214" customWidth="1"/>
    <col min="2309" max="2309" width="13.25" style="214" customWidth="1"/>
    <col min="2310" max="2311" width="12.125" style="214" customWidth="1"/>
    <col min="2312" max="2312" width="12.375" style="214" customWidth="1"/>
    <col min="2313" max="2313" width="1.75" style="214" customWidth="1"/>
    <col min="2314" max="2560" width="9" style="214"/>
    <col min="2561" max="2561" width="1.125" style="214" customWidth="1"/>
    <col min="2562" max="2562" width="12.75" style="214" customWidth="1"/>
    <col min="2563" max="2563" width="13.375" style="214" customWidth="1"/>
    <col min="2564" max="2564" width="12.25" style="214" customWidth="1"/>
    <col min="2565" max="2565" width="13.25" style="214" customWidth="1"/>
    <col min="2566" max="2567" width="12.125" style="214" customWidth="1"/>
    <col min="2568" max="2568" width="12.375" style="214" customWidth="1"/>
    <col min="2569" max="2569" width="1.75" style="214" customWidth="1"/>
    <col min="2570" max="2816" width="9" style="214"/>
    <col min="2817" max="2817" width="1.125" style="214" customWidth="1"/>
    <col min="2818" max="2818" width="12.75" style="214" customWidth="1"/>
    <col min="2819" max="2819" width="13.375" style="214" customWidth="1"/>
    <col min="2820" max="2820" width="12.25" style="214" customWidth="1"/>
    <col min="2821" max="2821" width="13.25" style="214" customWidth="1"/>
    <col min="2822" max="2823" width="12.125" style="214" customWidth="1"/>
    <col min="2824" max="2824" width="12.375" style="214" customWidth="1"/>
    <col min="2825" max="2825" width="1.75" style="214" customWidth="1"/>
    <col min="2826" max="3072" width="9" style="214"/>
    <col min="3073" max="3073" width="1.125" style="214" customWidth="1"/>
    <col min="3074" max="3074" width="12.75" style="214" customWidth="1"/>
    <col min="3075" max="3075" width="13.375" style="214" customWidth="1"/>
    <col min="3076" max="3076" width="12.25" style="214" customWidth="1"/>
    <col min="3077" max="3077" width="13.25" style="214" customWidth="1"/>
    <col min="3078" max="3079" width="12.125" style="214" customWidth="1"/>
    <col min="3080" max="3080" width="12.375" style="214" customWidth="1"/>
    <col min="3081" max="3081" width="1.75" style="214" customWidth="1"/>
    <col min="3082" max="3328" width="9" style="214"/>
    <col min="3329" max="3329" width="1.125" style="214" customWidth="1"/>
    <col min="3330" max="3330" width="12.75" style="214" customWidth="1"/>
    <col min="3331" max="3331" width="13.375" style="214" customWidth="1"/>
    <col min="3332" max="3332" width="12.25" style="214" customWidth="1"/>
    <col min="3333" max="3333" width="13.25" style="214" customWidth="1"/>
    <col min="3334" max="3335" width="12.125" style="214" customWidth="1"/>
    <col min="3336" max="3336" width="12.375" style="214" customWidth="1"/>
    <col min="3337" max="3337" width="1.75" style="214" customWidth="1"/>
    <col min="3338" max="3584" width="9" style="214"/>
    <col min="3585" max="3585" width="1.125" style="214" customWidth="1"/>
    <col min="3586" max="3586" width="12.75" style="214" customWidth="1"/>
    <col min="3587" max="3587" width="13.375" style="214" customWidth="1"/>
    <col min="3588" max="3588" width="12.25" style="214" customWidth="1"/>
    <col min="3589" max="3589" width="13.25" style="214" customWidth="1"/>
    <col min="3590" max="3591" width="12.125" style="214" customWidth="1"/>
    <col min="3592" max="3592" width="12.375" style="214" customWidth="1"/>
    <col min="3593" max="3593" width="1.75" style="214" customWidth="1"/>
    <col min="3594" max="3840" width="9" style="214"/>
    <col min="3841" max="3841" width="1.125" style="214" customWidth="1"/>
    <col min="3842" max="3842" width="12.75" style="214" customWidth="1"/>
    <col min="3843" max="3843" width="13.375" style="214" customWidth="1"/>
    <col min="3844" max="3844" width="12.25" style="214" customWidth="1"/>
    <col min="3845" max="3845" width="13.25" style="214" customWidth="1"/>
    <col min="3846" max="3847" width="12.125" style="214" customWidth="1"/>
    <col min="3848" max="3848" width="12.375" style="214" customWidth="1"/>
    <col min="3849" max="3849" width="1.75" style="214" customWidth="1"/>
    <col min="3850" max="4096" width="9" style="214"/>
    <col min="4097" max="4097" width="1.125" style="214" customWidth="1"/>
    <col min="4098" max="4098" width="12.75" style="214" customWidth="1"/>
    <col min="4099" max="4099" width="13.375" style="214" customWidth="1"/>
    <col min="4100" max="4100" width="12.25" style="214" customWidth="1"/>
    <col min="4101" max="4101" width="13.25" style="214" customWidth="1"/>
    <col min="4102" max="4103" width="12.125" style="214" customWidth="1"/>
    <col min="4104" max="4104" width="12.375" style="214" customWidth="1"/>
    <col min="4105" max="4105" width="1.75" style="214" customWidth="1"/>
    <col min="4106" max="4352" width="9" style="214"/>
    <col min="4353" max="4353" width="1.125" style="214" customWidth="1"/>
    <col min="4354" max="4354" width="12.75" style="214" customWidth="1"/>
    <col min="4355" max="4355" width="13.375" style="214" customWidth="1"/>
    <col min="4356" max="4356" width="12.25" style="214" customWidth="1"/>
    <col min="4357" max="4357" width="13.25" style="214" customWidth="1"/>
    <col min="4358" max="4359" width="12.125" style="214" customWidth="1"/>
    <col min="4360" max="4360" width="12.375" style="214" customWidth="1"/>
    <col min="4361" max="4361" width="1.75" style="214" customWidth="1"/>
    <col min="4362" max="4608" width="9" style="214"/>
    <col min="4609" max="4609" width="1.125" style="214" customWidth="1"/>
    <col min="4610" max="4610" width="12.75" style="214" customWidth="1"/>
    <col min="4611" max="4611" width="13.375" style="214" customWidth="1"/>
    <col min="4612" max="4612" width="12.25" style="214" customWidth="1"/>
    <col min="4613" max="4613" width="13.25" style="214" customWidth="1"/>
    <col min="4614" max="4615" width="12.125" style="214" customWidth="1"/>
    <col min="4616" max="4616" width="12.375" style="214" customWidth="1"/>
    <col min="4617" max="4617" width="1.75" style="214" customWidth="1"/>
    <col min="4618" max="4864" width="9" style="214"/>
    <col min="4865" max="4865" width="1.125" style="214" customWidth="1"/>
    <col min="4866" max="4866" width="12.75" style="214" customWidth="1"/>
    <col min="4867" max="4867" width="13.375" style="214" customWidth="1"/>
    <col min="4868" max="4868" width="12.25" style="214" customWidth="1"/>
    <col min="4869" max="4869" width="13.25" style="214" customWidth="1"/>
    <col min="4870" max="4871" width="12.125" style="214" customWidth="1"/>
    <col min="4872" max="4872" width="12.375" style="214" customWidth="1"/>
    <col min="4873" max="4873" width="1.75" style="214" customWidth="1"/>
    <col min="4874" max="5120" width="9" style="214"/>
    <col min="5121" max="5121" width="1.125" style="214" customWidth="1"/>
    <col min="5122" max="5122" width="12.75" style="214" customWidth="1"/>
    <col min="5123" max="5123" width="13.375" style="214" customWidth="1"/>
    <col min="5124" max="5124" width="12.25" style="214" customWidth="1"/>
    <col min="5125" max="5125" width="13.25" style="214" customWidth="1"/>
    <col min="5126" max="5127" width="12.125" style="214" customWidth="1"/>
    <col min="5128" max="5128" width="12.375" style="214" customWidth="1"/>
    <col min="5129" max="5129" width="1.75" style="214" customWidth="1"/>
    <col min="5130" max="5376" width="9" style="214"/>
    <col min="5377" max="5377" width="1.125" style="214" customWidth="1"/>
    <col min="5378" max="5378" width="12.75" style="214" customWidth="1"/>
    <col min="5379" max="5379" width="13.375" style="214" customWidth="1"/>
    <col min="5380" max="5380" width="12.25" style="214" customWidth="1"/>
    <col min="5381" max="5381" width="13.25" style="214" customWidth="1"/>
    <col min="5382" max="5383" width="12.125" style="214" customWidth="1"/>
    <col min="5384" max="5384" width="12.375" style="214" customWidth="1"/>
    <col min="5385" max="5385" width="1.75" style="214" customWidth="1"/>
    <col min="5386" max="5632" width="9" style="214"/>
    <col min="5633" max="5633" width="1.125" style="214" customWidth="1"/>
    <col min="5634" max="5634" width="12.75" style="214" customWidth="1"/>
    <col min="5635" max="5635" width="13.375" style="214" customWidth="1"/>
    <col min="5636" max="5636" width="12.25" style="214" customWidth="1"/>
    <col min="5637" max="5637" width="13.25" style="214" customWidth="1"/>
    <col min="5638" max="5639" width="12.125" style="214" customWidth="1"/>
    <col min="5640" max="5640" width="12.375" style="214" customWidth="1"/>
    <col min="5641" max="5641" width="1.75" style="214" customWidth="1"/>
    <col min="5642" max="5888" width="9" style="214"/>
    <col min="5889" max="5889" width="1.125" style="214" customWidth="1"/>
    <col min="5890" max="5890" width="12.75" style="214" customWidth="1"/>
    <col min="5891" max="5891" width="13.375" style="214" customWidth="1"/>
    <col min="5892" max="5892" width="12.25" style="214" customWidth="1"/>
    <col min="5893" max="5893" width="13.25" style="214" customWidth="1"/>
    <col min="5894" max="5895" width="12.125" style="214" customWidth="1"/>
    <col min="5896" max="5896" width="12.375" style="214" customWidth="1"/>
    <col min="5897" max="5897" width="1.75" style="214" customWidth="1"/>
    <col min="5898" max="6144" width="9" style="214"/>
    <col min="6145" max="6145" width="1.125" style="214" customWidth="1"/>
    <col min="6146" max="6146" width="12.75" style="214" customWidth="1"/>
    <col min="6147" max="6147" width="13.375" style="214" customWidth="1"/>
    <col min="6148" max="6148" width="12.25" style="214" customWidth="1"/>
    <col min="6149" max="6149" width="13.25" style="214" customWidth="1"/>
    <col min="6150" max="6151" width="12.125" style="214" customWidth="1"/>
    <col min="6152" max="6152" width="12.375" style="214" customWidth="1"/>
    <col min="6153" max="6153" width="1.75" style="214" customWidth="1"/>
    <col min="6154" max="6400" width="9" style="214"/>
    <col min="6401" max="6401" width="1.125" style="214" customWidth="1"/>
    <col min="6402" max="6402" width="12.75" style="214" customWidth="1"/>
    <col min="6403" max="6403" width="13.375" style="214" customWidth="1"/>
    <col min="6404" max="6404" width="12.25" style="214" customWidth="1"/>
    <col min="6405" max="6405" width="13.25" style="214" customWidth="1"/>
    <col min="6406" max="6407" width="12.125" style="214" customWidth="1"/>
    <col min="6408" max="6408" width="12.375" style="214" customWidth="1"/>
    <col min="6409" max="6409" width="1.75" style="214" customWidth="1"/>
    <col min="6410" max="6656" width="9" style="214"/>
    <col min="6657" max="6657" width="1.125" style="214" customWidth="1"/>
    <col min="6658" max="6658" width="12.75" style="214" customWidth="1"/>
    <col min="6659" max="6659" width="13.375" style="214" customWidth="1"/>
    <col min="6660" max="6660" width="12.25" style="214" customWidth="1"/>
    <col min="6661" max="6661" width="13.25" style="214" customWidth="1"/>
    <col min="6662" max="6663" width="12.125" style="214" customWidth="1"/>
    <col min="6664" max="6664" width="12.375" style="214" customWidth="1"/>
    <col min="6665" max="6665" width="1.75" style="214" customWidth="1"/>
    <col min="6666" max="6912" width="9" style="214"/>
    <col min="6913" max="6913" width="1.125" style="214" customWidth="1"/>
    <col min="6914" max="6914" width="12.75" style="214" customWidth="1"/>
    <col min="6915" max="6915" width="13.375" style="214" customWidth="1"/>
    <col min="6916" max="6916" width="12.25" style="214" customWidth="1"/>
    <col min="6917" max="6917" width="13.25" style="214" customWidth="1"/>
    <col min="6918" max="6919" width="12.125" style="214" customWidth="1"/>
    <col min="6920" max="6920" width="12.375" style="214" customWidth="1"/>
    <col min="6921" max="6921" width="1.75" style="214" customWidth="1"/>
    <col min="6922" max="7168" width="9" style="214"/>
    <col min="7169" max="7169" width="1.125" style="214" customWidth="1"/>
    <col min="7170" max="7170" width="12.75" style="214" customWidth="1"/>
    <col min="7171" max="7171" width="13.375" style="214" customWidth="1"/>
    <col min="7172" max="7172" width="12.25" style="214" customWidth="1"/>
    <col min="7173" max="7173" width="13.25" style="214" customWidth="1"/>
    <col min="7174" max="7175" width="12.125" style="214" customWidth="1"/>
    <col min="7176" max="7176" width="12.375" style="214" customWidth="1"/>
    <col min="7177" max="7177" width="1.75" style="214" customWidth="1"/>
    <col min="7178" max="7424" width="9" style="214"/>
    <col min="7425" max="7425" width="1.125" style="214" customWidth="1"/>
    <col min="7426" max="7426" width="12.75" style="214" customWidth="1"/>
    <col min="7427" max="7427" width="13.375" style="214" customWidth="1"/>
    <col min="7428" max="7428" width="12.25" style="214" customWidth="1"/>
    <col min="7429" max="7429" width="13.25" style="214" customWidth="1"/>
    <col min="7430" max="7431" width="12.125" style="214" customWidth="1"/>
    <col min="7432" max="7432" width="12.375" style="214" customWidth="1"/>
    <col min="7433" max="7433" width="1.75" style="214" customWidth="1"/>
    <col min="7434" max="7680" width="9" style="214"/>
    <col min="7681" max="7681" width="1.125" style="214" customWidth="1"/>
    <col min="7682" max="7682" width="12.75" style="214" customWidth="1"/>
    <col min="7683" max="7683" width="13.375" style="214" customWidth="1"/>
    <col min="7684" max="7684" width="12.25" style="214" customWidth="1"/>
    <col min="7685" max="7685" width="13.25" style="214" customWidth="1"/>
    <col min="7686" max="7687" width="12.125" style="214" customWidth="1"/>
    <col min="7688" max="7688" width="12.375" style="214" customWidth="1"/>
    <col min="7689" max="7689" width="1.75" style="214" customWidth="1"/>
    <col min="7690" max="7936" width="9" style="214"/>
    <col min="7937" max="7937" width="1.125" style="214" customWidth="1"/>
    <col min="7938" max="7938" width="12.75" style="214" customWidth="1"/>
    <col min="7939" max="7939" width="13.375" style="214" customWidth="1"/>
    <col min="7940" max="7940" width="12.25" style="214" customWidth="1"/>
    <col min="7941" max="7941" width="13.25" style="214" customWidth="1"/>
    <col min="7942" max="7943" width="12.125" style="214" customWidth="1"/>
    <col min="7944" max="7944" width="12.375" style="214" customWidth="1"/>
    <col min="7945" max="7945" width="1.75" style="214" customWidth="1"/>
    <col min="7946" max="8192" width="9" style="214"/>
    <col min="8193" max="8193" width="1.125" style="214" customWidth="1"/>
    <col min="8194" max="8194" width="12.75" style="214" customWidth="1"/>
    <col min="8195" max="8195" width="13.375" style="214" customWidth="1"/>
    <col min="8196" max="8196" width="12.25" style="214" customWidth="1"/>
    <col min="8197" max="8197" width="13.25" style="214" customWidth="1"/>
    <col min="8198" max="8199" width="12.125" style="214" customWidth="1"/>
    <col min="8200" max="8200" width="12.375" style="214" customWidth="1"/>
    <col min="8201" max="8201" width="1.75" style="214" customWidth="1"/>
    <col min="8202" max="8448" width="9" style="214"/>
    <col min="8449" max="8449" width="1.125" style="214" customWidth="1"/>
    <col min="8450" max="8450" width="12.75" style="214" customWidth="1"/>
    <col min="8451" max="8451" width="13.375" style="214" customWidth="1"/>
    <col min="8452" max="8452" width="12.25" style="214" customWidth="1"/>
    <col min="8453" max="8453" width="13.25" style="214" customWidth="1"/>
    <col min="8454" max="8455" width="12.125" style="214" customWidth="1"/>
    <col min="8456" max="8456" width="12.375" style="214" customWidth="1"/>
    <col min="8457" max="8457" width="1.75" style="214" customWidth="1"/>
    <col min="8458" max="8704" width="9" style="214"/>
    <col min="8705" max="8705" width="1.125" style="214" customWidth="1"/>
    <col min="8706" max="8706" width="12.75" style="214" customWidth="1"/>
    <col min="8707" max="8707" width="13.375" style="214" customWidth="1"/>
    <col min="8708" max="8708" width="12.25" style="214" customWidth="1"/>
    <col min="8709" max="8709" width="13.25" style="214" customWidth="1"/>
    <col min="8710" max="8711" width="12.125" style="214" customWidth="1"/>
    <col min="8712" max="8712" width="12.375" style="214" customWidth="1"/>
    <col min="8713" max="8713" width="1.75" style="214" customWidth="1"/>
    <col min="8714" max="8960" width="9" style="214"/>
    <col min="8961" max="8961" width="1.125" style="214" customWidth="1"/>
    <col min="8962" max="8962" width="12.75" style="214" customWidth="1"/>
    <col min="8963" max="8963" width="13.375" style="214" customWidth="1"/>
    <col min="8964" max="8964" width="12.25" style="214" customWidth="1"/>
    <col min="8965" max="8965" width="13.25" style="214" customWidth="1"/>
    <col min="8966" max="8967" width="12.125" style="214" customWidth="1"/>
    <col min="8968" max="8968" width="12.375" style="214" customWidth="1"/>
    <col min="8969" max="8969" width="1.75" style="214" customWidth="1"/>
    <col min="8970" max="9216" width="9" style="214"/>
    <col min="9217" max="9217" width="1.125" style="214" customWidth="1"/>
    <col min="9218" max="9218" width="12.75" style="214" customWidth="1"/>
    <col min="9219" max="9219" width="13.375" style="214" customWidth="1"/>
    <col min="9220" max="9220" width="12.25" style="214" customWidth="1"/>
    <col min="9221" max="9221" width="13.25" style="214" customWidth="1"/>
    <col min="9222" max="9223" width="12.125" style="214" customWidth="1"/>
    <col min="9224" max="9224" width="12.375" style="214" customWidth="1"/>
    <col min="9225" max="9225" width="1.75" style="214" customWidth="1"/>
    <col min="9226" max="9472" width="9" style="214"/>
    <col min="9473" max="9473" width="1.125" style="214" customWidth="1"/>
    <col min="9474" max="9474" width="12.75" style="214" customWidth="1"/>
    <col min="9475" max="9475" width="13.375" style="214" customWidth="1"/>
    <col min="9476" max="9476" width="12.25" style="214" customWidth="1"/>
    <col min="9477" max="9477" width="13.25" style="214" customWidth="1"/>
    <col min="9478" max="9479" width="12.125" style="214" customWidth="1"/>
    <col min="9480" max="9480" width="12.375" style="214" customWidth="1"/>
    <col min="9481" max="9481" width="1.75" style="214" customWidth="1"/>
    <col min="9482" max="9728" width="9" style="214"/>
    <col min="9729" max="9729" width="1.125" style="214" customWidth="1"/>
    <col min="9730" max="9730" width="12.75" style="214" customWidth="1"/>
    <col min="9731" max="9731" width="13.375" style="214" customWidth="1"/>
    <col min="9732" max="9732" width="12.25" style="214" customWidth="1"/>
    <col min="9733" max="9733" width="13.25" style="214" customWidth="1"/>
    <col min="9734" max="9735" width="12.125" style="214" customWidth="1"/>
    <col min="9736" max="9736" width="12.375" style="214" customWidth="1"/>
    <col min="9737" max="9737" width="1.75" style="214" customWidth="1"/>
    <col min="9738" max="9984" width="9" style="214"/>
    <col min="9985" max="9985" width="1.125" style="214" customWidth="1"/>
    <col min="9986" max="9986" width="12.75" style="214" customWidth="1"/>
    <col min="9987" max="9987" width="13.375" style="214" customWidth="1"/>
    <col min="9988" max="9988" width="12.25" style="214" customWidth="1"/>
    <col min="9989" max="9989" width="13.25" style="214" customWidth="1"/>
    <col min="9990" max="9991" width="12.125" style="214" customWidth="1"/>
    <col min="9992" max="9992" width="12.375" style="214" customWidth="1"/>
    <col min="9993" max="9993" width="1.75" style="214" customWidth="1"/>
    <col min="9994" max="10240" width="9" style="214"/>
    <col min="10241" max="10241" width="1.125" style="214" customWidth="1"/>
    <col min="10242" max="10242" width="12.75" style="214" customWidth="1"/>
    <col min="10243" max="10243" width="13.375" style="214" customWidth="1"/>
    <col min="10244" max="10244" width="12.25" style="214" customWidth="1"/>
    <col min="10245" max="10245" width="13.25" style="214" customWidth="1"/>
    <col min="10246" max="10247" width="12.125" style="214" customWidth="1"/>
    <col min="10248" max="10248" width="12.375" style="214" customWidth="1"/>
    <col min="10249" max="10249" width="1.75" style="214" customWidth="1"/>
    <col min="10250" max="10496" width="9" style="214"/>
    <col min="10497" max="10497" width="1.125" style="214" customWidth="1"/>
    <col min="10498" max="10498" width="12.75" style="214" customWidth="1"/>
    <col min="10499" max="10499" width="13.375" style="214" customWidth="1"/>
    <col min="10500" max="10500" width="12.25" style="214" customWidth="1"/>
    <col min="10501" max="10501" width="13.25" style="214" customWidth="1"/>
    <col min="10502" max="10503" width="12.125" style="214" customWidth="1"/>
    <col min="10504" max="10504" width="12.375" style="214" customWidth="1"/>
    <col min="10505" max="10505" width="1.75" style="214" customWidth="1"/>
    <col min="10506" max="10752" width="9" style="214"/>
    <col min="10753" max="10753" width="1.125" style="214" customWidth="1"/>
    <col min="10754" max="10754" width="12.75" style="214" customWidth="1"/>
    <col min="10755" max="10755" width="13.375" style="214" customWidth="1"/>
    <col min="10756" max="10756" width="12.25" style="214" customWidth="1"/>
    <col min="10757" max="10757" width="13.25" style="214" customWidth="1"/>
    <col min="10758" max="10759" width="12.125" style="214" customWidth="1"/>
    <col min="10760" max="10760" width="12.375" style="214" customWidth="1"/>
    <col min="10761" max="10761" width="1.75" style="214" customWidth="1"/>
    <col min="10762" max="11008" width="9" style="214"/>
    <col min="11009" max="11009" width="1.125" style="214" customWidth="1"/>
    <col min="11010" max="11010" width="12.75" style="214" customWidth="1"/>
    <col min="11011" max="11011" width="13.375" style="214" customWidth="1"/>
    <col min="11012" max="11012" width="12.25" style="214" customWidth="1"/>
    <col min="11013" max="11013" width="13.25" style="214" customWidth="1"/>
    <col min="11014" max="11015" width="12.125" style="214" customWidth="1"/>
    <col min="11016" max="11016" width="12.375" style="214" customWidth="1"/>
    <col min="11017" max="11017" width="1.75" style="214" customWidth="1"/>
    <col min="11018" max="11264" width="9" style="214"/>
    <col min="11265" max="11265" width="1.125" style="214" customWidth="1"/>
    <col min="11266" max="11266" width="12.75" style="214" customWidth="1"/>
    <col min="11267" max="11267" width="13.375" style="214" customWidth="1"/>
    <col min="11268" max="11268" width="12.25" style="214" customWidth="1"/>
    <col min="11269" max="11269" width="13.25" style="214" customWidth="1"/>
    <col min="11270" max="11271" width="12.125" style="214" customWidth="1"/>
    <col min="11272" max="11272" width="12.375" style="214" customWidth="1"/>
    <col min="11273" max="11273" width="1.75" style="214" customWidth="1"/>
    <col min="11274" max="11520" width="9" style="214"/>
    <col min="11521" max="11521" width="1.125" style="214" customWidth="1"/>
    <col min="11522" max="11522" width="12.75" style="214" customWidth="1"/>
    <col min="11523" max="11523" width="13.375" style="214" customWidth="1"/>
    <col min="11524" max="11524" width="12.25" style="214" customWidth="1"/>
    <col min="11525" max="11525" width="13.25" style="214" customWidth="1"/>
    <col min="11526" max="11527" width="12.125" style="214" customWidth="1"/>
    <col min="11528" max="11528" width="12.375" style="214" customWidth="1"/>
    <col min="11529" max="11529" width="1.75" style="214" customWidth="1"/>
    <col min="11530" max="11776" width="9" style="214"/>
    <col min="11777" max="11777" width="1.125" style="214" customWidth="1"/>
    <col min="11778" max="11778" width="12.75" style="214" customWidth="1"/>
    <col min="11779" max="11779" width="13.375" style="214" customWidth="1"/>
    <col min="11780" max="11780" width="12.25" style="214" customWidth="1"/>
    <col min="11781" max="11781" width="13.25" style="214" customWidth="1"/>
    <col min="11782" max="11783" width="12.125" style="214" customWidth="1"/>
    <col min="11784" max="11784" width="12.375" style="214" customWidth="1"/>
    <col min="11785" max="11785" width="1.75" style="214" customWidth="1"/>
    <col min="11786" max="12032" width="9" style="214"/>
    <col min="12033" max="12033" width="1.125" style="214" customWidth="1"/>
    <col min="12034" max="12034" width="12.75" style="214" customWidth="1"/>
    <col min="12035" max="12035" width="13.375" style="214" customWidth="1"/>
    <col min="12036" max="12036" width="12.25" style="214" customWidth="1"/>
    <col min="12037" max="12037" width="13.25" style="214" customWidth="1"/>
    <col min="12038" max="12039" width="12.125" style="214" customWidth="1"/>
    <col min="12040" max="12040" width="12.375" style="214" customWidth="1"/>
    <col min="12041" max="12041" width="1.75" style="214" customWidth="1"/>
    <col min="12042" max="12288" width="9" style="214"/>
    <col min="12289" max="12289" width="1.125" style="214" customWidth="1"/>
    <col min="12290" max="12290" width="12.75" style="214" customWidth="1"/>
    <col min="12291" max="12291" width="13.375" style="214" customWidth="1"/>
    <col min="12292" max="12292" width="12.25" style="214" customWidth="1"/>
    <col min="12293" max="12293" width="13.25" style="214" customWidth="1"/>
    <col min="12294" max="12295" width="12.125" style="214" customWidth="1"/>
    <col min="12296" max="12296" width="12.375" style="214" customWidth="1"/>
    <col min="12297" max="12297" width="1.75" style="214" customWidth="1"/>
    <col min="12298" max="12544" width="9" style="214"/>
    <col min="12545" max="12545" width="1.125" style="214" customWidth="1"/>
    <col min="12546" max="12546" width="12.75" style="214" customWidth="1"/>
    <col min="12547" max="12547" width="13.375" style="214" customWidth="1"/>
    <col min="12548" max="12548" width="12.25" style="214" customWidth="1"/>
    <col min="12549" max="12549" width="13.25" style="214" customWidth="1"/>
    <col min="12550" max="12551" width="12.125" style="214" customWidth="1"/>
    <col min="12552" max="12552" width="12.375" style="214" customWidth="1"/>
    <col min="12553" max="12553" width="1.75" style="214" customWidth="1"/>
    <col min="12554" max="12800" width="9" style="214"/>
    <col min="12801" max="12801" width="1.125" style="214" customWidth="1"/>
    <col min="12802" max="12802" width="12.75" style="214" customWidth="1"/>
    <col min="12803" max="12803" width="13.375" style="214" customWidth="1"/>
    <col min="12804" max="12804" width="12.25" style="214" customWidth="1"/>
    <col min="12805" max="12805" width="13.25" style="214" customWidth="1"/>
    <col min="12806" max="12807" width="12.125" style="214" customWidth="1"/>
    <col min="12808" max="12808" width="12.375" style="214" customWidth="1"/>
    <col min="12809" max="12809" width="1.75" style="214" customWidth="1"/>
    <col min="12810" max="13056" width="9" style="214"/>
    <col min="13057" max="13057" width="1.125" style="214" customWidth="1"/>
    <col min="13058" max="13058" width="12.75" style="214" customWidth="1"/>
    <col min="13059" max="13059" width="13.375" style="214" customWidth="1"/>
    <col min="13060" max="13060" width="12.25" style="214" customWidth="1"/>
    <col min="13061" max="13061" width="13.25" style="214" customWidth="1"/>
    <col min="13062" max="13063" width="12.125" style="214" customWidth="1"/>
    <col min="13064" max="13064" width="12.375" style="214" customWidth="1"/>
    <col min="13065" max="13065" width="1.75" style="214" customWidth="1"/>
    <col min="13066" max="13312" width="9" style="214"/>
    <col min="13313" max="13313" width="1.125" style="214" customWidth="1"/>
    <col min="13314" max="13314" width="12.75" style="214" customWidth="1"/>
    <col min="13315" max="13315" width="13.375" style="214" customWidth="1"/>
    <col min="13316" max="13316" width="12.25" style="214" customWidth="1"/>
    <col min="13317" max="13317" width="13.25" style="214" customWidth="1"/>
    <col min="13318" max="13319" width="12.125" style="214" customWidth="1"/>
    <col min="13320" max="13320" width="12.375" style="214" customWidth="1"/>
    <col min="13321" max="13321" width="1.75" style="214" customWidth="1"/>
    <col min="13322" max="13568" width="9" style="214"/>
    <col min="13569" max="13569" width="1.125" style="214" customWidth="1"/>
    <col min="13570" max="13570" width="12.75" style="214" customWidth="1"/>
    <col min="13571" max="13571" width="13.375" style="214" customWidth="1"/>
    <col min="13572" max="13572" width="12.25" style="214" customWidth="1"/>
    <col min="13573" max="13573" width="13.25" style="214" customWidth="1"/>
    <col min="13574" max="13575" width="12.125" style="214" customWidth="1"/>
    <col min="13576" max="13576" width="12.375" style="214" customWidth="1"/>
    <col min="13577" max="13577" width="1.75" style="214" customWidth="1"/>
    <col min="13578" max="13824" width="9" style="214"/>
    <col min="13825" max="13825" width="1.125" style="214" customWidth="1"/>
    <col min="13826" max="13826" width="12.75" style="214" customWidth="1"/>
    <col min="13827" max="13827" width="13.375" style="214" customWidth="1"/>
    <col min="13828" max="13828" width="12.25" style="214" customWidth="1"/>
    <col min="13829" max="13829" width="13.25" style="214" customWidth="1"/>
    <col min="13830" max="13831" width="12.125" style="214" customWidth="1"/>
    <col min="13832" max="13832" width="12.375" style="214" customWidth="1"/>
    <col min="13833" max="13833" width="1.75" style="214" customWidth="1"/>
    <col min="13834" max="14080" width="9" style="214"/>
    <col min="14081" max="14081" width="1.125" style="214" customWidth="1"/>
    <col min="14082" max="14082" width="12.75" style="214" customWidth="1"/>
    <col min="14083" max="14083" width="13.375" style="214" customWidth="1"/>
    <col min="14084" max="14084" width="12.25" style="214" customWidth="1"/>
    <col min="14085" max="14085" width="13.25" style="214" customWidth="1"/>
    <col min="14086" max="14087" width="12.125" style="214" customWidth="1"/>
    <col min="14088" max="14088" width="12.375" style="214" customWidth="1"/>
    <col min="14089" max="14089" width="1.75" style="214" customWidth="1"/>
    <col min="14090" max="14336" width="9" style="214"/>
    <col min="14337" max="14337" width="1.125" style="214" customWidth="1"/>
    <col min="14338" max="14338" width="12.75" style="214" customWidth="1"/>
    <col min="14339" max="14339" width="13.375" style="214" customWidth="1"/>
    <col min="14340" max="14340" width="12.25" style="214" customWidth="1"/>
    <col min="14341" max="14341" width="13.25" style="214" customWidth="1"/>
    <col min="14342" max="14343" width="12.125" style="214" customWidth="1"/>
    <col min="14344" max="14344" width="12.375" style="214" customWidth="1"/>
    <col min="14345" max="14345" width="1.75" style="214" customWidth="1"/>
    <col min="14346" max="14592" width="9" style="214"/>
    <col min="14593" max="14593" width="1.125" style="214" customWidth="1"/>
    <col min="14594" max="14594" width="12.75" style="214" customWidth="1"/>
    <col min="14595" max="14595" width="13.375" style="214" customWidth="1"/>
    <col min="14596" max="14596" width="12.25" style="214" customWidth="1"/>
    <col min="14597" max="14597" width="13.25" style="214" customWidth="1"/>
    <col min="14598" max="14599" width="12.125" style="214" customWidth="1"/>
    <col min="14600" max="14600" width="12.375" style="214" customWidth="1"/>
    <col min="14601" max="14601" width="1.75" style="214" customWidth="1"/>
    <col min="14602" max="14848" width="9" style="214"/>
    <col min="14849" max="14849" width="1.125" style="214" customWidth="1"/>
    <col min="14850" max="14850" width="12.75" style="214" customWidth="1"/>
    <col min="14851" max="14851" width="13.375" style="214" customWidth="1"/>
    <col min="14852" max="14852" width="12.25" style="214" customWidth="1"/>
    <col min="14853" max="14853" width="13.25" style="214" customWidth="1"/>
    <col min="14854" max="14855" width="12.125" style="214" customWidth="1"/>
    <col min="14856" max="14856" width="12.375" style="214" customWidth="1"/>
    <col min="14857" max="14857" width="1.75" style="214" customWidth="1"/>
    <col min="14858" max="15104" width="9" style="214"/>
    <col min="15105" max="15105" width="1.125" style="214" customWidth="1"/>
    <col min="15106" max="15106" width="12.75" style="214" customWidth="1"/>
    <col min="15107" max="15107" width="13.375" style="214" customWidth="1"/>
    <col min="15108" max="15108" width="12.25" style="214" customWidth="1"/>
    <col min="15109" max="15109" width="13.25" style="214" customWidth="1"/>
    <col min="15110" max="15111" width="12.125" style="214" customWidth="1"/>
    <col min="15112" max="15112" width="12.375" style="214" customWidth="1"/>
    <col min="15113" max="15113" width="1.75" style="214" customWidth="1"/>
    <col min="15114" max="15360" width="9" style="214"/>
    <col min="15361" max="15361" width="1.125" style="214" customWidth="1"/>
    <col min="15362" max="15362" width="12.75" style="214" customWidth="1"/>
    <col min="15363" max="15363" width="13.375" style="214" customWidth="1"/>
    <col min="15364" max="15364" width="12.25" style="214" customWidth="1"/>
    <col min="15365" max="15365" width="13.25" style="214" customWidth="1"/>
    <col min="15366" max="15367" width="12.125" style="214" customWidth="1"/>
    <col min="15368" max="15368" width="12.375" style="214" customWidth="1"/>
    <col min="15369" max="15369" width="1.75" style="214" customWidth="1"/>
    <col min="15370" max="15616" width="9" style="214"/>
    <col min="15617" max="15617" width="1.125" style="214" customWidth="1"/>
    <col min="15618" max="15618" width="12.75" style="214" customWidth="1"/>
    <col min="15619" max="15619" width="13.375" style="214" customWidth="1"/>
    <col min="15620" max="15620" width="12.25" style="214" customWidth="1"/>
    <col min="15621" max="15621" width="13.25" style="214" customWidth="1"/>
    <col min="15622" max="15623" width="12.125" style="214" customWidth="1"/>
    <col min="15624" max="15624" width="12.375" style="214" customWidth="1"/>
    <col min="15625" max="15625" width="1.75" style="214" customWidth="1"/>
    <col min="15626" max="15872" width="9" style="214"/>
    <col min="15873" max="15873" width="1.125" style="214" customWidth="1"/>
    <col min="15874" max="15874" width="12.75" style="214" customWidth="1"/>
    <col min="15875" max="15875" width="13.375" style="214" customWidth="1"/>
    <col min="15876" max="15876" width="12.25" style="214" customWidth="1"/>
    <col min="15877" max="15877" width="13.25" style="214" customWidth="1"/>
    <col min="15878" max="15879" width="12.125" style="214" customWidth="1"/>
    <col min="15880" max="15880" width="12.375" style="214" customWidth="1"/>
    <col min="15881" max="15881" width="1.75" style="214" customWidth="1"/>
    <col min="15882" max="16128" width="9" style="214"/>
    <col min="16129" max="16129" width="1.125" style="214" customWidth="1"/>
    <col min="16130" max="16130" width="12.75" style="214" customWidth="1"/>
    <col min="16131" max="16131" width="13.375" style="214" customWidth="1"/>
    <col min="16132" max="16132" width="12.25" style="214" customWidth="1"/>
    <col min="16133" max="16133" width="13.25" style="214" customWidth="1"/>
    <col min="16134" max="16135" width="12.125" style="214" customWidth="1"/>
    <col min="16136" max="16136" width="12.375" style="214" customWidth="1"/>
    <col min="16137" max="16137" width="1.75" style="214" customWidth="1"/>
    <col min="16138" max="16384" width="9" style="214"/>
  </cols>
  <sheetData>
    <row r="1" spans="1:8" ht="18" customHeight="1" thickTop="1" thickBot="1">
      <c r="A1" s="975" t="s">
        <v>335</v>
      </c>
      <c r="B1" s="975"/>
      <c r="C1" s="975"/>
      <c r="D1" s="975"/>
      <c r="E1" s="975"/>
      <c r="F1" s="863"/>
      <c r="G1" s="825" t="s">
        <v>274</v>
      </c>
      <c r="H1" s="826"/>
    </row>
    <row r="2" spans="1:8" ht="15" customHeight="1" thickTop="1" thickBot="1">
      <c r="A2" s="282"/>
      <c r="B2" s="358"/>
      <c r="C2" s="358"/>
      <c r="D2" s="358"/>
      <c r="E2" s="358"/>
      <c r="F2" s="358"/>
      <c r="G2" s="976" t="s">
        <v>233</v>
      </c>
      <c r="H2" s="976"/>
    </row>
    <row r="3" spans="1:8" ht="24" customHeight="1">
      <c r="B3" s="359" t="s">
        <v>234</v>
      </c>
      <c r="C3" s="977" t="s">
        <v>336</v>
      </c>
      <c r="D3" s="978"/>
      <c r="E3" s="867" t="s">
        <v>235</v>
      </c>
      <c r="F3" s="868"/>
      <c r="G3" s="979" t="s">
        <v>277</v>
      </c>
      <c r="H3" s="980"/>
    </row>
    <row r="4" spans="1:8" ht="24" customHeight="1" thickBot="1">
      <c r="B4" s="360" t="s">
        <v>236</v>
      </c>
      <c r="C4" s="981" t="s">
        <v>278</v>
      </c>
      <c r="D4" s="982"/>
      <c r="E4" s="741" t="s">
        <v>237</v>
      </c>
      <c r="F4" s="742"/>
      <c r="G4" s="983" t="s">
        <v>337</v>
      </c>
      <c r="H4" s="984"/>
    </row>
    <row r="5" spans="1:8" ht="24" customHeight="1">
      <c r="B5" s="361"/>
      <c r="C5" s="362"/>
      <c r="D5" s="362"/>
      <c r="E5" s="362"/>
      <c r="F5" s="362"/>
      <c r="G5" s="363"/>
      <c r="H5" s="363"/>
    </row>
    <row r="6" spans="1:8" ht="12.75" customHeight="1" thickBot="1">
      <c r="B6" s="985" t="s">
        <v>288</v>
      </c>
      <c r="C6" s="985"/>
      <c r="D6" s="985"/>
      <c r="E6" s="985"/>
      <c r="F6" s="985"/>
      <c r="G6" s="985"/>
      <c r="H6" s="985"/>
    </row>
    <row r="7" spans="1:8">
      <c r="B7" s="986" t="s">
        <v>243</v>
      </c>
      <c r="C7" s="989" t="s">
        <v>289</v>
      </c>
      <c r="D7" s="989"/>
      <c r="E7" s="989"/>
      <c r="F7" s="990"/>
      <c r="G7" s="364" t="s">
        <v>290</v>
      </c>
      <c r="H7" s="365" t="s">
        <v>14</v>
      </c>
    </row>
    <row r="8" spans="1:8">
      <c r="B8" s="987"/>
      <c r="C8" s="366" t="s">
        <v>291</v>
      </c>
      <c r="D8" s="307" t="s">
        <v>292</v>
      </c>
      <c r="E8" s="881" t="s">
        <v>14</v>
      </c>
      <c r="F8" s="881"/>
      <c r="G8" s="882">
        <f>SUM('No1.職員配置状況（記入例）'!E17:F20)</f>
        <v>56</v>
      </c>
      <c r="H8" s="884">
        <f>'No1.職員配置状況（記入例）'!E23</f>
        <v>65</v>
      </c>
    </row>
    <row r="9" spans="1:8" ht="24" customHeight="1" thickBot="1">
      <c r="B9" s="988"/>
      <c r="C9" s="367">
        <v>3</v>
      </c>
      <c r="D9" s="368">
        <v>6</v>
      </c>
      <c r="E9" s="310">
        <f>C9+D9</f>
        <v>9</v>
      </c>
      <c r="F9" s="369" t="str">
        <f>IF(E9=('No1.職員配置状況（記入例）'!F15+'No1.職員配置状況（記入例）'!F16),"OK","園児数の誤り")</f>
        <v>OK</v>
      </c>
      <c r="G9" s="991"/>
      <c r="H9" s="992"/>
    </row>
    <row r="10" spans="1:8" ht="48" customHeight="1" thickBot="1">
      <c r="B10" s="993" t="s">
        <v>293</v>
      </c>
      <c r="C10" s="994"/>
      <c r="D10" s="994"/>
      <c r="E10" s="994"/>
      <c r="F10" s="994"/>
      <c r="G10" s="994"/>
      <c r="H10" s="995"/>
    </row>
    <row r="11" spans="1:8">
      <c r="B11" s="996" t="s">
        <v>294</v>
      </c>
      <c r="C11" s="370" t="s">
        <v>295</v>
      </c>
      <c r="D11" s="371" t="s">
        <v>296</v>
      </c>
      <c r="E11" s="999" t="s">
        <v>297</v>
      </c>
      <c r="F11" s="999"/>
      <c r="G11" s="999"/>
      <c r="H11" s="1000"/>
    </row>
    <row r="12" spans="1:8" ht="24" customHeight="1">
      <c r="B12" s="997"/>
      <c r="C12" s="314">
        <v>500</v>
      </c>
      <c r="D12" s="372">
        <f>E13+F13+G13+H13</f>
        <v>230</v>
      </c>
      <c r="E12" s="373" t="s">
        <v>298</v>
      </c>
      <c r="F12" s="373" t="s">
        <v>299</v>
      </c>
      <c r="G12" s="373" t="s">
        <v>300</v>
      </c>
      <c r="H12" s="374" t="s">
        <v>301</v>
      </c>
    </row>
    <row r="13" spans="1:8" ht="15" customHeight="1">
      <c r="B13" s="997"/>
      <c r="C13" s="1001" t="s">
        <v>302</v>
      </c>
      <c r="D13" s="1002"/>
      <c r="E13" s="896">
        <v>150</v>
      </c>
      <c r="F13" s="898">
        <v>50</v>
      </c>
      <c r="G13" s="898">
        <v>20</v>
      </c>
      <c r="H13" s="902">
        <v>10</v>
      </c>
    </row>
    <row r="14" spans="1:8" ht="15.75" customHeight="1">
      <c r="B14" s="997"/>
      <c r="C14" s="375" t="s">
        <v>303</v>
      </c>
      <c r="D14" s="376" t="s">
        <v>304</v>
      </c>
      <c r="E14" s="897"/>
      <c r="F14" s="1003"/>
      <c r="G14" s="900"/>
      <c r="H14" s="903"/>
    </row>
    <row r="15" spans="1:8" ht="24" customHeight="1" thickBot="1">
      <c r="B15" s="998"/>
      <c r="C15" s="377">
        <f>C12-G13-H13-(E15-D15)</f>
        <v>420</v>
      </c>
      <c r="D15" s="321">
        <v>150</v>
      </c>
      <c r="E15" s="1004">
        <f>E13+F13</f>
        <v>200</v>
      </c>
      <c r="F15" s="906"/>
      <c r="G15" s="901"/>
      <c r="H15" s="904"/>
    </row>
    <row r="16" spans="1:8">
      <c r="B16" s="1005" t="s">
        <v>305</v>
      </c>
      <c r="C16" s="1008" t="s">
        <v>306</v>
      </c>
      <c r="D16" s="990"/>
      <c r="E16" s="1009" t="s">
        <v>297</v>
      </c>
      <c r="F16" s="912"/>
      <c r="G16" s="1010"/>
      <c r="H16" s="1011"/>
    </row>
    <row r="17" spans="1:8">
      <c r="B17" s="1006"/>
      <c r="C17" s="1012">
        <f>E18+G18+H18</f>
        <v>450</v>
      </c>
      <c r="D17" s="1013"/>
      <c r="E17" s="918" t="s">
        <v>307</v>
      </c>
      <c r="F17" s="919"/>
      <c r="G17" s="316" t="s">
        <v>308</v>
      </c>
      <c r="H17" s="317" t="s">
        <v>309</v>
      </c>
    </row>
    <row r="18" spans="1:8" ht="24" customHeight="1" thickBot="1">
      <c r="B18" s="1007"/>
      <c r="C18" s="1014"/>
      <c r="D18" s="1015"/>
      <c r="E18" s="1016">
        <v>450</v>
      </c>
      <c r="F18" s="1017"/>
      <c r="G18" s="378">
        <v>0</v>
      </c>
      <c r="H18" s="379">
        <v>0</v>
      </c>
    </row>
    <row r="19" spans="1:8">
      <c r="B19" s="380"/>
      <c r="E19" s="225"/>
      <c r="F19" s="225"/>
      <c r="G19" s="225"/>
      <c r="H19" s="225"/>
    </row>
    <row r="20" spans="1:8" ht="14.25" thickBot="1">
      <c r="B20" s="1028" t="s">
        <v>310</v>
      </c>
      <c r="C20" s="1028"/>
      <c r="D20" s="1028"/>
      <c r="E20" s="1028"/>
      <c r="F20" s="1028"/>
      <c r="G20" s="1028"/>
      <c r="H20" s="1028"/>
    </row>
    <row r="21" spans="1:8" ht="14.25" thickBot="1">
      <c r="B21" s="1029" t="s">
        <v>323</v>
      </c>
      <c r="C21" s="1030"/>
      <c r="D21" s="1029" t="s">
        <v>312</v>
      </c>
      <c r="E21" s="1030"/>
      <c r="F21" s="1030"/>
      <c r="G21" s="1030"/>
      <c r="H21" s="1031"/>
    </row>
    <row r="22" spans="1:8" ht="24.75">
      <c r="A22" s="381"/>
      <c r="B22" s="1032" t="s">
        <v>303</v>
      </c>
      <c r="C22" s="1033"/>
      <c r="D22" s="382" t="s">
        <v>296</v>
      </c>
      <c r="E22" s="383" t="s">
        <v>313</v>
      </c>
      <c r="F22" s="383" t="s">
        <v>314</v>
      </c>
      <c r="G22" s="384" t="s">
        <v>300</v>
      </c>
      <c r="H22" s="385" t="s">
        <v>301</v>
      </c>
    </row>
    <row r="23" spans="1:8" ht="24" customHeight="1" thickBot="1">
      <c r="B23" s="1034">
        <f>IF('No1.職員配置状況（記入例）'!G21&gt;1,('No1.職員配置状況（記入例）'!G21-2)*100+320,180)</f>
        <v>420</v>
      </c>
      <c r="C23" s="1035"/>
      <c r="D23" s="386">
        <f>E23+F23+G23+H23</f>
        <v>135.63</v>
      </c>
      <c r="E23" s="372">
        <f>SUM('No1.職員配置状況（記入例）'!E18:F20)*1.98</f>
        <v>99</v>
      </c>
      <c r="F23" s="372">
        <f>'No1.職員配置状況（記入例）'!F17*1.98</f>
        <v>11.879999999999999</v>
      </c>
      <c r="G23" s="372">
        <f>D9*3.3</f>
        <v>19.799999999999997</v>
      </c>
      <c r="H23" s="387">
        <f>C9*1.65</f>
        <v>4.9499999999999993</v>
      </c>
    </row>
    <row r="24" spans="1:8" ht="12.75" customHeight="1">
      <c r="B24" s="1018" t="s">
        <v>315</v>
      </c>
      <c r="C24" s="1019"/>
      <c r="D24" s="388" t="s">
        <v>315</v>
      </c>
      <c r="E24" s="1020" t="s">
        <v>316</v>
      </c>
      <c r="F24" s="1022" t="str">
        <f>IF((D12-D15-G13-H13)&gt;=F23,"ＯＫ","面積不足")</f>
        <v>ＯＫ</v>
      </c>
      <c r="G24" s="1022" t="str">
        <f>IF(G13&gt;=G23,"ＯＫ","面積不足")</f>
        <v>ＯＫ</v>
      </c>
      <c r="H24" s="1024" t="str">
        <f>IF(H13&gt;=H23,"ＯＫ","面積不足")</f>
        <v>ＯＫ</v>
      </c>
    </row>
    <row r="25" spans="1:8" ht="24" customHeight="1" thickBot="1">
      <c r="B25" s="1026">
        <f>IF('No1.職員配置状況（記入例）'!G21&gt;2,('No1.職員配置状況（記入例）'!G21-3)*80+400,('No1.職員配置状況（記入例）'!G21-1)*30+330)</f>
        <v>400</v>
      </c>
      <c r="C25" s="1027"/>
      <c r="D25" s="389">
        <f>(SUM('No1.職員配置状況（記入例）'!E18:F20)+'No1.職員配置状況（記入例）'!F17)*3.3</f>
        <v>184.79999999999998</v>
      </c>
      <c r="E25" s="1021"/>
      <c r="F25" s="1023"/>
      <c r="G25" s="1023"/>
      <c r="H25" s="1025"/>
    </row>
    <row r="26" spans="1:8">
      <c r="A26" s="226"/>
      <c r="B26" s="333"/>
      <c r="C26" s="226"/>
      <c r="D26" s="226"/>
      <c r="E26" s="226"/>
      <c r="F26" s="226"/>
      <c r="G26" s="226"/>
      <c r="H26" s="226"/>
    </row>
    <row r="27" spans="1:8" ht="14.25" thickBot="1">
      <c r="B27" s="390"/>
      <c r="C27" s="390"/>
      <c r="D27" s="391"/>
      <c r="E27" s="392"/>
      <c r="F27" s="390"/>
      <c r="G27" s="390"/>
      <c r="H27" s="390"/>
    </row>
    <row r="28" spans="1:8" ht="14.25" thickBot="1">
      <c r="B28" s="1028" t="s">
        <v>317</v>
      </c>
      <c r="C28" s="1028"/>
      <c r="D28" s="1028"/>
      <c r="E28" s="1028"/>
      <c r="F28" s="1028"/>
      <c r="G28" s="1036" t="s">
        <v>61</v>
      </c>
      <c r="H28" s="1037"/>
    </row>
    <row r="29" spans="1:8" ht="27.75" customHeight="1">
      <c r="A29" s="393"/>
      <c r="B29" s="394" t="s">
        <v>318</v>
      </c>
      <c r="C29" s="1038" t="s">
        <v>319</v>
      </c>
      <c r="D29" s="1039"/>
      <c r="E29" s="1040"/>
      <c r="F29" s="395">
        <f>B23</f>
        <v>420</v>
      </c>
      <c r="G29" s="1041" t="str">
        <f>IF(F33&lt;=C12,"OK","面積不足")</f>
        <v>OK</v>
      </c>
      <c r="H29" s="396" t="s">
        <v>320</v>
      </c>
    </row>
    <row r="30" spans="1:8" ht="20.25" customHeight="1">
      <c r="A30" s="393"/>
      <c r="B30" s="1044" t="s">
        <v>321</v>
      </c>
      <c r="C30" s="1046" t="s">
        <v>322</v>
      </c>
      <c r="D30" s="1047"/>
      <c r="E30" s="1048"/>
      <c r="F30" s="397">
        <f>F23</f>
        <v>11.879999999999999</v>
      </c>
      <c r="G30" s="1042"/>
      <c r="H30" s="398" t="s">
        <v>323</v>
      </c>
    </row>
    <row r="31" spans="1:8" ht="20.25" customHeight="1">
      <c r="A31" s="393"/>
      <c r="B31" s="1045"/>
      <c r="C31" s="1049" t="s">
        <v>324</v>
      </c>
      <c r="D31" s="1050"/>
      <c r="E31" s="1051"/>
      <c r="F31" s="399">
        <f>G23</f>
        <v>19.799999999999997</v>
      </c>
      <c r="G31" s="1042"/>
      <c r="H31" s="400" t="str">
        <f>IF(C15&gt;=F29,"ＯＫ","面積不足")</f>
        <v>ＯＫ</v>
      </c>
    </row>
    <row r="32" spans="1:8" ht="20.25" customHeight="1">
      <c r="A32" s="393"/>
      <c r="B32" s="1045"/>
      <c r="C32" s="1052" t="s">
        <v>325</v>
      </c>
      <c r="D32" s="957"/>
      <c r="E32" s="1053"/>
      <c r="F32" s="401">
        <f>H23</f>
        <v>4.9499999999999993</v>
      </c>
      <c r="G32" s="1042"/>
      <c r="H32" s="398" t="s">
        <v>326</v>
      </c>
    </row>
    <row r="33" spans="1:8" ht="20.25" customHeight="1" thickBot="1">
      <c r="A33" s="393"/>
      <c r="B33" s="1054" t="s">
        <v>327</v>
      </c>
      <c r="C33" s="1055"/>
      <c r="D33" s="960"/>
      <c r="E33" s="1055"/>
      <c r="F33" s="402">
        <f>SUM(F29:F32)</f>
        <v>456.63</v>
      </c>
      <c r="G33" s="1043"/>
      <c r="H33" s="403" t="str">
        <f>IF(D15&gt;=E23,"ＯＫ","面積不足")</f>
        <v>ＯＫ</v>
      </c>
    </row>
    <row r="34" spans="1:8" ht="14.25" thickBot="1">
      <c r="B34" s="380"/>
      <c r="H34" s="381"/>
    </row>
    <row r="35" spans="1:8" ht="12.75" customHeight="1" thickBot="1">
      <c r="B35" s="1028" t="s">
        <v>328</v>
      </c>
      <c r="C35" s="1028"/>
      <c r="D35" s="1028"/>
      <c r="E35" s="1028"/>
      <c r="F35" s="1028"/>
      <c r="G35" s="1036" t="s">
        <v>61</v>
      </c>
      <c r="H35" s="1056"/>
    </row>
    <row r="36" spans="1:8" ht="20.25" customHeight="1">
      <c r="A36" s="393"/>
      <c r="B36" s="404" t="s">
        <v>329</v>
      </c>
      <c r="C36" s="405" t="s">
        <v>330</v>
      </c>
      <c r="D36" s="405"/>
      <c r="E36" s="406"/>
      <c r="F36" s="1057">
        <f>MAX(E37,E38)</f>
        <v>400</v>
      </c>
      <c r="G36" s="1060" t="str">
        <f>IF(F40&lt;=C17,"OK","面積不足")</f>
        <v>OK</v>
      </c>
      <c r="H36" s="396" t="s">
        <v>320</v>
      </c>
    </row>
    <row r="37" spans="1:8" ht="20.25" customHeight="1">
      <c r="A37" s="393"/>
      <c r="B37" s="1062" t="s">
        <v>331</v>
      </c>
      <c r="C37" s="1063"/>
      <c r="D37" s="1063"/>
      <c r="E37" s="407">
        <f>IF('No1.職員配置状況（記入例）'!G21&gt;2,('No1.職員配置状況（記入例）'!G21-3)*80+400,('No1.職員配置状況（記入例）'!G21-1)*30+330)</f>
        <v>400</v>
      </c>
      <c r="F37" s="1058"/>
      <c r="G37" s="1061"/>
      <c r="H37" s="398" t="s">
        <v>323</v>
      </c>
    </row>
    <row r="38" spans="1:8" ht="20.25" customHeight="1">
      <c r="A38" s="393"/>
      <c r="B38" s="1064" t="s">
        <v>332</v>
      </c>
      <c r="C38" s="1065"/>
      <c r="D38" s="1065"/>
      <c r="E38" s="408">
        <f>SUM('No1.職員配置状況（記入例）'!E18:F20)*3.3</f>
        <v>165</v>
      </c>
      <c r="F38" s="1059"/>
      <c r="G38" s="1061"/>
      <c r="H38" s="400" t="str">
        <f>IF(C12&gt;=(E37+E39),"ＯＫ","面積不足")</f>
        <v>ＯＫ</v>
      </c>
    </row>
    <row r="39" spans="1:8" ht="20.25" customHeight="1">
      <c r="A39" s="393"/>
      <c r="B39" s="1066" t="s">
        <v>333</v>
      </c>
      <c r="C39" s="973"/>
      <c r="D39" s="973"/>
      <c r="E39" s="356">
        <f>'No1.職員配置状況（記入例）'!F17*3.3</f>
        <v>19.799999999999997</v>
      </c>
      <c r="F39" s="357">
        <f>E39</f>
        <v>19.799999999999997</v>
      </c>
      <c r="G39" s="966"/>
      <c r="H39" s="343" t="s">
        <v>326</v>
      </c>
    </row>
    <row r="40" spans="1:8" ht="20.25" customHeight="1" thickBot="1">
      <c r="A40" s="393"/>
      <c r="B40" s="1054" t="s">
        <v>334</v>
      </c>
      <c r="C40" s="960"/>
      <c r="D40" s="960"/>
      <c r="E40" s="974"/>
      <c r="F40" s="348">
        <f>F39+F36</f>
        <v>419.8</v>
      </c>
      <c r="G40" s="967"/>
      <c r="H40" s="349" t="str">
        <f>IF(C17&gt;=(E38+E39),"ＯＫ","面積不足")</f>
        <v>ＯＫ</v>
      </c>
    </row>
    <row r="41" spans="1:8" ht="15.75" customHeight="1">
      <c r="B41" s="380"/>
      <c r="C41" s="227"/>
      <c r="D41" s="227"/>
      <c r="E41" s="227"/>
      <c r="F41" s="227"/>
      <c r="G41" s="225"/>
      <c r="H41" s="225"/>
    </row>
  </sheetData>
  <mergeCells count="58">
    <mergeCell ref="B35:F35"/>
    <mergeCell ref="G35:H35"/>
    <mergeCell ref="F36:F38"/>
    <mergeCell ref="G36:G40"/>
    <mergeCell ref="B37:D37"/>
    <mergeCell ref="B38:D38"/>
    <mergeCell ref="B39:D39"/>
    <mergeCell ref="B40:E40"/>
    <mergeCell ref="B28:F28"/>
    <mergeCell ref="G28:H28"/>
    <mergeCell ref="C29:E29"/>
    <mergeCell ref="G29:G33"/>
    <mergeCell ref="B30:B32"/>
    <mergeCell ref="C30:E30"/>
    <mergeCell ref="C31:E31"/>
    <mergeCell ref="C32:E32"/>
    <mergeCell ref="B33:E33"/>
    <mergeCell ref="B20:H20"/>
    <mergeCell ref="B21:C21"/>
    <mergeCell ref="D21:H21"/>
    <mergeCell ref="B22:C22"/>
    <mergeCell ref="B23:C23"/>
    <mergeCell ref="B24:C24"/>
    <mergeCell ref="E24:E25"/>
    <mergeCell ref="F24:F25"/>
    <mergeCell ref="G24:G25"/>
    <mergeCell ref="H24:H25"/>
    <mergeCell ref="B25:C25"/>
    <mergeCell ref="B16:B18"/>
    <mergeCell ref="C16:D16"/>
    <mergeCell ref="E16:H16"/>
    <mergeCell ref="C17:D18"/>
    <mergeCell ref="E17:F17"/>
    <mergeCell ref="E18:F18"/>
    <mergeCell ref="B10:H10"/>
    <mergeCell ref="B11:B15"/>
    <mergeCell ref="E11:H11"/>
    <mergeCell ref="C13:D13"/>
    <mergeCell ref="E13:E14"/>
    <mergeCell ref="F13:F14"/>
    <mergeCell ref="G13:G15"/>
    <mergeCell ref="H13:H15"/>
    <mergeCell ref="E15:F15"/>
    <mergeCell ref="C4:D4"/>
    <mergeCell ref="E4:F4"/>
    <mergeCell ref="G4:H4"/>
    <mergeCell ref="B6:H6"/>
    <mergeCell ref="B7:B9"/>
    <mergeCell ref="C7:F7"/>
    <mergeCell ref="E8:F8"/>
    <mergeCell ref="G8:G9"/>
    <mergeCell ref="H8:H9"/>
    <mergeCell ref="A1:F1"/>
    <mergeCell ref="G1:H1"/>
    <mergeCell ref="G2:H2"/>
    <mergeCell ref="C3:D3"/>
    <mergeCell ref="E3:F3"/>
    <mergeCell ref="G3:H3"/>
  </mergeCells>
  <phoneticPr fontId="6"/>
  <dataValidations count="2">
    <dataValidation type="list" allowBlank="1" showInputMessage="1" showErrorMessage="1" sqref="C4:C5 IY4:IY5 SU4:SU5 ACQ4:ACQ5 AMM4:AMM5 AWI4:AWI5 BGE4:BGE5 BQA4:BQA5 BZW4:BZW5 CJS4:CJS5 CTO4:CTO5 DDK4:DDK5 DNG4:DNG5 DXC4:DXC5 EGY4:EGY5 EQU4:EQU5 FAQ4:FAQ5 FKM4:FKM5 FUI4:FUI5 GEE4:GEE5 GOA4:GOA5 GXW4:GXW5 HHS4:HHS5 HRO4:HRO5 IBK4:IBK5 ILG4:ILG5 IVC4:IVC5 JEY4:JEY5 JOU4:JOU5 JYQ4:JYQ5 KIM4:KIM5 KSI4:KSI5 LCE4:LCE5 LMA4:LMA5 LVW4:LVW5 MFS4:MFS5 MPO4:MPO5 MZK4:MZK5 NJG4:NJG5 NTC4:NTC5 OCY4:OCY5 OMU4:OMU5 OWQ4:OWQ5 PGM4:PGM5 PQI4:PQI5 QAE4:QAE5 QKA4:QKA5 QTW4:QTW5 RDS4:RDS5 RNO4:RNO5 RXK4:RXK5 SHG4:SHG5 SRC4:SRC5 TAY4:TAY5 TKU4:TKU5 TUQ4:TUQ5 UEM4:UEM5 UOI4:UOI5 UYE4:UYE5 VIA4:VIA5 VRW4:VRW5 WBS4:WBS5 WLO4:WLO5 WVK4:WVK5 C65540:C65541 IY65540:IY65541 SU65540:SU65541 ACQ65540:ACQ65541 AMM65540:AMM65541 AWI65540:AWI65541 BGE65540:BGE65541 BQA65540:BQA65541 BZW65540:BZW65541 CJS65540:CJS65541 CTO65540:CTO65541 DDK65540:DDK65541 DNG65540:DNG65541 DXC65540:DXC65541 EGY65540:EGY65541 EQU65540:EQU65541 FAQ65540:FAQ65541 FKM65540:FKM65541 FUI65540:FUI65541 GEE65540:GEE65541 GOA65540:GOA65541 GXW65540:GXW65541 HHS65540:HHS65541 HRO65540:HRO65541 IBK65540:IBK65541 ILG65540:ILG65541 IVC65540:IVC65541 JEY65540:JEY65541 JOU65540:JOU65541 JYQ65540:JYQ65541 KIM65540:KIM65541 KSI65540:KSI65541 LCE65540:LCE65541 LMA65540:LMA65541 LVW65540:LVW65541 MFS65540:MFS65541 MPO65540:MPO65541 MZK65540:MZK65541 NJG65540:NJG65541 NTC65540:NTC65541 OCY65540:OCY65541 OMU65540:OMU65541 OWQ65540:OWQ65541 PGM65540:PGM65541 PQI65540:PQI65541 QAE65540:QAE65541 QKA65540:QKA65541 QTW65540:QTW65541 RDS65540:RDS65541 RNO65540:RNO65541 RXK65540:RXK65541 SHG65540:SHG65541 SRC65540:SRC65541 TAY65540:TAY65541 TKU65540:TKU65541 TUQ65540:TUQ65541 UEM65540:UEM65541 UOI65540:UOI65541 UYE65540:UYE65541 VIA65540:VIA65541 VRW65540:VRW65541 WBS65540:WBS65541 WLO65540:WLO65541 WVK65540:WVK65541 C131076:C131077 IY131076:IY131077 SU131076:SU131077 ACQ131076:ACQ131077 AMM131076:AMM131077 AWI131076:AWI131077 BGE131076:BGE131077 BQA131076:BQA131077 BZW131076:BZW131077 CJS131076:CJS131077 CTO131076:CTO131077 DDK131076:DDK131077 DNG131076:DNG131077 DXC131076:DXC131077 EGY131076:EGY131077 EQU131076:EQU131077 FAQ131076:FAQ131077 FKM131076:FKM131077 FUI131076:FUI131077 GEE131076:GEE131077 GOA131076:GOA131077 GXW131076:GXW131077 HHS131076:HHS131077 HRO131076:HRO131077 IBK131076:IBK131077 ILG131076:ILG131077 IVC131076:IVC131077 JEY131076:JEY131077 JOU131076:JOU131077 JYQ131076:JYQ131077 KIM131076:KIM131077 KSI131076:KSI131077 LCE131076:LCE131077 LMA131076:LMA131077 LVW131076:LVW131077 MFS131076:MFS131077 MPO131076:MPO131077 MZK131076:MZK131077 NJG131076:NJG131077 NTC131076:NTC131077 OCY131076:OCY131077 OMU131076:OMU131077 OWQ131076:OWQ131077 PGM131076:PGM131077 PQI131076:PQI131077 QAE131076:QAE131077 QKA131076:QKA131077 QTW131076:QTW131077 RDS131076:RDS131077 RNO131076:RNO131077 RXK131076:RXK131077 SHG131076:SHG131077 SRC131076:SRC131077 TAY131076:TAY131077 TKU131076:TKU131077 TUQ131076:TUQ131077 UEM131076:UEM131077 UOI131076:UOI131077 UYE131076:UYE131077 VIA131076:VIA131077 VRW131076:VRW131077 WBS131076:WBS131077 WLO131076:WLO131077 WVK131076:WVK131077 C196612:C196613 IY196612:IY196613 SU196612:SU196613 ACQ196612:ACQ196613 AMM196612:AMM196613 AWI196612:AWI196613 BGE196612:BGE196613 BQA196612:BQA196613 BZW196612:BZW196613 CJS196612:CJS196613 CTO196612:CTO196613 DDK196612:DDK196613 DNG196612:DNG196613 DXC196612:DXC196613 EGY196612:EGY196613 EQU196612:EQU196613 FAQ196612:FAQ196613 FKM196612:FKM196613 FUI196612:FUI196613 GEE196612:GEE196613 GOA196612:GOA196613 GXW196612:GXW196613 HHS196612:HHS196613 HRO196612:HRO196613 IBK196612:IBK196613 ILG196612:ILG196613 IVC196612:IVC196613 JEY196612:JEY196613 JOU196612:JOU196613 JYQ196612:JYQ196613 KIM196612:KIM196613 KSI196612:KSI196613 LCE196612:LCE196613 LMA196612:LMA196613 LVW196612:LVW196613 MFS196612:MFS196613 MPO196612:MPO196613 MZK196612:MZK196613 NJG196612:NJG196613 NTC196612:NTC196613 OCY196612:OCY196613 OMU196612:OMU196613 OWQ196612:OWQ196613 PGM196612:PGM196613 PQI196612:PQI196613 QAE196612:QAE196613 QKA196612:QKA196613 QTW196612:QTW196613 RDS196612:RDS196613 RNO196612:RNO196613 RXK196612:RXK196613 SHG196612:SHG196613 SRC196612:SRC196613 TAY196612:TAY196613 TKU196612:TKU196613 TUQ196612:TUQ196613 UEM196612:UEM196613 UOI196612:UOI196613 UYE196612:UYE196613 VIA196612:VIA196613 VRW196612:VRW196613 WBS196612:WBS196613 WLO196612:WLO196613 WVK196612:WVK196613 C262148:C262149 IY262148:IY262149 SU262148:SU262149 ACQ262148:ACQ262149 AMM262148:AMM262149 AWI262148:AWI262149 BGE262148:BGE262149 BQA262148:BQA262149 BZW262148:BZW262149 CJS262148:CJS262149 CTO262148:CTO262149 DDK262148:DDK262149 DNG262148:DNG262149 DXC262148:DXC262149 EGY262148:EGY262149 EQU262148:EQU262149 FAQ262148:FAQ262149 FKM262148:FKM262149 FUI262148:FUI262149 GEE262148:GEE262149 GOA262148:GOA262149 GXW262148:GXW262149 HHS262148:HHS262149 HRO262148:HRO262149 IBK262148:IBK262149 ILG262148:ILG262149 IVC262148:IVC262149 JEY262148:JEY262149 JOU262148:JOU262149 JYQ262148:JYQ262149 KIM262148:KIM262149 KSI262148:KSI262149 LCE262148:LCE262149 LMA262148:LMA262149 LVW262148:LVW262149 MFS262148:MFS262149 MPO262148:MPO262149 MZK262148:MZK262149 NJG262148:NJG262149 NTC262148:NTC262149 OCY262148:OCY262149 OMU262148:OMU262149 OWQ262148:OWQ262149 PGM262148:PGM262149 PQI262148:PQI262149 QAE262148:QAE262149 QKA262148:QKA262149 QTW262148:QTW262149 RDS262148:RDS262149 RNO262148:RNO262149 RXK262148:RXK262149 SHG262148:SHG262149 SRC262148:SRC262149 TAY262148:TAY262149 TKU262148:TKU262149 TUQ262148:TUQ262149 UEM262148:UEM262149 UOI262148:UOI262149 UYE262148:UYE262149 VIA262148:VIA262149 VRW262148:VRW262149 WBS262148:WBS262149 WLO262148:WLO262149 WVK262148:WVK262149 C327684:C327685 IY327684:IY327685 SU327684:SU327685 ACQ327684:ACQ327685 AMM327684:AMM327685 AWI327684:AWI327685 BGE327684:BGE327685 BQA327684:BQA327685 BZW327684:BZW327685 CJS327684:CJS327685 CTO327684:CTO327685 DDK327684:DDK327685 DNG327684:DNG327685 DXC327684:DXC327685 EGY327684:EGY327685 EQU327684:EQU327685 FAQ327684:FAQ327685 FKM327684:FKM327685 FUI327684:FUI327685 GEE327684:GEE327685 GOA327684:GOA327685 GXW327684:GXW327685 HHS327684:HHS327685 HRO327684:HRO327685 IBK327684:IBK327685 ILG327684:ILG327685 IVC327684:IVC327685 JEY327684:JEY327685 JOU327684:JOU327685 JYQ327684:JYQ327685 KIM327684:KIM327685 KSI327684:KSI327685 LCE327684:LCE327685 LMA327684:LMA327685 LVW327684:LVW327685 MFS327684:MFS327685 MPO327684:MPO327685 MZK327684:MZK327685 NJG327684:NJG327685 NTC327684:NTC327685 OCY327684:OCY327685 OMU327684:OMU327685 OWQ327684:OWQ327685 PGM327684:PGM327685 PQI327684:PQI327685 QAE327684:QAE327685 QKA327684:QKA327685 QTW327684:QTW327685 RDS327684:RDS327685 RNO327684:RNO327685 RXK327684:RXK327685 SHG327684:SHG327685 SRC327684:SRC327685 TAY327684:TAY327685 TKU327684:TKU327685 TUQ327684:TUQ327685 UEM327684:UEM327685 UOI327684:UOI327685 UYE327684:UYE327685 VIA327684:VIA327685 VRW327684:VRW327685 WBS327684:WBS327685 WLO327684:WLO327685 WVK327684:WVK327685 C393220:C393221 IY393220:IY393221 SU393220:SU393221 ACQ393220:ACQ393221 AMM393220:AMM393221 AWI393220:AWI393221 BGE393220:BGE393221 BQA393220:BQA393221 BZW393220:BZW393221 CJS393220:CJS393221 CTO393220:CTO393221 DDK393220:DDK393221 DNG393220:DNG393221 DXC393220:DXC393221 EGY393220:EGY393221 EQU393220:EQU393221 FAQ393220:FAQ393221 FKM393220:FKM393221 FUI393220:FUI393221 GEE393220:GEE393221 GOA393220:GOA393221 GXW393220:GXW393221 HHS393220:HHS393221 HRO393220:HRO393221 IBK393220:IBK393221 ILG393220:ILG393221 IVC393220:IVC393221 JEY393220:JEY393221 JOU393220:JOU393221 JYQ393220:JYQ393221 KIM393220:KIM393221 KSI393220:KSI393221 LCE393220:LCE393221 LMA393220:LMA393221 LVW393220:LVW393221 MFS393220:MFS393221 MPO393220:MPO393221 MZK393220:MZK393221 NJG393220:NJG393221 NTC393220:NTC393221 OCY393220:OCY393221 OMU393220:OMU393221 OWQ393220:OWQ393221 PGM393220:PGM393221 PQI393220:PQI393221 QAE393220:QAE393221 QKA393220:QKA393221 QTW393220:QTW393221 RDS393220:RDS393221 RNO393220:RNO393221 RXK393220:RXK393221 SHG393220:SHG393221 SRC393220:SRC393221 TAY393220:TAY393221 TKU393220:TKU393221 TUQ393220:TUQ393221 UEM393220:UEM393221 UOI393220:UOI393221 UYE393220:UYE393221 VIA393220:VIA393221 VRW393220:VRW393221 WBS393220:WBS393221 WLO393220:WLO393221 WVK393220:WVK393221 C458756:C458757 IY458756:IY458757 SU458756:SU458757 ACQ458756:ACQ458757 AMM458756:AMM458757 AWI458756:AWI458757 BGE458756:BGE458757 BQA458756:BQA458757 BZW458756:BZW458757 CJS458756:CJS458757 CTO458756:CTO458757 DDK458756:DDK458757 DNG458756:DNG458757 DXC458756:DXC458757 EGY458756:EGY458757 EQU458756:EQU458757 FAQ458756:FAQ458757 FKM458756:FKM458757 FUI458756:FUI458757 GEE458756:GEE458757 GOA458756:GOA458757 GXW458756:GXW458757 HHS458756:HHS458757 HRO458756:HRO458757 IBK458756:IBK458757 ILG458756:ILG458757 IVC458756:IVC458757 JEY458756:JEY458757 JOU458756:JOU458757 JYQ458756:JYQ458757 KIM458756:KIM458757 KSI458756:KSI458757 LCE458756:LCE458757 LMA458756:LMA458757 LVW458756:LVW458757 MFS458756:MFS458757 MPO458756:MPO458757 MZK458756:MZK458757 NJG458756:NJG458757 NTC458756:NTC458757 OCY458756:OCY458757 OMU458756:OMU458757 OWQ458756:OWQ458757 PGM458756:PGM458757 PQI458756:PQI458757 QAE458756:QAE458757 QKA458756:QKA458757 QTW458756:QTW458757 RDS458756:RDS458757 RNO458756:RNO458757 RXK458756:RXK458757 SHG458756:SHG458757 SRC458756:SRC458757 TAY458756:TAY458757 TKU458756:TKU458757 TUQ458756:TUQ458757 UEM458756:UEM458757 UOI458756:UOI458757 UYE458756:UYE458757 VIA458756:VIA458757 VRW458756:VRW458757 WBS458756:WBS458757 WLO458756:WLO458757 WVK458756:WVK458757 C524292:C524293 IY524292:IY524293 SU524292:SU524293 ACQ524292:ACQ524293 AMM524292:AMM524293 AWI524292:AWI524293 BGE524292:BGE524293 BQA524292:BQA524293 BZW524292:BZW524293 CJS524292:CJS524293 CTO524292:CTO524293 DDK524292:DDK524293 DNG524292:DNG524293 DXC524292:DXC524293 EGY524292:EGY524293 EQU524292:EQU524293 FAQ524292:FAQ524293 FKM524292:FKM524293 FUI524292:FUI524293 GEE524292:GEE524293 GOA524292:GOA524293 GXW524292:GXW524293 HHS524292:HHS524293 HRO524292:HRO524293 IBK524292:IBK524293 ILG524292:ILG524293 IVC524292:IVC524293 JEY524292:JEY524293 JOU524292:JOU524293 JYQ524292:JYQ524293 KIM524292:KIM524293 KSI524292:KSI524293 LCE524292:LCE524293 LMA524292:LMA524293 LVW524292:LVW524293 MFS524292:MFS524293 MPO524292:MPO524293 MZK524292:MZK524293 NJG524292:NJG524293 NTC524292:NTC524293 OCY524292:OCY524293 OMU524292:OMU524293 OWQ524292:OWQ524293 PGM524292:PGM524293 PQI524292:PQI524293 QAE524292:QAE524293 QKA524292:QKA524293 QTW524292:QTW524293 RDS524292:RDS524293 RNO524292:RNO524293 RXK524292:RXK524293 SHG524292:SHG524293 SRC524292:SRC524293 TAY524292:TAY524293 TKU524292:TKU524293 TUQ524292:TUQ524293 UEM524292:UEM524293 UOI524292:UOI524293 UYE524292:UYE524293 VIA524292:VIA524293 VRW524292:VRW524293 WBS524292:WBS524293 WLO524292:WLO524293 WVK524292:WVK524293 C589828:C589829 IY589828:IY589829 SU589828:SU589829 ACQ589828:ACQ589829 AMM589828:AMM589829 AWI589828:AWI589829 BGE589828:BGE589829 BQA589828:BQA589829 BZW589828:BZW589829 CJS589828:CJS589829 CTO589828:CTO589829 DDK589828:DDK589829 DNG589828:DNG589829 DXC589828:DXC589829 EGY589828:EGY589829 EQU589828:EQU589829 FAQ589828:FAQ589829 FKM589828:FKM589829 FUI589828:FUI589829 GEE589828:GEE589829 GOA589828:GOA589829 GXW589828:GXW589829 HHS589828:HHS589829 HRO589828:HRO589829 IBK589828:IBK589829 ILG589828:ILG589829 IVC589828:IVC589829 JEY589828:JEY589829 JOU589828:JOU589829 JYQ589828:JYQ589829 KIM589828:KIM589829 KSI589828:KSI589829 LCE589828:LCE589829 LMA589828:LMA589829 LVW589828:LVW589829 MFS589828:MFS589829 MPO589828:MPO589829 MZK589828:MZK589829 NJG589828:NJG589829 NTC589828:NTC589829 OCY589828:OCY589829 OMU589828:OMU589829 OWQ589828:OWQ589829 PGM589828:PGM589829 PQI589828:PQI589829 QAE589828:QAE589829 QKA589828:QKA589829 QTW589828:QTW589829 RDS589828:RDS589829 RNO589828:RNO589829 RXK589828:RXK589829 SHG589828:SHG589829 SRC589828:SRC589829 TAY589828:TAY589829 TKU589828:TKU589829 TUQ589828:TUQ589829 UEM589828:UEM589829 UOI589828:UOI589829 UYE589828:UYE589829 VIA589828:VIA589829 VRW589828:VRW589829 WBS589828:WBS589829 WLO589828:WLO589829 WVK589828:WVK589829 C655364:C655365 IY655364:IY655365 SU655364:SU655365 ACQ655364:ACQ655365 AMM655364:AMM655365 AWI655364:AWI655365 BGE655364:BGE655365 BQA655364:BQA655365 BZW655364:BZW655365 CJS655364:CJS655365 CTO655364:CTO655365 DDK655364:DDK655365 DNG655364:DNG655365 DXC655364:DXC655365 EGY655364:EGY655365 EQU655364:EQU655365 FAQ655364:FAQ655365 FKM655364:FKM655365 FUI655364:FUI655365 GEE655364:GEE655365 GOA655364:GOA655365 GXW655364:GXW655365 HHS655364:HHS655365 HRO655364:HRO655365 IBK655364:IBK655365 ILG655364:ILG655365 IVC655364:IVC655365 JEY655364:JEY655365 JOU655364:JOU655365 JYQ655364:JYQ655365 KIM655364:KIM655365 KSI655364:KSI655365 LCE655364:LCE655365 LMA655364:LMA655365 LVW655364:LVW655365 MFS655364:MFS655365 MPO655364:MPO655365 MZK655364:MZK655365 NJG655364:NJG655365 NTC655364:NTC655365 OCY655364:OCY655365 OMU655364:OMU655365 OWQ655364:OWQ655365 PGM655364:PGM655365 PQI655364:PQI655365 QAE655364:QAE655365 QKA655364:QKA655365 QTW655364:QTW655365 RDS655364:RDS655365 RNO655364:RNO655365 RXK655364:RXK655365 SHG655364:SHG655365 SRC655364:SRC655365 TAY655364:TAY655365 TKU655364:TKU655365 TUQ655364:TUQ655365 UEM655364:UEM655365 UOI655364:UOI655365 UYE655364:UYE655365 VIA655364:VIA655365 VRW655364:VRW655365 WBS655364:WBS655365 WLO655364:WLO655365 WVK655364:WVK655365 C720900:C720901 IY720900:IY720901 SU720900:SU720901 ACQ720900:ACQ720901 AMM720900:AMM720901 AWI720900:AWI720901 BGE720900:BGE720901 BQA720900:BQA720901 BZW720900:BZW720901 CJS720900:CJS720901 CTO720900:CTO720901 DDK720900:DDK720901 DNG720900:DNG720901 DXC720900:DXC720901 EGY720900:EGY720901 EQU720900:EQU720901 FAQ720900:FAQ720901 FKM720900:FKM720901 FUI720900:FUI720901 GEE720900:GEE720901 GOA720900:GOA720901 GXW720900:GXW720901 HHS720900:HHS720901 HRO720900:HRO720901 IBK720900:IBK720901 ILG720900:ILG720901 IVC720900:IVC720901 JEY720900:JEY720901 JOU720900:JOU720901 JYQ720900:JYQ720901 KIM720900:KIM720901 KSI720900:KSI720901 LCE720900:LCE720901 LMA720900:LMA720901 LVW720900:LVW720901 MFS720900:MFS720901 MPO720900:MPO720901 MZK720900:MZK720901 NJG720900:NJG720901 NTC720900:NTC720901 OCY720900:OCY720901 OMU720900:OMU720901 OWQ720900:OWQ720901 PGM720900:PGM720901 PQI720900:PQI720901 QAE720900:QAE720901 QKA720900:QKA720901 QTW720900:QTW720901 RDS720900:RDS720901 RNO720900:RNO720901 RXK720900:RXK720901 SHG720900:SHG720901 SRC720900:SRC720901 TAY720900:TAY720901 TKU720900:TKU720901 TUQ720900:TUQ720901 UEM720900:UEM720901 UOI720900:UOI720901 UYE720900:UYE720901 VIA720900:VIA720901 VRW720900:VRW720901 WBS720900:WBS720901 WLO720900:WLO720901 WVK720900:WVK720901 C786436:C786437 IY786436:IY786437 SU786436:SU786437 ACQ786436:ACQ786437 AMM786436:AMM786437 AWI786436:AWI786437 BGE786436:BGE786437 BQA786436:BQA786437 BZW786436:BZW786437 CJS786436:CJS786437 CTO786436:CTO786437 DDK786436:DDK786437 DNG786436:DNG786437 DXC786436:DXC786437 EGY786436:EGY786437 EQU786436:EQU786437 FAQ786436:FAQ786437 FKM786436:FKM786437 FUI786436:FUI786437 GEE786436:GEE786437 GOA786436:GOA786437 GXW786436:GXW786437 HHS786436:HHS786437 HRO786436:HRO786437 IBK786436:IBK786437 ILG786436:ILG786437 IVC786436:IVC786437 JEY786436:JEY786437 JOU786436:JOU786437 JYQ786436:JYQ786437 KIM786436:KIM786437 KSI786436:KSI786437 LCE786436:LCE786437 LMA786436:LMA786437 LVW786436:LVW786437 MFS786436:MFS786437 MPO786436:MPO786437 MZK786436:MZK786437 NJG786436:NJG786437 NTC786436:NTC786437 OCY786436:OCY786437 OMU786436:OMU786437 OWQ786436:OWQ786437 PGM786436:PGM786437 PQI786436:PQI786437 QAE786436:QAE786437 QKA786436:QKA786437 QTW786436:QTW786437 RDS786436:RDS786437 RNO786436:RNO786437 RXK786436:RXK786437 SHG786436:SHG786437 SRC786436:SRC786437 TAY786436:TAY786437 TKU786436:TKU786437 TUQ786436:TUQ786437 UEM786436:UEM786437 UOI786436:UOI786437 UYE786436:UYE786437 VIA786436:VIA786437 VRW786436:VRW786437 WBS786436:WBS786437 WLO786436:WLO786437 WVK786436:WVK786437 C851972:C851973 IY851972:IY851973 SU851972:SU851973 ACQ851972:ACQ851973 AMM851972:AMM851973 AWI851972:AWI851973 BGE851972:BGE851973 BQA851972:BQA851973 BZW851972:BZW851973 CJS851972:CJS851973 CTO851972:CTO851973 DDK851972:DDK851973 DNG851972:DNG851973 DXC851972:DXC851973 EGY851972:EGY851973 EQU851972:EQU851973 FAQ851972:FAQ851973 FKM851972:FKM851973 FUI851972:FUI851973 GEE851972:GEE851973 GOA851972:GOA851973 GXW851972:GXW851973 HHS851972:HHS851973 HRO851972:HRO851973 IBK851972:IBK851973 ILG851972:ILG851973 IVC851972:IVC851973 JEY851972:JEY851973 JOU851972:JOU851973 JYQ851972:JYQ851973 KIM851972:KIM851973 KSI851972:KSI851973 LCE851972:LCE851973 LMA851972:LMA851973 LVW851972:LVW851973 MFS851972:MFS851973 MPO851972:MPO851973 MZK851972:MZK851973 NJG851972:NJG851973 NTC851972:NTC851973 OCY851972:OCY851973 OMU851972:OMU851973 OWQ851972:OWQ851973 PGM851972:PGM851973 PQI851972:PQI851973 QAE851972:QAE851973 QKA851972:QKA851973 QTW851972:QTW851973 RDS851972:RDS851973 RNO851972:RNO851973 RXK851972:RXK851973 SHG851972:SHG851973 SRC851972:SRC851973 TAY851972:TAY851973 TKU851972:TKU851973 TUQ851972:TUQ851973 UEM851972:UEM851973 UOI851972:UOI851973 UYE851972:UYE851973 VIA851972:VIA851973 VRW851972:VRW851973 WBS851972:WBS851973 WLO851972:WLO851973 WVK851972:WVK851973 C917508:C917509 IY917508:IY917509 SU917508:SU917509 ACQ917508:ACQ917509 AMM917508:AMM917509 AWI917508:AWI917509 BGE917508:BGE917509 BQA917508:BQA917509 BZW917508:BZW917509 CJS917508:CJS917509 CTO917508:CTO917509 DDK917508:DDK917509 DNG917508:DNG917509 DXC917508:DXC917509 EGY917508:EGY917509 EQU917508:EQU917509 FAQ917508:FAQ917509 FKM917508:FKM917509 FUI917508:FUI917509 GEE917508:GEE917509 GOA917508:GOA917509 GXW917508:GXW917509 HHS917508:HHS917509 HRO917508:HRO917509 IBK917508:IBK917509 ILG917508:ILG917509 IVC917508:IVC917509 JEY917508:JEY917509 JOU917508:JOU917509 JYQ917508:JYQ917509 KIM917508:KIM917509 KSI917508:KSI917509 LCE917508:LCE917509 LMA917508:LMA917509 LVW917508:LVW917509 MFS917508:MFS917509 MPO917508:MPO917509 MZK917508:MZK917509 NJG917508:NJG917509 NTC917508:NTC917509 OCY917508:OCY917509 OMU917508:OMU917509 OWQ917508:OWQ917509 PGM917508:PGM917509 PQI917508:PQI917509 QAE917508:QAE917509 QKA917508:QKA917509 QTW917508:QTW917509 RDS917508:RDS917509 RNO917508:RNO917509 RXK917508:RXK917509 SHG917508:SHG917509 SRC917508:SRC917509 TAY917508:TAY917509 TKU917508:TKU917509 TUQ917508:TUQ917509 UEM917508:UEM917509 UOI917508:UOI917509 UYE917508:UYE917509 VIA917508:VIA917509 VRW917508:VRW917509 WBS917508:WBS917509 WLO917508:WLO917509 WVK917508:WVK917509 C983044:C983045 IY983044:IY983045 SU983044:SU983045 ACQ983044:ACQ983045 AMM983044:AMM983045 AWI983044:AWI983045 BGE983044:BGE983045 BQA983044:BQA983045 BZW983044:BZW983045 CJS983044:CJS983045 CTO983044:CTO983045 DDK983044:DDK983045 DNG983044:DNG983045 DXC983044:DXC983045 EGY983044:EGY983045 EQU983044:EQU983045 FAQ983044:FAQ983045 FKM983044:FKM983045 FUI983044:FUI983045 GEE983044:GEE983045 GOA983044:GOA983045 GXW983044:GXW983045 HHS983044:HHS983045 HRO983044:HRO983045 IBK983044:IBK983045 ILG983044:ILG983045 IVC983044:IVC983045 JEY983044:JEY983045 JOU983044:JOU983045 JYQ983044:JYQ983045 KIM983044:KIM983045 KSI983044:KSI983045 LCE983044:LCE983045 LMA983044:LMA983045 LVW983044:LVW983045 MFS983044:MFS983045 MPO983044:MPO983045 MZK983044:MZK983045 NJG983044:NJG983045 NTC983044:NTC983045 OCY983044:OCY983045 OMU983044:OMU983045 OWQ983044:OWQ983045 PGM983044:PGM983045 PQI983044:PQI983045 QAE983044:QAE983045 QKA983044:QKA983045 QTW983044:QTW983045 RDS983044:RDS983045 RNO983044:RNO983045 RXK983044:RXK983045 SHG983044:SHG983045 SRC983044:SRC983045 TAY983044:TAY983045 TKU983044:TKU983045 TUQ983044:TUQ983045 UEM983044:UEM983045 UOI983044:UOI983045 UYE983044:UYE983045 VIA983044:VIA983045 VRW983044:VRW983045 WBS983044:WBS983045 WLO983044:WLO983045 WVK983044:WVK983045">
      <formula1>"幼保連携型認定こども園,幼稚園型認定こども園,保育所型認定こども園,地方裁量型認定こども園"</formula1>
    </dataValidation>
    <dataValidation type="list" allowBlank="1" showInputMessage="1" showErrorMessage="1" sqref="G3 JC3 SY3 ACU3 AMQ3 AWM3 BGI3 BQE3 CAA3 CJW3 CTS3 DDO3 DNK3 DXG3 EHC3 EQY3 FAU3 FKQ3 FUM3 GEI3 GOE3 GYA3 HHW3 HRS3 IBO3 ILK3 IVG3 JFC3 JOY3 JYU3 KIQ3 KSM3 LCI3 LME3 LWA3 MFW3 MPS3 MZO3 NJK3 NTG3 ODC3 OMY3 OWU3 PGQ3 PQM3 QAI3 QKE3 QUA3 RDW3 RNS3 RXO3 SHK3 SRG3 TBC3 TKY3 TUU3 UEQ3 UOM3 UYI3 VIE3 VSA3 WBW3 WLS3 WVO3 G65539 JC65539 SY65539 ACU65539 AMQ65539 AWM65539 BGI65539 BQE65539 CAA65539 CJW65539 CTS65539 DDO65539 DNK65539 DXG65539 EHC65539 EQY65539 FAU65539 FKQ65539 FUM65539 GEI65539 GOE65539 GYA65539 HHW65539 HRS65539 IBO65539 ILK65539 IVG65539 JFC65539 JOY65539 JYU65539 KIQ65539 KSM65539 LCI65539 LME65539 LWA65539 MFW65539 MPS65539 MZO65539 NJK65539 NTG65539 ODC65539 OMY65539 OWU65539 PGQ65539 PQM65539 QAI65539 QKE65539 QUA65539 RDW65539 RNS65539 RXO65539 SHK65539 SRG65539 TBC65539 TKY65539 TUU65539 UEQ65539 UOM65539 UYI65539 VIE65539 VSA65539 WBW65539 WLS65539 WVO65539 G131075 JC131075 SY131075 ACU131075 AMQ131075 AWM131075 BGI131075 BQE131075 CAA131075 CJW131075 CTS131075 DDO131075 DNK131075 DXG131075 EHC131075 EQY131075 FAU131075 FKQ131075 FUM131075 GEI131075 GOE131075 GYA131075 HHW131075 HRS131075 IBO131075 ILK131075 IVG131075 JFC131075 JOY131075 JYU131075 KIQ131075 KSM131075 LCI131075 LME131075 LWA131075 MFW131075 MPS131075 MZO131075 NJK131075 NTG131075 ODC131075 OMY131075 OWU131075 PGQ131075 PQM131075 QAI131075 QKE131075 QUA131075 RDW131075 RNS131075 RXO131075 SHK131075 SRG131075 TBC131075 TKY131075 TUU131075 UEQ131075 UOM131075 UYI131075 VIE131075 VSA131075 WBW131075 WLS131075 WVO131075 G196611 JC196611 SY196611 ACU196611 AMQ196611 AWM196611 BGI196611 BQE196611 CAA196611 CJW196611 CTS196611 DDO196611 DNK196611 DXG196611 EHC196611 EQY196611 FAU196611 FKQ196611 FUM196611 GEI196611 GOE196611 GYA196611 HHW196611 HRS196611 IBO196611 ILK196611 IVG196611 JFC196611 JOY196611 JYU196611 KIQ196611 KSM196611 LCI196611 LME196611 LWA196611 MFW196611 MPS196611 MZO196611 NJK196611 NTG196611 ODC196611 OMY196611 OWU196611 PGQ196611 PQM196611 QAI196611 QKE196611 QUA196611 RDW196611 RNS196611 RXO196611 SHK196611 SRG196611 TBC196611 TKY196611 TUU196611 UEQ196611 UOM196611 UYI196611 VIE196611 VSA196611 WBW196611 WLS196611 WVO196611 G262147 JC262147 SY262147 ACU262147 AMQ262147 AWM262147 BGI262147 BQE262147 CAA262147 CJW262147 CTS262147 DDO262147 DNK262147 DXG262147 EHC262147 EQY262147 FAU262147 FKQ262147 FUM262147 GEI262147 GOE262147 GYA262147 HHW262147 HRS262147 IBO262147 ILK262147 IVG262147 JFC262147 JOY262147 JYU262147 KIQ262147 KSM262147 LCI262147 LME262147 LWA262147 MFW262147 MPS262147 MZO262147 NJK262147 NTG262147 ODC262147 OMY262147 OWU262147 PGQ262147 PQM262147 QAI262147 QKE262147 QUA262147 RDW262147 RNS262147 RXO262147 SHK262147 SRG262147 TBC262147 TKY262147 TUU262147 UEQ262147 UOM262147 UYI262147 VIE262147 VSA262147 WBW262147 WLS262147 WVO262147 G327683 JC327683 SY327683 ACU327683 AMQ327683 AWM327683 BGI327683 BQE327683 CAA327683 CJW327683 CTS327683 DDO327683 DNK327683 DXG327683 EHC327683 EQY327683 FAU327683 FKQ327683 FUM327683 GEI327683 GOE327683 GYA327683 HHW327683 HRS327683 IBO327683 ILK327683 IVG327683 JFC327683 JOY327683 JYU327683 KIQ327683 KSM327683 LCI327683 LME327683 LWA327683 MFW327683 MPS327683 MZO327683 NJK327683 NTG327683 ODC327683 OMY327683 OWU327683 PGQ327683 PQM327683 QAI327683 QKE327683 QUA327683 RDW327683 RNS327683 RXO327683 SHK327683 SRG327683 TBC327683 TKY327683 TUU327683 UEQ327683 UOM327683 UYI327683 VIE327683 VSA327683 WBW327683 WLS327683 WVO327683 G393219 JC393219 SY393219 ACU393219 AMQ393219 AWM393219 BGI393219 BQE393219 CAA393219 CJW393219 CTS393219 DDO393219 DNK393219 DXG393219 EHC393219 EQY393219 FAU393219 FKQ393219 FUM393219 GEI393219 GOE393219 GYA393219 HHW393219 HRS393219 IBO393219 ILK393219 IVG393219 JFC393219 JOY393219 JYU393219 KIQ393219 KSM393219 LCI393219 LME393219 LWA393219 MFW393219 MPS393219 MZO393219 NJK393219 NTG393219 ODC393219 OMY393219 OWU393219 PGQ393219 PQM393219 QAI393219 QKE393219 QUA393219 RDW393219 RNS393219 RXO393219 SHK393219 SRG393219 TBC393219 TKY393219 TUU393219 UEQ393219 UOM393219 UYI393219 VIE393219 VSA393219 WBW393219 WLS393219 WVO393219 G458755 JC458755 SY458755 ACU458755 AMQ458755 AWM458755 BGI458755 BQE458755 CAA458755 CJW458755 CTS458755 DDO458755 DNK458755 DXG458755 EHC458755 EQY458755 FAU458755 FKQ458755 FUM458755 GEI458755 GOE458755 GYA458755 HHW458755 HRS458755 IBO458755 ILK458755 IVG458755 JFC458755 JOY458755 JYU458755 KIQ458755 KSM458755 LCI458755 LME458755 LWA458755 MFW458755 MPS458755 MZO458755 NJK458755 NTG458755 ODC458755 OMY458755 OWU458755 PGQ458755 PQM458755 QAI458755 QKE458755 QUA458755 RDW458755 RNS458755 RXO458755 SHK458755 SRG458755 TBC458755 TKY458755 TUU458755 UEQ458755 UOM458755 UYI458755 VIE458755 VSA458755 WBW458755 WLS458755 WVO458755 G524291 JC524291 SY524291 ACU524291 AMQ524291 AWM524291 BGI524291 BQE524291 CAA524291 CJW524291 CTS524291 DDO524291 DNK524291 DXG524291 EHC524291 EQY524291 FAU524291 FKQ524291 FUM524291 GEI524291 GOE524291 GYA524291 HHW524291 HRS524291 IBO524291 ILK524291 IVG524291 JFC524291 JOY524291 JYU524291 KIQ524291 KSM524291 LCI524291 LME524291 LWA524291 MFW524291 MPS524291 MZO524291 NJK524291 NTG524291 ODC524291 OMY524291 OWU524291 PGQ524291 PQM524291 QAI524291 QKE524291 QUA524291 RDW524291 RNS524291 RXO524291 SHK524291 SRG524291 TBC524291 TKY524291 TUU524291 UEQ524291 UOM524291 UYI524291 VIE524291 VSA524291 WBW524291 WLS524291 WVO524291 G589827 JC589827 SY589827 ACU589827 AMQ589827 AWM589827 BGI589827 BQE589827 CAA589827 CJW589827 CTS589827 DDO589827 DNK589827 DXG589827 EHC589827 EQY589827 FAU589827 FKQ589827 FUM589827 GEI589827 GOE589827 GYA589827 HHW589827 HRS589827 IBO589827 ILK589827 IVG589827 JFC589827 JOY589827 JYU589827 KIQ589827 KSM589827 LCI589827 LME589827 LWA589827 MFW589827 MPS589827 MZO589827 NJK589827 NTG589827 ODC589827 OMY589827 OWU589827 PGQ589827 PQM589827 QAI589827 QKE589827 QUA589827 RDW589827 RNS589827 RXO589827 SHK589827 SRG589827 TBC589827 TKY589827 TUU589827 UEQ589827 UOM589827 UYI589827 VIE589827 VSA589827 WBW589827 WLS589827 WVO589827 G655363 JC655363 SY655363 ACU655363 AMQ655363 AWM655363 BGI655363 BQE655363 CAA655363 CJW655363 CTS655363 DDO655363 DNK655363 DXG655363 EHC655363 EQY655363 FAU655363 FKQ655363 FUM655363 GEI655363 GOE655363 GYA655363 HHW655363 HRS655363 IBO655363 ILK655363 IVG655363 JFC655363 JOY655363 JYU655363 KIQ655363 KSM655363 LCI655363 LME655363 LWA655363 MFW655363 MPS655363 MZO655363 NJK655363 NTG655363 ODC655363 OMY655363 OWU655363 PGQ655363 PQM655363 QAI655363 QKE655363 QUA655363 RDW655363 RNS655363 RXO655363 SHK655363 SRG655363 TBC655363 TKY655363 TUU655363 UEQ655363 UOM655363 UYI655363 VIE655363 VSA655363 WBW655363 WLS655363 WVO655363 G720899 JC720899 SY720899 ACU720899 AMQ720899 AWM720899 BGI720899 BQE720899 CAA720899 CJW720899 CTS720899 DDO720899 DNK720899 DXG720899 EHC720899 EQY720899 FAU720899 FKQ720899 FUM720899 GEI720899 GOE720899 GYA720899 HHW720899 HRS720899 IBO720899 ILK720899 IVG720899 JFC720899 JOY720899 JYU720899 KIQ720899 KSM720899 LCI720899 LME720899 LWA720899 MFW720899 MPS720899 MZO720899 NJK720899 NTG720899 ODC720899 OMY720899 OWU720899 PGQ720899 PQM720899 QAI720899 QKE720899 QUA720899 RDW720899 RNS720899 RXO720899 SHK720899 SRG720899 TBC720899 TKY720899 TUU720899 UEQ720899 UOM720899 UYI720899 VIE720899 VSA720899 WBW720899 WLS720899 WVO720899 G786435 JC786435 SY786435 ACU786435 AMQ786435 AWM786435 BGI786435 BQE786435 CAA786435 CJW786435 CTS786435 DDO786435 DNK786435 DXG786435 EHC786435 EQY786435 FAU786435 FKQ786435 FUM786435 GEI786435 GOE786435 GYA786435 HHW786435 HRS786435 IBO786435 ILK786435 IVG786435 JFC786435 JOY786435 JYU786435 KIQ786435 KSM786435 LCI786435 LME786435 LWA786435 MFW786435 MPS786435 MZO786435 NJK786435 NTG786435 ODC786435 OMY786435 OWU786435 PGQ786435 PQM786435 QAI786435 QKE786435 QUA786435 RDW786435 RNS786435 RXO786435 SHK786435 SRG786435 TBC786435 TKY786435 TUU786435 UEQ786435 UOM786435 UYI786435 VIE786435 VSA786435 WBW786435 WLS786435 WVO786435 G851971 JC851971 SY851971 ACU851971 AMQ851971 AWM851971 BGI851971 BQE851971 CAA851971 CJW851971 CTS851971 DDO851971 DNK851971 DXG851971 EHC851971 EQY851971 FAU851971 FKQ851971 FUM851971 GEI851971 GOE851971 GYA851971 HHW851971 HRS851971 IBO851971 ILK851971 IVG851971 JFC851971 JOY851971 JYU851971 KIQ851971 KSM851971 LCI851971 LME851971 LWA851971 MFW851971 MPS851971 MZO851971 NJK851971 NTG851971 ODC851971 OMY851971 OWU851971 PGQ851971 PQM851971 QAI851971 QKE851971 QUA851971 RDW851971 RNS851971 RXO851971 SHK851971 SRG851971 TBC851971 TKY851971 TUU851971 UEQ851971 UOM851971 UYI851971 VIE851971 VSA851971 WBW851971 WLS851971 WVO851971 G917507 JC917507 SY917507 ACU917507 AMQ917507 AWM917507 BGI917507 BQE917507 CAA917507 CJW917507 CTS917507 DDO917507 DNK917507 DXG917507 EHC917507 EQY917507 FAU917507 FKQ917507 FUM917507 GEI917507 GOE917507 GYA917507 HHW917507 HRS917507 IBO917507 ILK917507 IVG917507 JFC917507 JOY917507 JYU917507 KIQ917507 KSM917507 LCI917507 LME917507 LWA917507 MFW917507 MPS917507 MZO917507 NJK917507 NTG917507 ODC917507 OMY917507 OWU917507 PGQ917507 PQM917507 QAI917507 QKE917507 QUA917507 RDW917507 RNS917507 RXO917507 SHK917507 SRG917507 TBC917507 TKY917507 TUU917507 UEQ917507 UOM917507 UYI917507 VIE917507 VSA917507 WBW917507 WLS917507 WVO917507 G983043 JC983043 SY983043 ACU983043 AMQ983043 AWM983043 BGI983043 BQE983043 CAA983043 CJW983043 CTS983043 DDO983043 DNK983043 DXG983043 EHC983043 EQY983043 FAU983043 FKQ983043 FUM983043 GEI983043 GOE983043 GYA983043 HHW983043 HRS983043 IBO983043 ILK983043 IVG983043 JFC983043 JOY983043 JYU983043 KIQ983043 KSM983043 LCI983043 LME983043 LWA983043 MFW983043 MPS983043 MZO983043 NJK983043 NTG983043 ODC983043 OMY983043 OWU983043 PGQ983043 PQM983043 QAI983043 QKE983043 QUA983043 RDW983043 RNS983043 RXO983043 SHK983043 SRG983043 TBC983043 TKY983043 TUU983043 UEQ983043 UOM983043 UYI983043 VIE983043 VSA983043 WBW983043 WLS983043 WVO983043">
      <formula1>"新設,既存施設"</formula1>
    </dataValidation>
  </dataValidations>
  <pageMargins left="0.6692913385826772" right="0.19685039370078741" top="0.43307086614173229" bottom="0.19685039370078741"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pageSetUpPr fitToPage="1"/>
  </sheetPr>
  <dimension ref="A1:Z62"/>
  <sheetViews>
    <sheetView showGridLines="0" view="pageBreakPreview" zoomScaleSheetLayoutView="100" workbookViewId="0">
      <selection activeCell="E3" sqref="E3"/>
    </sheetView>
  </sheetViews>
  <sheetFormatPr defaultColWidth="9" defaultRowHeight="13.5"/>
  <cols>
    <col min="1" max="1" width="13.375" style="60" customWidth="1"/>
    <col min="2" max="2" width="12.125" style="60" customWidth="1"/>
    <col min="3" max="3" width="12.25" style="60" customWidth="1"/>
    <col min="4" max="4" width="17.625" style="60" customWidth="1"/>
    <col min="5" max="5" width="13.875" style="60" customWidth="1"/>
    <col min="6" max="6" width="10.75" style="60" customWidth="1"/>
    <col min="7" max="7" width="12.125" style="60" customWidth="1"/>
    <col min="8" max="8" width="18.25" style="61" customWidth="1"/>
    <col min="9" max="9" width="20" style="60" customWidth="1"/>
    <col min="10" max="16384" width="9" style="60"/>
  </cols>
  <sheetData>
    <row r="1" spans="1:26" s="62" customFormat="1" ht="18.75">
      <c r="A1" s="63" t="s">
        <v>128</v>
      </c>
      <c r="H1" s="93"/>
      <c r="I1" s="95" t="s">
        <v>170</v>
      </c>
    </row>
    <row r="2" spans="1:26" s="62" customFormat="1" ht="12" customHeight="1">
      <c r="A2" s="64"/>
      <c r="H2" s="93"/>
      <c r="I2" s="96"/>
    </row>
    <row r="3" spans="1:26" s="62" customFormat="1" ht="25.5" customHeight="1">
      <c r="A3" s="65" t="s">
        <v>1</v>
      </c>
      <c r="B3" s="1067" t="s">
        <v>110</v>
      </c>
      <c r="C3" s="1068"/>
      <c r="D3" s="417"/>
      <c r="E3" s="81" t="s">
        <v>163</v>
      </c>
      <c r="F3" s="1067" t="s">
        <v>110</v>
      </c>
      <c r="G3" s="1068"/>
      <c r="H3" s="417"/>
      <c r="I3" s="97"/>
      <c r="J3" s="1"/>
    </row>
    <row r="4" spans="1:26" s="62" customFormat="1" ht="17.25">
      <c r="A4" s="66"/>
      <c r="H4" s="93"/>
      <c r="I4" s="96"/>
    </row>
    <row r="5" spans="1:26" s="62" customFormat="1" ht="20.25" customHeight="1">
      <c r="A5" s="67" t="s">
        <v>97</v>
      </c>
      <c r="I5" s="98"/>
    </row>
    <row r="6" spans="1:26" s="62" customFormat="1" ht="17.25" customHeight="1">
      <c r="H6" s="93"/>
    </row>
    <row r="7" spans="1:26" s="62" customFormat="1" ht="36" customHeight="1">
      <c r="A7" s="68" t="s">
        <v>140</v>
      </c>
      <c r="B7" s="68" t="s">
        <v>91</v>
      </c>
      <c r="C7" s="68" t="s">
        <v>41</v>
      </c>
      <c r="D7" s="68" t="s">
        <v>7</v>
      </c>
      <c r="E7" s="68" t="s">
        <v>126</v>
      </c>
      <c r="F7" s="83" t="s">
        <v>18</v>
      </c>
      <c r="G7" s="83" t="s">
        <v>164</v>
      </c>
      <c r="H7" s="68" t="s">
        <v>61</v>
      </c>
      <c r="I7" s="68" t="s">
        <v>131</v>
      </c>
    </row>
    <row r="8" spans="1:26" ht="51.6" customHeight="1">
      <c r="A8" s="1070" t="s">
        <v>165</v>
      </c>
      <c r="B8" s="1070" t="s">
        <v>129</v>
      </c>
      <c r="C8" s="1073"/>
      <c r="D8" s="77" t="s">
        <v>31</v>
      </c>
      <c r="E8" s="77" t="s">
        <v>95</v>
      </c>
      <c r="F8" s="84"/>
      <c r="G8" s="89">
        <f>F8*1.65</f>
        <v>0</v>
      </c>
      <c r="H8" s="1076" t="str">
        <f>IF((G8+G9)&lt;=C8,"適合","最低基準に抵触")</f>
        <v>適合</v>
      </c>
      <c r="I8" s="99"/>
      <c r="J8" s="62" t="s">
        <v>136</v>
      </c>
      <c r="K8" s="62"/>
      <c r="L8" s="62"/>
      <c r="M8" s="62"/>
      <c r="N8" s="62"/>
      <c r="O8" s="62"/>
      <c r="P8" s="62"/>
      <c r="Q8" s="62"/>
      <c r="R8" s="62"/>
      <c r="S8" s="62"/>
      <c r="T8" s="62"/>
      <c r="U8" s="62"/>
      <c r="V8" s="62"/>
      <c r="W8" s="62"/>
      <c r="X8" s="62"/>
      <c r="Y8" s="62"/>
      <c r="Z8" s="62"/>
    </row>
    <row r="9" spans="1:26" ht="51.6" customHeight="1">
      <c r="A9" s="1071"/>
      <c r="B9" s="1071"/>
      <c r="C9" s="1074"/>
      <c r="D9" s="78" t="s">
        <v>166</v>
      </c>
      <c r="E9" s="80" t="s">
        <v>167</v>
      </c>
      <c r="F9" s="85"/>
      <c r="G9" s="90">
        <f>F9*3.3</f>
        <v>0</v>
      </c>
      <c r="H9" s="1077"/>
      <c r="I9" s="100"/>
      <c r="J9" s="62"/>
      <c r="K9" s="62"/>
      <c r="L9" s="62"/>
      <c r="M9" s="62"/>
      <c r="N9" s="62"/>
      <c r="O9" s="62"/>
      <c r="P9" s="62"/>
      <c r="Q9" s="62"/>
      <c r="R9" s="62"/>
      <c r="S9" s="62"/>
      <c r="T9" s="62"/>
      <c r="U9" s="62"/>
      <c r="V9" s="62"/>
      <c r="W9" s="62"/>
      <c r="X9" s="62"/>
      <c r="Y9" s="62"/>
      <c r="Z9" s="62"/>
    </row>
    <row r="10" spans="1:26" ht="25.5" customHeight="1">
      <c r="A10" s="1071"/>
      <c r="B10" s="1072"/>
      <c r="C10" s="1075"/>
      <c r="D10" s="78" t="s">
        <v>14</v>
      </c>
      <c r="E10" s="80"/>
      <c r="F10" s="86">
        <f>F8+F9</f>
        <v>0</v>
      </c>
      <c r="G10" s="90">
        <f>G8+G9</f>
        <v>0</v>
      </c>
      <c r="H10" s="1078"/>
      <c r="I10" s="101"/>
      <c r="J10" s="62"/>
      <c r="K10" s="62"/>
      <c r="L10" s="62"/>
      <c r="M10" s="62"/>
      <c r="N10" s="62"/>
      <c r="O10" s="62"/>
      <c r="P10" s="62"/>
      <c r="Q10" s="62"/>
      <c r="R10" s="62"/>
      <c r="S10" s="62"/>
      <c r="T10" s="62"/>
      <c r="U10" s="62"/>
      <c r="V10" s="62"/>
      <c r="W10" s="62"/>
      <c r="X10" s="62"/>
      <c r="Y10" s="62"/>
      <c r="Z10" s="62"/>
    </row>
    <row r="11" spans="1:26" ht="51" customHeight="1">
      <c r="A11" s="1071"/>
      <c r="B11" s="72" t="s">
        <v>130</v>
      </c>
      <c r="C11" s="75"/>
      <c r="D11" s="79" t="s">
        <v>166</v>
      </c>
      <c r="E11" s="82" t="s">
        <v>167</v>
      </c>
      <c r="F11" s="87"/>
      <c r="G11" s="91">
        <f>F11*3.3</f>
        <v>0</v>
      </c>
      <c r="H11" s="94" t="str">
        <f>IF(G11&lt;=C11,"適合","最低基準に抵触")</f>
        <v>適合</v>
      </c>
      <c r="I11" s="102"/>
      <c r="J11" s="62"/>
      <c r="K11" s="62"/>
      <c r="L11" s="62"/>
      <c r="M11" s="62"/>
      <c r="N11" s="62"/>
      <c r="O11" s="62"/>
      <c r="P11" s="62"/>
      <c r="Q11" s="62"/>
      <c r="R11" s="62"/>
      <c r="S11" s="62"/>
      <c r="T11" s="62"/>
      <c r="U11" s="62"/>
      <c r="V11" s="62"/>
      <c r="W11" s="62"/>
      <c r="X11" s="62"/>
      <c r="Y11" s="62"/>
      <c r="Z11" s="62"/>
    </row>
    <row r="12" spans="1:26" ht="20.25" customHeight="1">
      <c r="A12" s="69" t="s">
        <v>14</v>
      </c>
      <c r="B12" s="69"/>
      <c r="C12" s="76">
        <f>C8+C11</f>
        <v>0</v>
      </c>
      <c r="D12" s="80"/>
      <c r="E12" s="80"/>
      <c r="F12" s="88">
        <f>F10+F11</f>
        <v>0</v>
      </c>
      <c r="G12" s="92">
        <f>G10+G11</f>
        <v>0</v>
      </c>
      <c r="H12" s="69"/>
      <c r="I12" s="103"/>
      <c r="J12" s="62"/>
      <c r="K12" s="62"/>
      <c r="L12" s="62"/>
      <c r="M12" s="62"/>
      <c r="N12" s="62"/>
      <c r="O12" s="62"/>
      <c r="P12" s="62"/>
      <c r="Q12" s="62"/>
      <c r="R12" s="62"/>
      <c r="S12" s="62"/>
      <c r="T12" s="62"/>
      <c r="U12" s="62"/>
      <c r="V12" s="62"/>
      <c r="W12" s="62"/>
      <c r="X12" s="62"/>
      <c r="Y12" s="62"/>
      <c r="Z12" s="62"/>
    </row>
    <row r="13" spans="1:26" ht="15" customHeight="1">
      <c r="A13" s="62"/>
      <c r="B13" s="62"/>
      <c r="C13" s="62"/>
      <c r="D13" s="62"/>
      <c r="E13" s="62"/>
      <c r="F13" s="62"/>
      <c r="G13" s="62"/>
      <c r="H13" s="93"/>
      <c r="I13" s="62"/>
      <c r="J13" s="62"/>
      <c r="K13" s="62"/>
      <c r="L13" s="62"/>
      <c r="M13" s="62"/>
      <c r="N13" s="62"/>
      <c r="O13" s="62"/>
      <c r="P13" s="62"/>
      <c r="Q13" s="62"/>
      <c r="R13" s="62"/>
      <c r="S13" s="62"/>
      <c r="T13" s="62"/>
      <c r="U13" s="62"/>
      <c r="V13" s="62"/>
      <c r="W13" s="62"/>
      <c r="X13" s="62"/>
      <c r="Y13" s="62"/>
      <c r="Z13" s="62"/>
    </row>
    <row r="14" spans="1:26" ht="20.45" customHeight="1">
      <c r="A14" s="70" t="s">
        <v>168</v>
      </c>
      <c r="B14" s="12"/>
      <c r="C14" s="12"/>
      <c r="D14" s="12"/>
      <c r="E14" s="12"/>
      <c r="F14" s="12"/>
      <c r="G14" s="12"/>
      <c r="H14" s="12"/>
      <c r="I14" s="12"/>
      <c r="J14" s="62"/>
      <c r="K14" s="62"/>
      <c r="L14" s="62"/>
      <c r="M14" s="62"/>
      <c r="N14" s="62"/>
      <c r="O14" s="62"/>
      <c r="P14" s="62"/>
      <c r="Q14" s="62"/>
      <c r="R14" s="62"/>
      <c r="S14" s="62"/>
      <c r="T14" s="62"/>
      <c r="U14" s="62"/>
      <c r="V14" s="62"/>
      <c r="W14" s="62"/>
      <c r="X14" s="62"/>
      <c r="Y14" s="62"/>
      <c r="Z14" s="62"/>
    </row>
    <row r="15" spans="1:26" ht="20.100000000000001" customHeight="1">
      <c r="A15" s="71" t="s">
        <v>127</v>
      </c>
      <c r="B15" s="73"/>
      <c r="C15" s="73"/>
      <c r="D15" s="73"/>
      <c r="E15" s="73"/>
      <c r="F15" s="73"/>
      <c r="G15" s="73"/>
      <c r="H15" s="73"/>
      <c r="I15" s="73"/>
      <c r="J15" s="62"/>
      <c r="K15" s="62"/>
      <c r="L15" s="62"/>
      <c r="M15" s="62"/>
      <c r="N15" s="62"/>
      <c r="O15" s="62"/>
      <c r="P15" s="62"/>
      <c r="Q15" s="62"/>
      <c r="R15" s="62"/>
      <c r="S15" s="62"/>
      <c r="T15" s="62"/>
      <c r="U15" s="62"/>
      <c r="V15" s="62"/>
      <c r="W15" s="62"/>
      <c r="X15" s="62"/>
      <c r="Y15" s="62"/>
      <c r="Z15" s="62"/>
    </row>
    <row r="16" spans="1:26" ht="20.100000000000001" customHeight="1">
      <c r="A16" s="70" t="s">
        <v>169</v>
      </c>
      <c r="B16" s="74"/>
      <c r="C16" s="74"/>
      <c r="D16" s="74"/>
      <c r="E16" s="74"/>
      <c r="F16" s="74"/>
      <c r="G16" s="74"/>
      <c r="H16" s="93"/>
      <c r="I16" s="74"/>
      <c r="J16" s="62"/>
      <c r="K16" s="62"/>
      <c r="L16" s="62"/>
      <c r="M16" s="62"/>
      <c r="N16" s="62"/>
      <c r="O16" s="62"/>
      <c r="P16" s="62"/>
      <c r="Q16" s="62"/>
      <c r="R16" s="62"/>
      <c r="S16" s="62"/>
      <c r="T16" s="62"/>
      <c r="U16" s="62"/>
      <c r="V16" s="62"/>
      <c r="W16" s="62"/>
      <c r="X16" s="62"/>
      <c r="Y16" s="62"/>
      <c r="Z16" s="62"/>
    </row>
    <row r="17" spans="1:26" ht="39.950000000000003" customHeight="1">
      <c r="A17" s="1069" t="s">
        <v>81</v>
      </c>
      <c r="B17" s="1069"/>
      <c r="C17" s="1069"/>
      <c r="D17" s="1069"/>
      <c r="E17" s="1069"/>
      <c r="F17" s="1069"/>
      <c r="G17" s="1069"/>
      <c r="H17" s="1069"/>
      <c r="I17" s="1069"/>
      <c r="J17" s="62"/>
      <c r="K17" s="62"/>
      <c r="L17" s="62"/>
      <c r="M17" s="62"/>
      <c r="N17" s="62"/>
      <c r="O17" s="62"/>
      <c r="P17" s="62"/>
      <c r="Q17" s="62"/>
      <c r="R17" s="62"/>
      <c r="S17" s="62"/>
      <c r="T17" s="62"/>
      <c r="U17" s="62"/>
      <c r="V17" s="62"/>
      <c r="W17" s="62"/>
      <c r="X17" s="62"/>
      <c r="Y17" s="62"/>
      <c r="Z17" s="62"/>
    </row>
    <row r="18" spans="1:26" s="62" customFormat="1" ht="20.100000000000001" customHeight="1">
      <c r="H18" s="93"/>
    </row>
    <row r="19" spans="1:26" s="62" customFormat="1" ht="20.100000000000001" customHeight="1">
      <c r="H19" s="93"/>
    </row>
    <row r="20" spans="1:26" s="62" customFormat="1" ht="20.100000000000001" customHeight="1">
      <c r="H20" s="93"/>
    </row>
    <row r="21" spans="1:26" s="62" customFormat="1" ht="39.950000000000003" customHeight="1">
      <c r="H21" s="93"/>
    </row>
    <row r="22" spans="1:26" s="62" customFormat="1">
      <c r="H22" s="93"/>
    </row>
    <row r="23" spans="1:26" s="62" customFormat="1">
      <c r="H23" s="93"/>
    </row>
    <row r="24" spans="1:26" s="62" customFormat="1">
      <c r="H24" s="93"/>
    </row>
    <row r="25" spans="1:26" s="62" customFormat="1">
      <c r="H25" s="93"/>
    </row>
    <row r="26" spans="1:26" s="62" customFormat="1">
      <c r="H26" s="93"/>
    </row>
    <row r="27" spans="1:26" s="62" customFormat="1">
      <c r="H27" s="93"/>
    </row>
    <row r="28" spans="1:26" s="62" customFormat="1">
      <c r="H28" s="93"/>
    </row>
    <row r="29" spans="1:26" s="62" customFormat="1">
      <c r="H29" s="93"/>
    </row>
    <row r="30" spans="1:26" s="62" customFormat="1">
      <c r="H30" s="93"/>
    </row>
    <row r="31" spans="1:26" s="62" customFormat="1">
      <c r="H31" s="93"/>
    </row>
    <row r="32" spans="1:26" s="62" customFormat="1">
      <c r="H32" s="93"/>
    </row>
    <row r="33" spans="8:8" s="62" customFormat="1">
      <c r="H33" s="93"/>
    </row>
    <row r="34" spans="8:8" s="62" customFormat="1">
      <c r="H34" s="93"/>
    </row>
    <row r="35" spans="8:8" s="62" customFormat="1">
      <c r="H35" s="93"/>
    </row>
    <row r="36" spans="8:8" s="62" customFormat="1">
      <c r="H36" s="93"/>
    </row>
    <row r="37" spans="8:8" s="62" customFormat="1">
      <c r="H37" s="93"/>
    </row>
    <row r="38" spans="8:8" s="62" customFormat="1">
      <c r="H38" s="93"/>
    </row>
    <row r="39" spans="8:8" s="62" customFormat="1">
      <c r="H39" s="93"/>
    </row>
    <row r="40" spans="8:8" s="62" customFormat="1">
      <c r="H40" s="93"/>
    </row>
    <row r="41" spans="8:8" s="62" customFormat="1">
      <c r="H41" s="93"/>
    </row>
    <row r="42" spans="8:8" s="62" customFormat="1">
      <c r="H42" s="93"/>
    </row>
    <row r="43" spans="8:8" s="62" customFormat="1">
      <c r="H43" s="93"/>
    </row>
    <row r="44" spans="8:8" s="62" customFormat="1">
      <c r="H44" s="93"/>
    </row>
    <row r="45" spans="8:8" s="62" customFormat="1">
      <c r="H45" s="93"/>
    </row>
    <row r="46" spans="8:8" s="62" customFormat="1">
      <c r="H46" s="93"/>
    </row>
    <row r="47" spans="8:8" s="62" customFormat="1">
      <c r="H47" s="93"/>
    </row>
    <row r="48" spans="8:8" s="62" customFormat="1">
      <c r="H48" s="93"/>
    </row>
    <row r="49" spans="8:8" s="62" customFormat="1">
      <c r="H49" s="93"/>
    </row>
    <row r="50" spans="8:8" s="62" customFormat="1">
      <c r="H50" s="93"/>
    </row>
    <row r="51" spans="8:8" s="62" customFormat="1">
      <c r="H51" s="93"/>
    </row>
    <row r="52" spans="8:8" s="62" customFormat="1">
      <c r="H52" s="93"/>
    </row>
    <row r="53" spans="8:8" s="62" customFormat="1">
      <c r="H53" s="93"/>
    </row>
    <row r="54" spans="8:8" s="62" customFormat="1">
      <c r="H54" s="93"/>
    </row>
    <row r="55" spans="8:8" s="62" customFormat="1">
      <c r="H55" s="93"/>
    </row>
    <row r="56" spans="8:8" s="62" customFormat="1">
      <c r="H56" s="93"/>
    </row>
    <row r="57" spans="8:8" s="62" customFormat="1">
      <c r="H57" s="93"/>
    </row>
    <row r="58" spans="8:8" s="62" customFormat="1">
      <c r="H58" s="93"/>
    </row>
    <row r="59" spans="8:8" s="62" customFormat="1">
      <c r="H59" s="93"/>
    </row>
    <row r="60" spans="8:8" s="62" customFormat="1">
      <c r="H60" s="93"/>
    </row>
    <row r="61" spans="8:8" s="62" customFormat="1">
      <c r="H61" s="93"/>
    </row>
    <row r="62" spans="8:8" s="62" customFormat="1">
      <c r="H62" s="93"/>
    </row>
  </sheetData>
  <mergeCells count="7">
    <mergeCell ref="B3:D3"/>
    <mergeCell ref="F3:H3"/>
    <mergeCell ref="A17:I17"/>
    <mergeCell ref="A8:A11"/>
    <mergeCell ref="B8:B10"/>
    <mergeCell ref="C8:C10"/>
    <mergeCell ref="H8:H10"/>
  </mergeCells>
  <phoneticPr fontId="6"/>
  <pageMargins left="0.78740157480314965" right="0.27559055118110237" top="0.74803149606299213" bottom="0.55118110236220474" header="0.31496062992125984" footer="0.31496062992125984"/>
  <pageSetup paperSize="9" firstPageNumber="6" fitToHeight="0" orientation="landscape" useFirstPageNumber="1" r:id="rId1"/>
  <headerFooter>
    <oddFooter>&amp;C－&amp;P－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M38"/>
  <sheetViews>
    <sheetView showGridLines="0" view="pageBreakPreview" zoomScale="120" zoomScaleNormal="130" zoomScaleSheetLayoutView="120" workbookViewId="0">
      <selection activeCell="D3" sqref="D3:F3"/>
    </sheetView>
  </sheetViews>
  <sheetFormatPr defaultColWidth="9" defaultRowHeight="13.5"/>
  <cols>
    <col min="1" max="1" width="1.875" style="60" customWidth="1"/>
    <col min="2" max="2" width="3.625" style="60" customWidth="1"/>
    <col min="3" max="3" width="14.375" style="60" customWidth="1"/>
    <col min="4" max="4" width="7.625" style="60" customWidth="1"/>
    <col min="5" max="6" width="8.125" style="60" customWidth="1"/>
    <col min="7" max="7" width="10.75" style="60" customWidth="1"/>
    <col min="8" max="8" width="11.5" style="60" customWidth="1"/>
    <col min="9" max="12" width="4.625" style="60" customWidth="1"/>
    <col min="13" max="16384" width="9" style="60"/>
  </cols>
  <sheetData>
    <row r="1" spans="1:13" ht="22.7" customHeight="1">
      <c r="A1" s="107" t="s">
        <v>96</v>
      </c>
      <c r="B1" s="107"/>
      <c r="C1" s="107"/>
      <c r="D1" s="107"/>
      <c r="E1" s="107"/>
      <c r="F1" s="107"/>
      <c r="G1" s="107"/>
      <c r="H1" s="1086" t="str">
        <f>'1'!H1</f>
        <v>【幼稚園型認定こども園／令和６年度】</v>
      </c>
      <c r="I1" s="1087"/>
      <c r="J1" s="1087"/>
      <c r="K1" s="1087"/>
      <c r="L1" s="1087"/>
    </row>
    <row r="2" spans="1:13" ht="22.7" customHeight="1">
      <c r="A2" s="108"/>
      <c r="B2" s="108"/>
      <c r="C2" s="108"/>
      <c r="D2" s="108"/>
      <c r="E2" s="108"/>
      <c r="F2" s="108"/>
      <c r="G2" s="108"/>
      <c r="H2" s="108"/>
      <c r="I2" s="108"/>
      <c r="J2" s="108"/>
      <c r="K2" s="164"/>
      <c r="L2" s="164"/>
    </row>
    <row r="3" spans="1:13" ht="22.7" customHeight="1">
      <c r="A3" s="108"/>
      <c r="B3" s="1088" t="s">
        <v>1</v>
      </c>
      <c r="C3" s="507"/>
      <c r="D3" s="1089" t="str">
        <f>IF('1'!F4="","",'1'!F4)</f>
        <v/>
      </c>
      <c r="E3" s="413"/>
      <c r="F3" s="414"/>
      <c r="G3" s="147" t="s">
        <v>122</v>
      </c>
      <c r="H3" s="1090" t="str">
        <f>IF('1'!F5="","",'1'!F5)</f>
        <v/>
      </c>
      <c r="I3" s="413"/>
      <c r="J3" s="414"/>
      <c r="K3" s="124"/>
      <c r="L3" s="124"/>
    </row>
    <row r="4" spans="1:13" ht="22.7" customHeight="1">
      <c r="A4" s="108"/>
      <c r="B4" s="114"/>
      <c r="C4" s="124"/>
      <c r="D4" s="114"/>
      <c r="E4" s="124"/>
      <c r="F4" s="124"/>
      <c r="G4" s="124"/>
      <c r="H4" s="124"/>
      <c r="I4" s="157"/>
      <c r="J4" s="157"/>
      <c r="K4" s="157"/>
      <c r="L4" s="157"/>
    </row>
    <row r="5" spans="1:13" ht="22.7" customHeight="1">
      <c r="A5" s="108"/>
      <c r="B5" s="115" t="s">
        <v>135</v>
      </c>
      <c r="C5" s="115"/>
      <c r="D5" s="115"/>
      <c r="E5" s="115"/>
      <c r="F5" s="115"/>
      <c r="G5" s="115"/>
      <c r="H5" s="115"/>
      <c r="I5" s="115"/>
      <c r="J5" s="115"/>
      <c r="K5" s="115"/>
      <c r="L5" s="166"/>
    </row>
    <row r="6" spans="1:13" ht="22.7" customHeight="1">
      <c r="A6" s="108"/>
      <c r="B6" s="114"/>
      <c r="C6" s="124"/>
      <c r="D6" s="114"/>
      <c r="E6" s="124"/>
      <c r="F6" s="124"/>
      <c r="G6" s="124"/>
      <c r="H6" s="124"/>
      <c r="I6" s="157"/>
      <c r="J6" s="157"/>
      <c r="K6" s="157"/>
      <c r="L6" s="157"/>
    </row>
    <row r="7" spans="1:13" ht="22.7" customHeight="1">
      <c r="A7" s="62"/>
      <c r="B7" s="1104" t="s">
        <v>40</v>
      </c>
      <c r="C7" s="1104"/>
      <c r="D7" s="1091" t="s">
        <v>19</v>
      </c>
      <c r="E7" s="1091"/>
      <c r="F7" s="1091" t="s">
        <v>98</v>
      </c>
      <c r="G7" s="1091"/>
      <c r="H7" s="1092" t="s">
        <v>14</v>
      </c>
      <c r="I7" s="1092"/>
      <c r="J7" s="62"/>
      <c r="K7" s="62"/>
      <c r="L7" s="62"/>
    </row>
    <row r="8" spans="1:13" s="104" customFormat="1" ht="22.7" customHeight="1">
      <c r="A8" s="109"/>
      <c r="B8" s="1104"/>
      <c r="C8" s="1104"/>
      <c r="D8" s="1079"/>
      <c r="E8" s="1079"/>
      <c r="F8" s="1079"/>
      <c r="G8" s="1079"/>
      <c r="H8" s="1080">
        <f>D8+F8</f>
        <v>0</v>
      </c>
      <c r="I8" s="1080"/>
      <c r="J8" s="109"/>
      <c r="K8" s="109"/>
      <c r="L8" s="109"/>
      <c r="M8" s="168" t="s">
        <v>136</v>
      </c>
    </row>
    <row r="9" spans="1:13" s="105" customFormat="1" ht="22.7" customHeight="1">
      <c r="A9" s="110"/>
      <c r="B9" s="116"/>
      <c r="C9" s="116"/>
      <c r="D9" s="116"/>
      <c r="E9" s="116"/>
      <c r="F9" s="127"/>
      <c r="G9" s="127"/>
      <c r="H9" s="153"/>
      <c r="I9" s="153"/>
      <c r="J9" s="153"/>
      <c r="K9" s="165"/>
      <c r="L9" s="165"/>
    </row>
    <row r="10" spans="1:13" ht="22.7" customHeight="1">
      <c r="A10" s="62"/>
      <c r="B10" s="1081" t="s">
        <v>133</v>
      </c>
      <c r="C10" s="1082"/>
      <c r="D10" s="1082"/>
      <c r="E10" s="1082"/>
      <c r="F10" s="1082"/>
      <c r="G10" s="1082"/>
      <c r="H10" s="1083"/>
      <c r="I10" s="158"/>
      <c r="J10" s="158"/>
      <c r="K10" s="158"/>
      <c r="L10" s="62"/>
    </row>
    <row r="11" spans="1:13" s="104" customFormat="1" ht="22.7" customHeight="1">
      <c r="A11" s="109"/>
      <c r="B11" s="1105" t="s">
        <v>100</v>
      </c>
      <c r="C11" s="1105"/>
      <c r="D11" s="1105"/>
      <c r="E11" s="1084" t="s">
        <v>83</v>
      </c>
      <c r="F11" s="1085"/>
      <c r="G11" s="1106" t="s">
        <v>101</v>
      </c>
      <c r="H11" s="1085" t="s">
        <v>102</v>
      </c>
      <c r="I11" s="159"/>
      <c r="J11" s="163"/>
      <c r="K11" s="109"/>
      <c r="L11" s="109"/>
    </row>
    <row r="12" spans="1:13" ht="22.7" customHeight="1">
      <c r="A12" s="62"/>
      <c r="B12" s="1105"/>
      <c r="C12" s="1105"/>
      <c r="D12" s="1105"/>
      <c r="E12" s="137" t="s">
        <v>19</v>
      </c>
      <c r="F12" s="137" t="s">
        <v>98</v>
      </c>
      <c r="G12" s="1107"/>
      <c r="H12" s="1108"/>
      <c r="I12" s="116"/>
      <c r="J12" s="62"/>
      <c r="K12" s="62"/>
      <c r="L12" s="62"/>
    </row>
    <row r="13" spans="1:13" ht="22.7" customHeight="1">
      <c r="A13" s="62"/>
      <c r="B13" s="1109" t="s">
        <v>123</v>
      </c>
      <c r="C13" s="125" t="s">
        <v>52</v>
      </c>
      <c r="D13" s="133">
        <v>3</v>
      </c>
      <c r="E13" s="138"/>
      <c r="F13" s="144"/>
      <c r="G13" s="148"/>
      <c r="H13" s="154">
        <f>ROUNDDOWN(F13/D13,1)</f>
        <v>0</v>
      </c>
      <c r="I13" s="160"/>
      <c r="J13" s="62"/>
      <c r="K13" s="62"/>
      <c r="L13" s="62"/>
    </row>
    <row r="14" spans="1:13" ht="22.7" customHeight="1">
      <c r="A14" s="62"/>
      <c r="B14" s="1110"/>
      <c r="C14" s="125" t="s">
        <v>103</v>
      </c>
      <c r="D14" s="133">
        <v>6</v>
      </c>
      <c r="E14" s="138"/>
      <c r="F14" s="145"/>
      <c r="G14" s="148"/>
      <c r="H14" s="155">
        <f>ROUNDDOWN(F14/D14,1)</f>
        <v>0</v>
      </c>
      <c r="I14" s="160"/>
      <c r="J14" s="62"/>
      <c r="K14" s="62"/>
      <c r="L14" s="62"/>
    </row>
    <row r="15" spans="1:13" ht="22.7" customHeight="1">
      <c r="A15" s="62"/>
      <c r="B15" s="1110"/>
      <c r="C15" s="125" t="s">
        <v>104</v>
      </c>
      <c r="D15" s="133">
        <v>6</v>
      </c>
      <c r="E15" s="139"/>
      <c r="F15" s="145"/>
      <c r="G15" s="148"/>
      <c r="H15" s="154">
        <f>ROUNDDOWN((E15+F15)/D15,1)</f>
        <v>0</v>
      </c>
      <c r="I15" s="160"/>
      <c r="J15" s="62"/>
      <c r="K15" s="62"/>
      <c r="L15" s="62"/>
    </row>
    <row r="16" spans="1:13" ht="22.7" customHeight="1">
      <c r="A16" s="62"/>
      <c r="B16" s="1110"/>
      <c r="C16" s="125" t="s">
        <v>105</v>
      </c>
      <c r="D16" s="133">
        <v>20</v>
      </c>
      <c r="E16" s="140"/>
      <c r="F16" s="145"/>
      <c r="G16" s="149"/>
      <c r="H16" s="154">
        <f>ROUNDDOWN((E16+F16)/D16,1)</f>
        <v>0</v>
      </c>
      <c r="I16" s="161" t="s">
        <v>106</v>
      </c>
      <c r="J16" s="161"/>
      <c r="K16" s="161"/>
      <c r="L16" s="161"/>
    </row>
    <row r="17" spans="1:12" ht="22.7" customHeight="1">
      <c r="A17" s="62"/>
      <c r="B17" s="1110"/>
      <c r="C17" s="126" t="s">
        <v>107</v>
      </c>
      <c r="D17" s="134">
        <v>30</v>
      </c>
      <c r="E17" s="140"/>
      <c r="F17" s="145"/>
      <c r="G17" s="149"/>
      <c r="H17" s="155">
        <f>ROUNDDOWN((E17+F17)/D17,1)</f>
        <v>0</v>
      </c>
      <c r="I17" s="161"/>
      <c r="J17" s="161"/>
      <c r="K17" s="161"/>
      <c r="L17" s="161"/>
    </row>
    <row r="18" spans="1:12" ht="22.7" customHeight="1">
      <c r="A18" s="62"/>
      <c r="B18" s="1111"/>
      <c r="C18" s="125" t="s">
        <v>108</v>
      </c>
      <c r="D18" s="133">
        <v>30</v>
      </c>
      <c r="E18" s="141"/>
      <c r="F18" s="146"/>
      <c r="G18" s="149"/>
      <c r="H18" s="155">
        <f>ROUNDDOWN((E18+F18)/D18,1)</f>
        <v>0</v>
      </c>
      <c r="I18" s="162">
        <f>SUM(H13:H18)</f>
        <v>0</v>
      </c>
      <c r="J18" s="161"/>
      <c r="K18" s="161"/>
      <c r="L18" s="161"/>
    </row>
    <row r="19" spans="1:12" ht="22.7" customHeight="1">
      <c r="A19" s="62"/>
      <c r="B19" s="1114" t="s">
        <v>134</v>
      </c>
      <c r="C19" s="1115"/>
      <c r="D19" s="1116"/>
      <c r="E19" s="142">
        <f>SUM(E15:E18)</f>
        <v>0</v>
      </c>
      <c r="F19" s="142">
        <f>SUM(F13:F18)</f>
        <v>0</v>
      </c>
      <c r="G19" s="150">
        <f>SUM(G16:G18)</f>
        <v>0</v>
      </c>
      <c r="H19" s="1112" t="s">
        <v>87</v>
      </c>
      <c r="I19" s="161"/>
      <c r="J19" s="162"/>
      <c r="K19" s="161"/>
      <c r="L19" s="161"/>
    </row>
    <row r="20" spans="1:12" ht="22.7" customHeight="1">
      <c r="A20" s="62"/>
      <c r="B20" s="117"/>
      <c r="C20" s="128"/>
      <c r="D20" s="135"/>
      <c r="E20" s="1117" t="s">
        <v>28</v>
      </c>
      <c r="F20" s="1118"/>
      <c r="G20" s="151" t="s">
        <v>109</v>
      </c>
      <c r="H20" s="1113"/>
      <c r="I20" s="161"/>
      <c r="J20" s="161"/>
      <c r="K20" s="161"/>
      <c r="L20" s="161"/>
    </row>
    <row r="21" spans="1:12" ht="22.7" customHeight="1">
      <c r="A21" s="62"/>
      <c r="B21" s="118"/>
      <c r="C21" s="129"/>
      <c r="D21" s="136"/>
      <c r="E21" s="1119">
        <f>E19+F19</f>
        <v>0</v>
      </c>
      <c r="F21" s="1119"/>
      <c r="G21" s="152">
        <f>ROUNDUP((E21-F13-F14-F15)/35,0)</f>
        <v>0</v>
      </c>
      <c r="H21" s="156">
        <f>ROUNDUP(SUM(H13:H18),0)</f>
        <v>0</v>
      </c>
      <c r="I21" s="161"/>
      <c r="J21" s="161"/>
      <c r="K21" s="161"/>
      <c r="L21" s="161"/>
    </row>
    <row r="22" spans="1:12" s="106" customFormat="1" ht="33.75" customHeight="1">
      <c r="A22" s="111"/>
      <c r="B22" s="1120" t="s">
        <v>125</v>
      </c>
      <c r="C22" s="1100"/>
      <c r="D22" s="1100"/>
      <c r="E22" s="1100"/>
      <c r="F22" s="1100"/>
      <c r="G22" s="1100"/>
      <c r="H22" s="1100"/>
      <c r="I22" s="1100"/>
      <c r="J22" s="1100"/>
      <c r="K22" s="1100"/>
      <c r="L22" s="1100"/>
    </row>
    <row r="23" spans="1:12" s="106" customFormat="1" ht="14.25" customHeight="1">
      <c r="A23" s="111"/>
      <c r="B23" s="119"/>
      <c r="C23" s="123"/>
      <c r="D23" s="123"/>
      <c r="E23" s="123"/>
      <c r="F23" s="123"/>
      <c r="G23" s="123"/>
      <c r="H23" s="123"/>
      <c r="I23" s="123"/>
      <c r="J23" s="123"/>
      <c r="K23" s="123"/>
      <c r="L23" s="123"/>
    </row>
    <row r="24" spans="1:12" s="106" customFormat="1" ht="17.25" customHeight="1">
      <c r="A24" s="112"/>
      <c r="B24" s="120" t="s">
        <v>113</v>
      </c>
      <c r="C24" s="130"/>
      <c r="D24" s="130"/>
      <c r="E24" s="143"/>
      <c r="F24" s="143"/>
      <c r="G24" s="143"/>
      <c r="H24" s="143"/>
      <c r="I24" s="143"/>
      <c r="J24" s="143"/>
      <c r="K24" s="143"/>
      <c r="L24" s="167"/>
    </row>
    <row r="25" spans="1:12" ht="30.75" customHeight="1">
      <c r="A25" s="113"/>
      <c r="B25" s="1099" t="s">
        <v>124</v>
      </c>
      <c r="C25" s="1100"/>
      <c r="D25" s="1100"/>
      <c r="E25" s="1100"/>
      <c r="F25" s="1100"/>
      <c r="G25" s="1100"/>
      <c r="H25" s="1100"/>
      <c r="I25" s="1100"/>
      <c r="J25" s="1100"/>
      <c r="K25" s="1100"/>
      <c r="L25" s="1100"/>
    </row>
    <row r="26" spans="1:12">
      <c r="A26" s="113"/>
      <c r="B26" s="121"/>
      <c r="C26" s="121"/>
      <c r="D26" s="121"/>
      <c r="E26" s="121"/>
      <c r="F26" s="121"/>
      <c r="G26" s="121"/>
      <c r="H26" s="121"/>
      <c r="I26" s="121"/>
      <c r="J26" s="121"/>
      <c r="K26" s="121"/>
      <c r="L26" s="121"/>
    </row>
    <row r="27" spans="1:12" ht="19.5" customHeight="1">
      <c r="A27" s="113"/>
      <c r="B27" s="1101" t="s">
        <v>0</v>
      </c>
      <c r="C27" s="1102"/>
      <c r="D27" s="1102"/>
      <c r="E27" s="1102"/>
      <c r="F27" s="1102"/>
      <c r="G27" s="1102"/>
      <c r="H27" s="1102"/>
      <c r="I27" s="1102"/>
      <c r="J27" s="1102"/>
      <c r="K27" s="1102"/>
      <c r="L27" s="1103"/>
    </row>
    <row r="28" spans="1:12" ht="13.7" customHeight="1">
      <c r="A28" s="113"/>
      <c r="B28" s="122"/>
      <c r="C28" s="131"/>
      <c r="D28" s="113"/>
      <c r="E28" s="113"/>
      <c r="F28" s="113"/>
      <c r="G28" s="113"/>
      <c r="H28" s="113"/>
      <c r="I28" s="113"/>
      <c r="J28" s="113"/>
      <c r="K28" s="113"/>
      <c r="L28" s="113"/>
    </row>
    <row r="29" spans="1:12" ht="18" customHeight="1">
      <c r="A29" s="113"/>
      <c r="B29" s="1093" t="s">
        <v>99</v>
      </c>
      <c r="C29" s="1094"/>
      <c r="D29" s="1094"/>
      <c r="E29" s="1094"/>
      <c r="F29" s="1094"/>
      <c r="G29" s="1094"/>
      <c r="H29" s="1094"/>
      <c r="I29" s="1094"/>
      <c r="J29" s="1094"/>
      <c r="K29" s="1094"/>
      <c r="L29" s="1095"/>
    </row>
    <row r="30" spans="1:12" ht="18" customHeight="1">
      <c r="A30" s="113"/>
      <c r="B30" s="1096"/>
      <c r="C30" s="1097"/>
      <c r="D30" s="1097"/>
      <c r="E30" s="1097"/>
      <c r="F30" s="1097"/>
      <c r="G30" s="1097"/>
      <c r="H30" s="1097"/>
      <c r="I30" s="1097"/>
      <c r="J30" s="1097"/>
      <c r="K30" s="1097"/>
      <c r="L30" s="1098"/>
    </row>
    <row r="31" spans="1:12" ht="13.7" customHeight="1">
      <c r="A31" s="113"/>
      <c r="B31" s="121"/>
      <c r="C31" s="121"/>
      <c r="D31" s="121"/>
      <c r="E31" s="121"/>
      <c r="F31" s="121"/>
      <c r="G31" s="121"/>
      <c r="H31" s="121"/>
      <c r="I31" s="121"/>
      <c r="J31" s="121"/>
      <c r="K31" s="121"/>
      <c r="L31" s="121"/>
    </row>
    <row r="32" spans="1:12" ht="18.75" customHeight="1">
      <c r="A32" s="113"/>
      <c r="B32" s="1093" t="s">
        <v>114</v>
      </c>
      <c r="C32" s="1094"/>
      <c r="D32" s="1094"/>
      <c r="E32" s="1094"/>
      <c r="F32" s="1094"/>
      <c r="G32" s="1094"/>
      <c r="H32" s="1094"/>
      <c r="I32" s="1094"/>
      <c r="J32" s="1094"/>
      <c r="K32" s="1094"/>
      <c r="L32" s="1095"/>
    </row>
    <row r="33" spans="1:12" ht="18.75" customHeight="1">
      <c r="A33" s="113"/>
      <c r="B33" s="1096"/>
      <c r="C33" s="1097"/>
      <c r="D33" s="1097"/>
      <c r="E33" s="1097"/>
      <c r="F33" s="1097"/>
      <c r="G33" s="1097"/>
      <c r="H33" s="1097"/>
      <c r="I33" s="1097"/>
      <c r="J33" s="1097"/>
      <c r="K33" s="1097"/>
      <c r="L33" s="1098"/>
    </row>
    <row r="34" spans="1:12" ht="13.7" customHeight="1">
      <c r="A34" s="113"/>
      <c r="B34" s="121"/>
      <c r="C34" s="121"/>
      <c r="D34" s="121"/>
      <c r="E34" s="121"/>
      <c r="F34" s="121"/>
      <c r="G34" s="121"/>
      <c r="H34" s="121"/>
      <c r="I34" s="121"/>
      <c r="J34" s="121"/>
      <c r="K34" s="121"/>
      <c r="L34" s="121"/>
    </row>
    <row r="35" spans="1:12">
      <c r="A35" s="113"/>
      <c r="B35" s="1099" t="s">
        <v>33</v>
      </c>
      <c r="C35" s="1100"/>
      <c r="D35" s="1100"/>
      <c r="E35" s="1100"/>
      <c r="F35" s="1100"/>
      <c r="G35" s="1100"/>
      <c r="H35" s="1100"/>
      <c r="I35" s="1100"/>
      <c r="J35" s="1100"/>
      <c r="K35" s="1100"/>
      <c r="L35" s="1100"/>
    </row>
    <row r="36" spans="1:12">
      <c r="A36" s="113"/>
      <c r="B36" s="1100"/>
      <c r="C36" s="1100"/>
      <c r="D36" s="1100"/>
      <c r="E36" s="1100"/>
      <c r="F36" s="1100"/>
      <c r="G36" s="1100"/>
      <c r="H36" s="1100"/>
      <c r="I36" s="1100"/>
      <c r="J36" s="1100"/>
      <c r="K36" s="1100"/>
      <c r="L36" s="1100"/>
    </row>
    <row r="37" spans="1:12">
      <c r="A37" s="113"/>
      <c r="B37" s="113"/>
      <c r="C37" s="113"/>
      <c r="D37" s="113"/>
      <c r="E37" s="113"/>
      <c r="F37" s="113"/>
      <c r="G37" s="113"/>
      <c r="H37" s="113"/>
      <c r="I37" s="113"/>
      <c r="J37" s="113"/>
      <c r="K37" s="113"/>
      <c r="L37" s="113"/>
    </row>
    <row r="38" spans="1:12">
      <c r="C38" s="132"/>
    </row>
  </sheetData>
  <mergeCells count="27">
    <mergeCell ref="B29:L30"/>
    <mergeCell ref="B32:L33"/>
    <mergeCell ref="B35:L36"/>
    <mergeCell ref="B27:L27"/>
    <mergeCell ref="B7:C8"/>
    <mergeCell ref="B11:D12"/>
    <mergeCell ref="G11:G12"/>
    <mergeCell ref="H11:H12"/>
    <mergeCell ref="B13:B18"/>
    <mergeCell ref="H19:H20"/>
    <mergeCell ref="B19:D19"/>
    <mergeCell ref="E20:F20"/>
    <mergeCell ref="E21:F21"/>
    <mergeCell ref="B22:L22"/>
    <mergeCell ref="B25:L25"/>
    <mergeCell ref="D8:E8"/>
    <mergeCell ref="F8:G8"/>
    <mergeCell ref="H8:I8"/>
    <mergeCell ref="B10:H10"/>
    <mergeCell ref="E11:F11"/>
    <mergeCell ref="H1:L1"/>
    <mergeCell ref="B3:C3"/>
    <mergeCell ref="D3:F3"/>
    <mergeCell ref="H3:J3"/>
    <mergeCell ref="D7:E7"/>
    <mergeCell ref="F7:G7"/>
    <mergeCell ref="H7:I7"/>
  </mergeCells>
  <phoneticPr fontId="6"/>
  <dataValidations count="1">
    <dataValidation imeMode="disabled" allowBlank="1" showInputMessage="1" showErrorMessage="1" sqref="J11"/>
  </dataValidations>
  <pageMargins left="0.6692913385826772" right="0.19685039370078741" top="0.59055118110236227" bottom="0.19685039370078741" header="0.31496062992125984" footer="0.19685039370078741"/>
  <pageSetup paperSize="9" firstPageNumber="7" orientation="portrait" cellComments="asDisplayed" useFirstPageNumber="1" r:id="rId1"/>
  <headerFooter>
    <oddFooter>&amp;C－&amp;P－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1</vt:lpstr>
      <vt:lpstr>2</vt:lpstr>
      <vt:lpstr>3</vt:lpstr>
      <vt:lpstr>３ </vt:lpstr>
      <vt:lpstr>４ </vt:lpstr>
      <vt:lpstr>５</vt:lpstr>
      <vt:lpstr>No1.職員配置状況</vt:lpstr>
      <vt:lpstr>No1.職員配置状況（記入例）</vt:lpstr>
      <vt:lpstr>No2.面積　実学級数</vt:lpstr>
      <vt:lpstr>No2.面積　実学級数（記入例）</vt:lpstr>
      <vt:lpstr>乳児室・ほふく室の状況</vt:lpstr>
      <vt:lpstr>職員配置状況 </vt:lpstr>
      <vt:lpstr>'1'!Print_Area</vt:lpstr>
      <vt:lpstr>'2'!Print_Area</vt:lpstr>
      <vt:lpstr>'3'!Print_Area</vt:lpstr>
      <vt:lpstr>'３ '!Print_Area</vt:lpstr>
      <vt:lpstr>'４ '!Print_Area</vt:lpstr>
      <vt:lpstr>'５'!Print_Area</vt:lpstr>
      <vt:lpstr>No1.職員配置状況!Print_Area</vt:lpstr>
      <vt:lpstr>'No2.面積　実学級数'!Print_Area</vt:lpstr>
      <vt:lpstr>'No2.面積　実学級数（記入例）'!Print_Area</vt:lpstr>
      <vt:lpstr>'職員配置状況 '!Print_Area</vt:lpstr>
      <vt:lpstr>乳児室・ほふく室の状況!Print_Area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2019-04-04T08:19:27Z</dcterms:created>
  <dcterms:modified xsi:type="dcterms:W3CDTF">2024-03-18T05:28:17Z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2.1.14.0</vt:lpwstr>
    </vt:vector>
  </property>
  <property fmtid="{DCFEDD21-7773-49B2-8022-6FC58DB5260B}" pid="3" name="LastSavedVersion">
    <vt:lpwstr>2.1.14.0</vt:lpwstr>
  </property>
  <property fmtid="{DCFEDD21-7773-49B2-8022-6FC58DB5260B}" pid="4" name="LastSavedDate">
    <vt:filetime>2022-10-17T02:35:04Z</vt:filetime>
  </property>
</Properties>
</file>