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入力シート" sheetId="4" r:id="rId1"/>
    <sheet name="申請書" sheetId="1" r:id="rId2"/>
    <sheet name="別紙" sheetId="2" r:id="rId3"/>
    <sheet name="請求書" sheetId="3" r:id="rId4"/>
    <sheet name="作業用" sheetId="5" r:id="rId5"/>
  </sheets>
  <definedNames>
    <definedName name="_xlnm.Print_Area" localSheetId="3">請求書!$A$1:$I$34</definedName>
    <definedName name="_xlnm.Print_Area" localSheetId="0">入力シート!$A$1:$E$17</definedName>
    <definedName name="_xlnm.Print_Area" localSheetId="2">別紙!$A$1:$F$22</definedName>
    <definedName name="_xlnm.Print_Titles" localSheetId="2">別紙!$1:$2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 i="5" l="1"/>
  <c r="P3" i="5" l="1"/>
  <c r="O3" i="5"/>
  <c r="N3" i="5"/>
  <c r="M3" i="5"/>
  <c r="U3" i="5" l="1"/>
  <c r="T3" i="5"/>
  <c r="S3" i="5"/>
  <c r="R3" i="5"/>
  <c r="V3" i="5" l="1"/>
  <c r="F4" i="2" l="1"/>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3" i="2"/>
  <c r="E20" i="1" l="1"/>
  <c r="G3" i="5"/>
  <c r="A3" i="5" l="1"/>
  <c r="F5" i="3" l="1"/>
  <c r="D30" i="1" l="1"/>
  <c r="W3" i="5" l="1"/>
  <c r="L3" i="5"/>
  <c r="K3" i="5"/>
  <c r="J3" i="5"/>
  <c r="I3" i="5"/>
  <c r="H3" i="5"/>
  <c r="F3" i="5"/>
  <c r="E3" i="5"/>
  <c r="D3" i="5"/>
  <c r="C3" i="5"/>
  <c r="B3" i="5"/>
  <c r="F6" i="3"/>
  <c r="F7" i="3"/>
  <c r="F8" i="3"/>
  <c r="F9" i="3"/>
  <c r="D31" i="1"/>
  <c r="D32" i="1"/>
  <c r="D33" i="1"/>
  <c r="D34" i="1"/>
  <c r="D35" i="1"/>
  <c r="F5" i="1"/>
  <c r="F6" i="1"/>
  <c r="F4" i="1"/>
  <c r="G2" i="1"/>
  <c r="C11" i="3" l="1"/>
  <c r="Q3" i="5" l="1"/>
</calcChain>
</file>

<file path=xl/sharedStrings.xml><?xml version="1.0" encoding="utf-8"?>
<sst xmlns="http://schemas.openxmlformats.org/spreadsheetml/2006/main" count="171" uniqueCount="141">
  <si>
    <t>様式第１号（第５条関係）</t>
    <rPh sb="0" eb="2">
      <t>ヨウシキ</t>
    </rPh>
    <rPh sb="2" eb="3">
      <t>ダイ</t>
    </rPh>
    <rPh sb="4" eb="5">
      <t>ゴウ</t>
    </rPh>
    <rPh sb="6" eb="7">
      <t>ダイ</t>
    </rPh>
    <rPh sb="8" eb="9">
      <t>ジョウ</t>
    </rPh>
    <rPh sb="9" eb="11">
      <t>カンケイ</t>
    </rPh>
    <phoneticPr fontId="1"/>
  </si>
  <si>
    <t>別紙</t>
    <rPh sb="0" eb="2">
      <t>ベッシ</t>
    </rPh>
    <phoneticPr fontId="1"/>
  </si>
  <si>
    <t>№</t>
    <phoneticPr fontId="1"/>
  </si>
  <si>
    <t>事業所名</t>
    <rPh sb="0" eb="4">
      <t>ジギョウショメイ</t>
    </rPh>
    <phoneticPr fontId="1"/>
  </si>
  <si>
    <t>種別</t>
    <rPh sb="0" eb="2">
      <t>シュベツ</t>
    </rPh>
    <phoneticPr fontId="1"/>
  </si>
  <si>
    <t>支援金額</t>
    <rPh sb="0" eb="4">
      <t>シエンキンガク</t>
    </rPh>
    <phoneticPr fontId="1"/>
  </si>
  <si>
    <t>介護老人福祉施設</t>
    <rPh sb="0" eb="8">
      <t>カイゴロウジンフクシシセツ</t>
    </rPh>
    <phoneticPr fontId="1"/>
  </si>
  <si>
    <t>介護老人保健施設</t>
    <rPh sb="0" eb="2">
      <t>カイゴ</t>
    </rPh>
    <rPh sb="2" eb="4">
      <t>ロウジン</t>
    </rPh>
    <rPh sb="4" eb="6">
      <t>ホケン</t>
    </rPh>
    <rPh sb="6" eb="8">
      <t>シセツ</t>
    </rPh>
    <phoneticPr fontId="1"/>
  </si>
  <si>
    <t>介護医療院</t>
    <rPh sb="0" eb="5">
      <t>カイゴイリョウイン</t>
    </rPh>
    <phoneticPr fontId="1"/>
  </si>
  <si>
    <t>地域密着型介護老人福祉施設</t>
    <rPh sb="0" eb="5">
      <t>チイキミッチャクガタ</t>
    </rPh>
    <rPh sb="5" eb="13">
      <t>カイゴロウジンフクシシセツ</t>
    </rPh>
    <phoneticPr fontId="1"/>
  </si>
  <si>
    <t>認知症対応型共同生活介護</t>
    <rPh sb="0" eb="6">
      <t>ニンチショウタイオウガタ</t>
    </rPh>
    <rPh sb="6" eb="12">
      <t>キョウドウセイカツカイゴ</t>
    </rPh>
    <phoneticPr fontId="1"/>
  </si>
  <si>
    <t>養護老人ホーム</t>
    <rPh sb="0" eb="4">
      <t>ヨウゴロウジン</t>
    </rPh>
    <phoneticPr fontId="1"/>
  </si>
  <si>
    <t>軽費老人ホーム</t>
    <rPh sb="0" eb="4">
      <t>ケイヒロウジン</t>
    </rPh>
    <phoneticPr fontId="1"/>
  </si>
  <si>
    <t>有料老人ホーム</t>
    <rPh sb="0" eb="4">
      <t>ユウリョウロウジン</t>
    </rPh>
    <phoneticPr fontId="1"/>
  </si>
  <si>
    <t>サービス付き高齢者向け住宅</t>
    <rPh sb="4" eb="5">
      <t>ツ</t>
    </rPh>
    <rPh sb="6" eb="9">
      <t>コウレイシャ</t>
    </rPh>
    <rPh sb="9" eb="10">
      <t>ム</t>
    </rPh>
    <rPh sb="11" eb="13">
      <t>ジュウタク</t>
    </rPh>
    <phoneticPr fontId="1"/>
  </si>
  <si>
    <t>短期入所生活介護</t>
    <rPh sb="0" eb="8">
      <t>タンキニュウショセイカツカイゴ</t>
    </rPh>
    <phoneticPr fontId="1"/>
  </si>
  <si>
    <t>小規模多機能型居宅介護</t>
    <rPh sb="0" eb="7">
      <t>ショウキボタキノウガタ</t>
    </rPh>
    <rPh sb="7" eb="11">
      <t>キョタクカイゴ</t>
    </rPh>
    <phoneticPr fontId="1"/>
  </si>
  <si>
    <t>看護小規模多機能型居宅介護</t>
    <rPh sb="0" eb="9">
      <t>カンゴショウキボタキノウガタ</t>
    </rPh>
    <rPh sb="9" eb="13">
      <t>キョタクカイゴ</t>
    </rPh>
    <phoneticPr fontId="1"/>
  </si>
  <si>
    <t>通所介護</t>
    <rPh sb="0" eb="4">
      <t>ツウショカイゴ</t>
    </rPh>
    <phoneticPr fontId="1"/>
  </si>
  <si>
    <t>地域密着型通所介護</t>
    <rPh sb="0" eb="5">
      <t>チイキミッチャクガタ</t>
    </rPh>
    <rPh sb="5" eb="9">
      <t>ツウショカイゴ</t>
    </rPh>
    <phoneticPr fontId="1"/>
  </si>
  <si>
    <t>通所リハビリテーション</t>
    <rPh sb="0" eb="2">
      <t>ツウショ</t>
    </rPh>
    <phoneticPr fontId="1"/>
  </si>
  <si>
    <t>認知症対応型通所介護</t>
    <rPh sb="0" eb="6">
      <t>ニンチショウタイオウガタ</t>
    </rPh>
    <rPh sb="6" eb="10">
      <t>ツウショカイゴ</t>
    </rPh>
    <phoneticPr fontId="1"/>
  </si>
  <si>
    <t>訪問介護</t>
    <rPh sb="0" eb="4">
      <t>ホウモンカイゴ</t>
    </rPh>
    <phoneticPr fontId="1"/>
  </si>
  <si>
    <t>訪問入浴介護</t>
    <rPh sb="0" eb="6">
      <t>ホウモンニュウヨクカイゴ</t>
    </rPh>
    <phoneticPr fontId="1"/>
  </si>
  <si>
    <t>訪問リハビリテーション</t>
    <rPh sb="0" eb="2">
      <t>ホウモン</t>
    </rPh>
    <phoneticPr fontId="1"/>
  </si>
  <si>
    <t>訪問看護</t>
    <rPh sb="0" eb="4">
      <t>ホウモンカンゴ</t>
    </rPh>
    <phoneticPr fontId="1"/>
  </si>
  <si>
    <t>福祉用具貸与・特定福祉用具販売</t>
    <rPh sb="0" eb="2">
      <t>フクシ</t>
    </rPh>
    <rPh sb="2" eb="4">
      <t>ヨウグ</t>
    </rPh>
    <rPh sb="4" eb="6">
      <t>タイヨ</t>
    </rPh>
    <rPh sb="7" eb="9">
      <t>トクテイ</t>
    </rPh>
    <rPh sb="9" eb="11">
      <t>フクシ</t>
    </rPh>
    <rPh sb="11" eb="13">
      <t>ヨウグ</t>
    </rPh>
    <rPh sb="13" eb="15">
      <t>ハンバイ</t>
    </rPh>
    <phoneticPr fontId="1"/>
  </si>
  <si>
    <t>定期巡回・随時対応型訪問介護看護</t>
    <rPh sb="0" eb="4">
      <t>テイキジュンカイ</t>
    </rPh>
    <rPh sb="5" eb="10">
      <t>ズイジタイオウガタ</t>
    </rPh>
    <rPh sb="10" eb="16">
      <t>ホウモンカイゴカンゴ</t>
    </rPh>
    <phoneticPr fontId="1"/>
  </si>
  <si>
    <r>
      <t xml:space="preserve">事業所番号
</t>
    </r>
    <r>
      <rPr>
        <sz val="9"/>
        <color theme="1"/>
        <rFont val="游ゴシック"/>
        <family val="3"/>
        <charset val="128"/>
        <scheme val="minor"/>
      </rPr>
      <t>(介護保険事業所のみ)</t>
    </r>
    <rPh sb="0" eb="5">
      <t>ジギョウショバンゴウ</t>
    </rPh>
    <rPh sb="7" eb="11">
      <t>カイゴホケン</t>
    </rPh>
    <rPh sb="11" eb="14">
      <t>ジギョウショ</t>
    </rPh>
    <phoneticPr fontId="1"/>
  </si>
  <si>
    <t>所在</t>
    <rPh sb="0" eb="2">
      <t>ショザイ</t>
    </rPh>
    <phoneticPr fontId="1"/>
  </si>
  <si>
    <t>事業者名</t>
    <rPh sb="0" eb="3">
      <t>ジギョウシャ</t>
    </rPh>
    <rPh sb="3" eb="4">
      <t>メイ</t>
    </rPh>
    <phoneticPr fontId="1"/>
  </si>
  <si>
    <t>記</t>
    <rPh sb="0" eb="1">
      <t>キ</t>
    </rPh>
    <phoneticPr fontId="1"/>
  </si>
  <si>
    <t>１　交付申請額</t>
    <rPh sb="2" eb="7">
      <t>コウフシンセイガク</t>
    </rPh>
    <phoneticPr fontId="1"/>
  </si>
  <si>
    <t>金</t>
    <rPh sb="0" eb="1">
      <t>キン</t>
    </rPh>
    <phoneticPr fontId="1"/>
  </si>
  <si>
    <t>円</t>
    <rPh sb="0" eb="1">
      <t>エン</t>
    </rPh>
    <phoneticPr fontId="1"/>
  </si>
  <si>
    <t>郵便番号</t>
    <rPh sb="0" eb="4">
      <t>ユウビンバンゴウ</t>
    </rPh>
    <phoneticPr fontId="1"/>
  </si>
  <si>
    <t>担当者</t>
    <rPh sb="0" eb="3">
      <t>タントウシャ</t>
    </rPh>
    <phoneticPr fontId="1"/>
  </si>
  <si>
    <t>電話番号</t>
    <rPh sb="0" eb="2">
      <t>デンワ</t>
    </rPh>
    <rPh sb="2" eb="4">
      <t>バンゴウ</t>
    </rPh>
    <phoneticPr fontId="1"/>
  </si>
  <si>
    <t>メール</t>
    <phoneticPr fontId="1"/>
  </si>
  <si>
    <t>２　対象事業所</t>
    <rPh sb="2" eb="7">
      <t>タイショウジギョウショ</t>
    </rPh>
    <phoneticPr fontId="1"/>
  </si>
  <si>
    <t>別紙のとおり</t>
    <rPh sb="0" eb="2">
      <t>ベッシ</t>
    </rPh>
    <phoneticPr fontId="1"/>
  </si>
  <si>
    <t>（添付書類）</t>
    <rPh sb="1" eb="5">
      <t>テンプショルイ</t>
    </rPh>
    <phoneticPr fontId="1"/>
  </si>
  <si>
    <t>（宛先）高崎市長</t>
    <rPh sb="1" eb="3">
      <t>アテサキ</t>
    </rPh>
    <rPh sb="4" eb="8">
      <t>タカサキシチョウ</t>
    </rPh>
    <phoneticPr fontId="1"/>
  </si>
  <si>
    <t>【誓約事項】</t>
    <rPh sb="1" eb="3">
      <t>セイヤク</t>
    </rPh>
    <rPh sb="3" eb="5">
      <t>ジコウ</t>
    </rPh>
    <phoneticPr fontId="1"/>
  </si>
  <si>
    <t>市税を滞納していないこと。</t>
    <phoneticPr fontId="1"/>
  </si>
  <si>
    <t>　</t>
    <phoneticPr fontId="1"/>
  </si>
  <si>
    <t>・申請書別紙</t>
    <rPh sb="1" eb="6">
      <t>シンセイショベッシ</t>
    </rPh>
    <phoneticPr fontId="1"/>
  </si>
  <si>
    <t>１</t>
    <phoneticPr fontId="1"/>
  </si>
  <si>
    <t>２</t>
    <phoneticPr fontId="1"/>
  </si>
  <si>
    <t>３</t>
    <phoneticPr fontId="1"/>
  </si>
  <si>
    <t>宛名</t>
    <rPh sb="0" eb="2">
      <t>アテナ</t>
    </rPh>
    <phoneticPr fontId="1"/>
  </si>
  <si>
    <t>（宛先）高崎市長</t>
    <rPh sb="1" eb="2">
      <t>ア</t>
    </rPh>
    <rPh sb="2" eb="3">
      <t>サキ</t>
    </rPh>
    <rPh sb="4" eb="8">
      <t>タカサキシチョウ</t>
    </rPh>
    <phoneticPr fontId="1"/>
  </si>
  <si>
    <t>〒</t>
    <phoneticPr fontId="1"/>
  </si>
  <si>
    <t>所在地</t>
    <rPh sb="0" eb="3">
      <t>ショザイチ</t>
    </rPh>
    <phoneticPr fontId="1"/>
  </si>
  <si>
    <t>事業者名</t>
    <rPh sb="0" eb="4">
      <t>ジギョウシャメイ</t>
    </rPh>
    <phoneticPr fontId="1"/>
  </si>
  <si>
    <t>電話番号</t>
    <rPh sb="0" eb="4">
      <t>デンワバンゴウ</t>
    </rPh>
    <phoneticPr fontId="1"/>
  </si>
  <si>
    <t>金額</t>
    <rPh sb="0" eb="2">
      <t>キンガク</t>
    </rPh>
    <phoneticPr fontId="1"/>
  </si>
  <si>
    <t>振込先</t>
    <rPh sb="0" eb="3">
      <t>フリコミサキ</t>
    </rPh>
    <phoneticPr fontId="1"/>
  </si>
  <si>
    <t>金融機関名</t>
    <rPh sb="0" eb="5">
      <t>キンユウキカンメイ</t>
    </rPh>
    <phoneticPr fontId="1"/>
  </si>
  <si>
    <t>支店名</t>
    <rPh sb="0" eb="3">
      <t>シテンメイ</t>
    </rPh>
    <phoneticPr fontId="1"/>
  </si>
  <si>
    <t>口座番号</t>
    <rPh sb="0" eb="4">
      <t>コウザバンゴウ</t>
    </rPh>
    <phoneticPr fontId="1"/>
  </si>
  <si>
    <t>発行責任者及び担当者（請求書の押印を省略する場合には、ご記入ください。）</t>
    <phoneticPr fontId="1"/>
  </si>
  <si>
    <t>発行責任者</t>
    <phoneticPr fontId="1"/>
  </si>
  <si>
    <t>担　当　者</t>
    <rPh sb="0" eb="1">
      <t>タン</t>
    </rPh>
    <rPh sb="2" eb="3">
      <t>トウ</t>
    </rPh>
    <rPh sb="4" eb="5">
      <t>シャ</t>
    </rPh>
    <phoneticPr fontId="1"/>
  </si>
  <si>
    <t>委任状</t>
    <rPh sb="0" eb="3">
      <t>イニンジョウ</t>
    </rPh>
    <phoneticPr fontId="1"/>
  </si>
  <si>
    <t>（請求者と口座名義人が異なる場合記入してください）</t>
    <rPh sb="1" eb="4">
      <t>セイキュウシャ</t>
    </rPh>
    <rPh sb="5" eb="9">
      <t>コウザメイギ</t>
    </rPh>
    <rPh sb="9" eb="10">
      <t>ニン</t>
    </rPh>
    <rPh sb="11" eb="12">
      <t>コト</t>
    </rPh>
    <rPh sb="14" eb="16">
      <t>バアイ</t>
    </rPh>
    <rPh sb="16" eb="18">
      <t>キニュウ</t>
    </rPh>
    <phoneticPr fontId="1"/>
  </si>
  <si>
    <t>代表者</t>
    <rPh sb="0" eb="3">
      <t>ダイヒョウシャ</t>
    </rPh>
    <phoneticPr fontId="1"/>
  </si>
  <si>
    <t>請求日</t>
    <rPh sb="0" eb="3">
      <t>セイキュウビ</t>
    </rPh>
    <phoneticPr fontId="1"/>
  </si>
  <si>
    <t>事業者（法人）情報</t>
    <rPh sb="0" eb="3">
      <t>ジギョウシャ</t>
    </rPh>
    <rPh sb="4" eb="6">
      <t>ホウジン</t>
    </rPh>
    <rPh sb="7" eb="9">
      <t>ジョウホウ</t>
    </rPh>
    <phoneticPr fontId="1"/>
  </si>
  <si>
    <t>事業者（法人）名</t>
    <rPh sb="0" eb="3">
      <t>ジギョウシャ</t>
    </rPh>
    <rPh sb="4" eb="6">
      <t>ホウジン</t>
    </rPh>
    <rPh sb="7" eb="8">
      <t>メイ</t>
    </rPh>
    <phoneticPr fontId="1"/>
  </si>
  <si>
    <t>代表者　職・氏名</t>
    <rPh sb="0" eb="3">
      <t>ダイヒョウシャ</t>
    </rPh>
    <rPh sb="4" eb="5">
      <t>ショク</t>
    </rPh>
    <rPh sb="6" eb="8">
      <t>シメイ</t>
    </rPh>
    <phoneticPr fontId="1"/>
  </si>
  <si>
    <t>担当者・書類送付先</t>
    <rPh sb="0" eb="3">
      <t>タントウシャ</t>
    </rPh>
    <rPh sb="4" eb="9">
      <t>ショルイソウフサキ</t>
    </rPh>
    <phoneticPr fontId="1"/>
  </si>
  <si>
    <t>担当者名</t>
    <rPh sb="0" eb="4">
      <t>タントウシャメイ</t>
    </rPh>
    <phoneticPr fontId="1"/>
  </si>
  <si>
    <t>E-mail</t>
    <phoneticPr fontId="1"/>
  </si>
  <si>
    <t>申請日</t>
    <rPh sb="0" eb="3">
      <t>シンセイビ</t>
    </rPh>
    <phoneticPr fontId="1"/>
  </si>
  <si>
    <t>検収</t>
    <rPh sb="0" eb="2">
      <t>ケンシュウ</t>
    </rPh>
    <phoneticPr fontId="1"/>
  </si>
  <si>
    <t>法人</t>
    <rPh sb="0" eb="2">
      <t>ホウジン</t>
    </rPh>
    <phoneticPr fontId="1"/>
  </si>
  <si>
    <t>法人名</t>
    <rPh sb="0" eb="3">
      <t>ホウジンメイ</t>
    </rPh>
    <phoneticPr fontId="1"/>
  </si>
  <si>
    <t>申請額</t>
    <rPh sb="0" eb="3">
      <t>シンセイガク</t>
    </rPh>
    <phoneticPr fontId="1"/>
  </si>
  <si>
    <t>申請情報</t>
    <rPh sb="0" eb="2">
      <t>シンセイ</t>
    </rPh>
    <rPh sb="2" eb="4">
      <t>ジョウホウ</t>
    </rPh>
    <phoneticPr fontId="1"/>
  </si>
  <si>
    <t>通所型サービス</t>
    <rPh sb="0" eb="3">
      <t>ツウショガタ</t>
    </rPh>
    <phoneticPr fontId="1"/>
  </si>
  <si>
    <t>振込先口座</t>
    <rPh sb="0" eb="5">
      <t>フリコミサキコウザ</t>
    </rPh>
    <phoneticPr fontId="1"/>
  </si>
  <si>
    <t>金融機関</t>
    <rPh sb="0" eb="4">
      <t>キンユウキカン</t>
    </rPh>
    <phoneticPr fontId="1"/>
  </si>
  <si>
    <t>支店</t>
    <rPh sb="0" eb="2">
      <t>シテン</t>
    </rPh>
    <phoneticPr fontId="1"/>
  </si>
  <si>
    <t>口座名義</t>
    <rPh sb="0" eb="4">
      <t>コウザメイギ</t>
    </rPh>
    <phoneticPr fontId="1"/>
  </si>
  <si>
    <t>口座番号</t>
    <rPh sb="0" eb="2">
      <t>コウザ</t>
    </rPh>
    <rPh sb="2" eb="4">
      <t>バンゴウ</t>
    </rPh>
    <phoneticPr fontId="1"/>
  </si>
  <si>
    <t>宛名（送付先）</t>
    <rPh sb="0" eb="2">
      <t>アテナ</t>
    </rPh>
    <rPh sb="3" eb="6">
      <t>ソウフサキ</t>
    </rPh>
    <phoneticPr fontId="1"/>
  </si>
  <si>
    <t>口座名義（半角カナ）</t>
    <rPh sb="0" eb="4">
      <t>コウザメイギ</t>
    </rPh>
    <rPh sb="5" eb="7">
      <t>ハンカク</t>
    </rPh>
    <phoneticPr fontId="1"/>
  </si>
  <si>
    <t>高崎市高齢者福祉施設物価高騰対応臨時支援金交付申請書</t>
    <rPh sb="0" eb="3">
      <t>タカサキシ</t>
    </rPh>
    <rPh sb="3" eb="6">
      <t>コウレイシャ</t>
    </rPh>
    <rPh sb="6" eb="8">
      <t>フクシ</t>
    </rPh>
    <rPh sb="8" eb="10">
      <t>シセツ</t>
    </rPh>
    <rPh sb="10" eb="12">
      <t>ブッカ</t>
    </rPh>
    <rPh sb="12" eb="14">
      <t>コウトウ</t>
    </rPh>
    <rPh sb="14" eb="16">
      <t>タイオウ</t>
    </rPh>
    <rPh sb="16" eb="18">
      <t>リンジ</t>
    </rPh>
    <rPh sb="18" eb="21">
      <t>シエンキン</t>
    </rPh>
    <rPh sb="20" eb="21">
      <t>キン</t>
    </rPh>
    <rPh sb="21" eb="26">
      <t>コウフシンセイショ</t>
    </rPh>
    <phoneticPr fontId="1"/>
  </si>
  <si>
    <t>　高崎市高齢者福祉施設物価高騰対応臨時支援金の交付を受けたいので、次の誓約事項を遵守し、下記のとおり申請します。</t>
    <rPh sb="1" eb="4">
      <t>タカサキシ</t>
    </rPh>
    <rPh sb="4" eb="7">
      <t>コウレイシャ</t>
    </rPh>
    <rPh sb="7" eb="9">
      <t>フクシ</t>
    </rPh>
    <rPh sb="9" eb="11">
      <t>シセツ</t>
    </rPh>
    <rPh sb="11" eb="13">
      <t>ブッカ</t>
    </rPh>
    <rPh sb="13" eb="15">
      <t>コウトウ</t>
    </rPh>
    <rPh sb="15" eb="17">
      <t>タイオウ</t>
    </rPh>
    <rPh sb="17" eb="19">
      <t>リンジ</t>
    </rPh>
    <rPh sb="19" eb="22">
      <t>シエンキン</t>
    </rPh>
    <rPh sb="23" eb="25">
      <t>コウフ</t>
    </rPh>
    <rPh sb="26" eb="27">
      <t>ウ</t>
    </rPh>
    <rPh sb="33" eb="34">
      <t>ツギ</t>
    </rPh>
    <rPh sb="35" eb="37">
      <t>セイヤク</t>
    </rPh>
    <rPh sb="37" eb="39">
      <t>ジコウ</t>
    </rPh>
    <rPh sb="40" eb="42">
      <t>ジュンシュ</t>
    </rPh>
    <rPh sb="44" eb="46">
      <t>カキ</t>
    </rPh>
    <rPh sb="50" eb="52">
      <t>シンセイ</t>
    </rPh>
    <phoneticPr fontId="1"/>
  </si>
  <si>
    <t>－</t>
    <phoneticPr fontId="1"/>
  </si>
  <si>
    <t>高崎市高齢者福祉施設物価高騰対応臨時支援金請求書</t>
    <rPh sb="0" eb="3">
      <t>タカサキシ</t>
    </rPh>
    <rPh sb="3" eb="6">
      <t>コウレイシャ</t>
    </rPh>
    <rPh sb="6" eb="10">
      <t>フクシシセツ</t>
    </rPh>
    <rPh sb="10" eb="14">
      <t>ブッカコウトウ</t>
    </rPh>
    <rPh sb="14" eb="18">
      <t>タイオウリンジ</t>
    </rPh>
    <rPh sb="18" eb="21">
      <t>シエンキン</t>
    </rPh>
    <rPh sb="21" eb="24">
      <t>セイキュウショ</t>
    </rPh>
    <phoneticPr fontId="1"/>
  </si>
  <si>
    <t>上記金額の支払いを請求します。</t>
    <rPh sb="0" eb="4">
      <t>ジョウキキンガク</t>
    </rPh>
    <rPh sb="5" eb="7">
      <t>シハラ</t>
    </rPh>
    <rPh sb="9" eb="11">
      <t>セイキュウ</t>
    </rPh>
    <phoneticPr fontId="1"/>
  </si>
  <si>
    <t>　高崎市高齢者福祉施設物価高騰対応臨時支援金の受領について、下記の者に委任します。</t>
    <rPh sb="1" eb="4">
      <t>タカサキシ</t>
    </rPh>
    <rPh sb="4" eb="7">
      <t>コウレイシャ</t>
    </rPh>
    <rPh sb="7" eb="11">
      <t>フクシシセツ</t>
    </rPh>
    <rPh sb="11" eb="15">
      <t>ブッカコウトウ</t>
    </rPh>
    <rPh sb="15" eb="19">
      <t>タイオウリンジ</t>
    </rPh>
    <rPh sb="19" eb="22">
      <t>シエンキン</t>
    </rPh>
    <rPh sb="23" eb="25">
      <t>ジュリョウ</t>
    </rPh>
    <rPh sb="30" eb="32">
      <t>カキ</t>
    </rPh>
    <rPh sb="33" eb="34">
      <t>シャ</t>
    </rPh>
    <rPh sb="35" eb="37">
      <t>イニン</t>
    </rPh>
    <phoneticPr fontId="1"/>
  </si>
  <si>
    <t>代表者名</t>
    <rPh sb="0" eb="3">
      <t>ダイヒョウシャ</t>
    </rPh>
    <rPh sb="3" eb="4">
      <t>メイ</t>
    </rPh>
    <phoneticPr fontId="1"/>
  </si>
  <si>
    <t>所　　在</t>
    <rPh sb="0" eb="1">
      <t>トコロ</t>
    </rPh>
    <rPh sb="3" eb="4">
      <t>ザイ</t>
    </rPh>
    <phoneticPr fontId="1"/>
  </si>
  <si>
    <t>所 在 地</t>
    <rPh sb="0" eb="1">
      <t>トコロ</t>
    </rPh>
    <rPh sb="2" eb="3">
      <t>ザイ</t>
    </rPh>
    <rPh sb="4" eb="5">
      <t>チ</t>
    </rPh>
    <phoneticPr fontId="1"/>
  </si>
  <si>
    <t>　　　〒</t>
    <phoneticPr fontId="1"/>
  </si>
  <si>
    <r>
      <t xml:space="preserve">定員数
</t>
    </r>
    <r>
      <rPr>
        <sz val="9"/>
        <color theme="1"/>
        <rFont val="游ゴシック"/>
        <family val="3"/>
        <charset val="128"/>
        <scheme val="minor"/>
      </rPr>
      <t>(入所系・短期入所系の場合)</t>
    </r>
    <rPh sb="0" eb="3">
      <t>テイインスウ</t>
    </rPh>
    <rPh sb="5" eb="8">
      <t>ニュウショケイ</t>
    </rPh>
    <rPh sb="9" eb="14">
      <t>タンキニュウショケイ</t>
    </rPh>
    <rPh sb="15" eb="17">
      <t>バアイ</t>
    </rPh>
    <phoneticPr fontId="1"/>
  </si>
  <si>
    <t>入居50↑</t>
    <rPh sb="0" eb="2">
      <t>ニュウキョ</t>
    </rPh>
    <phoneticPr fontId="1"/>
  </si>
  <si>
    <t>通所</t>
    <rPh sb="0" eb="2">
      <t>ツウショ</t>
    </rPh>
    <phoneticPr fontId="1"/>
  </si>
  <si>
    <t>訪問</t>
    <rPh sb="0" eb="2">
      <t>ホウモン</t>
    </rPh>
    <phoneticPr fontId="1"/>
  </si>
  <si>
    <t>入居49↓</t>
    <rPh sb="0" eb="2">
      <t>ニュウキョ</t>
    </rPh>
    <phoneticPr fontId="1"/>
  </si>
  <si>
    <t>代表者、役員その他の当該高齢者福祉施設の運営に実質的に関与している者が高崎市暴力団排除条例（平成２４年高崎市条例第７２号）第２条第３号に規定する暴力団員等でないこと。</t>
    <rPh sb="12" eb="15">
      <t>コウレイシャ</t>
    </rPh>
    <rPh sb="15" eb="19">
      <t>フクシシセツ</t>
    </rPh>
    <rPh sb="20" eb="22">
      <t>ウンエイ</t>
    </rPh>
    <phoneticPr fontId="1"/>
  </si>
  <si>
    <t>４</t>
    <phoneticPr fontId="1"/>
  </si>
  <si>
    <t>支援金は、物価高騰により影響を受けた高齢者福祉施設の運営費に充てること。</t>
    <rPh sb="0" eb="3">
      <t>シエンキン</t>
    </rPh>
    <rPh sb="5" eb="9">
      <t>ブッカコウトウ</t>
    </rPh>
    <rPh sb="12" eb="14">
      <t>エイキョウ</t>
    </rPh>
    <rPh sb="15" eb="16">
      <t>ウ</t>
    </rPh>
    <rPh sb="18" eb="21">
      <t>コウレイシャ</t>
    </rPh>
    <rPh sb="21" eb="25">
      <t>フクシシセツ</t>
    </rPh>
    <rPh sb="26" eb="29">
      <t>ウンエイヒ</t>
    </rPh>
    <rPh sb="30" eb="31">
      <t>ア</t>
    </rPh>
    <phoneticPr fontId="1"/>
  </si>
  <si>
    <t>（受任者）</t>
    <rPh sb="1" eb="4">
      <t>ジュニンシャ</t>
    </rPh>
    <phoneticPr fontId="1"/>
  </si>
  <si>
    <t>住所</t>
    <rPh sb="0" eb="2">
      <t>ジュウショ</t>
    </rPh>
    <phoneticPr fontId="1"/>
  </si>
  <si>
    <t>施設名</t>
    <rPh sb="0" eb="2">
      <t>シセツ</t>
    </rPh>
    <rPh sb="2" eb="3">
      <t>メイ</t>
    </rPh>
    <phoneticPr fontId="1"/>
  </si>
  <si>
    <t>種別</t>
    <rPh sb="0" eb="2">
      <t>シュベツ</t>
    </rPh>
    <phoneticPr fontId="1"/>
  </si>
  <si>
    <t>金融機関
コード</t>
    <rPh sb="0" eb="2">
      <t>キンユウ</t>
    </rPh>
    <rPh sb="2" eb="4">
      <t>キカン</t>
    </rPh>
    <phoneticPr fontId="1"/>
  </si>
  <si>
    <t>支店
コード</t>
    <rPh sb="0" eb="2">
      <t>シテン</t>
    </rPh>
    <phoneticPr fontId="1"/>
  </si>
  <si>
    <t>金融機関コード</t>
    <rPh sb="0" eb="4">
      <t>キンユウキカン</t>
    </rPh>
    <phoneticPr fontId="1"/>
  </si>
  <si>
    <t>支店コード</t>
    <rPh sb="0" eb="2">
      <t>シテン</t>
    </rPh>
    <phoneticPr fontId="1"/>
  </si>
  <si>
    <r>
      <t>対象の高齢者福祉施設について、</t>
    </r>
    <r>
      <rPr>
        <sz val="11"/>
        <color theme="1"/>
        <rFont val="游ゴシック"/>
        <family val="3"/>
        <charset val="128"/>
        <scheme val="minor"/>
      </rPr>
      <t>令和７年度</t>
    </r>
    <r>
      <rPr>
        <sz val="11"/>
        <color theme="1"/>
        <rFont val="游ゴシック"/>
        <family val="2"/>
        <scheme val="minor"/>
      </rPr>
      <t>末までに休廃止する予定がないこと。</t>
    </r>
    <rPh sb="0" eb="2">
      <t>タイショウ</t>
    </rPh>
    <rPh sb="3" eb="6">
      <t>コウレイシャ</t>
    </rPh>
    <rPh sb="6" eb="10">
      <t>フクシシセツ</t>
    </rPh>
    <rPh sb="15" eb="17">
      <t>レイワ</t>
    </rPh>
    <rPh sb="18" eb="20">
      <t>ネンド</t>
    </rPh>
    <rPh sb="20" eb="21">
      <t>マツ</t>
    </rPh>
    <rPh sb="24" eb="27">
      <t>キュウハイシ</t>
    </rPh>
    <rPh sb="29" eb="31">
      <t>ヨテイ</t>
    </rPh>
    <phoneticPr fontId="1"/>
  </si>
  <si>
    <t>370</t>
    <phoneticPr fontId="1"/>
  </si>
  <si>
    <t>8501</t>
    <phoneticPr fontId="1"/>
  </si>
  <si>
    <t>高崎市高松町３５－１</t>
    <rPh sb="0" eb="3">
      <t>タカサキシ</t>
    </rPh>
    <rPh sb="3" eb="6">
      <t>タカマツチョウ</t>
    </rPh>
    <phoneticPr fontId="1"/>
  </si>
  <si>
    <t>社会福祉法人たかさき</t>
    <rPh sb="0" eb="6">
      <t>シャカイフクシホウジン</t>
    </rPh>
    <phoneticPr fontId="1"/>
  </si>
  <si>
    <t>理事長　高崎　太郎</t>
    <rPh sb="0" eb="3">
      <t>リジチョウ</t>
    </rPh>
    <rPh sb="4" eb="6">
      <t>タカサキ</t>
    </rPh>
    <rPh sb="7" eb="9">
      <t>タロウ</t>
    </rPh>
    <phoneticPr fontId="1"/>
  </si>
  <si>
    <t>027-123-4567</t>
    <phoneticPr fontId="1"/>
  </si>
  <si>
    <t>0829</t>
    <phoneticPr fontId="1"/>
  </si>
  <si>
    <t>高崎市高松町５－２８</t>
    <rPh sb="0" eb="3">
      <t>タカサキシ</t>
    </rPh>
    <rPh sb="3" eb="6">
      <t>タカマツチョウ</t>
    </rPh>
    <phoneticPr fontId="1"/>
  </si>
  <si>
    <t>社会福祉法人たかさき事務局</t>
    <rPh sb="0" eb="6">
      <t>シャカイフクシホウジン</t>
    </rPh>
    <rPh sb="10" eb="13">
      <t>ジムキョク</t>
    </rPh>
    <phoneticPr fontId="1"/>
  </si>
  <si>
    <t>群馬　花子</t>
    <rPh sb="0" eb="2">
      <t>グンマ</t>
    </rPh>
    <rPh sb="3" eb="5">
      <t>ハナコ</t>
    </rPh>
    <phoneticPr fontId="1"/>
  </si>
  <si>
    <t>027-987-6543</t>
    <phoneticPr fontId="1"/>
  </si>
  <si>
    <t>takasaki@gunma.co.jp</t>
    <phoneticPr fontId="1"/>
  </si>
  <si>
    <t>特別養護老人ホームたかさき</t>
    <rPh sb="0" eb="6">
      <t>トクベツヨウゴロウジン</t>
    </rPh>
    <phoneticPr fontId="1"/>
  </si>
  <si>
    <t>有料老人ホームたかさき</t>
    <rPh sb="0" eb="4">
      <t>ユウリョウロウジン</t>
    </rPh>
    <phoneticPr fontId="1"/>
  </si>
  <si>
    <t>短期入所生活介護たかさき</t>
    <rPh sb="0" eb="8">
      <t>タンキニュウショセイカツカイゴ</t>
    </rPh>
    <phoneticPr fontId="1"/>
  </si>
  <si>
    <t>通所介護たかさき</t>
    <rPh sb="0" eb="4">
      <t>ツウショカイゴ</t>
    </rPh>
    <phoneticPr fontId="1"/>
  </si>
  <si>
    <t>訪問介護たかさき</t>
    <rPh sb="0" eb="4">
      <t>ホウモンカイゴ</t>
    </rPh>
    <phoneticPr fontId="1"/>
  </si>
  <si>
    <t>たかさき銀行</t>
    <rPh sb="4" eb="6">
      <t>ギンコウ</t>
    </rPh>
    <phoneticPr fontId="1"/>
  </si>
  <si>
    <t>0123</t>
    <phoneticPr fontId="1"/>
  </si>
  <si>
    <t>高松支店</t>
    <rPh sb="0" eb="4">
      <t>タカマツシテン</t>
    </rPh>
    <phoneticPr fontId="1"/>
  </si>
  <si>
    <t>456</t>
    <phoneticPr fontId="1"/>
  </si>
  <si>
    <t>普通</t>
  </si>
  <si>
    <t>0123456</t>
    <phoneticPr fontId="1"/>
  </si>
  <si>
    <t>ﾌｸ)ﾀｶｻｷ</t>
    <phoneticPr fontId="1"/>
  </si>
  <si>
    <t>榛名　梅子</t>
    <rPh sb="0" eb="2">
      <t>ハルナ</t>
    </rPh>
    <rPh sb="3" eb="5">
      <t>ウメコ</t>
    </rPh>
    <phoneticPr fontId="1"/>
  </si>
  <si>
    <t>027-987-1234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</si>
</sst>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_ "/>
    <numFmt numFmtId="177" formatCode="[$-411]ggge&quot;年&quot;m&quot;月&quot;d&quot;日&quot;;@"/>
  </numFmts>
  <fonts count="11" x14ac:knownFonts="1">
    <font>
      <sz val="11"/>
      <color theme="1"/>
      <name val="游ゴシック"/>
      <family val="2"/>
      <scheme val="minor"/>
    </font>
    <font>
      <sz val="6"/>
      <name val="游ゴシック"/>
      <family val="3"/>
      <charset val="128"/>
      <scheme val="minor"/>
    </font>
    <font>
      <sz val="9"/>
      <color theme="1"/>
      <name val="游ゴシック"/>
      <family val="3"/>
      <charset val="128"/>
      <scheme val="minor"/>
    </font>
    <font>
      <sz val="16"/>
      <color theme="1"/>
      <name val="游ゴシック"/>
      <family val="2"/>
      <scheme val="minor"/>
    </font>
    <font>
      <sz val="14"/>
      <color theme="1"/>
      <name val="游ゴシック"/>
      <family val="2"/>
      <scheme val="minor"/>
    </font>
    <font>
      <b/>
      <sz val="14"/>
      <color theme="1"/>
      <name val="游ゴシック"/>
      <family val="3"/>
      <charset val="128"/>
      <scheme val="minor"/>
    </font>
    <font>
      <b/>
      <sz val="16"/>
      <color theme="1"/>
      <name val="游ゴシック"/>
      <family val="3"/>
      <charset val="128"/>
      <scheme val="minor"/>
    </font>
    <font>
      <sz val="9"/>
      <color theme="1"/>
      <name val="游ゴシック"/>
      <family val="2"/>
      <scheme val="minor"/>
    </font>
    <font>
      <sz val="11"/>
      <color theme="1"/>
      <name val="游ゴシック"/>
      <family val="3"/>
      <charset val="128"/>
      <scheme val="minor"/>
    </font>
    <font>
      <sz val="11"/>
      <color rgb="FFFF0000"/>
      <name val="游ゴシック"/>
      <family val="2"/>
      <scheme val="minor"/>
    </font>
    <font>
      <sz val="11"/>
      <color rgb="FFFF0000"/>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7">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176" fontId="0" fillId="0" borderId="1" xfId="0" applyNumberFormat="1" applyBorder="1" applyAlignme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vertical="top"/>
    </xf>
    <xf numFmtId="0" fontId="0" fillId="0" borderId="7" xfId="0" applyBorder="1" applyAlignment="1">
      <alignment horizontal="left" vertical="top"/>
    </xf>
    <xf numFmtId="0" fontId="0" fillId="0" borderId="0" xfId="0" applyAlignment="1">
      <alignment horizontal="center" vertical="center"/>
    </xf>
    <xf numFmtId="0" fontId="0" fillId="0" borderId="0" xfId="0" applyBorder="1" applyAlignment="1">
      <alignment horizontal="center" vertical="top" wrapText="1"/>
    </xf>
    <xf numFmtId="0" fontId="0" fillId="0" borderId="7" xfId="0" applyBorder="1" applyAlignment="1">
      <alignment horizontal="center" vertical="top" wrapText="1"/>
    </xf>
    <xf numFmtId="0" fontId="0" fillId="0" borderId="0" xfId="0" applyBorder="1" applyAlignment="1">
      <alignment horizontal="right" vertical="top"/>
    </xf>
    <xf numFmtId="0" fontId="0" fillId="0" borderId="6" xfId="0" quotePrefix="1" applyBorder="1" applyAlignment="1">
      <alignment horizontal="right" vertical="top" wrapText="1"/>
    </xf>
    <xf numFmtId="0" fontId="0" fillId="0" borderId="6" xfId="0" quotePrefix="1" applyBorder="1" applyAlignment="1">
      <alignment horizontal="right" vertical="top"/>
    </xf>
    <xf numFmtId="0" fontId="3" fillId="0" borderId="0" xfId="0" applyFont="1" applyAlignment="1">
      <alignment vertical="center"/>
    </xf>
    <xf numFmtId="0" fontId="0" fillId="0" borderId="1" xfId="0" applyBorder="1" applyAlignment="1">
      <alignment horizontal="center" vertical="center"/>
    </xf>
    <xf numFmtId="0" fontId="0" fillId="0" borderId="4" xfId="0" applyBorder="1" applyAlignment="1">
      <alignment vertical="center"/>
    </xf>
    <xf numFmtId="0" fontId="0" fillId="0" borderId="0" xfId="0" applyBorder="1" applyAlignment="1">
      <alignment horizontal="right" vertical="center"/>
    </xf>
    <xf numFmtId="0" fontId="0" fillId="0" borderId="2" xfId="0" applyBorder="1" applyAlignment="1">
      <alignment horizontal="right" vertical="center"/>
    </xf>
    <xf numFmtId="0" fontId="4" fillId="0" borderId="0" xfId="0" applyFont="1" applyAlignment="1">
      <alignment horizontal="right" vertical="center"/>
    </xf>
    <xf numFmtId="0" fontId="0" fillId="0" borderId="1" xfId="0" applyFill="1" applyBorder="1" applyAlignment="1">
      <alignment vertical="center"/>
    </xf>
    <xf numFmtId="0" fontId="0" fillId="0" borderId="0" xfId="0" applyFill="1" applyAlignment="1">
      <alignment vertical="center"/>
    </xf>
    <xf numFmtId="0" fontId="0" fillId="0" borderId="7" xfId="0" applyFill="1" applyBorder="1" applyAlignment="1">
      <alignment vertical="center"/>
    </xf>
    <xf numFmtId="0" fontId="0" fillId="0" borderId="9" xfId="0" applyFill="1" applyBorder="1" applyAlignment="1">
      <alignment vertical="center"/>
    </xf>
    <xf numFmtId="0" fontId="0" fillId="0" borderId="0" xfId="0" applyBorder="1" applyAlignment="1">
      <alignment vertical="center"/>
    </xf>
    <xf numFmtId="0" fontId="0" fillId="0" borderId="7" xfId="0" applyFill="1" applyBorder="1" applyAlignment="1">
      <alignment horizontal="center" vertical="center"/>
    </xf>
    <xf numFmtId="0" fontId="0" fillId="0" borderId="7" xfId="0" applyBorder="1" applyAlignment="1">
      <alignment horizontal="center" vertical="center" shrinkToFit="1"/>
    </xf>
    <xf numFmtId="0" fontId="0" fillId="2" borderId="1" xfId="0" applyFill="1" applyBorder="1" applyAlignment="1" applyProtection="1">
      <alignment vertical="center"/>
      <protection locked="0"/>
    </xf>
    <xf numFmtId="0" fontId="0" fillId="2" borderId="1" xfId="0" applyFill="1" applyBorder="1" applyAlignment="1" applyProtection="1">
      <alignment vertical="center" shrinkToFit="1"/>
      <protection locked="0"/>
    </xf>
    <xf numFmtId="176" fontId="0" fillId="2" borderId="1" xfId="0" applyNumberFormat="1" applyFill="1" applyBorder="1" applyAlignment="1" applyProtection="1">
      <alignment vertical="center"/>
      <protection locked="0"/>
    </xf>
    <xf numFmtId="0" fontId="0" fillId="0" borderId="11" xfId="0" applyBorder="1" applyAlignment="1">
      <alignment vertical="center"/>
    </xf>
    <xf numFmtId="0" fontId="0" fillId="0" borderId="0" xfId="0" applyFill="1" applyBorder="1" applyAlignment="1" applyProtection="1">
      <alignment vertical="top"/>
      <protection locked="0"/>
    </xf>
    <xf numFmtId="0" fontId="0" fillId="0" borderId="0" xfId="0" applyFill="1" applyBorder="1" applyAlignment="1" applyProtection="1">
      <alignment horizontal="center" vertical="top"/>
      <protection locked="0"/>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top"/>
    </xf>
    <xf numFmtId="0" fontId="0" fillId="0" borderId="0" xfId="0" applyNumberFormat="1" applyAlignment="1">
      <alignment horizontal="left"/>
    </xf>
    <xf numFmtId="0" fontId="0" fillId="0" borderId="0" xfId="0" applyNumberFormat="1"/>
    <xf numFmtId="49" fontId="0" fillId="0" borderId="8" xfId="0" quotePrefix="1" applyNumberFormat="1" applyBorder="1" applyAlignment="1">
      <alignment horizontal="right" vertical="top" wrapText="1"/>
    </xf>
    <xf numFmtId="0" fontId="0" fillId="0" borderId="6" xfId="0" applyBorder="1" applyAlignment="1">
      <alignment horizontal="right" vertical="center" shrinkToFit="1"/>
    </xf>
    <xf numFmtId="0" fontId="0" fillId="0" borderId="8" xfId="0" applyBorder="1" applyAlignment="1">
      <alignment horizontal="right" vertical="center" shrinkToFit="1"/>
    </xf>
    <xf numFmtId="0" fontId="7" fillId="0" borderId="1" xfId="0" applyFont="1" applyBorder="1" applyAlignment="1">
      <alignment horizontal="center" vertical="center" wrapText="1"/>
    </xf>
    <xf numFmtId="0" fontId="0" fillId="2" borderId="1" xfId="0" applyFill="1" applyBorder="1" applyAlignment="1" applyProtection="1">
      <alignment horizontal="center" vertical="center"/>
      <protection locked="0"/>
    </xf>
    <xf numFmtId="49" fontId="9" fillId="2" borderId="10" xfId="0" applyNumberFormat="1" applyFont="1" applyFill="1" applyBorder="1" applyAlignment="1" applyProtection="1">
      <alignment horizontal="center" vertical="center"/>
      <protection locked="0"/>
    </xf>
    <xf numFmtId="49" fontId="9" fillId="2" borderId="1" xfId="0" applyNumberFormat="1"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1" xfId="0" applyFont="1" applyFill="1" applyBorder="1" applyAlignment="1" applyProtection="1">
      <alignment vertical="center"/>
      <protection locked="0"/>
    </xf>
    <xf numFmtId="0" fontId="10" fillId="2" borderId="1" xfId="0" applyFont="1" applyFill="1" applyBorder="1" applyAlignment="1" applyProtection="1">
      <alignment vertical="center" shrinkToFit="1"/>
      <protection locked="0"/>
    </xf>
    <xf numFmtId="176" fontId="10" fillId="2" borderId="1" xfId="0" applyNumberFormat="1" applyFont="1" applyFill="1" applyBorder="1" applyAlignment="1" applyProtection="1">
      <alignment vertical="center"/>
      <protection locked="0"/>
    </xf>
    <xf numFmtId="49" fontId="10" fillId="2" borderId="1" xfId="0" applyNumberFormat="1" applyFont="1" applyFill="1" applyBorder="1" applyAlignment="1" applyProtection="1">
      <alignment horizontal="center" vertical="center"/>
      <protection locked="0"/>
    </xf>
    <xf numFmtId="0" fontId="9" fillId="2" borderId="1" xfId="0" applyFont="1" applyFill="1" applyBorder="1" applyAlignment="1" applyProtection="1">
      <alignment horizontal="left" vertical="top" wrapText="1"/>
      <protection locked="0"/>
    </xf>
    <xf numFmtId="0" fontId="10" fillId="2" borderId="1" xfId="0" applyFont="1" applyFill="1" applyBorder="1" applyAlignment="1" applyProtection="1">
      <alignment horizontal="left" vertical="top" wrapText="1"/>
      <protection locked="0"/>
    </xf>
    <xf numFmtId="0" fontId="10" fillId="2" borderId="1" xfId="0" applyFont="1" applyFill="1" applyBorder="1" applyAlignment="1" applyProtection="1">
      <alignment horizontal="left" vertical="center"/>
      <protection locked="0"/>
    </xf>
    <xf numFmtId="14" fontId="9" fillId="2" borderId="11" xfId="0" applyNumberFormat="1" applyFont="1" applyFill="1" applyBorder="1" applyAlignment="1" applyProtection="1">
      <alignment horizontal="left" vertical="center"/>
      <protection locked="0"/>
    </xf>
    <xf numFmtId="14" fontId="9" fillId="2" borderId="12" xfId="0" applyNumberFormat="1" applyFont="1" applyFill="1" applyBorder="1" applyAlignment="1" applyProtection="1">
      <alignment horizontal="left" vertical="center"/>
      <protection locked="0"/>
    </xf>
    <xf numFmtId="14" fontId="9" fillId="2" borderId="13" xfId="0" applyNumberFormat="1" applyFont="1" applyFill="1" applyBorder="1" applyAlignment="1" applyProtection="1">
      <alignment horizontal="left" vertical="center"/>
      <protection locked="0"/>
    </xf>
    <xf numFmtId="0" fontId="0" fillId="0" borderId="1" xfId="0" applyFill="1" applyBorder="1" applyAlignment="1">
      <alignment horizontal="left" vertical="center"/>
    </xf>
    <xf numFmtId="0" fontId="0" fillId="0" borderId="0" xfId="0" applyAlignment="1">
      <alignment horizontal="left" vertical="top" wrapText="1"/>
    </xf>
    <xf numFmtId="0" fontId="0" fillId="0" borderId="0" xfId="0" applyAlignment="1">
      <alignment horizontal="center" vertical="center"/>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176" fontId="5" fillId="0" borderId="0" xfId="0" applyNumberFormat="1" applyFont="1" applyAlignment="1">
      <alignment horizontal="right" vertical="center"/>
    </xf>
    <xf numFmtId="0" fontId="0" fillId="0" borderId="2" xfId="0" applyBorder="1" applyAlignment="1">
      <alignment horizontal="left" vertical="top" wrapText="1"/>
    </xf>
    <xf numFmtId="0" fontId="0" fillId="0" borderId="9" xfId="0" applyBorder="1" applyAlignment="1">
      <alignment horizontal="left" vertical="top" wrapText="1"/>
    </xf>
    <xf numFmtId="177" fontId="0" fillId="0" borderId="0" xfId="0" applyNumberFormat="1" applyFill="1" applyAlignment="1">
      <alignment horizontal="center" vertical="center"/>
    </xf>
    <xf numFmtId="0" fontId="0" fillId="0" borderId="0" xfId="0" applyFill="1" applyAlignment="1">
      <alignment horizontal="left" vertical="top" wrapText="1"/>
    </xf>
    <xf numFmtId="0" fontId="0" fillId="0" borderId="0" xfId="0" applyFill="1" applyAlignment="1">
      <alignment horizontal="left" vertical="center" wrapText="1"/>
    </xf>
    <xf numFmtId="0" fontId="0" fillId="0" borderId="0" xfId="0" applyFill="1" applyAlignment="1">
      <alignment horizontal="left" vertical="center"/>
    </xf>
    <xf numFmtId="0" fontId="0" fillId="2" borderId="0" xfId="0" applyFill="1" applyAlignment="1" applyProtection="1">
      <alignment vertical="center"/>
      <protection locked="0"/>
    </xf>
    <xf numFmtId="0" fontId="0" fillId="0" borderId="1" xfId="0" applyBorder="1" applyAlignment="1">
      <alignment horizontal="center" vertical="center"/>
    </xf>
    <xf numFmtId="49" fontId="9" fillId="2" borderId="1" xfId="0" applyNumberFormat="1"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5" fontId="6" fillId="0" borderId="0" xfId="0" applyNumberFormat="1" applyFont="1" applyAlignment="1">
      <alignment horizontal="right" vertical="center"/>
    </xf>
    <xf numFmtId="0" fontId="9" fillId="2" borderId="0"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0" fillId="0" borderId="11" xfId="0" applyBorder="1" applyAlignment="1">
      <alignment horizontal="center" vertical="center"/>
    </xf>
    <xf numFmtId="0" fontId="0" fillId="0" borderId="13" xfId="0" applyBorder="1" applyAlignment="1">
      <alignment horizontal="center" vertical="center"/>
    </xf>
    <xf numFmtId="49" fontId="10" fillId="2" borderId="11"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12" xfId="0" applyBorder="1" applyAlignment="1">
      <alignment horizontal="center" vertical="center"/>
    </xf>
    <xf numFmtId="0" fontId="9" fillId="2" borderId="11"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149087</xdr:colOff>
      <xdr:row>0</xdr:row>
      <xdr:rowOff>107673</xdr:rowOff>
    </xdr:from>
    <xdr:to>
      <xdr:col>11</xdr:col>
      <xdr:colOff>381000</xdr:colOff>
      <xdr:row>16</xdr:row>
      <xdr:rowOff>223630</xdr:rowOff>
    </xdr:to>
    <xdr:sp macro="" textlink="">
      <xdr:nvSpPr>
        <xdr:cNvPr id="2" name="角丸四角形 1"/>
        <xdr:cNvSpPr/>
      </xdr:nvSpPr>
      <xdr:spPr>
        <a:xfrm>
          <a:off x="5458239" y="107673"/>
          <a:ext cx="4356652" cy="442291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baseline="0">
              <a:solidFill>
                <a:schemeClr val="tx1"/>
              </a:solidFill>
            </a:rPr>
            <a:t>　　　　　　　　申請書等作成手順</a:t>
          </a:r>
          <a:endParaRPr kumimoji="1" lang="en-US" altLang="ja-JP" sz="1100" b="1" baseline="0">
            <a:solidFill>
              <a:schemeClr val="tx1"/>
            </a:solidFill>
          </a:endParaRPr>
        </a:p>
        <a:p>
          <a:pPr algn="l"/>
          <a:endParaRPr kumimoji="1" lang="en-US" altLang="ja-JP" sz="1100" b="1" baseline="0">
            <a:solidFill>
              <a:schemeClr val="tx1"/>
            </a:solidFill>
          </a:endParaRPr>
        </a:p>
        <a:p>
          <a:pPr algn="l"/>
          <a:r>
            <a:rPr kumimoji="1" lang="ja-JP" altLang="en-US" sz="1100" b="1" baseline="0">
              <a:solidFill>
                <a:schemeClr val="tx1"/>
              </a:solidFill>
            </a:rPr>
            <a:t>①左の各項目を入力してください。</a:t>
          </a:r>
          <a:endParaRPr kumimoji="1" lang="en-US" altLang="ja-JP" sz="1100" b="1" baseline="0">
            <a:solidFill>
              <a:schemeClr val="tx1"/>
            </a:solidFill>
          </a:endParaRPr>
        </a:p>
        <a:p>
          <a:pPr algn="l"/>
          <a:endParaRPr kumimoji="1" lang="en-US" altLang="ja-JP" sz="1100" b="1" baseline="0">
            <a:solidFill>
              <a:schemeClr val="tx1"/>
            </a:solidFill>
          </a:endParaRPr>
        </a:p>
        <a:p>
          <a:pPr algn="l"/>
          <a:r>
            <a:rPr kumimoji="1" lang="ja-JP" altLang="en-US" sz="1100" b="1" baseline="0">
              <a:solidFill>
                <a:schemeClr val="tx1"/>
              </a:solidFill>
            </a:rPr>
            <a:t>②「別紙」シートに対象となる事業所等を入力して</a:t>
          </a:r>
          <a:endParaRPr kumimoji="1" lang="en-US" altLang="ja-JP" sz="1100" b="1" baseline="0">
            <a:solidFill>
              <a:schemeClr val="tx1"/>
            </a:solidFill>
          </a:endParaRPr>
        </a:p>
        <a:p>
          <a:pPr algn="l"/>
          <a:r>
            <a:rPr kumimoji="1" lang="ja-JP" altLang="en-US" sz="1100" b="1" baseline="0">
              <a:solidFill>
                <a:schemeClr val="tx1"/>
              </a:solidFill>
            </a:rPr>
            <a:t>　ください。</a:t>
          </a:r>
          <a:endParaRPr kumimoji="1" lang="en-US" altLang="ja-JP" sz="1100" b="1" baseline="0">
            <a:solidFill>
              <a:schemeClr val="tx1"/>
            </a:solidFill>
          </a:endParaRPr>
        </a:p>
        <a:p>
          <a:pPr algn="l"/>
          <a:endParaRPr kumimoji="1" lang="en-US" altLang="ja-JP" sz="1100" b="1" baseline="0">
            <a:solidFill>
              <a:schemeClr val="tx1"/>
            </a:solidFill>
          </a:endParaRPr>
        </a:p>
        <a:p>
          <a:pPr algn="l"/>
          <a:r>
            <a:rPr kumimoji="1" lang="ja-JP" altLang="en-US" sz="1100" b="1" baseline="0">
              <a:solidFill>
                <a:schemeClr val="tx1"/>
              </a:solidFill>
            </a:rPr>
            <a:t>③「請求書」シートに振込先口座を入力してくださ</a:t>
          </a:r>
          <a:endParaRPr kumimoji="1" lang="en-US" altLang="ja-JP" sz="1100" b="1" baseline="0">
            <a:solidFill>
              <a:schemeClr val="tx1"/>
            </a:solidFill>
          </a:endParaRPr>
        </a:p>
        <a:p>
          <a:pPr algn="l"/>
          <a:r>
            <a:rPr kumimoji="1" lang="ja-JP" altLang="en-US" sz="1100" b="1" baseline="0">
              <a:solidFill>
                <a:schemeClr val="tx1"/>
              </a:solidFill>
            </a:rPr>
            <a:t>　い。</a:t>
          </a:r>
          <a:endParaRPr kumimoji="1" lang="en-US" altLang="ja-JP" sz="1100" b="1" baseline="0">
            <a:solidFill>
              <a:schemeClr val="tx1"/>
            </a:solidFill>
          </a:endParaRPr>
        </a:p>
        <a:p>
          <a:pPr algn="l"/>
          <a:r>
            <a:rPr kumimoji="1" lang="ja-JP" altLang="en-US" sz="1100" b="1" baseline="0">
              <a:solidFill>
                <a:schemeClr val="tx1"/>
              </a:solidFill>
            </a:rPr>
            <a:t>　請求書は、印刷して押印するか、発行責任者及び</a:t>
          </a:r>
          <a:endParaRPr kumimoji="1" lang="en-US" altLang="ja-JP" sz="1100" b="1" baseline="0">
            <a:solidFill>
              <a:schemeClr val="tx1"/>
            </a:solidFill>
          </a:endParaRPr>
        </a:p>
        <a:p>
          <a:pPr algn="l"/>
          <a:r>
            <a:rPr kumimoji="1" lang="ja-JP" altLang="en-US" sz="1100" b="1" baseline="0">
              <a:solidFill>
                <a:schemeClr val="tx1"/>
              </a:solidFill>
            </a:rPr>
            <a:t>　担当者の氏名及び連絡先を入力してください。</a:t>
          </a:r>
          <a:endParaRPr kumimoji="1" lang="en-US" altLang="ja-JP" sz="1100" b="1" baseline="0">
            <a:solidFill>
              <a:schemeClr val="tx1"/>
            </a:solidFill>
          </a:endParaRPr>
        </a:p>
        <a:p>
          <a:pPr algn="l"/>
          <a:r>
            <a:rPr kumimoji="1" lang="ja-JP" altLang="en-US" sz="1100" b="1" baseline="0">
              <a:solidFill>
                <a:schemeClr val="tx1"/>
              </a:solidFill>
            </a:rPr>
            <a:t>　また、法人名義又は法人代表者名義以外の口座を</a:t>
          </a:r>
          <a:endParaRPr kumimoji="1" lang="en-US" altLang="ja-JP" sz="1100" b="1" baseline="0">
            <a:solidFill>
              <a:schemeClr val="tx1"/>
            </a:solidFill>
          </a:endParaRPr>
        </a:p>
        <a:p>
          <a:pPr algn="l"/>
          <a:r>
            <a:rPr kumimoji="1" lang="ja-JP" altLang="en-US" sz="1100" b="1" baseline="0">
              <a:solidFill>
                <a:schemeClr val="tx1"/>
              </a:solidFill>
            </a:rPr>
            <a:t>　振込先とする場合は、委任状に受任者を入力して</a:t>
          </a:r>
          <a:endParaRPr kumimoji="1" lang="en-US" altLang="ja-JP" sz="1100" b="1" baseline="0">
            <a:solidFill>
              <a:schemeClr val="tx1"/>
            </a:solidFill>
          </a:endParaRPr>
        </a:p>
        <a:p>
          <a:pPr algn="l"/>
          <a:r>
            <a:rPr kumimoji="1" lang="ja-JP" altLang="en-US" sz="1100" b="1" baseline="0">
              <a:solidFill>
                <a:schemeClr val="tx1"/>
              </a:solidFill>
            </a:rPr>
            <a:t>　ください。</a:t>
          </a:r>
          <a:endParaRPr kumimoji="1" lang="en-US" altLang="ja-JP" sz="1100" b="1" baseline="0">
            <a:solidFill>
              <a:schemeClr val="tx1"/>
            </a:solidFill>
          </a:endParaRPr>
        </a:p>
        <a:p>
          <a:pPr algn="l"/>
          <a:endParaRPr kumimoji="1" lang="en-US" altLang="ja-JP" sz="1100" b="1" baseline="0">
            <a:solidFill>
              <a:schemeClr val="tx1"/>
            </a:solidFill>
          </a:endParaRPr>
        </a:p>
        <a:p>
          <a:pPr algn="l"/>
          <a:r>
            <a:rPr kumimoji="1" lang="ja-JP" altLang="en-US" sz="1100" b="1" baseline="0">
              <a:solidFill>
                <a:schemeClr val="tx1"/>
              </a:solidFill>
            </a:rPr>
            <a:t>④「申請書」シートの誓約事項を確認し、提出して</a:t>
          </a:r>
          <a:endParaRPr kumimoji="1" lang="en-US" altLang="ja-JP" sz="1100" b="1" baseline="0">
            <a:solidFill>
              <a:schemeClr val="tx1"/>
            </a:solidFill>
          </a:endParaRPr>
        </a:p>
        <a:p>
          <a:pPr algn="l"/>
          <a:r>
            <a:rPr kumimoji="1" lang="ja-JP" altLang="en-US" sz="1100" b="1" baseline="0">
              <a:solidFill>
                <a:schemeClr val="tx1"/>
              </a:solidFill>
            </a:rPr>
            <a:t>　ください。</a:t>
          </a:r>
          <a:endParaRPr kumimoji="1" lang="en-US" altLang="ja-JP" sz="1100" b="1" baseline="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247650</xdr:colOff>
      <xdr:row>20</xdr:row>
      <xdr:rowOff>114300</xdr:rowOff>
    </xdr:from>
    <xdr:to>
      <xdr:col>14</xdr:col>
      <xdr:colOff>200025</xdr:colOff>
      <xdr:row>23</xdr:row>
      <xdr:rowOff>28575</xdr:rowOff>
    </xdr:to>
    <xdr:sp macro="" textlink="">
      <xdr:nvSpPr>
        <xdr:cNvPr id="2" name="角丸四角形 1"/>
        <xdr:cNvSpPr/>
      </xdr:nvSpPr>
      <xdr:spPr>
        <a:xfrm>
          <a:off x="9229725" y="5076825"/>
          <a:ext cx="2695575" cy="6286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対象事業所が２０件以上ある場合は</a:t>
          </a:r>
          <a:endParaRPr kumimoji="1" lang="en-US" altLang="ja-JP" sz="1100">
            <a:solidFill>
              <a:schemeClr val="tx1"/>
            </a:solidFill>
          </a:endParaRPr>
        </a:p>
        <a:p>
          <a:pPr algn="l"/>
          <a:r>
            <a:rPr kumimoji="1" lang="ja-JP" altLang="en-US" sz="1100">
              <a:solidFill>
                <a:schemeClr val="tx1"/>
              </a:solidFill>
            </a:rPr>
            <a:t>印刷範囲を広げてください。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107673</xdr:colOff>
      <xdr:row>1</xdr:row>
      <xdr:rowOff>155595</xdr:rowOff>
    </xdr:from>
    <xdr:to>
      <xdr:col>12</xdr:col>
      <xdr:colOff>198782</xdr:colOff>
      <xdr:row>3</xdr:row>
      <xdr:rowOff>33131</xdr:rowOff>
    </xdr:to>
    <xdr:sp macro="" textlink="">
      <xdr:nvSpPr>
        <xdr:cNvPr id="2" name="角丸四角形 1"/>
        <xdr:cNvSpPr/>
      </xdr:nvSpPr>
      <xdr:spPr>
        <a:xfrm>
          <a:off x="5731564" y="395791"/>
          <a:ext cx="2153479" cy="35792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請求日は空欄としてください。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7"/>
  <sheetViews>
    <sheetView tabSelected="1" view="pageBreakPreview" zoomScale="115" zoomScaleNormal="100" zoomScaleSheetLayoutView="115" workbookViewId="0">
      <selection activeCell="B3" sqref="B3"/>
    </sheetView>
  </sheetViews>
  <sheetFormatPr defaultRowHeight="18.75" x14ac:dyDescent="0.4"/>
  <cols>
    <col min="1" max="1" width="17.125" style="1" customWidth="1"/>
    <col min="2" max="2" width="5" customWidth="1"/>
    <col min="3" max="3" width="2.875" customWidth="1"/>
    <col min="4" max="4" width="5.625" customWidth="1"/>
    <col min="5" max="5" width="39" customWidth="1"/>
  </cols>
  <sheetData>
    <row r="2" spans="1:5" x14ac:dyDescent="0.4">
      <c r="A2" s="1" t="s">
        <v>68</v>
      </c>
    </row>
    <row r="3" spans="1:5" x14ac:dyDescent="0.4">
      <c r="A3" s="5" t="s">
        <v>52</v>
      </c>
      <c r="B3" s="49" t="s">
        <v>115</v>
      </c>
      <c r="C3" t="s">
        <v>90</v>
      </c>
      <c r="D3" s="50" t="s">
        <v>116</v>
      </c>
    </row>
    <row r="4" spans="1:5" ht="36.75" customHeight="1" x14ac:dyDescent="0.4">
      <c r="A4" s="5" t="s">
        <v>53</v>
      </c>
      <c r="B4" s="56" t="s">
        <v>117</v>
      </c>
      <c r="C4" s="57"/>
      <c r="D4" s="57"/>
      <c r="E4" s="57"/>
    </row>
    <row r="5" spans="1:5" x14ac:dyDescent="0.4">
      <c r="A5" s="5" t="s">
        <v>69</v>
      </c>
      <c r="B5" s="58" t="s">
        <v>118</v>
      </c>
      <c r="C5" s="58"/>
      <c r="D5" s="58"/>
      <c r="E5" s="58"/>
    </row>
    <row r="6" spans="1:5" x14ac:dyDescent="0.4">
      <c r="A6" s="5" t="s">
        <v>70</v>
      </c>
      <c r="B6" s="58" t="s">
        <v>119</v>
      </c>
      <c r="C6" s="58"/>
      <c r="D6" s="58"/>
      <c r="E6" s="58"/>
    </row>
    <row r="7" spans="1:5" x14ac:dyDescent="0.4">
      <c r="A7" s="26" t="s">
        <v>55</v>
      </c>
      <c r="B7" s="58" t="s">
        <v>120</v>
      </c>
      <c r="C7" s="58"/>
      <c r="D7" s="58"/>
      <c r="E7" s="58"/>
    </row>
    <row r="8" spans="1:5" x14ac:dyDescent="0.4">
      <c r="B8" s="10"/>
    </row>
    <row r="9" spans="1:5" x14ac:dyDescent="0.4">
      <c r="A9" s="5" t="s">
        <v>74</v>
      </c>
      <c r="B9" s="59">
        <v>45709</v>
      </c>
      <c r="C9" s="60"/>
      <c r="D9" s="60"/>
      <c r="E9" s="61"/>
    </row>
    <row r="10" spans="1:5" x14ac:dyDescent="0.4">
      <c r="B10" s="10"/>
    </row>
    <row r="11" spans="1:5" x14ac:dyDescent="0.4">
      <c r="A11" s="1" t="s">
        <v>71</v>
      </c>
      <c r="B11" s="10"/>
    </row>
    <row r="12" spans="1:5" x14ac:dyDescent="0.4">
      <c r="A12" s="36" t="s">
        <v>52</v>
      </c>
      <c r="B12" s="49" t="s">
        <v>115</v>
      </c>
      <c r="C12" s="37" t="s">
        <v>90</v>
      </c>
      <c r="D12" s="49" t="s">
        <v>121</v>
      </c>
      <c r="E12" s="38"/>
    </row>
    <row r="13" spans="1:5" ht="37.5" customHeight="1" x14ac:dyDescent="0.4">
      <c r="A13" s="5" t="s">
        <v>53</v>
      </c>
      <c r="B13" s="56" t="s">
        <v>122</v>
      </c>
      <c r="C13" s="56"/>
      <c r="D13" s="56"/>
      <c r="E13" s="56"/>
    </row>
    <row r="14" spans="1:5" x14ac:dyDescent="0.4">
      <c r="A14" s="5" t="s">
        <v>86</v>
      </c>
      <c r="B14" s="58" t="s">
        <v>123</v>
      </c>
      <c r="C14" s="58"/>
      <c r="D14" s="58"/>
      <c r="E14" s="58"/>
    </row>
    <row r="15" spans="1:5" x14ac:dyDescent="0.4">
      <c r="A15" s="5" t="s">
        <v>72</v>
      </c>
      <c r="B15" s="58" t="s">
        <v>124</v>
      </c>
      <c r="C15" s="58"/>
      <c r="D15" s="58"/>
      <c r="E15" s="58"/>
    </row>
    <row r="16" spans="1:5" x14ac:dyDescent="0.4">
      <c r="A16" s="5" t="s">
        <v>55</v>
      </c>
      <c r="B16" s="58" t="s">
        <v>125</v>
      </c>
      <c r="C16" s="58"/>
      <c r="D16" s="58"/>
      <c r="E16" s="58"/>
    </row>
    <row r="17" spans="1:5" x14ac:dyDescent="0.4">
      <c r="A17" s="5" t="s">
        <v>73</v>
      </c>
      <c r="B17" s="58" t="s">
        <v>126</v>
      </c>
      <c r="C17" s="58"/>
      <c r="D17" s="58"/>
      <c r="E17" s="58"/>
    </row>
  </sheetData>
  <sheetProtection sheet="1" objects="1" scenarios="1"/>
  <mergeCells count="10">
    <mergeCell ref="B13:E13"/>
    <mergeCell ref="B14:E14"/>
    <mergeCell ref="B15:E15"/>
    <mergeCell ref="B16:E16"/>
    <mergeCell ref="B17:E17"/>
    <mergeCell ref="B4:E4"/>
    <mergeCell ref="B5:E5"/>
    <mergeCell ref="B6:E6"/>
    <mergeCell ref="B7:E7"/>
    <mergeCell ref="B9:E9"/>
  </mergeCells>
  <phoneticPr fontI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view="pageBreakPreview" zoomScaleNormal="100" zoomScaleSheetLayoutView="100" workbookViewId="0">
      <selection activeCell="F27" sqref="F27"/>
    </sheetView>
  </sheetViews>
  <sheetFormatPr defaultRowHeight="18.75" x14ac:dyDescent="0.4"/>
  <cols>
    <col min="1" max="1" width="3.375" style="1" customWidth="1"/>
    <col min="2" max="4" width="9" style="1" customWidth="1"/>
    <col min="5" max="7" width="9" style="1"/>
    <col min="8" max="8" width="17.5" style="1" customWidth="1"/>
    <col min="9" max="16384" width="9" style="1"/>
  </cols>
  <sheetData>
    <row r="1" spans="1:8" x14ac:dyDescent="0.4">
      <c r="A1" s="1" t="s">
        <v>0</v>
      </c>
    </row>
    <row r="2" spans="1:8" x14ac:dyDescent="0.4">
      <c r="A2" s="8"/>
      <c r="B2" s="8"/>
      <c r="C2" s="8"/>
      <c r="D2" s="8"/>
      <c r="E2" s="8"/>
      <c r="F2" s="8"/>
      <c r="G2" s="73">
        <f>IF(ISBLANK(入力シート!B9),"",入力シート!B9)</f>
        <v>45709</v>
      </c>
      <c r="H2" s="73"/>
    </row>
    <row r="3" spans="1:8" x14ac:dyDescent="0.4">
      <c r="A3" s="1" t="s">
        <v>42</v>
      </c>
    </row>
    <row r="4" spans="1:8" ht="37.5" customHeight="1" x14ac:dyDescent="0.4">
      <c r="E4" s="10" t="s">
        <v>95</v>
      </c>
      <c r="F4" s="74" t="str">
        <f>IF(ISBLANK(入力シート!B4),"",入力シート!B4)</f>
        <v>高崎市高松町３５－１</v>
      </c>
      <c r="G4" s="74"/>
      <c r="H4" s="74"/>
    </row>
    <row r="5" spans="1:8" ht="18.75" customHeight="1" x14ac:dyDescent="0.4">
      <c r="E5" s="40" t="s">
        <v>30</v>
      </c>
      <c r="F5" s="75" t="str">
        <f>IF(ISBLANK(入力シート!B5),"",入力シート!B5)</f>
        <v>社会福祉法人たかさき</v>
      </c>
      <c r="G5" s="75"/>
      <c r="H5" s="75"/>
    </row>
    <row r="6" spans="1:8" ht="18.75" customHeight="1" x14ac:dyDescent="0.4">
      <c r="E6" s="40" t="s">
        <v>94</v>
      </c>
      <c r="F6" s="75" t="str">
        <f>IF(ISBLANK(入力シート!B6),"",入力シート!B6)</f>
        <v>理事長　高崎　太郎</v>
      </c>
      <c r="G6" s="75"/>
      <c r="H6" s="75"/>
    </row>
    <row r="7" spans="1:8" x14ac:dyDescent="0.4">
      <c r="D7" s="7"/>
      <c r="E7" s="8"/>
      <c r="F7" s="8"/>
      <c r="G7" s="8"/>
      <c r="H7" s="8"/>
    </row>
    <row r="8" spans="1:8" x14ac:dyDescent="0.4">
      <c r="A8" s="64" t="s">
        <v>88</v>
      </c>
      <c r="B8" s="64"/>
      <c r="C8" s="64"/>
      <c r="D8" s="64"/>
      <c r="E8" s="64"/>
      <c r="F8" s="64"/>
      <c r="G8" s="64"/>
      <c r="H8" s="64"/>
    </row>
    <row r="9" spans="1:8" x14ac:dyDescent="0.4">
      <c r="D9" s="7"/>
      <c r="E9" s="2"/>
      <c r="F9" s="2"/>
      <c r="G9" s="2"/>
      <c r="H9" s="2"/>
    </row>
    <row r="10" spans="1:8" ht="37.5" customHeight="1" x14ac:dyDescent="0.4">
      <c r="A10" s="63" t="s">
        <v>89</v>
      </c>
      <c r="B10" s="63"/>
      <c r="C10" s="63"/>
      <c r="D10" s="63"/>
      <c r="E10" s="63"/>
      <c r="F10" s="63"/>
      <c r="G10" s="63"/>
      <c r="H10" s="63"/>
    </row>
    <row r="11" spans="1:8" ht="6" customHeight="1" x14ac:dyDescent="0.4">
      <c r="A11" s="11"/>
      <c r="B11" s="11"/>
      <c r="C11" s="9"/>
      <c r="D11" s="9"/>
      <c r="E11" s="9"/>
      <c r="F11" s="9"/>
      <c r="G11" s="9"/>
      <c r="H11" s="9"/>
    </row>
    <row r="12" spans="1:8" ht="18.75" customHeight="1" x14ac:dyDescent="0.4">
      <c r="A12" s="65" t="s">
        <v>43</v>
      </c>
      <c r="B12" s="66"/>
      <c r="C12" s="66"/>
      <c r="D12" s="66"/>
      <c r="E12" s="66"/>
      <c r="F12" s="66"/>
      <c r="G12" s="66"/>
      <c r="H12" s="67"/>
    </row>
    <row r="13" spans="1:8" ht="18.75" customHeight="1" x14ac:dyDescent="0.4">
      <c r="A13" s="18" t="s">
        <v>47</v>
      </c>
      <c r="B13" s="12" t="s">
        <v>114</v>
      </c>
      <c r="C13" s="15"/>
      <c r="D13" s="15"/>
      <c r="E13" s="15"/>
      <c r="F13" s="15"/>
      <c r="G13" s="15"/>
      <c r="H13" s="16"/>
    </row>
    <row r="14" spans="1:8" ht="18.75" customHeight="1" x14ac:dyDescent="0.4">
      <c r="A14" s="19" t="s">
        <v>48</v>
      </c>
      <c r="B14" s="12" t="s">
        <v>44</v>
      </c>
      <c r="C14" s="17"/>
      <c r="D14" s="12"/>
      <c r="E14" s="12"/>
      <c r="F14" s="12"/>
      <c r="G14" s="12"/>
      <c r="H14" s="13"/>
    </row>
    <row r="15" spans="1:8" ht="56.25" customHeight="1" x14ac:dyDescent="0.4">
      <c r="A15" s="18" t="s">
        <v>49</v>
      </c>
      <c r="B15" s="68" t="s">
        <v>103</v>
      </c>
      <c r="C15" s="68"/>
      <c r="D15" s="68"/>
      <c r="E15" s="68"/>
      <c r="F15" s="68"/>
      <c r="G15" s="68"/>
      <c r="H15" s="69"/>
    </row>
    <row r="16" spans="1:8" ht="18.75" customHeight="1" x14ac:dyDescent="0.4">
      <c r="A16" s="44" t="s">
        <v>104</v>
      </c>
      <c r="B16" s="71" t="s">
        <v>105</v>
      </c>
      <c r="C16" s="71"/>
      <c r="D16" s="71"/>
      <c r="E16" s="71"/>
      <c r="F16" s="71"/>
      <c r="G16" s="71"/>
      <c r="H16" s="72"/>
    </row>
    <row r="17" spans="1:8" ht="4.5" customHeight="1" x14ac:dyDescent="0.4">
      <c r="A17" s="10"/>
      <c r="B17" s="10"/>
      <c r="C17" s="10"/>
      <c r="D17" s="10"/>
      <c r="E17" s="10"/>
      <c r="F17" s="10"/>
      <c r="G17" s="10"/>
      <c r="H17" s="10"/>
    </row>
    <row r="18" spans="1:8" x14ac:dyDescent="0.4">
      <c r="A18" s="64" t="s">
        <v>31</v>
      </c>
      <c r="B18" s="64"/>
      <c r="C18" s="64"/>
      <c r="D18" s="64"/>
      <c r="E18" s="64"/>
      <c r="F18" s="64"/>
      <c r="G18" s="64"/>
      <c r="H18" s="64"/>
    </row>
    <row r="20" spans="1:8" ht="24" x14ac:dyDescent="0.4">
      <c r="A20" s="1" t="s">
        <v>32</v>
      </c>
      <c r="D20" s="7" t="s">
        <v>33</v>
      </c>
      <c r="E20" s="70">
        <f>IF(SUM(別紙!F3:F42)=0,"",SUM(別紙!F3:F42))</f>
        <v>315000</v>
      </c>
      <c r="F20" s="70"/>
      <c r="G20" s="1" t="s">
        <v>34</v>
      </c>
    </row>
    <row r="22" spans="1:8" x14ac:dyDescent="0.4">
      <c r="A22" s="1" t="s">
        <v>39</v>
      </c>
      <c r="E22" s="1" t="s">
        <v>40</v>
      </c>
    </row>
    <row r="24" spans="1:8" x14ac:dyDescent="0.4">
      <c r="A24" s="1" t="s">
        <v>41</v>
      </c>
    </row>
    <row r="25" spans="1:8" x14ac:dyDescent="0.4">
      <c r="B25" s="1" t="s">
        <v>45</v>
      </c>
      <c r="C25" s="1" t="s">
        <v>46</v>
      </c>
    </row>
    <row r="28" spans="1:8" ht="18.75" customHeight="1" x14ac:dyDescent="0.4"/>
    <row r="29" spans="1:8" ht="18.75" customHeight="1" x14ac:dyDescent="0.4">
      <c r="C29" s="1" t="s">
        <v>71</v>
      </c>
    </row>
    <row r="30" spans="1:8" x14ac:dyDescent="0.4">
      <c r="C30" s="5" t="s">
        <v>35</v>
      </c>
      <c r="D30" s="62" t="str">
        <f>IF(ISBLANK(入力シート!B12),"",入力シート!B12&amp;"ー"&amp;入力シート!D12)</f>
        <v>370ー0829</v>
      </c>
      <c r="E30" s="62"/>
      <c r="F30" s="62"/>
      <c r="G30" s="62"/>
      <c r="H30" s="62"/>
    </row>
    <row r="31" spans="1:8" x14ac:dyDescent="0.4">
      <c r="C31" s="5" t="s">
        <v>29</v>
      </c>
      <c r="D31" s="62" t="str">
        <f>IF(ISBLANK(入力シート!B13),"",入力シート!B13)</f>
        <v>高崎市高松町５－２８</v>
      </c>
      <c r="E31" s="62"/>
      <c r="F31" s="62"/>
      <c r="G31" s="62"/>
      <c r="H31" s="62"/>
    </row>
    <row r="32" spans="1:8" x14ac:dyDescent="0.4">
      <c r="C32" s="5" t="s">
        <v>50</v>
      </c>
      <c r="D32" s="62" t="str">
        <f>IF(ISBLANK(入力シート!B14),"",入力シート!B14)</f>
        <v>社会福祉法人たかさき事務局</v>
      </c>
      <c r="E32" s="62"/>
      <c r="F32" s="62"/>
      <c r="G32" s="62"/>
      <c r="H32" s="62"/>
    </row>
    <row r="33" spans="3:8" x14ac:dyDescent="0.4">
      <c r="C33" s="5" t="s">
        <v>36</v>
      </c>
      <c r="D33" s="62" t="str">
        <f>IF(ISBLANK(入力シート!B15),"",入力シート!B15)</f>
        <v>群馬　花子</v>
      </c>
      <c r="E33" s="62"/>
      <c r="F33" s="62"/>
      <c r="G33" s="62"/>
      <c r="H33" s="62"/>
    </row>
    <row r="34" spans="3:8" x14ac:dyDescent="0.4">
      <c r="C34" s="5" t="s">
        <v>37</v>
      </c>
      <c r="D34" s="62" t="str">
        <f>IF(ISBLANK(入力シート!B16),"",入力シート!B16)</f>
        <v>027-987-6543</v>
      </c>
      <c r="E34" s="62"/>
      <c r="F34" s="62"/>
      <c r="G34" s="62"/>
      <c r="H34" s="62"/>
    </row>
    <row r="35" spans="3:8" x14ac:dyDescent="0.4">
      <c r="C35" s="5" t="s">
        <v>38</v>
      </c>
      <c r="D35" s="62" t="str">
        <f>IF(ISBLANK(入力シート!B17),"",入力シート!B17)</f>
        <v>takasaki@gunma.co.jp</v>
      </c>
      <c r="E35" s="62"/>
      <c r="F35" s="62"/>
      <c r="G35" s="62"/>
      <c r="H35" s="62"/>
    </row>
  </sheetData>
  <sheetProtection sheet="1" objects="1" scenarios="1"/>
  <mergeCells count="17">
    <mergeCell ref="G2:H2"/>
    <mergeCell ref="A8:H8"/>
    <mergeCell ref="F4:H4"/>
    <mergeCell ref="F5:H5"/>
    <mergeCell ref="F6:H6"/>
    <mergeCell ref="D34:H34"/>
    <mergeCell ref="D35:H35"/>
    <mergeCell ref="A10:H10"/>
    <mergeCell ref="A18:H18"/>
    <mergeCell ref="D30:H30"/>
    <mergeCell ref="D31:H31"/>
    <mergeCell ref="D33:H33"/>
    <mergeCell ref="A12:H12"/>
    <mergeCell ref="B15:H15"/>
    <mergeCell ref="E20:F20"/>
    <mergeCell ref="D32:H32"/>
    <mergeCell ref="B16:H16"/>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view="pageBreakPreview" zoomScaleNormal="100" zoomScaleSheetLayoutView="100" workbookViewId="0">
      <selection activeCell="B3" sqref="B3"/>
    </sheetView>
  </sheetViews>
  <sheetFormatPr defaultRowHeight="18.75" x14ac:dyDescent="0.4"/>
  <cols>
    <col min="1" max="1" width="3.625" style="1" customWidth="1"/>
    <col min="2" max="2" width="18.375" style="1" customWidth="1"/>
    <col min="3" max="3" width="30.75" style="1" customWidth="1"/>
    <col min="4" max="4" width="26.625" style="1" customWidth="1"/>
    <col min="5" max="5" width="13.375" style="1" customWidth="1"/>
    <col min="6" max="6" width="12.25" style="1" customWidth="1"/>
    <col min="7" max="7" width="10.125" style="1" hidden="1" customWidth="1"/>
    <col min="8" max="8" width="28.125" style="1" hidden="1" customWidth="1"/>
    <col min="9" max="10" width="9.25" style="1" hidden="1" customWidth="1"/>
    <col min="11" max="16384" width="9" style="1"/>
  </cols>
  <sheetData>
    <row r="1" spans="1:10" x14ac:dyDescent="0.4">
      <c r="A1" s="1" t="s">
        <v>1</v>
      </c>
    </row>
    <row r="2" spans="1:10" ht="50.25" x14ac:dyDescent="0.4">
      <c r="A2" s="3" t="s">
        <v>2</v>
      </c>
      <c r="B2" s="4" t="s">
        <v>28</v>
      </c>
      <c r="C2" s="3" t="s">
        <v>3</v>
      </c>
      <c r="D2" s="3" t="s">
        <v>4</v>
      </c>
      <c r="E2" s="4" t="s">
        <v>98</v>
      </c>
      <c r="F2" s="3" t="s">
        <v>5</v>
      </c>
    </row>
    <row r="3" spans="1:10" x14ac:dyDescent="0.4">
      <c r="A3" s="3">
        <v>1</v>
      </c>
      <c r="B3" s="51">
        <v>1234567890</v>
      </c>
      <c r="C3" s="52" t="s">
        <v>127</v>
      </c>
      <c r="D3" s="53" t="s">
        <v>6</v>
      </c>
      <c r="E3" s="54">
        <v>60</v>
      </c>
      <c r="F3" s="6">
        <f>IF(ISBLANK(D3),"",VLOOKUP(D3,H:J,IF(E3&lt;50,2,3),0))</f>
        <v>100000</v>
      </c>
      <c r="H3" s="1" t="s">
        <v>6</v>
      </c>
      <c r="I3" s="1">
        <v>75000</v>
      </c>
      <c r="J3" s="1">
        <v>100000</v>
      </c>
    </row>
    <row r="4" spans="1:10" x14ac:dyDescent="0.4">
      <c r="A4" s="3">
        <v>2</v>
      </c>
      <c r="B4" s="51"/>
      <c r="C4" s="52" t="s">
        <v>128</v>
      </c>
      <c r="D4" s="53" t="s">
        <v>13</v>
      </c>
      <c r="E4" s="54">
        <v>30</v>
      </c>
      <c r="F4" s="6">
        <f t="shared" ref="F4:F42" si="0">IF(ISBLANK(D4),"",VLOOKUP(D4,H:J,IF(E4&lt;50,2,3),0))</f>
        <v>75000</v>
      </c>
      <c r="H4" s="1" t="s">
        <v>7</v>
      </c>
      <c r="I4" s="1">
        <v>75000</v>
      </c>
      <c r="J4" s="1">
        <v>100000</v>
      </c>
    </row>
    <row r="5" spans="1:10" x14ac:dyDescent="0.4">
      <c r="A5" s="3">
        <v>3</v>
      </c>
      <c r="B5" s="51">
        <v>1234567880</v>
      </c>
      <c r="C5" s="52" t="s">
        <v>129</v>
      </c>
      <c r="D5" s="53" t="s">
        <v>15</v>
      </c>
      <c r="E5" s="54">
        <v>20</v>
      </c>
      <c r="F5" s="6">
        <f t="shared" si="0"/>
        <v>75000</v>
      </c>
      <c r="H5" s="1" t="s">
        <v>8</v>
      </c>
      <c r="I5" s="1">
        <v>75000</v>
      </c>
      <c r="J5" s="1">
        <v>100000</v>
      </c>
    </row>
    <row r="6" spans="1:10" x14ac:dyDescent="0.4">
      <c r="A6" s="3">
        <v>4</v>
      </c>
      <c r="B6" s="51">
        <v>1234567870</v>
      </c>
      <c r="C6" s="52" t="s">
        <v>130</v>
      </c>
      <c r="D6" s="53" t="s">
        <v>18</v>
      </c>
      <c r="E6" s="54"/>
      <c r="F6" s="6">
        <f t="shared" si="0"/>
        <v>50000</v>
      </c>
      <c r="H6" s="1" t="s">
        <v>9</v>
      </c>
      <c r="I6" s="1">
        <v>75000</v>
      </c>
      <c r="J6" s="1">
        <v>100000</v>
      </c>
    </row>
    <row r="7" spans="1:10" x14ac:dyDescent="0.4">
      <c r="A7" s="3">
        <v>5</v>
      </c>
      <c r="B7" s="51">
        <v>1234567860</v>
      </c>
      <c r="C7" s="52" t="s">
        <v>131</v>
      </c>
      <c r="D7" s="53" t="s">
        <v>22</v>
      </c>
      <c r="E7" s="54"/>
      <c r="F7" s="6">
        <f t="shared" si="0"/>
        <v>15000</v>
      </c>
      <c r="H7" s="1" t="s">
        <v>10</v>
      </c>
      <c r="I7" s="1">
        <v>75000</v>
      </c>
      <c r="J7" s="1">
        <v>100000</v>
      </c>
    </row>
    <row r="8" spans="1:10" x14ac:dyDescent="0.4">
      <c r="A8" s="3">
        <v>6</v>
      </c>
      <c r="B8" s="48"/>
      <c r="C8" s="33"/>
      <c r="D8" s="34"/>
      <c r="E8" s="35"/>
      <c r="F8" s="6" t="str">
        <f t="shared" si="0"/>
        <v/>
      </c>
      <c r="H8" s="1" t="s">
        <v>11</v>
      </c>
      <c r="I8" s="1">
        <v>75000</v>
      </c>
      <c r="J8" s="1">
        <v>100000</v>
      </c>
    </row>
    <row r="9" spans="1:10" x14ac:dyDescent="0.4">
      <c r="A9" s="3">
        <v>7</v>
      </c>
      <c r="B9" s="48"/>
      <c r="C9" s="33"/>
      <c r="D9" s="34"/>
      <c r="E9" s="35"/>
      <c r="F9" s="6" t="str">
        <f t="shared" si="0"/>
        <v/>
      </c>
      <c r="H9" s="1" t="s">
        <v>12</v>
      </c>
      <c r="I9" s="1">
        <v>75000</v>
      </c>
      <c r="J9" s="1">
        <v>100000</v>
      </c>
    </row>
    <row r="10" spans="1:10" x14ac:dyDescent="0.4">
      <c r="A10" s="3">
        <v>8</v>
      </c>
      <c r="B10" s="48"/>
      <c r="C10" s="33"/>
      <c r="D10" s="34"/>
      <c r="E10" s="35"/>
      <c r="F10" s="6" t="str">
        <f t="shared" si="0"/>
        <v/>
      </c>
      <c r="H10" s="1" t="s">
        <v>13</v>
      </c>
      <c r="I10" s="1">
        <v>75000</v>
      </c>
      <c r="J10" s="1">
        <v>100000</v>
      </c>
    </row>
    <row r="11" spans="1:10" x14ac:dyDescent="0.4">
      <c r="A11" s="3">
        <v>9</v>
      </c>
      <c r="B11" s="48"/>
      <c r="C11" s="33"/>
      <c r="D11" s="34"/>
      <c r="E11" s="35"/>
      <c r="F11" s="6" t="str">
        <f t="shared" si="0"/>
        <v/>
      </c>
      <c r="H11" s="1" t="s">
        <v>14</v>
      </c>
      <c r="I11" s="1">
        <v>75000</v>
      </c>
      <c r="J11" s="1">
        <v>100000</v>
      </c>
    </row>
    <row r="12" spans="1:10" x14ac:dyDescent="0.4">
      <c r="A12" s="3">
        <v>10</v>
      </c>
      <c r="B12" s="48"/>
      <c r="C12" s="33"/>
      <c r="D12" s="34"/>
      <c r="E12" s="35"/>
      <c r="F12" s="6" t="str">
        <f t="shared" si="0"/>
        <v/>
      </c>
      <c r="H12" s="1" t="s">
        <v>15</v>
      </c>
      <c r="I12" s="1">
        <v>75000</v>
      </c>
      <c r="J12" s="1">
        <v>100000</v>
      </c>
    </row>
    <row r="13" spans="1:10" x14ac:dyDescent="0.4">
      <c r="A13" s="3">
        <v>11</v>
      </c>
      <c r="B13" s="48"/>
      <c r="C13" s="33"/>
      <c r="D13" s="34"/>
      <c r="E13" s="35"/>
      <c r="F13" s="6" t="str">
        <f t="shared" si="0"/>
        <v/>
      </c>
      <c r="H13" s="1" t="s">
        <v>16</v>
      </c>
      <c r="I13" s="1">
        <v>75000</v>
      </c>
      <c r="J13" s="1">
        <v>100000</v>
      </c>
    </row>
    <row r="14" spans="1:10" x14ac:dyDescent="0.4">
      <c r="A14" s="3">
        <v>12</v>
      </c>
      <c r="B14" s="48"/>
      <c r="C14" s="33"/>
      <c r="D14" s="34"/>
      <c r="E14" s="35"/>
      <c r="F14" s="6" t="str">
        <f t="shared" si="0"/>
        <v/>
      </c>
      <c r="H14" s="1" t="s">
        <v>17</v>
      </c>
      <c r="I14" s="1">
        <v>75000</v>
      </c>
      <c r="J14" s="1">
        <v>100000</v>
      </c>
    </row>
    <row r="15" spans="1:10" x14ac:dyDescent="0.4">
      <c r="A15" s="3">
        <v>13</v>
      </c>
      <c r="B15" s="48"/>
      <c r="C15" s="33"/>
      <c r="D15" s="34"/>
      <c r="E15" s="35"/>
      <c r="F15" s="6" t="str">
        <f t="shared" si="0"/>
        <v/>
      </c>
      <c r="H15" s="1" t="s">
        <v>18</v>
      </c>
      <c r="I15" s="1">
        <v>50000</v>
      </c>
      <c r="J15" s="1">
        <v>50000</v>
      </c>
    </row>
    <row r="16" spans="1:10" x14ac:dyDescent="0.4">
      <c r="A16" s="3">
        <v>14</v>
      </c>
      <c r="B16" s="48"/>
      <c r="C16" s="33"/>
      <c r="D16" s="34"/>
      <c r="E16" s="35"/>
      <c r="F16" s="6" t="str">
        <f t="shared" si="0"/>
        <v/>
      </c>
      <c r="H16" s="1" t="s">
        <v>19</v>
      </c>
      <c r="I16" s="1">
        <v>50000</v>
      </c>
      <c r="J16" s="1">
        <v>50000</v>
      </c>
    </row>
    <row r="17" spans="1:10" x14ac:dyDescent="0.4">
      <c r="A17" s="3">
        <v>15</v>
      </c>
      <c r="B17" s="48"/>
      <c r="C17" s="33"/>
      <c r="D17" s="34"/>
      <c r="E17" s="35"/>
      <c r="F17" s="6" t="str">
        <f t="shared" si="0"/>
        <v/>
      </c>
      <c r="H17" s="1" t="s">
        <v>80</v>
      </c>
      <c r="I17" s="1">
        <v>50000</v>
      </c>
      <c r="J17" s="1">
        <v>50000</v>
      </c>
    </row>
    <row r="18" spans="1:10" x14ac:dyDescent="0.4">
      <c r="A18" s="3">
        <v>16</v>
      </c>
      <c r="B18" s="48"/>
      <c r="C18" s="33"/>
      <c r="D18" s="34"/>
      <c r="E18" s="35"/>
      <c r="F18" s="6" t="str">
        <f t="shared" si="0"/>
        <v/>
      </c>
      <c r="H18" s="1" t="s">
        <v>20</v>
      </c>
      <c r="I18" s="1">
        <v>50000</v>
      </c>
      <c r="J18" s="1">
        <v>50000</v>
      </c>
    </row>
    <row r="19" spans="1:10" x14ac:dyDescent="0.4">
      <c r="A19" s="3">
        <v>17</v>
      </c>
      <c r="B19" s="48"/>
      <c r="C19" s="33"/>
      <c r="D19" s="34"/>
      <c r="E19" s="35"/>
      <c r="F19" s="6" t="str">
        <f t="shared" si="0"/>
        <v/>
      </c>
      <c r="H19" s="1" t="s">
        <v>21</v>
      </c>
      <c r="I19" s="1">
        <v>50000</v>
      </c>
      <c r="J19" s="1">
        <v>50000</v>
      </c>
    </row>
    <row r="20" spans="1:10" x14ac:dyDescent="0.4">
      <c r="A20" s="3">
        <v>18</v>
      </c>
      <c r="B20" s="48"/>
      <c r="C20" s="33"/>
      <c r="D20" s="34"/>
      <c r="E20" s="35"/>
      <c r="F20" s="6" t="str">
        <f t="shared" si="0"/>
        <v/>
      </c>
      <c r="H20" s="1" t="s">
        <v>22</v>
      </c>
      <c r="I20" s="1">
        <v>15000</v>
      </c>
      <c r="J20" s="1">
        <v>15000</v>
      </c>
    </row>
    <row r="21" spans="1:10" x14ac:dyDescent="0.4">
      <c r="A21" s="3">
        <v>19</v>
      </c>
      <c r="B21" s="48"/>
      <c r="C21" s="33"/>
      <c r="D21" s="34"/>
      <c r="E21" s="35"/>
      <c r="F21" s="6" t="str">
        <f t="shared" si="0"/>
        <v/>
      </c>
      <c r="H21" s="1" t="s">
        <v>23</v>
      </c>
      <c r="I21" s="1">
        <v>15000</v>
      </c>
      <c r="J21" s="1">
        <v>15000</v>
      </c>
    </row>
    <row r="22" spans="1:10" x14ac:dyDescent="0.4">
      <c r="A22" s="3">
        <v>20</v>
      </c>
      <c r="B22" s="48"/>
      <c r="C22" s="33"/>
      <c r="D22" s="34"/>
      <c r="E22" s="35"/>
      <c r="F22" s="6" t="str">
        <f t="shared" si="0"/>
        <v/>
      </c>
      <c r="H22" s="1" t="s">
        <v>24</v>
      </c>
      <c r="I22" s="1">
        <v>15000</v>
      </c>
      <c r="J22" s="1">
        <v>15000</v>
      </c>
    </row>
    <row r="23" spans="1:10" x14ac:dyDescent="0.4">
      <c r="A23" s="3">
        <v>21</v>
      </c>
      <c r="B23" s="48"/>
      <c r="C23" s="33"/>
      <c r="D23" s="34"/>
      <c r="E23" s="35"/>
      <c r="F23" s="6" t="str">
        <f t="shared" si="0"/>
        <v/>
      </c>
      <c r="H23" s="1" t="s">
        <v>25</v>
      </c>
      <c r="I23" s="1">
        <v>15000</v>
      </c>
      <c r="J23" s="1">
        <v>15000</v>
      </c>
    </row>
    <row r="24" spans="1:10" x14ac:dyDescent="0.4">
      <c r="A24" s="3">
        <v>22</v>
      </c>
      <c r="B24" s="48"/>
      <c r="C24" s="33"/>
      <c r="D24" s="34"/>
      <c r="E24" s="35"/>
      <c r="F24" s="6" t="str">
        <f t="shared" si="0"/>
        <v/>
      </c>
      <c r="H24" s="1" t="s">
        <v>26</v>
      </c>
      <c r="I24" s="1">
        <v>15000</v>
      </c>
      <c r="J24" s="1">
        <v>15000</v>
      </c>
    </row>
    <row r="25" spans="1:10" x14ac:dyDescent="0.4">
      <c r="A25" s="3">
        <v>23</v>
      </c>
      <c r="B25" s="48"/>
      <c r="C25" s="33"/>
      <c r="D25" s="34"/>
      <c r="E25" s="35"/>
      <c r="F25" s="6" t="str">
        <f t="shared" si="0"/>
        <v/>
      </c>
      <c r="H25" s="1" t="s">
        <v>27</v>
      </c>
      <c r="I25" s="1">
        <v>15000</v>
      </c>
      <c r="J25" s="1">
        <v>15000</v>
      </c>
    </row>
    <row r="26" spans="1:10" x14ac:dyDescent="0.4">
      <c r="A26" s="3">
        <v>24</v>
      </c>
      <c r="B26" s="48"/>
      <c r="C26" s="33"/>
      <c r="D26" s="34"/>
      <c r="E26" s="35"/>
      <c r="F26" s="6" t="str">
        <f t="shared" si="0"/>
        <v/>
      </c>
    </row>
    <row r="27" spans="1:10" x14ac:dyDescent="0.4">
      <c r="A27" s="3">
        <v>25</v>
      </c>
      <c r="B27" s="48"/>
      <c r="C27" s="33"/>
      <c r="D27" s="34"/>
      <c r="E27" s="35"/>
      <c r="F27" s="6" t="str">
        <f t="shared" si="0"/>
        <v/>
      </c>
    </row>
    <row r="28" spans="1:10" x14ac:dyDescent="0.4">
      <c r="A28" s="3">
        <v>26</v>
      </c>
      <c r="B28" s="48"/>
      <c r="C28" s="33"/>
      <c r="D28" s="34"/>
      <c r="E28" s="35"/>
      <c r="F28" s="6" t="str">
        <f t="shared" si="0"/>
        <v/>
      </c>
    </row>
    <row r="29" spans="1:10" x14ac:dyDescent="0.4">
      <c r="A29" s="3">
        <v>27</v>
      </c>
      <c r="B29" s="48"/>
      <c r="C29" s="33"/>
      <c r="D29" s="34"/>
      <c r="E29" s="35"/>
      <c r="F29" s="6" t="str">
        <f t="shared" si="0"/>
        <v/>
      </c>
    </row>
    <row r="30" spans="1:10" x14ac:dyDescent="0.4">
      <c r="A30" s="3">
        <v>28</v>
      </c>
      <c r="B30" s="48"/>
      <c r="C30" s="33"/>
      <c r="D30" s="34"/>
      <c r="E30" s="35"/>
      <c r="F30" s="6" t="str">
        <f t="shared" si="0"/>
        <v/>
      </c>
    </row>
    <row r="31" spans="1:10" x14ac:dyDescent="0.4">
      <c r="A31" s="3">
        <v>29</v>
      </c>
      <c r="B31" s="48"/>
      <c r="C31" s="33"/>
      <c r="D31" s="34"/>
      <c r="E31" s="35"/>
      <c r="F31" s="6" t="str">
        <f t="shared" si="0"/>
        <v/>
      </c>
    </row>
    <row r="32" spans="1:10" x14ac:dyDescent="0.4">
      <c r="A32" s="3">
        <v>30</v>
      </c>
      <c r="B32" s="48"/>
      <c r="C32" s="33"/>
      <c r="D32" s="34"/>
      <c r="E32" s="35"/>
      <c r="F32" s="6" t="str">
        <f t="shared" si="0"/>
        <v/>
      </c>
    </row>
    <row r="33" spans="1:6" x14ac:dyDescent="0.4">
      <c r="A33" s="3">
        <v>31</v>
      </c>
      <c r="B33" s="48"/>
      <c r="C33" s="33"/>
      <c r="D33" s="34"/>
      <c r="E33" s="35"/>
      <c r="F33" s="6" t="str">
        <f t="shared" si="0"/>
        <v/>
      </c>
    </row>
    <row r="34" spans="1:6" x14ac:dyDescent="0.4">
      <c r="A34" s="3">
        <v>32</v>
      </c>
      <c r="B34" s="48"/>
      <c r="C34" s="33"/>
      <c r="D34" s="34"/>
      <c r="E34" s="35"/>
      <c r="F34" s="6" t="str">
        <f t="shared" si="0"/>
        <v/>
      </c>
    </row>
    <row r="35" spans="1:6" x14ac:dyDescent="0.4">
      <c r="A35" s="3">
        <v>33</v>
      </c>
      <c r="B35" s="48"/>
      <c r="C35" s="33"/>
      <c r="D35" s="34"/>
      <c r="E35" s="35"/>
      <c r="F35" s="6" t="str">
        <f t="shared" si="0"/>
        <v/>
      </c>
    </row>
    <row r="36" spans="1:6" x14ac:dyDescent="0.4">
      <c r="A36" s="3">
        <v>34</v>
      </c>
      <c r="B36" s="48"/>
      <c r="C36" s="33"/>
      <c r="D36" s="34"/>
      <c r="E36" s="35"/>
      <c r="F36" s="6" t="str">
        <f t="shared" si="0"/>
        <v/>
      </c>
    </row>
    <row r="37" spans="1:6" x14ac:dyDescent="0.4">
      <c r="A37" s="3">
        <v>35</v>
      </c>
      <c r="B37" s="48"/>
      <c r="C37" s="33"/>
      <c r="D37" s="34"/>
      <c r="E37" s="35"/>
      <c r="F37" s="6" t="str">
        <f t="shared" si="0"/>
        <v/>
      </c>
    </row>
    <row r="38" spans="1:6" x14ac:dyDescent="0.4">
      <c r="A38" s="3">
        <v>36</v>
      </c>
      <c r="B38" s="48"/>
      <c r="C38" s="33"/>
      <c r="D38" s="34"/>
      <c r="E38" s="35"/>
      <c r="F38" s="6" t="str">
        <f t="shared" si="0"/>
        <v/>
      </c>
    </row>
    <row r="39" spans="1:6" x14ac:dyDescent="0.4">
      <c r="A39" s="3">
        <v>37</v>
      </c>
      <c r="B39" s="48"/>
      <c r="C39" s="33"/>
      <c r="D39" s="34"/>
      <c r="E39" s="35"/>
      <c r="F39" s="6" t="str">
        <f t="shared" si="0"/>
        <v/>
      </c>
    </row>
    <row r="40" spans="1:6" x14ac:dyDescent="0.4">
      <c r="A40" s="3">
        <v>38</v>
      </c>
      <c r="B40" s="48"/>
      <c r="C40" s="33"/>
      <c r="D40" s="34"/>
      <c r="E40" s="35"/>
      <c r="F40" s="6" t="str">
        <f t="shared" si="0"/>
        <v/>
      </c>
    </row>
    <row r="41" spans="1:6" x14ac:dyDescent="0.4">
      <c r="A41" s="3">
        <v>39</v>
      </c>
      <c r="B41" s="48"/>
      <c r="C41" s="33"/>
      <c r="D41" s="34"/>
      <c r="E41" s="35"/>
      <c r="F41" s="6" t="str">
        <f t="shared" si="0"/>
        <v/>
      </c>
    </row>
    <row r="42" spans="1:6" x14ac:dyDescent="0.4">
      <c r="A42" s="3">
        <v>40</v>
      </c>
      <c r="B42" s="48"/>
      <c r="C42" s="33"/>
      <c r="D42" s="34"/>
      <c r="E42" s="35"/>
      <c r="F42" s="6" t="str">
        <f t="shared" si="0"/>
        <v/>
      </c>
    </row>
  </sheetData>
  <sheetProtection sheet="1" objects="1" scenarios="1"/>
  <phoneticPr fontId="1"/>
  <dataValidations count="1">
    <dataValidation type="list" allowBlank="1" showInputMessage="1" showErrorMessage="1" sqref="D3:D42">
      <formula1>$H$3:$H$25</formula1>
    </dataValidation>
  </dataValidations>
  <pageMargins left="0.70866141732283472" right="0.70866141732283472" top="0.74803149606299213" bottom="0.74803149606299213" header="0.31496062992125984" footer="0.31496062992125984"/>
  <pageSetup paperSize="9" orientation="landscape" r:id="rId1"/>
  <rowBreaks count="1" manualBreakCount="1">
    <brk id="22"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3"/>
  <sheetViews>
    <sheetView view="pageBreakPreview" topLeftCell="A19" zoomScale="115" zoomScaleNormal="100" zoomScaleSheetLayoutView="115" workbookViewId="0">
      <selection activeCell="A15" sqref="A15:C15"/>
    </sheetView>
  </sheetViews>
  <sheetFormatPr defaultRowHeight="18.75" x14ac:dyDescent="0.4"/>
  <cols>
    <col min="1" max="6" width="9" style="1"/>
    <col min="7" max="7" width="9.75" style="1" customWidth="1"/>
    <col min="8" max="8" width="2.125" style="1" customWidth="1"/>
    <col min="9" max="9" width="7.75" style="1" customWidth="1"/>
    <col min="10" max="16384" width="9" style="1"/>
  </cols>
  <sheetData>
    <row r="2" spans="1:9" x14ac:dyDescent="0.4">
      <c r="A2" s="64" t="s">
        <v>91</v>
      </c>
      <c r="B2" s="64"/>
      <c r="C2" s="64"/>
      <c r="D2" s="64"/>
      <c r="E2" s="64"/>
      <c r="F2" s="64"/>
      <c r="G2" s="64"/>
      <c r="H2" s="64"/>
      <c r="I2" s="64"/>
    </row>
    <row r="3" spans="1:9" x14ac:dyDescent="0.4">
      <c r="A3" s="14"/>
      <c r="B3" s="14"/>
      <c r="C3" s="14"/>
      <c r="D3" s="14"/>
      <c r="F3" s="7" t="s">
        <v>67</v>
      </c>
      <c r="G3" s="64"/>
      <c r="H3" s="64"/>
      <c r="I3" s="64"/>
    </row>
    <row r="4" spans="1:9" x14ac:dyDescent="0.4">
      <c r="A4" s="1" t="s">
        <v>51</v>
      </c>
      <c r="G4" s="64"/>
      <c r="H4" s="64"/>
      <c r="I4" s="64"/>
    </row>
    <row r="5" spans="1:9" x14ac:dyDescent="0.4">
      <c r="E5" s="39" t="s">
        <v>97</v>
      </c>
      <c r="F5" s="76" t="str">
        <f>IF(ISBLANK(入力シート!B3),"",入力シート!B3&amp;"-"&amp;入力シート!D3)</f>
        <v>370-8501</v>
      </c>
      <c r="G5" s="76"/>
      <c r="H5" s="76"/>
      <c r="I5" s="76"/>
    </row>
    <row r="6" spans="1:9" ht="37.5" customHeight="1" x14ac:dyDescent="0.4">
      <c r="E6" s="41" t="s">
        <v>96</v>
      </c>
      <c r="F6" s="74" t="str">
        <f>IF(ISBLANK(入力シート!B4),"",入力シート!B4)</f>
        <v>高崎市高松町３５－１</v>
      </c>
      <c r="G6" s="74"/>
      <c r="H6" s="74"/>
      <c r="I6" s="74"/>
    </row>
    <row r="7" spans="1:9" x14ac:dyDescent="0.4">
      <c r="E7" s="39" t="s">
        <v>54</v>
      </c>
      <c r="F7" s="76" t="str">
        <f>IF(ISBLANK(入力シート!B5),"",入力シート!B5)</f>
        <v>社会福祉法人たかさき</v>
      </c>
      <c r="G7" s="76"/>
      <c r="H7" s="76"/>
      <c r="I7" s="76"/>
    </row>
    <row r="8" spans="1:9" x14ac:dyDescent="0.4">
      <c r="E8" s="39" t="s">
        <v>94</v>
      </c>
      <c r="F8" s="76" t="str">
        <f>IF(ISBLANK(入力シート!B6),"",入力シート!B6)</f>
        <v>理事長　高崎　太郎</v>
      </c>
      <c r="G8" s="76"/>
      <c r="H8" s="76"/>
      <c r="I8" s="76"/>
    </row>
    <row r="9" spans="1:9" x14ac:dyDescent="0.4">
      <c r="E9" s="39" t="s">
        <v>55</v>
      </c>
      <c r="F9" s="76" t="str">
        <f>IF(ISBLANK(入力シート!B7),"",入力シート!B7)</f>
        <v>027-123-4567</v>
      </c>
      <c r="G9" s="76"/>
      <c r="H9" s="76"/>
      <c r="I9" s="76"/>
    </row>
    <row r="11" spans="1:9" s="20" customFormat="1" ht="30.75" customHeight="1" x14ac:dyDescent="0.4">
      <c r="B11" s="25" t="s">
        <v>56</v>
      </c>
      <c r="C11" s="81">
        <f>IF(ISBLANK(申請書!E20),"",申請書!E20)</f>
        <v>315000</v>
      </c>
      <c r="D11" s="81"/>
      <c r="E11" s="81"/>
    </row>
    <row r="12" spans="1:9" x14ac:dyDescent="0.4">
      <c r="B12" s="1" t="s">
        <v>92</v>
      </c>
    </row>
    <row r="13" spans="1:9" x14ac:dyDescent="0.4">
      <c r="A13" s="1" t="s">
        <v>57</v>
      </c>
    </row>
    <row r="14" spans="1:9" ht="30.75" customHeight="1" x14ac:dyDescent="0.4">
      <c r="A14" s="85" t="s">
        <v>58</v>
      </c>
      <c r="B14" s="93"/>
      <c r="C14" s="86"/>
      <c r="D14" s="47" t="s">
        <v>110</v>
      </c>
      <c r="E14" s="78" t="s">
        <v>59</v>
      </c>
      <c r="F14" s="78"/>
      <c r="G14" s="47" t="s">
        <v>111</v>
      </c>
      <c r="H14" s="85" t="s">
        <v>109</v>
      </c>
      <c r="I14" s="86"/>
    </row>
    <row r="15" spans="1:9" x14ac:dyDescent="0.4">
      <c r="A15" s="94" t="s">
        <v>132</v>
      </c>
      <c r="B15" s="95"/>
      <c r="C15" s="96"/>
      <c r="D15" s="55" t="s">
        <v>133</v>
      </c>
      <c r="E15" s="89" t="s">
        <v>134</v>
      </c>
      <c r="F15" s="89"/>
      <c r="G15" s="55" t="s">
        <v>135</v>
      </c>
      <c r="H15" s="87" t="s">
        <v>136</v>
      </c>
      <c r="I15" s="88"/>
    </row>
    <row r="16" spans="1:9" x14ac:dyDescent="0.4">
      <c r="A16" s="78" t="s">
        <v>60</v>
      </c>
      <c r="B16" s="78"/>
      <c r="C16" s="78"/>
      <c r="D16" s="78" t="s">
        <v>87</v>
      </c>
      <c r="E16" s="78"/>
      <c r="F16" s="78"/>
      <c r="G16" s="78"/>
      <c r="H16" s="78"/>
      <c r="I16" s="78"/>
    </row>
    <row r="17" spans="1:9" x14ac:dyDescent="0.4">
      <c r="A17" s="79" t="s">
        <v>137</v>
      </c>
      <c r="B17" s="79"/>
      <c r="C17" s="79"/>
      <c r="D17" s="80" t="s">
        <v>138</v>
      </c>
      <c r="E17" s="80"/>
      <c r="F17" s="80"/>
      <c r="G17" s="80"/>
      <c r="H17" s="80"/>
      <c r="I17" s="80"/>
    </row>
    <row r="18" spans="1:9" x14ac:dyDescent="0.4">
      <c r="H18" s="22"/>
    </row>
    <row r="19" spans="1:9" x14ac:dyDescent="0.4">
      <c r="A19" s="90" t="s">
        <v>61</v>
      </c>
      <c r="B19" s="91"/>
      <c r="C19" s="91"/>
      <c r="D19" s="91"/>
      <c r="E19" s="91"/>
      <c r="F19" s="91"/>
      <c r="G19" s="92"/>
      <c r="H19" s="32"/>
      <c r="I19" s="21" t="s">
        <v>75</v>
      </c>
    </row>
    <row r="20" spans="1:9" x14ac:dyDescent="0.4">
      <c r="A20" s="45" t="s">
        <v>62</v>
      </c>
      <c r="B20" s="82" t="s">
        <v>139</v>
      </c>
      <c r="C20" s="82"/>
      <c r="D20" s="23" t="s">
        <v>55</v>
      </c>
      <c r="E20" s="82" t="s">
        <v>140</v>
      </c>
      <c r="F20" s="82"/>
      <c r="G20" s="84"/>
      <c r="H20" s="31"/>
      <c r="I20" s="28"/>
    </row>
    <row r="21" spans="1:9" x14ac:dyDescent="0.4">
      <c r="A21" s="46" t="s">
        <v>63</v>
      </c>
      <c r="B21" s="83" t="s">
        <v>124</v>
      </c>
      <c r="C21" s="83"/>
      <c r="D21" s="24" t="s">
        <v>55</v>
      </c>
      <c r="E21" s="82" t="s">
        <v>125</v>
      </c>
      <c r="F21" s="82"/>
      <c r="G21" s="84"/>
      <c r="H21" s="31"/>
      <c r="I21" s="29"/>
    </row>
    <row r="22" spans="1:9" x14ac:dyDescent="0.4">
      <c r="B22" s="22"/>
      <c r="C22" s="22"/>
      <c r="E22" s="22"/>
      <c r="F22" s="22"/>
      <c r="G22" s="22"/>
      <c r="H22" s="30"/>
      <c r="I22" s="27"/>
    </row>
    <row r="25" spans="1:9" x14ac:dyDescent="0.4">
      <c r="A25" s="64" t="s">
        <v>64</v>
      </c>
      <c r="B25" s="64"/>
      <c r="C25" s="64"/>
      <c r="D25" s="64"/>
      <c r="E25" s="64"/>
      <c r="F25" s="64"/>
      <c r="G25" s="64"/>
      <c r="H25" s="64"/>
      <c r="I25" s="64"/>
    </row>
    <row r="26" spans="1:9" x14ac:dyDescent="0.4">
      <c r="A26" s="64" t="s">
        <v>65</v>
      </c>
      <c r="B26" s="64"/>
      <c r="C26" s="64"/>
      <c r="D26" s="64"/>
      <c r="E26" s="64"/>
      <c r="F26" s="64"/>
      <c r="G26" s="64"/>
      <c r="H26" s="64"/>
      <c r="I26" s="64"/>
    </row>
    <row r="28" spans="1:9" x14ac:dyDescent="0.4">
      <c r="A28" s="63" t="s">
        <v>93</v>
      </c>
      <c r="B28" s="63"/>
      <c r="C28" s="63"/>
      <c r="D28" s="63"/>
      <c r="E28" s="63"/>
      <c r="F28" s="63"/>
      <c r="G28" s="63"/>
      <c r="H28" s="63"/>
      <c r="I28" s="63"/>
    </row>
    <row r="29" spans="1:9" x14ac:dyDescent="0.4">
      <c r="A29" s="63"/>
      <c r="B29" s="63"/>
      <c r="C29" s="63"/>
      <c r="D29" s="63"/>
      <c r="E29" s="63"/>
      <c r="F29" s="63"/>
      <c r="G29" s="63"/>
      <c r="H29" s="63"/>
      <c r="I29" s="63"/>
    </row>
    <row r="30" spans="1:9" x14ac:dyDescent="0.4">
      <c r="D30" s="1" t="s">
        <v>106</v>
      </c>
    </row>
    <row r="31" spans="1:9" x14ac:dyDescent="0.4">
      <c r="D31" s="7" t="s">
        <v>107</v>
      </c>
      <c r="E31" s="77"/>
      <c r="F31" s="77"/>
      <c r="G31" s="77"/>
      <c r="H31" s="77"/>
      <c r="I31" s="77"/>
    </row>
    <row r="32" spans="1:9" x14ac:dyDescent="0.4">
      <c r="D32" s="7" t="s">
        <v>108</v>
      </c>
      <c r="E32" s="77"/>
      <c r="F32" s="77"/>
      <c r="G32" s="77"/>
      <c r="H32" s="77"/>
      <c r="I32" s="77"/>
    </row>
    <row r="33" spans="4:9" x14ac:dyDescent="0.4">
      <c r="D33" s="7" t="s">
        <v>94</v>
      </c>
      <c r="E33" s="77"/>
      <c r="F33" s="77"/>
      <c r="G33" s="77"/>
      <c r="H33" s="77"/>
      <c r="I33" s="77"/>
    </row>
  </sheetData>
  <sheetProtection sheet="1" objects="1" scenarios="1"/>
  <mergeCells count="30">
    <mergeCell ref="H14:I14"/>
    <mergeCell ref="H15:I15"/>
    <mergeCell ref="E14:F14"/>
    <mergeCell ref="E15:F15"/>
    <mergeCell ref="E32:I32"/>
    <mergeCell ref="E20:G20"/>
    <mergeCell ref="A19:G19"/>
    <mergeCell ref="A14:C14"/>
    <mergeCell ref="A15:C15"/>
    <mergeCell ref="F7:I7"/>
    <mergeCell ref="F8:I8"/>
    <mergeCell ref="F9:I9"/>
    <mergeCell ref="E33:I33"/>
    <mergeCell ref="A25:I25"/>
    <mergeCell ref="A26:I26"/>
    <mergeCell ref="A28:I29"/>
    <mergeCell ref="E31:I31"/>
    <mergeCell ref="A16:C16"/>
    <mergeCell ref="D16:I16"/>
    <mergeCell ref="A17:C17"/>
    <mergeCell ref="D17:I17"/>
    <mergeCell ref="C11:E11"/>
    <mergeCell ref="B20:C20"/>
    <mergeCell ref="B21:C21"/>
    <mergeCell ref="E21:G21"/>
    <mergeCell ref="A2:I2"/>
    <mergeCell ref="G4:I4"/>
    <mergeCell ref="F5:I5"/>
    <mergeCell ref="F6:I6"/>
    <mergeCell ref="G3:I3"/>
  </mergeCells>
  <phoneticPr fontId="1"/>
  <dataValidations count="1">
    <dataValidation type="list" allowBlank="1" showInputMessage="1" showErrorMessage="1" sqref="H15:I15">
      <formula1>"普通,当座"</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
  <sheetViews>
    <sheetView workbookViewId="0">
      <selection activeCell="A3" sqref="A3"/>
    </sheetView>
  </sheetViews>
  <sheetFormatPr defaultRowHeight="18.75" x14ac:dyDescent="0.4"/>
  <cols>
    <col min="1" max="1" width="9" customWidth="1"/>
    <col min="6" max="6" width="9" customWidth="1"/>
    <col min="17" max="17" width="9" customWidth="1"/>
  </cols>
  <sheetData>
    <row r="1" spans="1:24" x14ac:dyDescent="0.4">
      <c r="A1" t="s">
        <v>76</v>
      </c>
      <c r="F1" t="s">
        <v>74</v>
      </c>
      <c r="G1" t="s">
        <v>36</v>
      </c>
      <c r="M1" t="s">
        <v>79</v>
      </c>
      <c r="R1" t="s">
        <v>81</v>
      </c>
    </row>
    <row r="2" spans="1:24" x14ac:dyDescent="0.4">
      <c r="A2" t="s">
        <v>52</v>
      </c>
      <c r="B2" t="s">
        <v>29</v>
      </c>
      <c r="C2" t="s">
        <v>77</v>
      </c>
      <c r="D2" t="s">
        <v>66</v>
      </c>
      <c r="E2" t="s">
        <v>55</v>
      </c>
      <c r="G2" t="s">
        <v>52</v>
      </c>
      <c r="H2" t="s">
        <v>29</v>
      </c>
      <c r="I2" t="s">
        <v>50</v>
      </c>
      <c r="J2" t="s">
        <v>36</v>
      </c>
      <c r="K2" t="s">
        <v>37</v>
      </c>
      <c r="L2" t="s">
        <v>38</v>
      </c>
      <c r="M2" t="s">
        <v>99</v>
      </c>
      <c r="N2" t="s">
        <v>102</v>
      </c>
      <c r="O2" t="s">
        <v>100</v>
      </c>
      <c r="P2" t="s">
        <v>101</v>
      </c>
      <c r="Q2" t="s">
        <v>78</v>
      </c>
      <c r="R2" t="s">
        <v>82</v>
      </c>
      <c r="S2" t="s">
        <v>83</v>
      </c>
      <c r="T2" t="s">
        <v>112</v>
      </c>
      <c r="U2" t="s">
        <v>113</v>
      </c>
      <c r="V2" t="s">
        <v>4</v>
      </c>
      <c r="W2" t="s">
        <v>85</v>
      </c>
      <c r="X2" t="s">
        <v>84</v>
      </c>
    </row>
    <row r="3" spans="1:24" s="43" customFormat="1" x14ac:dyDescent="0.4">
      <c r="A3" s="42" t="str">
        <f>入力シート!B3&amp;入力シート!D3</f>
        <v>3708501</v>
      </c>
      <c r="B3" s="42" t="str">
        <f>入力シート!B4</f>
        <v>高崎市高松町３５－１</v>
      </c>
      <c r="C3" s="42" t="str">
        <f>入力シート!B5</f>
        <v>社会福祉法人たかさき</v>
      </c>
      <c r="D3" s="42" t="str">
        <f>入力シート!B6</f>
        <v>理事長　高崎　太郎</v>
      </c>
      <c r="E3" s="42" t="str">
        <f>入力シート!B7</f>
        <v>027-123-4567</v>
      </c>
      <c r="F3" s="42">
        <f>入力シート!B9</f>
        <v>45709</v>
      </c>
      <c r="G3" s="42" t="str">
        <f>入力シート!B12&amp;"-"&amp;入力シート!D12</f>
        <v>370-0829</v>
      </c>
      <c r="H3" s="42" t="str">
        <f>入力シート!B13</f>
        <v>高崎市高松町５－２８</v>
      </c>
      <c r="I3" s="42" t="str">
        <f>入力シート!B14</f>
        <v>社会福祉法人たかさき事務局</v>
      </c>
      <c r="J3" s="42" t="str">
        <f>入力シート!B15</f>
        <v>群馬　花子</v>
      </c>
      <c r="K3" s="42" t="str">
        <f>入力シート!B16</f>
        <v>027-987-6543</v>
      </c>
      <c r="L3" s="42" t="str">
        <f>入力シート!B17</f>
        <v>takasaki@gunma.co.jp</v>
      </c>
      <c r="M3" s="43">
        <f>COUNTIF(別紙!$F3:$F42,100000)</f>
        <v>1</v>
      </c>
      <c r="N3" s="43">
        <f>COUNTIF(別紙!$F3:$F42,75000)</f>
        <v>2</v>
      </c>
      <c r="O3" s="43">
        <f>COUNTIF(別紙!$F3:$F42,50000)</f>
        <v>1</v>
      </c>
      <c r="P3" s="43">
        <f>COUNTIF(別紙!$F3:$F42,15000)</f>
        <v>1</v>
      </c>
      <c r="Q3" s="43">
        <f>申請書!E20</f>
        <v>315000</v>
      </c>
      <c r="R3" s="42" t="str">
        <f>請求書!A15</f>
        <v>たかさき銀行</v>
      </c>
      <c r="S3" s="42" t="str">
        <f>請求書!E15</f>
        <v>高松支店</v>
      </c>
      <c r="T3" s="42" t="str">
        <f>請求書!D15</f>
        <v>0123</v>
      </c>
      <c r="U3" s="42" t="str">
        <f>請求書!G15</f>
        <v>456</v>
      </c>
      <c r="V3" s="42" t="str">
        <f>請求書!H15</f>
        <v>普通</v>
      </c>
      <c r="W3" s="42" t="str">
        <f>請求書!A17</f>
        <v>0123456</v>
      </c>
      <c r="X3" s="42" t="str">
        <f>ASC(請求書!D17)</f>
        <v>ﾌｸ)ﾀｶｻｷ</v>
      </c>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入力シート</vt:lpstr>
      <vt:lpstr>申請書</vt:lpstr>
      <vt:lpstr>別紙</vt:lpstr>
      <vt:lpstr>請求書</vt:lpstr>
      <vt:lpstr>作業用</vt:lpstr>
      <vt:lpstr>請求書!Print_Area</vt:lpstr>
      <vt:lpstr>入力シート!Print_Area</vt:lpstr>
      <vt:lpstr>別紙!Print_Area</vt:lpstr>
      <vt:lpstr>別紙!Print_Titles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2025-02-17T07:40:43Z</dcterms:modified>
</cp:coreProperties>
</file>