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sv2\保健医療総務課\10 総務担当\02 救急医療対策事業\【市長特命課題】救急車たらい回しゼロ対策\導入資料\14-2 ホームページ掲載\R5年度掲載データ\"/>
    </mc:Choice>
  </mc:AlternateContent>
  <bookViews>
    <workbookView xWindow="0" yWindow="30" windowWidth="19200" windowHeight="8715"/>
  </bookViews>
  <sheets>
    <sheet name="別紙1-1" sheetId="2" r:id="rId1"/>
    <sheet name="別紙1-2" sheetId="3" r:id="rId2"/>
    <sheet name="別紙2-1" sheetId="4" r:id="rId3"/>
    <sheet name="別紙2-2" sheetId="5" r:id="rId4"/>
    <sheet name="別紙3-1" sheetId="6" r:id="rId5"/>
    <sheet name="別紙3-2" sheetId="7" r:id="rId6"/>
    <sheet name="別紙4-1" sheetId="8" r:id="rId7"/>
    <sheet name="別紙4-2" sheetId="9" r:id="rId8"/>
    <sheet name="別紙5-1 " sheetId="10" r:id="rId9"/>
    <sheet name="別紙5-2" sheetId="11" r:id="rId10"/>
    <sheet name="別紙6" sheetId="12" r:id="rId11"/>
    <sheet name="別紙7" sheetId="13" r:id="rId12"/>
    <sheet name="別紙8-1" sheetId="14" r:id="rId13"/>
    <sheet name="別紙8-2" sheetId="15" r:id="rId14"/>
    <sheet name="別紙9" sheetId="16" r:id="rId15"/>
    <sheet name="別紙10-1" sheetId="18" r:id="rId16"/>
    <sheet name="別紙10-2" sheetId="19" r:id="rId17"/>
    <sheet name="別紙11" sheetId="20" r:id="rId18"/>
    <sheet name="別添1" sheetId="21" r:id="rId19"/>
    <sheet name="別添2" sheetId="22" r:id="rId20"/>
  </sheets>
  <definedNames>
    <definedName name="_xlnm.Print_Area" localSheetId="16">'別紙10-2'!$A$1:$P$32</definedName>
    <definedName name="_xlnm.Print_Area" localSheetId="17">別紙11!$A$1:$Q$34</definedName>
    <definedName name="_xlnm.Print_Area" localSheetId="0">'別紙1-1'!$A$1:$P$36</definedName>
    <definedName name="_xlnm.Print_Area" localSheetId="1">'別紙1-2'!$A$1:$P$39</definedName>
    <definedName name="_xlnm.Print_Area" localSheetId="3">'別紙2-2'!$A$1:$P$22</definedName>
    <definedName name="_xlnm.Print_Area" localSheetId="4">'別紙3-1'!$A$1:$P$46</definedName>
    <definedName name="_xlnm.Print_Area" localSheetId="5">'別紙3-2'!$A$1:$P$34</definedName>
    <definedName name="_xlnm.Print_Area" localSheetId="6">'別紙4-1'!$A$1:$P$44</definedName>
    <definedName name="_xlnm.Print_Area" localSheetId="7">'別紙4-2'!$A$1:$P$36</definedName>
    <definedName name="_xlnm.Print_Area" localSheetId="8">'別紙5-1 '!$A$1:$P$43</definedName>
    <definedName name="_xlnm.Print_Area" localSheetId="9">'別紙5-2'!$A$1:$P$40</definedName>
    <definedName name="_xlnm.Print_Area" localSheetId="10">別紙6!$A$1:$O$49</definedName>
    <definedName name="_xlnm.Print_Area" localSheetId="11">別紙7!$A$1:$P$36</definedName>
    <definedName name="_xlnm.Print_Area" localSheetId="14">別紙9!$A$1:$P$28</definedName>
    <definedName name="_xlnm.Print_Area" localSheetId="19">別添2!$A$1:$S$47</definedName>
  </definedNames>
  <calcPr calcId="162913"/>
</workbook>
</file>

<file path=xl/calcChain.xml><?xml version="1.0" encoding="utf-8"?>
<calcChain xmlns="http://schemas.openxmlformats.org/spreadsheetml/2006/main">
  <c r="N21" i="21" l="1"/>
  <c r="I29" i="19" l="1"/>
  <c r="L29" i="19" s="1"/>
  <c r="L16" i="19"/>
  <c r="I16" i="19"/>
  <c r="J81" i="18" l="1"/>
  <c r="P69" i="18"/>
  <c r="N69" i="18"/>
  <c r="M69" i="18"/>
  <c r="L69" i="18"/>
  <c r="K69" i="18"/>
  <c r="J69" i="18"/>
  <c r="I69" i="18"/>
  <c r="H69" i="18"/>
  <c r="G69" i="18"/>
  <c r="F69" i="18"/>
  <c r="E69" i="18"/>
  <c r="D69" i="18"/>
  <c r="P50" i="18"/>
  <c r="N50" i="18"/>
  <c r="M50" i="18"/>
  <c r="L50" i="18"/>
  <c r="K50" i="18"/>
  <c r="J50" i="18"/>
  <c r="I50" i="18"/>
  <c r="H50" i="18"/>
  <c r="G50" i="18"/>
  <c r="F50" i="18"/>
  <c r="E50" i="18"/>
  <c r="D50" i="18"/>
  <c r="J35" i="18"/>
  <c r="B25" i="16" l="1"/>
  <c r="F25" i="16" s="1"/>
  <c r="B16" i="15" l="1"/>
  <c r="F12" i="15"/>
  <c r="J7" i="15"/>
  <c r="E16" i="15" l="1"/>
  <c r="F21" i="15" s="1"/>
  <c r="I12" i="15"/>
  <c r="B21" i="15" s="1"/>
  <c r="J21" i="15" l="1"/>
  <c r="N43" i="14" l="1"/>
  <c r="L43" i="14" s="1"/>
  <c r="J39" i="14"/>
  <c r="N34" i="14"/>
  <c r="M34" i="14"/>
  <c r="L34" i="14"/>
  <c r="K34" i="14"/>
  <c r="J34" i="14"/>
  <c r="I34" i="14"/>
  <c r="H34" i="14"/>
  <c r="G34" i="14"/>
  <c r="F34" i="14"/>
  <c r="E34" i="14"/>
  <c r="D34" i="14"/>
  <c r="H29" i="13" l="1"/>
  <c r="H28" i="13"/>
  <c r="H27" i="13"/>
  <c r="H26" i="13" s="1"/>
  <c r="E26" i="13"/>
  <c r="E25" i="13"/>
  <c r="E30" i="13" s="1"/>
  <c r="H25" i="13" l="1"/>
  <c r="H30" i="13" s="1"/>
  <c r="J38" i="12"/>
  <c r="G38" i="12"/>
  <c r="D38" i="12"/>
  <c r="M38" i="12" s="1"/>
  <c r="M37" i="12"/>
  <c r="M36" i="12"/>
  <c r="M35" i="12"/>
  <c r="K15" i="11" l="1"/>
  <c r="H15" i="11"/>
  <c r="H28" i="9" l="1"/>
  <c r="E27" i="9"/>
  <c r="H27" i="9" s="1"/>
  <c r="H29" i="9" s="1"/>
  <c r="F36" i="9" s="1"/>
  <c r="L22" i="9"/>
  <c r="B36" i="9" s="1"/>
  <c r="J22" i="9"/>
  <c r="J21" i="9"/>
  <c r="L21" i="9" s="1"/>
  <c r="J20" i="9"/>
  <c r="L20" i="9" s="1"/>
  <c r="J19" i="9"/>
  <c r="L19" i="9" s="1"/>
  <c r="J13" i="9"/>
  <c r="F13" i="9"/>
  <c r="J36" i="9" l="1"/>
  <c r="N21" i="8" l="1"/>
  <c r="L21" i="8"/>
  <c r="J21" i="8"/>
  <c r="H21" i="8"/>
  <c r="F21" i="8"/>
  <c r="D21" i="8"/>
  <c r="J26" i="7" l="1"/>
  <c r="M26" i="7" s="1"/>
  <c r="M25" i="7"/>
  <c r="J25" i="7"/>
  <c r="J24" i="7"/>
  <c r="M24" i="7" s="1"/>
  <c r="M23" i="7"/>
  <c r="J23" i="7"/>
  <c r="J22" i="7"/>
  <c r="M22" i="7" s="1"/>
  <c r="M21" i="7"/>
  <c r="J21" i="7"/>
  <c r="J20" i="7"/>
  <c r="M20" i="7" s="1"/>
  <c r="M19" i="7"/>
  <c r="J19" i="7"/>
  <c r="J18" i="7"/>
  <c r="M18" i="7" s="1"/>
  <c r="M17" i="7"/>
  <c r="J17" i="7"/>
  <c r="J16" i="7"/>
  <c r="M16" i="7" s="1"/>
  <c r="M15" i="7"/>
  <c r="M27" i="7" s="1"/>
  <c r="J15" i="7"/>
  <c r="I16" i="5" l="1"/>
  <c r="L16" i="5" s="1"/>
  <c r="G106" i="4" l="1"/>
  <c r="E105" i="4"/>
  <c r="J97" i="4"/>
  <c r="P85" i="4"/>
  <c r="N85" i="4"/>
  <c r="M85" i="4"/>
  <c r="L85" i="4"/>
  <c r="K85" i="4"/>
  <c r="J85" i="4"/>
  <c r="I85" i="4"/>
  <c r="H85" i="4"/>
  <c r="G85" i="4"/>
  <c r="F85" i="4"/>
  <c r="E85" i="4"/>
  <c r="D85" i="4"/>
  <c r="P66" i="4"/>
  <c r="N66" i="4"/>
  <c r="M66" i="4"/>
  <c r="L66" i="4"/>
  <c r="K66" i="4"/>
  <c r="J66" i="4"/>
  <c r="I66" i="4"/>
  <c r="H66" i="4"/>
  <c r="G66" i="4"/>
  <c r="F66" i="4"/>
  <c r="E66" i="4"/>
  <c r="D66" i="4"/>
  <c r="J51" i="4"/>
  <c r="N105" i="4" l="1"/>
  <c r="L105" i="4" s="1"/>
  <c r="J23" i="3" l="1"/>
  <c r="F23" i="3"/>
  <c r="F15" i="3"/>
  <c r="J15" i="3" s="1"/>
</calcChain>
</file>

<file path=xl/comments1.xml><?xml version="1.0" encoding="utf-8"?>
<comments xmlns="http://schemas.openxmlformats.org/spreadsheetml/2006/main">
  <authors>
    <author>S0008</author>
  </authors>
  <commentList>
    <comment ref="F9" authorId="0" shapeId="0">
      <text>
        <r>
          <rPr>
            <b/>
            <sz val="9"/>
            <color indexed="81"/>
            <rFont val="ＭＳ Ｐゴシック"/>
            <family val="3"/>
            <charset val="128"/>
          </rPr>
          <t>4月1日時点でのＳＣＵ病床数を記入してください</t>
        </r>
      </text>
    </comment>
    <comment ref="B16" authorId="0" shapeId="0">
      <text>
        <r>
          <rPr>
            <b/>
            <sz val="9"/>
            <color indexed="81"/>
            <rFont val="ＭＳ Ｐゴシック"/>
            <family val="3"/>
            <charset val="128"/>
          </rPr>
          <t>オンコールを含め、対応できる状況を選択してください</t>
        </r>
      </text>
    </comment>
    <comment ref="B17" authorId="0" shapeId="0">
      <text>
        <r>
          <rPr>
            <b/>
            <sz val="9"/>
            <color indexed="81"/>
            <rFont val="ＭＳ Ｐゴシック"/>
            <family val="3"/>
            <charset val="128"/>
          </rPr>
          <t>オンコールを含め、対応できる状況を選択してください</t>
        </r>
      </text>
    </comment>
    <comment ref="J18" authorId="0" shapeId="0">
      <text>
        <r>
          <rPr>
            <b/>
            <sz val="9"/>
            <color indexed="81"/>
            <rFont val="ＭＳ Ｐゴシック"/>
            <family val="3"/>
            <charset val="128"/>
          </rPr>
          <t>ｔ-PAの実施は必須</t>
        </r>
      </text>
    </comment>
    <comment ref="B19" authorId="0" shapeId="0">
      <text>
        <r>
          <rPr>
            <b/>
            <sz val="9"/>
            <color indexed="81"/>
            <rFont val="ＭＳ Ｐゴシック"/>
            <family val="3"/>
            <charset val="128"/>
          </rPr>
          <t>急性期にリハビリテーションを実施していることがわかる内容を記載してください</t>
        </r>
      </text>
    </comment>
    <comment ref="B22" authorId="0" shapeId="0">
      <text>
        <r>
          <rPr>
            <b/>
            <sz val="9"/>
            <color indexed="81"/>
            <rFont val="ＭＳ Ｐゴシック"/>
            <family val="3"/>
            <charset val="128"/>
          </rPr>
          <t>ＳＣＵ専従者は、ＳＣＵ施設基準以上の人数を記載してください</t>
        </r>
      </text>
    </comment>
    <comment ref="C53" authorId="0" shapeId="0">
      <text>
        <r>
          <rPr>
            <b/>
            <sz val="9"/>
            <color indexed="81"/>
            <rFont val="ＭＳ Ｐゴシック"/>
            <family val="3"/>
            <charset val="128"/>
          </rPr>
          <t>地域連携診療計画の代表例を記載してください</t>
        </r>
      </text>
    </comment>
    <comment ref="J61" authorId="0" shapeId="0">
      <text>
        <r>
          <rPr>
            <b/>
            <sz val="9"/>
            <color indexed="81"/>
            <rFont val="ＭＳ Ｐゴシック"/>
            <family val="3"/>
            <charset val="128"/>
          </rPr>
          <t>注：救急隊が搬送先を選定する際に参考とします。
当該項目に記載した内容に基づき、群馬県統合型医療情報システムの応需情報の対応可能診療科目項目欄を、「×」以外にしてください。
ＳＣＵを整備している場合は「脳神経外科」を原則「◎」か「○」にしてください。</t>
        </r>
      </text>
    </comment>
  </commentList>
</comments>
</file>

<file path=xl/comments2.xml><?xml version="1.0" encoding="utf-8"?>
<comments xmlns="http://schemas.openxmlformats.org/spreadsheetml/2006/main">
  <authors>
    <author>S0008</author>
  </authors>
  <commentList>
    <comment ref="J7" authorId="0" shapeId="0">
      <text>
        <r>
          <rPr>
            <b/>
            <sz val="9"/>
            <color indexed="81"/>
            <rFont val="ＭＳ Ｐゴシック"/>
            <family val="3"/>
            <charset val="128"/>
          </rPr>
          <t>所要額調書は、全て自動で入力されますので、内容を確認してください</t>
        </r>
      </text>
    </comment>
  </commentList>
</comments>
</file>

<file path=xl/comments3.xml><?xml version="1.0" encoding="utf-8"?>
<comments xmlns="http://schemas.openxmlformats.org/spreadsheetml/2006/main">
  <authors>
    <author>S0008</author>
  </authors>
  <commentList>
    <comment ref="J15" authorId="0" shapeId="0">
      <text>
        <r>
          <rPr>
            <b/>
            <sz val="9"/>
            <color indexed="81"/>
            <rFont val="ＭＳ Ｐゴシック"/>
            <family val="3"/>
            <charset val="128"/>
          </rPr>
          <t>注：救急隊が搬送先を選定する際に参考とします。
当該項目に記載した内容に基づき、群馬県統合型医療情報システムの応需情報の対応可能診療科目項目欄を、「×」以外にしてください。</t>
        </r>
      </text>
    </comment>
  </commentList>
</comments>
</file>

<file path=xl/sharedStrings.xml><?xml version="1.0" encoding="utf-8"?>
<sst xmlns="http://schemas.openxmlformats.org/spreadsheetml/2006/main" count="1058" uniqueCount="511">
  <si>
    <t>人</t>
    <rPh sb="0" eb="1">
      <t>ニン</t>
    </rPh>
    <phoneticPr fontId="2"/>
  </si>
  <si>
    <t>高崎市救急医療体制整備補助金（地域医療連携強化促進事業）</t>
    <rPh sb="0" eb="3">
      <t>タカサキシ</t>
    </rPh>
    <rPh sb="3" eb="5">
      <t>キュウキュウ</t>
    </rPh>
    <rPh sb="5" eb="7">
      <t>イリョウ</t>
    </rPh>
    <rPh sb="7" eb="9">
      <t>タイセイ</t>
    </rPh>
    <rPh sb="9" eb="11">
      <t>セイビ</t>
    </rPh>
    <rPh sb="11" eb="14">
      <t>ホジョキン</t>
    </rPh>
    <rPh sb="15" eb="17">
      <t>チイキ</t>
    </rPh>
    <rPh sb="17" eb="19">
      <t>イリョウ</t>
    </rPh>
    <rPh sb="19" eb="21">
      <t>レンケイ</t>
    </rPh>
    <rPh sb="21" eb="23">
      <t>キョウカ</t>
    </rPh>
    <rPh sb="23" eb="25">
      <t>ソクシン</t>
    </rPh>
    <rPh sb="25" eb="27">
      <t>ジギョウ</t>
    </rPh>
    <phoneticPr fontId="2"/>
  </si>
  <si>
    <t>人</t>
    <rPh sb="0" eb="1">
      <t>ニン</t>
    </rPh>
    <phoneticPr fontId="2"/>
  </si>
  <si>
    <t>配置予定者</t>
    <rPh sb="0" eb="2">
      <t>ハイチ</t>
    </rPh>
    <rPh sb="2" eb="5">
      <t>ヨテイシャ</t>
    </rPh>
    <phoneticPr fontId="2"/>
  </si>
  <si>
    <t>保有資格</t>
    <rPh sb="0" eb="2">
      <t>ホユウ</t>
    </rPh>
    <rPh sb="2" eb="4">
      <t>シカク</t>
    </rPh>
    <phoneticPr fontId="2"/>
  </si>
  <si>
    <t>配置期間</t>
    <rPh sb="0" eb="2">
      <t>ハイチ</t>
    </rPh>
    <rPh sb="2" eb="4">
      <t>キカン</t>
    </rPh>
    <phoneticPr fontId="2"/>
  </si>
  <si>
    <t>氏　名</t>
    <rPh sb="0" eb="1">
      <t>ウジ</t>
    </rPh>
    <rPh sb="2" eb="3">
      <t>ナ</t>
    </rPh>
    <phoneticPr fontId="2"/>
  </si>
  <si>
    <t>配置計画人数</t>
    <rPh sb="0" eb="2">
      <t>ハイチ</t>
    </rPh>
    <rPh sb="2" eb="4">
      <t>ケイカク</t>
    </rPh>
    <rPh sb="4" eb="6">
      <t>ニンズウ</t>
    </rPh>
    <phoneticPr fontId="2"/>
  </si>
  <si>
    <t>（前年度実績</t>
    <rPh sb="1" eb="4">
      <t>ゼンネンド</t>
    </rPh>
    <rPh sb="4" eb="6">
      <t>ジッセキ</t>
    </rPh>
    <phoneticPr fontId="2"/>
  </si>
  <si>
    <t>事　業　計　画　書</t>
    <rPh sb="0" eb="1">
      <t>コト</t>
    </rPh>
    <rPh sb="2" eb="3">
      <t>ギョウ</t>
    </rPh>
    <rPh sb="4" eb="5">
      <t>ケイ</t>
    </rPh>
    <rPh sb="6" eb="7">
      <t>ガ</t>
    </rPh>
    <rPh sb="8" eb="9">
      <t>ショ</t>
    </rPh>
    <phoneticPr fontId="2"/>
  </si>
  <si>
    <t>人）　※集計が困難な場合は前々年度実績</t>
    <rPh sb="0" eb="1">
      <t>ニン</t>
    </rPh>
    <rPh sb="4" eb="6">
      <t>シュウケイ</t>
    </rPh>
    <rPh sb="7" eb="9">
      <t>コンナン</t>
    </rPh>
    <rPh sb="10" eb="12">
      <t>バアイ</t>
    </rPh>
    <rPh sb="13" eb="15">
      <t>ゼンゼン</t>
    </rPh>
    <rPh sb="15" eb="17">
      <t>ネンド</t>
    </rPh>
    <rPh sb="17" eb="19">
      <t>ジッセキ</t>
    </rPh>
    <phoneticPr fontId="2"/>
  </si>
  <si>
    <t>ｺｰﾃﾞｨﾈｰﾀｰの活動計画等</t>
    <rPh sb="10" eb="12">
      <t>カツドウ</t>
    </rPh>
    <rPh sb="12" eb="14">
      <t>ケイカク</t>
    </rPh>
    <rPh sb="14" eb="15">
      <t>ナド</t>
    </rPh>
    <phoneticPr fontId="2"/>
  </si>
  <si>
    <t>年間受入
予定患者数</t>
    <rPh sb="0" eb="2">
      <t>ネンカン</t>
    </rPh>
    <rPh sb="2" eb="4">
      <t>ウケイレ</t>
    </rPh>
    <rPh sb="5" eb="7">
      <t>ヨテイ</t>
    </rPh>
    <rPh sb="7" eb="10">
      <t>カンジャスウ</t>
    </rPh>
    <phoneticPr fontId="2"/>
  </si>
  <si>
    <t>転院患者受入計画の概要及び受入方針等</t>
    <rPh sb="0" eb="2">
      <t>テンイン</t>
    </rPh>
    <rPh sb="2" eb="4">
      <t>カンジャ</t>
    </rPh>
    <rPh sb="4" eb="6">
      <t>ウケイ</t>
    </rPh>
    <rPh sb="6" eb="8">
      <t>ケイカク</t>
    </rPh>
    <rPh sb="9" eb="11">
      <t>ガイヨウ</t>
    </rPh>
    <rPh sb="11" eb="12">
      <t>オヨ</t>
    </rPh>
    <rPh sb="13" eb="15">
      <t>ウケイ</t>
    </rPh>
    <rPh sb="15" eb="17">
      <t>ホウシン</t>
    </rPh>
    <rPh sb="17" eb="18">
      <t>ナド</t>
    </rPh>
    <phoneticPr fontId="2"/>
  </si>
  <si>
    <t>１ 救急患者転院等コーディネーターの配置計画</t>
    <rPh sb="2" eb="4">
      <t>キュウキュウ</t>
    </rPh>
    <rPh sb="4" eb="6">
      <t>カンジャ</t>
    </rPh>
    <rPh sb="6" eb="9">
      <t>テンインナド</t>
    </rPh>
    <rPh sb="18" eb="20">
      <t>ハイチ</t>
    </rPh>
    <rPh sb="20" eb="22">
      <t>ケイカク</t>
    </rPh>
    <phoneticPr fontId="2"/>
  </si>
  <si>
    <t>２ 転院患者の受入計画</t>
    <rPh sb="2" eb="4">
      <t>テンイン</t>
    </rPh>
    <rPh sb="4" eb="6">
      <t>カンジャ</t>
    </rPh>
    <rPh sb="7" eb="9">
      <t>ウケイ</t>
    </rPh>
    <rPh sb="9" eb="11">
      <t>ケイカク</t>
    </rPh>
    <phoneticPr fontId="2"/>
  </si>
  <si>
    <t>（医療機関名）</t>
    <rPh sb="1" eb="3">
      <t>イリョウ</t>
    </rPh>
    <rPh sb="3" eb="5">
      <t>キカン</t>
    </rPh>
    <rPh sb="5" eb="6">
      <t>メイ</t>
    </rPh>
    <phoneticPr fontId="2"/>
  </si>
  <si>
    <t>※ 受入予定患者数は、救命救急センターから引続き入院治療を要する転院患者の受入予定数を記入してください。</t>
    <rPh sb="2" eb="4">
      <t>ウケイ</t>
    </rPh>
    <rPh sb="4" eb="6">
      <t>ヨテイ</t>
    </rPh>
    <rPh sb="6" eb="8">
      <t>カンジャ</t>
    </rPh>
    <rPh sb="8" eb="9">
      <t>スウ</t>
    </rPh>
    <rPh sb="11" eb="13">
      <t>キュウメイ</t>
    </rPh>
    <rPh sb="13" eb="15">
      <t>キュウキュウ</t>
    </rPh>
    <rPh sb="21" eb="22">
      <t>ヒ</t>
    </rPh>
    <rPh sb="22" eb="23">
      <t>ツヅ</t>
    </rPh>
    <rPh sb="24" eb="26">
      <t>ニュウイン</t>
    </rPh>
    <rPh sb="26" eb="28">
      <t>チリョウ</t>
    </rPh>
    <rPh sb="29" eb="30">
      <t>ヨウ</t>
    </rPh>
    <rPh sb="32" eb="34">
      <t>テンイン</t>
    </rPh>
    <rPh sb="34" eb="36">
      <t>カンジャ</t>
    </rPh>
    <rPh sb="37" eb="39">
      <t>ウケイ</t>
    </rPh>
    <rPh sb="39" eb="42">
      <t>ヨテイスウ</t>
    </rPh>
    <rPh sb="43" eb="45">
      <t>キニュウ</t>
    </rPh>
    <phoneticPr fontId="2"/>
  </si>
  <si>
    <t>別紙１－１</t>
    <rPh sb="0" eb="2">
      <t>ベッシ</t>
    </rPh>
    <phoneticPr fontId="2"/>
  </si>
  <si>
    <t>※ 対象医療機関以外は上表に斜線を引いてください。</t>
    <rPh sb="2" eb="4">
      <t>タイショウ</t>
    </rPh>
    <rPh sb="4" eb="6">
      <t>イリョウ</t>
    </rPh>
    <rPh sb="6" eb="8">
      <t>キカン</t>
    </rPh>
    <rPh sb="8" eb="10">
      <t>イガイ</t>
    </rPh>
    <rPh sb="11" eb="12">
      <t>ウエ</t>
    </rPh>
    <rPh sb="12" eb="13">
      <t>ヒョウ</t>
    </rPh>
    <rPh sb="14" eb="16">
      <t>シャセン</t>
    </rPh>
    <rPh sb="17" eb="18">
      <t>ヒ</t>
    </rPh>
    <phoneticPr fontId="2"/>
  </si>
  <si>
    <t>別紙１－２</t>
    <rPh sb="0" eb="2">
      <t>ベッシ</t>
    </rPh>
    <phoneticPr fontId="2"/>
  </si>
  <si>
    <t>所　要　額　調　書</t>
    <rPh sb="0" eb="1">
      <t>ショ</t>
    </rPh>
    <rPh sb="2" eb="3">
      <t>ヨウ</t>
    </rPh>
    <rPh sb="4" eb="5">
      <t>ガク</t>
    </rPh>
    <rPh sb="6" eb="7">
      <t>チョウ</t>
    </rPh>
    <rPh sb="8" eb="9">
      <t>ショ</t>
    </rPh>
    <phoneticPr fontId="2"/>
  </si>
  <si>
    <t>１ 救急患者転院等コーディネーターの配置</t>
    <rPh sb="2" eb="4">
      <t>キュウキュウ</t>
    </rPh>
    <rPh sb="4" eb="6">
      <t>カンジャ</t>
    </rPh>
    <rPh sb="6" eb="9">
      <t>テンインナド</t>
    </rPh>
    <rPh sb="18" eb="20">
      <t>ハイチ</t>
    </rPh>
    <phoneticPr fontId="2"/>
  </si>
  <si>
    <t>配置月数</t>
    <rPh sb="0" eb="2">
      <t>ハイチ</t>
    </rPh>
    <rPh sb="2" eb="4">
      <t>ツキスウ</t>
    </rPh>
    <phoneticPr fontId="2"/>
  </si>
  <si>
    <t>単　価　（月額）</t>
    <rPh sb="0" eb="1">
      <t>タン</t>
    </rPh>
    <rPh sb="2" eb="3">
      <t>アタイ</t>
    </rPh>
    <rPh sb="5" eb="7">
      <t>ゲツガク</t>
    </rPh>
    <phoneticPr fontId="2"/>
  </si>
  <si>
    <t>所　　要　　額</t>
    <rPh sb="0" eb="1">
      <t>ショ</t>
    </rPh>
    <rPh sb="3" eb="4">
      <t>ヨウ</t>
    </rPh>
    <rPh sb="6" eb="7">
      <t>ガク</t>
    </rPh>
    <phoneticPr fontId="2"/>
  </si>
  <si>
    <t>(A)</t>
    <phoneticPr fontId="2"/>
  </si>
  <si>
    <t>(B)</t>
    <phoneticPr fontId="2"/>
  </si>
  <si>
    <t>(A)×(B)</t>
    <phoneticPr fontId="2"/>
  </si>
  <si>
    <t>(A)×(B)</t>
    <phoneticPr fontId="2"/>
  </si>
  <si>
    <t>２ 転院患者の受入</t>
    <rPh sb="2" eb="4">
      <t>テンイン</t>
    </rPh>
    <rPh sb="4" eb="6">
      <t>カンジャ</t>
    </rPh>
    <rPh sb="7" eb="9">
      <t>ウケイ</t>
    </rPh>
    <phoneticPr fontId="2"/>
  </si>
  <si>
    <t>受入予定人数</t>
    <rPh sb="0" eb="2">
      <t>ウケイ</t>
    </rPh>
    <rPh sb="2" eb="4">
      <t>ヨテイ</t>
    </rPh>
    <rPh sb="4" eb="5">
      <t>ニン</t>
    </rPh>
    <rPh sb="5" eb="6">
      <t>スウ</t>
    </rPh>
    <phoneticPr fontId="2"/>
  </si>
  <si>
    <t>単　価　（１人あたり）</t>
    <rPh sb="0" eb="1">
      <t>タン</t>
    </rPh>
    <rPh sb="2" eb="3">
      <t>アタイ</t>
    </rPh>
    <rPh sb="6" eb="7">
      <t>ニン</t>
    </rPh>
    <phoneticPr fontId="2"/>
  </si>
  <si>
    <t>(Ｃ)</t>
    <phoneticPr fontId="2"/>
  </si>
  <si>
    <t>(Ｄ)</t>
    <phoneticPr fontId="2"/>
  </si>
  <si>
    <t>(C)×(D)</t>
    <phoneticPr fontId="2"/>
  </si>
  <si>
    <t>※ 受入予定人数は、救命救急センターから引続き入院治療を要する転院患者の受入予定数を記入してください。</t>
    <rPh sb="2" eb="4">
      <t>ウケイ</t>
    </rPh>
    <rPh sb="4" eb="6">
      <t>ヨテイ</t>
    </rPh>
    <rPh sb="6" eb="7">
      <t>ニン</t>
    </rPh>
    <rPh sb="7" eb="8">
      <t>スウ</t>
    </rPh>
    <rPh sb="10" eb="12">
      <t>キュウメイ</t>
    </rPh>
    <rPh sb="12" eb="14">
      <t>キュウキュウ</t>
    </rPh>
    <rPh sb="20" eb="21">
      <t>ヒ</t>
    </rPh>
    <rPh sb="21" eb="22">
      <t>ツヅ</t>
    </rPh>
    <rPh sb="23" eb="25">
      <t>ニュウイン</t>
    </rPh>
    <rPh sb="25" eb="27">
      <t>チリョウ</t>
    </rPh>
    <rPh sb="28" eb="29">
      <t>ヨウ</t>
    </rPh>
    <rPh sb="31" eb="33">
      <t>テンイン</t>
    </rPh>
    <rPh sb="33" eb="35">
      <t>カンジャ</t>
    </rPh>
    <rPh sb="36" eb="38">
      <t>ウケイ</t>
    </rPh>
    <rPh sb="38" eb="41">
      <t>ヨテイスウ</t>
    </rPh>
    <rPh sb="42" eb="44">
      <t>キニュウ</t>
    </rPh>
    <phoneticPr fontId="2"/>
  </si>
  <si>
    <t>別紙２－１</t>
    <rPh sb="0" eb="2">
      <t>ベッシ</t>
    </rPh>
    <phoneticPr fontId="2"/>
  </si>
  <si>
    <t>高崎市救急医療体制整備補助金（救急医確保等支援事業）</t>
    <rPh sb="0" eb="3">
      <t>タカサキシ</t>
    </rPh>
    <rPh sb="3" eb="5">
      <t>キュウキュウ</t>
    </rPh>
    <rPh sb="5" eb="7">
      <t>イリョウ</t>
    </rPh>
    <rPh sb="7" eb="9">
      <t>タイセイ</t>
    </rPh>
    <rPh sb="9" eb="11">
      <t>セイビ</t>
    </rPh>
    <rPh sb="11" eb="14">
      <t>ホジョキン</t>
    </rPh>
    <rPh sb="15" eb="17">
      <t>キュウキュウ</t>
    </rPh>
    <rPh sb="17" eb="18">
      <t>イ</t>
    </rPh>
    <rPh sb="18" eb="20">
      <t>カクホ</t>
    </rPh>
    <rPh sb="20" eb="21">
      <t>ナド</t>
    </rPh>
    <rPh sb="21" eb="23">
      <t>シエン</t>
    </rPh>
    <rPh sb="23" eb="25">
      <t>ジギョウ</t>
    </rPh>
    <phoneticPr fontId="2"/>
  </si>
  <si>
    <t>事　業　計　画　書　(1/3)</t>
    <rPh sb="0" eb="1">
      <t>コト</t>
    </rPh>
    <rPh sb="2" eb="3">
      <t>ギョウ</t>
    </rPh>
    <rPh sb="4" eb="5">
      <t>ケイ</t>
    </rPh>
    <rPh sb="6" eb="7">
      <t>ガ</t>
    </rPh>
    <rPh sb="8" eb="9">
      <t>ショ</t>
    </rPh>
    <phoneticPr fontId="2"/>
  </si>
  <si>
    <t>１　救急医確保計画</t>
    <rPh sb="2" eb="4">
      <t>キュウキュウ</t>
    </rPh>
    <rPh sb="4" eb="5">
      <t>イ</t>
    </rPh>
    <rPh sb="5" eb="7">
      <t>カクホ</t>
    </rPh>
    <rPh sb="7" eb="9">
      <t>ケイカク</t>
    </rPh>
    <phoneticPr fontId="2"/>
  </si>
  <si>
    <t>医師１</t>
    <rPh sb="0" eb="2">
      <t>イシ</t>
    </rPh>
    <phoneticPr fontId="2"/>
  </si>
  <si>
    <t>医師を採用した（する）年月日</t>
    <rPh sb="0" eb="2">
      <t>イシ</t>
    </rPh>
    <rPh sb="3" eb="5">
      <t>サイヨウ</t>
    </rPh>
    <rPh sb="11" eb="14">
      <t>ネンガッピ</t>
    </rPh>
    <phoneticPr fontId="2"/>
  </si>
  <si>
    <t>契約期間等</t>
    <rPh sb="0" eb="2">
      <t>ケイヤク</t>
    </rPh>
    <rPh sb="2" eb="4">
      <t>キカン</t>
    </rPh>
    <rPh sb="4" eb="5">
      <t>ナド</t>
    </rPh>
    <phoneticPr fontId="2"/>
  </si>
  <si>
    <t>医　師　名</t>
    <rPh sb="0" eb="1">
      <t>イ</t>
    </rPh>
    <rPh sb="2" eb="3">
      <t>シ</t>
    </rPh>
    <rPh sb="4" eb="5">
      <t>メイ</t>
    </rPh>
    <phoneticPr fontId="2"/>
  </si>
  <si>
    <t>性別</t>
    <rPh sb="0" eb="2">
      <t>セイベツ</t>
    </rPh>
    <phoneticPr fontId="2"/>
  </si>
  <si>
    <t>年齢</t>
    <rPh sb="0" eb="2">
      <t>ネンレイ</t>
    </rPh>
    <phoneticPr fontId="2"/>
  </si>
  <si>
    <t>専門科目（専門分野）</t>
    <rPh sb="0" eb="2">
      <t>センモン</t>
    </rPh>
    <rPh sb="2" eb="4">
      <t>カモク</t>
    </rPh>
    <rPh sb="5" eb="7">
      <t>センモン</t>
    </rPh>
    <rPh sb="7" eb="9">
      <t>ブンヤ</t>
    </rPh>
    <phoneticPr fontId="2"/>
  </si>
  <si>
    <t>認 定 等 （専門医・指導医等）</t>
    <rPh sb="0" eb="1">
      <t>シノブ</t>
    </rPh>
    <rPh sb="2" eb="3">
      <t>サダム</t>
    </rPh>
    <rPh sb="4" eb="5">
      <t>ナド</t>
    </rPh>
    <rPh sb="7" eb="10">
      <t>センモンイ</t>
    </rPh>
    <rPh sb="11" eb="14">
      <t>シドウイ</t>
    </rPh>
    <rPh sb="14" eb="15">
      <t>ナド</t>
    </rPh>
    <phoneticPr fontId="2"/>
  </si>
  <si>
    <t>医師２</t>
    <rPh sb="0" eb="2">
      <t>イシ</t>
    </rPh>
    <phoneticPr fontId="2"/>
  </si>
  <si>
    <t>医師３</t>
    <rPh sb="0" eb="2">
      <t>イシ</t>
    </rPh>
    <phoneticPr fontId="2"/>
  </si>
  <si>
    <t>医師４</t>
    <rPh sb="0" eb="2">
      <t>イシ</t>
    </rPh>
    <phoneticPr fontId="2"/>
  </si>
  <si>
    <t>※ 書ききれない場合は、続紙・別紙等により作成してください。</t>
    <rPh sb="2" eb="3">
      <t>カ</t>
    </rPh>
    <rPh sb="8" eb="10">
      <t>バアイ</t>
    </rPh>
    <rPh sb="12" eb="14">
      <t>ゾクシ</t>
    </rPh>
    <rPh sb="15" eb="17">
      <t>ベッシ</t>
    </rPh>
    <rPh sb="17" eb="18">
      <t>ナド</t>
    </rPh>
    <rPh sb="21" eb="23">
      <t>サクセイ</t>
    </rPh>
    <phoneticPr fontId="2"/>
  </si>
  <si>
    <t>２　救急医療実施計画</t>
    <rPh sb="2" eb="4">
      <t>キュウキュウ</t>
    </rPh>
    <rPh sb="4" eb="6">
      <t>イリョウ</t>
    </rPh>
    <rPh sb="6" eb="8">
      <t>ジッシ</t>
    </rPh>
    <rPh sb="8" eb="10">
      <t>ケイカク</t>
    </rPh>
    <phoneticPr fontId="2"/>
  </si>
  <si>
    <t>　２－１　救急患者の対応計画</t>
    <rPh sb="5" eb="7">
      <t>キュウキュウ</t>
    </rPh>
    <rPh sb="7" eb="9">
      <t>カンジャ</t>
    </rPh>
    <rPh sb="10" eb="12">
      <t>タイオウ</t>
    </rPh>
    <rPh sb="12" eb="14">
      <t>ケイカク</t>
    </rPh>
    <phoneticPr fontId="2"/>
  </si>
  <si>
    <t>常時対応可能
診療科目</t>
    <rPh sb="0" eb="2">
      <t>ジョウジ</t>
    </rPh>
    <rPh sb="2" eb="4">
      <t>タイオウ</t>
    </rPh>
    <rPh sb="4" eb="6">
      <t>カノウ</t>
    </rPh>
    <rPh sb="7" eb="9">
      <t>シンリョウ</t>
    </rPh>
    <rPh sb="9" eb="11">
      <t>カモク</t>
    </rPh>
    <phoneticPr fontId="2"/>
  </si>
  <si>
    <t>科</t>
    <rPh sb="0" eb="1">
      <t>カ</t>
    </rPh>
    <phoneticPr fontId="2"/>
  </si>
  <si>
    <t>具体的な対応
可能疾患等</t>
    <rPh sb="0" eb="3">
      <t>グタイテキ</t>
    </rPh>
    <rPh sb="4" eb="6">
      <t>タイオウ</t>
    </rPh>
    <rPh sb="7" eb="9">
      <t>カノウ</t>
    </rPh>
    <rPh sb="9" eb="11">
      <t>シッカン</t>
    </rPh>
    <rPh sb="11" eb="12">
      <t>ナド</t>
    </rPh>
    <phoneticPr fontId="2"/>
  </si>
  <si>
    <t>対応傷病程度</t>
    <rPh sb="0" eb="2">
      <t>タイオウ</t>
    </rPh>
    <rPh sb="2" eb="4">
      <t>ショウビョウ</t>
    </rPh>
    <rPh sb="4" eb="6">
      <t>テイド</t>
    </rPh>
    <phoneticPr fontId="2"/>
  </si>
  <si>
    <t>軽　症</t>
    <rPh sb="0" eb="1">
      <t>ケイ</t>
    </rPh>
    <rPh sb="2" eb="3">
      <t>ショウ</t>
    </rPh>
    <phoneticPr fontId="2"/>
  </si>
  <si>
    <t>中等症</t>
    <rPh sb="0" eb="2">
      <t>チュウトウ</t>
    </rPh>
    <rPh sb="2" eb="3">
      <t>ショウ</t>
    </rPh>
    <phoneticPr fontId="2"/>
  </si>
  <si>
    <t>重　症</t>
    <rPh sb="0" eb="1">
      <t>ジュウ</t>
    </rPh>
    <rPh sb="2" eb="3">
      <t>ショウ</t>
    </rPh>
    <phoneticPr fontId="2"/>
  </si>
  <si>
    <t>対応来院方法</t>
    <rPh sb="0" eb="2">
      <t>タイオウ</t>
    </rPh>
    <rPh sb="2" eb="4">
      <t>ライイン</t>
    </rPh>
    <rPh sb="4" eb="6">
      <t>ホウホウ</t>
    </rPh>
    <phoneticPr fontId="2"/>
  </si>
  <si>
    <t>救急搬送</t>
    <rPh sb="0" eb="2">
      <t>キュウキュウ</t>
    </rPh>
    <rPh sb="2" eb="4">
      <t>ハンソウ</t>
    </rPh>
    <phoneticPr fontId="2"/>
  </si>
  <si>
    <t>転院搬送</t>
    <rPh sb="0" eb="2">
      <t>テンイン</t>
    </rPh>
    <rPh sb="2" eb="4">
      <t>ハンソウ</t>
    </rPh>
    <phoneticPr fontId="2"/>
  </si>
  <si>
    <t>ウォークイン</t>
    <phoneticPr fontId="2"/>
  </si>
  <si>
    <t>画像検査体制</t>
    <rPh sb="0" eb="2">
      <t>ガゾウ</t>
    </rPh>
    <rPh sb="2" eb="4">
      <t>ケンサ</t>
    </rPh>
    <rPh sb="4" eb="6">
      <t>タイセイ</t>
    </rPh>
    <phoneticPr fontId="2"/>
  </si>
  <si>
    <t>Ｃ　Ｔ</t>
    <phoneticPr fontId="2"/>
  </si>
  <si>
    <t>ＭＲＩ</t>
    <phoneticPr fontId="2"/>
  </si>
  <si>
    <t>血管連続撮影</t>
    <rPh sb="0" eb="2">
      <t>ケッカン</t>
    </rPh>
    <rPh sb="2" eb="4">
      <t>レンゾク</t>
    </rPh>
    <rPh sb="4" eb="6">
      <t>サツエイ</t>
    </rPh>
    <phoneticPr fontId="2"/>
  </si>
  <si>
    <t>一般撮影他</t>
    <rPh sb="0" eb="2">
      <t>イッパン</t>
    </rPh>
    <rPh sb="2" eb="4">
      <t>サツエイ</t>
    </rPh>
    <rPh sb="4" eb="5">
      <t>ホカ</t>
    </rPh>
    <phoneticPr fontId="2"/>
  </si>
  <si>
    <t>処　　置</t>
    <rPh sb="0" eb="1">
      <t>ショ</t>
    </rPh>
    <rPh sb="3" eb="4">
      <t>チ</t>
    </rPh>
    <phoneticPr fontId="2"/>
  </si>
  <si>
    <t>緊急手術</t>
    <rPh sb="0" eb="2">
      <t>キンキュウ</t>
    </rPh>
    <rPh sb="2" eb="4">
      <t>シュジュツ</t>
    </rPh>
    <phoneticPr fontId="2"/>
  </si>
  <si>
    <t>専門的処置</t>
    <rPh sb="0" eb="3">
      <t>センモンテキ</t>
    </rPh>
    <rPh sb="3" eb="5">
      <t>ショチ</t>
    </rPh>
    <phoneticPr fontId="2"/>
  </si>
  <si>
    <t>応急処置</t>
    <rPh sb="0" eb="2">
      <t>オウキュウ</t>
    </rPh>
    <rPh sb="2" eb="4">
      <t>ショチ</t>
    </rPh>
    <phoneticPr fontId="2"/>
  </si>
  <si>
    <t>常時対応可能期間（見込）</t>
    <rPh sb="0" eb="2">
      <t>ジョウジ</t>
    </rPh>
    <rPh sb="2" eb="4">
      <t>タイオウ</t>
    </rPh>
    <rPh sb="4" eb="6">
      <t>カノウ</t>
    </rPh>
    <rPh sb="6" eb="8">
      <t>キカン</t>
    </rPh>
    <rPh sb="9" eb="11">
      <t>ミコ</t>
    </rPh>
    <phoneticPr fontId="2"/>
  </si>
  <si>
    <t>※ 「常時対応可能」とは、年間を通して（拡充日が年度途中の場合にあっては当該日から年度末まで）２４時間３６５日体
　　制で、当該疾患の専門医を配置し、救急対応が可能であることをいいます。</t>
    <rPh sb="3" eb="5">
      <t>ジョウジ</t>
    </rPh>
    <rPh sb="5" eb="7">
      <t>タイオウ</t>
    </rPh>
    <rPh sb="7" eb="9">
      <t>カノウ</t>
    </rPh>
    <rPh sb="13" eb="15">
      <t>ネンカン</t>
    </rPh>
    <rPh sb="16" eb="17">
      <t>トオ</t>
    </rPh>
    <rPh sb="20" eb="22">
      <t>カクジュウ</t>
    </rPh>
    <rPh sb="22" eb="23">
      <t>ビ</t>
    </rPh>
    <rPh sb="24" eb="26">
      <t>ネンド</t>
    </rPh>
    <rPh sb="26" eb="28">
      <t>トチュウ</t>
    </rPh>
    <rPh sb="29" eb="31">
      <t>バアイ</t>
    </rPh>
    <rPh sb="36" eb="38">
      <t>トウガイ</t>
    </rPh>
    <rPh sb="38" eb="39">
      <t>ヒ</t>
    </rPh>
    <rPh sb="41" eb="43">
      <t>ネンド</t>
    </rPh>
    <rPh sb="43" eb="44">
      <t>マツ</t>
    </rPh>
    <rPh sb="49" eb="51">
      <t>ジカン</t>
    </rPh>
    <rPh sb="54" eb="55">
      <t>ニチ</t>
    </rPh>
    <rPh sb="55" eb="56">
      <t>カラダ</t>
    </rPh>
    <rPh sb="59" eb="60">
      <t>セイ</t>
    </rPh>
    <rPh sb="62" eb="64">
      <t>トウガイ</t>
    </rPh>
    <rPh sb="64" eb="65">
      <t>シツ</t>
    </rPh>
    <rPh sb="65" eb="66">
      <t>カン</t>
    </rPh>
    <rPh sb="67" eb="70">
      <t>センモンイ</t>
    </rPh>
    <rPh sb="71" eb="73">
      <t>ハイチ</t>
    </rPh>
    <rPh sb="75" eb="77">
      <t>キュウキュウ</t>
    </rPh>
    <rPh sb="77" eb="79">
      <t>タイオウ</t>
    </rPh>
    <rPh sb="80" eb="82">
      <t>カノウ</t>
    </rPh>
    <phoneticPr fontId="2"/>
  </si>
  <si>
    <t>　</t>
    <phoneticPr fontId="2"/>
  </si>
  <si>
    <t>　２－２　救急専用病床等の計画</t>
    <rPh sb="5" eb="7">
      <t>キュウキュウ</t>
    </rPh>
    <rPh sb="7" eb="9">
      <t>センヨウ</t>
    </rPh>
    <rPh sb="9" eb="11">
      <t>ビョウショウ</t>
    </rPh>
    <rPh sb="11" eb="12">
      <t>ナド</t>
    </rPh>
    <rPh sb="13" eb="15">
      <t>ケイカク</t>
    </rPh>
    <phoneticPr fontId="2"/>
  </si>
  <si>
    <t>病 床 数</t>
    <rPh sb="0" eb="1">
      <t>ビョウ</t>
    </rPh>
    <rPh sb="2" eb="3">
      <t>ショウ</t>
    </rPh>
    <rPh sb="4" eb="5">
      <t>スウ</t>
    </rPh>
    <phoneticPr fontId="2"/>
  </si>
  <si>
    <t>病院全体</t>
    <rPh sb="0" eb="2">
      <t>ビョウイン</t>
    </rPh>
    <rPh sb="2" eb="4">
      <t>ゼンタイ</t>
    </rPh>
    <phoneticPr fontId="2"/>
  </si>
  <si>
    <t>うち、上記2-1で常時対応可能とする診療科目の傷病者を優先的に収容する病床</t>
    <rPh sb="3" eb="5">
      <t>ジョウキ</t>
    </rPh>
    <rPh sb="9" eb="11">
      <t>ジョウジ</t>
    </rPh>
    <rPh sb="11" eb="13">
      <t>タイオウ</t>
    </rPh>
    <rPh sb="13" eb="15">
      <t>カノウ</t>
    </rPh>
    <rPh sb="18" eb="20">
      <t>シンリョウ</t>
    </rPh>
    <rPh sb="20" eb="22">
      <t>カモク</t>
    </rPh>
    <rPh sb="23" eb="26">
      <t>ショウビョウシャ</t>
    </rPh>
    <rPh sb="27" eb="30">
      <t>ユウセンテキ</t>
    </rPh>
    <rPh sb="31" eb="33">
      <t>シュウヨウ</t>
    </rPh>
    <rPh sb="35" eb="37">
      <t>ビョウショウ</t>
    </rPh>
    <phoneticPr fontId="2"/>
  </si>
  <si>
    <t>左記傷病者の優先病床のうちの救急医療専用病床</t>
    <rPh sb="0" eb="2">
      <t>サキ</t>
    </rPh>
    <rPh sb="2" eb="5">
      <t>ショウビョウシャ</t>
    </rPh>
    <rPh sb="6" eb="8">
      <t>ユウセン</t>
    </rPh>
    <rPh sb="8" eb="10">
      <t>ビョウショウ</t>
    </rPh>
    <rPh sb="14" eb="16">
      <t>キュウキュウ</t>
    </rPh>
    <rPh sb="16" eb="18">
      <t>イリョウ</t>
    </rPh>
    <rPh sb="18" eb="20">
      <t>センヨウ</t>
    </rPh>
    <rPh sb="20" eb="22">
      <t>ビョウショウ</t>
    </rPh>
    <phoneticPr fontId="2"/>
  </si>
  <si>
    <t>床</t>
    <rPh sb="0" eb="1">
      <t>ショウ</t>
    </rPh>
    <phoneticPr fontId="2"/>
  </si>
  <si>
    <t>事　業　計　画　書　(2/3)</t>
    <rPh sb="0" eb="1">
      <t>コト</t>
    </rPh>
    <rPh sb="2" eb="3">
      <t>ギョウ</t>
    </rPh>
    <rPh sb="4" eb="5">
      <t>ケイ</t>
    </rPh>
    <rPh sb="6" eb="7">
      <t>ガ</t>
    </rPh>
    <rPh sb="8" eb="9">
      <t>ショ</t>
    </rPh>
    <phoneticPr fontId="2"/>
  </si>
  <si>
    <t>　２－３－１　救急業務従事者配置計画（整備前）</t>
    <rPh sb="7" eb="9">
      <t>キュウキュウ</t>
    </rPh>
    <rPh sb="9" eb="11">
      <t>ギョウム</t>
    </rPh>
    <rPh sb="11" eb="14">
      <t>ジュウジシャ</t>
    </rPh>
    <rPh sb="14" eb="16">
      <t>ハイチ</t>
    </rPh>
    <rPh sb="16" eb="18">
      <t>ケイカク</t>
    </rPh>
    <rPh sb="19" eb="21">
      <t>セイビ</t>
    </rPh>
    <rPh sb="21" eb="22">
      <t>マエ</t>
    </rPh>
    <phoneticPr fontId="2"/>
  </si>
  <si>
    <t>職　　種</t>
    <rPh sb="0" eb="1">
      <t>ショク</t>
    </rPh>
    <rPh sb="3" eb="4">
      <t>タネ</t>
    </rPh>
    <phoneticPr fontId="2"/>
  </si>
  <si>
    <t>救 急 業 務 従 事 者 数 （１日あたり）</t>
    <rPh sb="0" eb="1">
      <t>スクイ</t>
    </rPh>
    <rPh sb="2" eb="3">
      <t>キュウ</t>
    </rPh>
    <rPh sb="4" eb="5">
      <t>ギョウ</t>
    </rPh>
    <rPh sb="6" eb="7">
      <t>ツトム</t>
    </rPh>
    <rPh sb="8" eb="9">
      <t>ジュウ</t>
    </rPh>
    <rPh sb="10" eb="11">
      <t>コト</t>
    </rPh>
    <rPh sb="12" eb="13">
      <t>シャ</t>
    </rPh>
    <rPh sb="14" eb="15">
      <t>スウ</t>
    </rPh>
    <rPh sb="18" eb="19">
      <t>ニチ</t>
    </rPh>
    <phoneticPr fontId="2"/>
  </si>
  <si>
    <t>平　　　　日</t>
    <rPh sb="0" eb="1">
      <t>ヒラ</t>
    </rPh>
    <rPh sb="5" eb="6">
      <t>ヒ</t>
    </rPh>
    <phoneticPr fontId="2"/>
  </si>
  <si>
    <t>日曜・祝日・年末年始</t>
    <rPh sb="0" eb="2">
      <t>ニチヨウ</t>
    </rPh>
    <rPh sb="3" eb="5">
      <t>シュクジツ</t>
    </rPh>
    <rPh sb="6" eb="8">
      <t>ネンマツ</t>
    </rPh>
    <rPh sb="8" eb="10">
      <t>ネンシ</t>
    </rPh>
    <phoneticPr fontId="2"/>
  </si>
  <si>
    <t>昼　　　間</t>
    <rPh sb="0" eb="1">
      <t>ヒル</t>
    </rPh>
    <rPh sb="4" eb="5">
      <t>アイダ</t>
    </rPh>
    <phoneticPr fontId="2"/>
  </si>
  <si>
    <t>夜　　　間</t>
    <rPh sb="0" eb="1">
      <t>ヨル</t>
    </rPh>
    <rPh sb="4" eb="5">
      <t>アイダ</t>
    </rPh>
    <phoneticPr fontId="2"/>
  </si>
  <si>
    <t>院内待機</t>
    <rPh sb="0" eb="1">
      <t>イン</t>
    </rPh>
    <rPh sb="1" eb="2">
      <t>ナイ</t>
    </rPh>
    <rPh sb="2" eb="4">
      <t>タイキ</t>
    </rPh>
    <phoneticPr fontId="2"/>
  </si>
  <si>
    <t>オン
コール</t>
    <phoneticPr fontId="2"/>
  </si>
  <si>
    <t>オン
コール</t>
    <phoneticPr fontId="2"/>
  </si>
  <si>
    <t>オン
コール</t>
    <phoneticPr fontId="2"/>
  </si>
  <si>
    <t>オン
コール</t>
    <phoneticPr fontId="2"/>
  </si>
  <si>
    <t>救 急
専 従</t>
    <rPh sb="0" eb="1">
      <t>スクイ</t>
    </rPh>
    <rPh sb="2" eb="3">
      <t>キュウ</t>
    </rPh>
    <rPh sb="4" eb="5">
      <t>セン</t>
    </rPh>
    <rPh sb="6" eb="7">
      <t>ジュウ</t>
    </rPh>
    <phoneticPr fontId="2"/>
  </si>
  <si>
    <t>病 棟
兼 務</t>
    <rPh sb="0" eb="1">
      <t>ビョウ</t>
    </rPh>
    <rPh sb="2" eb="3">
      <t>ムネ</t>
    </rPh>
    <rPh sb="4" eb="5">
      <t>ケン</t>
    </rPh>
    <rPh sb="6" eb="7">
      <t>ツトム</t>
    </rPh>
    <phoneticPr fontId="2"/>
  </si>
  <si>
    <t>医　　師</t>
    <rPh sb="0" eb="1">
      <t>イ</t>
    </rPh>
    <rPh sb="3" eb="4">
      <t>シ</t>
    </rPh>
    <phoneticPr fontId="2"/>
  </si>
  <si>
    <t>看護師</t>
    <rPh sb="0" eb="3">
      <t>カンゴシ</t>
    </rPh>
    <phoneticPr fontId="2"/>
  </si>
  <si>
    <t>診療放射線技師</t>
    <rPh sb="0" eb="2">
      <t>シンリョウ</t>
    </rPh>
    <rPh sb="2" eb="5">
      <t>ホウシャセン</t>
    </rPh>
    <rPh sb="5" eb="7">
      <t>ギシ</t>
    </rPh>
    <phoneticPr fontId="2"/>
  </si>
  <si>
    <t>臨床検査技師</t>
    <rPh sb="0" eb="2">
      <t>リンショウ</t>
    </rPh>
    <rPh sb="2" eb="4">
      <t>ケンサ</t>
    </rPh>
    <rPh sb="4" eb="6">
      <t>ギシ</t>
    </rPh>
    <phoneticPr fontId="2"/>
  </si>
  <si>
    <t>薬剤師</t>
    <rPh sb="0" eb="3">
      <t>ヤクザイシ</t>
    </rPh>
    <phoneticPr fontId="2"/>
  </si>
  <si>
    <t>その他の医療職</t>
    <rPh sb="2" eb="3">
      <t>タ</t>
    </rPh>
    <rPh sb="4" eb="6">
      <t>イリョウ</t>
    </rPh>
    <rPh sb="6" eb="7">
      <t>ショク</t>
    </rPh>
    <phoneticPr fontId="2"/>
  </si>
  <si>
    <t>事務員</t>
    <rPh sb="0" eb="3">
      <t>ジムイン</t>
    </rPh>
    <phoneticPr fontId="2"/>
  </si>
  <si>
    <t>計</t>
    <rPh sb="0" eb="1">
      <t>ケイ</t>
    </rPh>
    <phoneticPr fontId="2"/>
  </si>
  <si>
    <t>１職員１月あたりの当直及び日直回数の平均</t>
    <rPh sb="1" eb="3">
      <t>ショクイン</t>
    </rPh>
    <rPh sb="4" eb="5">
      <t>ツキ</t>
    </rPh>
    <rPh sb="9" eb="11">
      <t>トウチョク</t>
    </rPh>
    <rPh sb="11" eb="12">
      <t>オヨ</t>
    </rPh>
    <rPh sb="13" eb="15">
      <t>ニッチョク</t>
    </rPh>
    <rPh sb="15" eb="17">
      <t>カイスウ</t>
    </rPh>
    <rPh sb="18" eb="20">
      <t>ヘイキン</t>
    </rPh>
    <phoneticPr fontId="2"/>
  </si>
  <si>
    <t>当　直</t>
    <rPh sb="0" eb="1">
      <t>ア</t>
    </rPh>
    <rPh sb="2" eb="3">
      <t>チョク</t>
    </rPh>
    <phoneticPr fontId="2"/>
  </si>
  <si>
    <t>日　直</t>
    <rPh sb="0" eb="1">
      <t>ニチ</t>
    </rPh>
    <rPh sb="2" eb="3">
      <t>チョク</t>
    </rPh>
    <phoneticPr fontId="2"/>
  </si>
  <si>
    <t>当　直</t>
    <rPh sb="0" eb="1">
      <t>トウ</t>
    </rPh>
    <rPh sb="2" eb="3">
      <t>チョク</t>
    </rPh>
    <phoneticPr fontId="2"/>
  </si>
  <si>
    <t>回</t>
    <rPh sb="0" eb="1">
      <t>カイ</t>
    </rPh>
    <phoneticPr fontId="2"/>
  </si>
  <si>
    <t>　２－３－２　救急業務従事者配置計画（整備後）</t>
    <rPh sb="7" eb="9">
      <t>キュウキュウ</t>
    </rPh>
    <rPh sb="9" eb="11">
      <t>ギョウム</t>
    </rPh>
    <rPh sb="11" eb="14">
      <t>ジュウジシャ</t>
    </rPh>
    <rPh sb="14" eb="16">
      <t>ハイチ</t>
    </rPh>
    <rPh sb="16" eb="18">
      <t>ケイカク</t>
    </rPh>
    <rPh sb="19" eb="21">
      <t>セイビ</t>
    </rPh>
    <rPh sb="21" eb="22">
      <t>ゴ</t>
    </rPh>
    <phoneticPr fontId="2"/>
  </si>
  <si>
    <t>オン
コール</t>
    <phoneticPr fontId="2"/>
  </si>
  <si>
    <t>事　業　計　画　書　(3/3)</t>
    <rPh sb="0" eb="1">
      <t>コト</t>
    </rPh>
    <rPh sb="2" eb="3">
      <t>ギョウ</t>
    </rPh>
    <rPh sb="4" eb="5">
      <t>ケイ</t>
    </rPh>
    <rPh sb="6" eb="7">
      <t>ガ</t>
    </rPh>
    <rPh sb="8" eb="9">
      <t>ショ</t>
    </rPh>
    <phoneticPr fontId="2"/>
  </si>
  <si>
    <t>　２－４　救急搬送患者受入計画</t>
    <rPh sb="5" eb="7">
      <t>キュウキュウ</t>
    </rPh>
    <rPh sb="7" eb="9">
      <t>ハンソウ</t>
    </rPh>
    <rPh sb="9" eb="11">
      <t>カンジャ</t>
    </rPh>
    <rPh sb="11" eb="13">
      <t>ウケイ</t>
    </rPh>
    <rPh sb="13" eb="15">
      <t>ケイカク</t>
    </rPh>
    <phoneticPr fontId="2"/>
  </si>
  <si>
    <t>救急搬送患者の受入総数</t>
    <rPh sb="0" eb="2">
      <t>キュウキュウ</t>
    </rPh>
    <rPh sb="2" eb="4">
      <t>ハンソウ</t>
    </rPh>
    <rPh sb="4" eb="6">
      <t>カンジャ</t>
    </rPh>
    <rPh sb="7" eb="9">
      <t>ウケイ</t>
    </rPh>
    <rPh sb="9" eb="11">
      <t>ソウスウ</t>
    </rPh>
    <phoneticPr fontId="2"/>
  </si>
  <si>
    <t>うち、高崎市等広域消防局及び多野藤岡広域消防本部からの救急搬送患者数</t>
    <rPh sb="3" eb="6">
      <t>タカサキシ</t>
    </rPh>
    <rPh sb="6" eb="7">
      <t>トウ</t>
    </rPh>
    <rPh sb="7" eb="9">
      <t>コウイキ</t>
    </rPh>
    <rPh sb="9" eb="11">
      <t>ショウボウ</t>
    </rPh>
    <rPh sb="11" eb="12">
      <t>キョク</t>
    </rPh>
    <rPh sb="12" eb="13">
      <t>オヨ</t>
    </rPh>
    <rPh sb="14" eb="16">
      <t>タノ</t>
    </rPh>
    <rPh sb="16" eb="18">
      <t>フジオカ</t>
    </rPh>
    <rPh sb="18" eb="20">
      <t>コウイキ</t>
    </rPh>
    <rPh sb="20" eb="22">
      <t>ショウボウ</t>
    </rPh>
    <rPh sb="22" eb="24">
      <t>ホンブ</t>
    </rPh>
    <rPh sb="27" eb="29">
      <t>キュウキュウ</t>
    </rPh>
    <rPh sb="29" eb="31">
      <t>ハンソウ</t>
    </rPh>
    <rPh sb="31" eb="33">
      <t>カンジャ</t>
    </rPh>
    <rPh sb="33" eb="34">
      <t>スウ</t>
    </rPh>
    <phoneticPr fontId="2"/>
  </si>
  <si>
    <t>算　定　期　間</t>
    <rPh sb="0" eb="1">
      <t>サン</t>
    </rPh>
    <rPh sb="4" eb="5">
      <t>キ</t>
    </rPh>
    <rPh sb="6" eb="7">
      <t>アイダ</t>
    </rPh>
    <phoneticPr fontId="2"/>
  </si>
  <si>
    <t>備　　考</t>
    <rPh sb="0" eb="1">
      <t>ソナエ</t>
    </rPh>
    <rPh sb="3" eb="4">
      <t>コウ</t>
    </rPh>
    <phoneticPr fontId="2"/>
  </si>
  <si>
    <t>体制整備前の直近1年間の
救急搬送患者受入実績数</t>
    <rPh sb="0" eb="2">
      <t>タイセイ</t>
    </rPh>
    <rPh sb="2" eb="4">
      <t>セイビ</t>
    </rPh>
    <rPh sb="4" eb="5">
      <t>マエ</t>
    </rPh>
    <rPh sb="6" eb="8">
      <t>チョッキン</t>
    </rPh>
    <rPh sb="9" eb="10">
      <t>ネン</t>
    </rPh>
    <rPh sb="10" eb="11">
      <t>カン</t>
    </rPh>
    <rPh sb="13" eb="15">
      <t>キュウキュウ</t>
    </rPh>
    <rPh sb="15" eb="17">
      <t>ハンソウ</t>
    </rPh>
    <rPh sb="17" eb="19">
      <t>カンジャ</t>
    </rPh>
    <rPh sb="19" eb="21">
      <t>ウケイレ</t>
    </rPh>
    <rPh sb="21" eb="23">
      <t>ジッセキ</t>
    </rPh>
    <rPh sb="23" eb="24">
      <t>スウ</t>
    </rPh>
    <phoneticPr fontId="2"/>
  </si>
  <si>
    <t>体制整備後1年間の
救急搬送患者受入予定数</t>
    <rPh sb="0" eb="2">
      <t>タイセイ</t>
    </rPh>
    <rPh sb="2" eb="4">
      <t>セイビ</t>
    </rPh>
    <rPh sb="4" eb="5">
      <t>ゴ</t>
    </rPh>
    <rPh sb="6" eb="7">
      <t>ネン</t>
    </rPh>
    <rPh sb="7" eb="8">
      <t>カン</t>
    </rPh>
    <rPh sb="10" eb="12">
      <t>キュウキュウ</t>
    </rPh>
    <rPh sb="12" eb="14">
      <t>ハンソウ</t>
    </rPh>
    <rPh sb="14" eb="16">
      <t>カンジャ</t>
    </rPh>
    <rPh sb="16" eb="18">
      <t>ウケイレ</t>
    </rPh>
    <rPh sb="18" eb="20">
      <t>ヨテイ</t>
    </rPh>
    <rPh sb="20" eb="21">
      <t>スウ</t>
    </rPh>
    <phoneticPr fontId="2"/>
  </si>
  <si>
    <t>救急搬送患者の受入予定人数（A）</t>
    <rPh sb="0" eb="2">
      <t>キュウキュウ</t>
    </rPh>
    <rPh sb="2" eb="4">
      <t>ハンソウ</t>
    </rPh>
    <rPh sb="4" eb="6">
      <t>カンジャ</t>
    </rPh>
    <rPh sb="7" eb="9">
      <t>ウケイレ</t>
    </rPh>
    <rPh sb="9" eb="11">
      <t>ヨテイ</t>
    </rPh>
    <rPh sb="11" eb="13">
      <t>ニンズウ</t>
    </rPh>
    <phoneticPr fontId="2"/>
  </si>
  <si>
    <t>拒否率上限</t>
    <rPh sb="0" eb="2">
      <t>キョヒ</t>
    </rPh>
    <rPh sb="2" eb="3">
      <t>リツ</t>
    </rPh>
    <rPh sb="3" eb="5">
      <t>ジョウゲン</t>
    </rPh>
    <phoneticPr fontId="2"/>
  </si>
  <si>
    <t>【参考】拒否数上限/要請件数</t>
    <rPh sb="1" eb="3">
      <t>サンコウ</t>
    </rPh>
    <rPh sb="4" eb="6">
      <t>キョヒ</t>
    </rPh>
    <rPh sb="6" eb="7">
      <t>スウ</t>
    </rPh>
    <rPh sb="7" eb="9">
      <t>ジョウゲン</t>
    </rPh>
    <rPh sb="10" eb="12">
      <t>ヨウセイ</t>
    </rPh>
    <rPh sb="12" eb="14">
      <t>ケンスウ</t>
    </rPh>
    <phoneticPr fontId="2"/>
  </si>
  <si>
    <t>救急搬送患者受入予定数</t>
    <rPh sb="0" eb="2">
      <t>キュウキュウ</t>
    </rPh>
    <rPh sb="2" eb="4">
      <t>ハンソウ</t>
    </rPh>
    <rPh sb="4" eb="6">
      <t>カンジャ</t>
    </rPh>
    <rPh sb="6" eb="8">
      <t>ウケイレ</t>
    </rPh>
    <rPh sb="8" eb="10">
      <t>ヨテイ</t>
    </rPh>
    <rPh sb="10" eb="11">
      <t>スウ</t>
    </rPh>
    <phoneticPr fontId="2"/>
  </si>
  <si>
    <t>／</t>
    <phoneticPr fontId="2"/>
  </si>
  <si>
    <t>件</t>
    <rPh sb="0" eb="1">
      <t>ケン</t>
    </rPh>
    <phoneticPr fontId="2"/>
  </si>
  <si>
    <t>人）</t>
    <rPh sb="0" eb="1">
      <t>ニン</t>
    </rPh>
    <phoneticPr fontId="2"/>
  </si>
  <si>
    <t>※　（A）欄は、高崎市等広域消防局及び多野藤岡広域消防本部からの救急搬送患者数の「体制整備後１年間の救急搬
　　送患者受入予定数」を転記してください。</t>
    <rPh sb="5" eb="6">
      <t>ラン</t>
    </rPh>
    <rPh sb="8" eb="11">
      <t>タカサキシ</t>
    </rPh>
    <rPh sb="11" eb="12">
      <t>トウ</t>
    </rPh>
    <rPh sb="12" eb="14">
      <t>コウイキ</t>
    </rPh>
    <rPh sb="14" eb="16">
      <t>ショウボウ</t>
    </rPh>
    <rPh sb="16" eb="17">
      <t>キョク</t>
    </rPh>
    <rPh sb="17" eb="18">
      <t>オヨ</t>
    </rPh>
    <rPh sb="19" eb="21">
      <t>タノ</t>
    </rPh>
    <rPh sb="21" eb="23">
      <t>フジオカ</t>
    </rPh>
    <rPh sb="23" eb="25">
      <t>コウイキ</t>
    </rPh>
    <rPh sb="25" eb="27">
      <t>ショウボウ</t>
    </rPh>
    <rPh sb="27" eb="29">
      <t>ホンブ</t>
    </rPh>
    <rPh sb="32" eb="34">
      <t>キュウキュウ</t>
    </rPh>
    <rPh sb="34" eb="36">
      <t>ハンソウ</t>
    </rPh>
    <rPh sb="36" eb="38">
      <t>カンジャ</t>
    </rPh>
    <rPh sb="38" eb="39">
      <t>スウ</t>
    </rPh>
    <rPh sb="41" eb="43">
      <t>タイセイ</t>
    </rPh>
    <rPh sb="43" eb="45">
      <t>セイビ</t>
    </rPh>
    <rPh sb="45" eb="46">
      <t>ゴ</t>
    </rPh>
    <rPh sb="47" eb="49">
      <t>ネンカン</t>
    </rPh>
    <rPh sb="50" eb="52">
      <t>キュウキュウ</t>
    </rPh>
    <rPh sb="52" eb="53">
      <t>ハン</t>
    </rPh>
    <rPh sb="56" eb="57">
      <t>ソウ</t>
    </rPh>
    <rPh sb="57" eb="59">
      <t>カンジャ</t>
    </rPh>
    <rPh sb="59" eb="61">
      <t>ウケイレ</t>
    </rPh>
    <rPh sb="61" eb="63">
      <t>ヨテイ</t>
    </rPh>
    <rPh sb="63" eb="64">
      <t>スウ</t>
    </rPh>
    <rPh sb="66" eb="68">
      <t>テンキ</t>
    </rPh>
    <phoneticPr fontId="2"/>
  </si>
  <si>
    <t>※　「拒否数上限」は、「救急搬送患者の受入予定人数」×１．２５で算出した「要請件数」の２５％で算出してください。
　　（小数点以下切り捨て）</t>
    <rPh sb="3" eb="5">
      <t>キョヒ</t>
    </rPh>
    <rPh sb="5" eb="6">
      <t>スウ</t>
    </rPh>
    <rPh sb="6" eb="8">
      <t>ジョウゲン</t>
    </rPh>
    <rPh sb="12" eb="14">
      <t>キュウキュウ</t>
    </rPh>
    <rPh sb="14" eb="16">
      <t>ハンソウ</t>
    </rPh>
    <rPh sb="16" eb="18">
      <t>カンジャ</t>
    </rPh>
    <rPh sb="19" eb="21">
      <t>ウケイレ</t>
    </rPh>
    <rPh sb="21" eb="23">
      <t>ヨテイ</t>
    </rPh>
    <rPh sb="23" eb="25">
      <t>ニンズウ</t>
    </rPh>
    <rPh sb="32" eb="34">
      <t>サンシュツ</t>
    </rPh>
    <rPh sb="37" eb="39">
      <t>ヨウセイ</t>
    </rPh>
    <rPh sb="39" eb="41">
      <t>ケンスウ</t>
    </rPh>
    <rPh sb="47" eb="49">
      <t>サンシュツ</t>
    </rPh>
    <rPh sb="60" eb="63">
      <t>ショウスウテン</t>
    </rPh>
    <rPh sb="63" eb="65">
      <t>イカ</t>
    </rPh>
    <rPh sb="65" eb="66">
      <t>キ</t>
    </rPh>
    <rPh sb="67" eb="68">
      <t>ス</t>
    </rPh>
    <phoneticPr fontId="2"/>
  </si>
  <si>
    <t>３　救急医療体制等の整備に関する詳細計画・内容等</t>
    <rPh sb="2" eb="4">
      <t>キュウキュウ</t>
    </rPh>
    <rPh sb="4" eb="6">
      <t>イリョウ</t>
    </rPh>
    <rPh sb="6" eb="8">
      <t>タイセイ</t>
    </rPh>
    <rPh sb="8" eb="9">
      <t>ナド</t>
    </rPh>
    <rPh sb="10" eb="12">
      <t>セイビ</t>
    </rPh>
    <rPh sb="13" eb="14">
      <t>カン</t>
    </rPh>
    <rPh sb="16" eb="18">
      <t>ショウサイ</t>
    </rPh>
    <rPh sb="18" eb="20">
      <t>ケイカク</t>
    </rPh>
    <rPh sb="21" eb="23">
      <t>ナイヨウ</t>
    </rPh>
    <rPh sb="23" eb="24">
      <t>ナド</t>
    </rPh>
    <phoneticPr fontId="2"/>
  </si>
  <si>
    <t xml:space="preserve"> （救急医療体制の整備に関する詳細計画等を記入してください。）</t>
    <rPh sb="2" eb="4">
      <t>キュウキュウ</t>
    </rPh>
    <rPh sb="4" eb="6">
      <t>イリョウ</t>
    </rPh>
    <rPh sb="6" eb="8">
      <t>タイセイ</t>
    </rPh>
    <rPh sb="9" eb="11">
      <t>セイビ</t>
    </rPh>
    <rPh sb="12" eb="13">
      <t>カン</t>
    </rPh>
    <rPh sb="15" eb="17">
      <t>ショウサイ</t>
    </rPh>
    <rPh sb="17" eb="19">
      <t>ケイカク</t>
    </rPh>
    <rPh sb="19" eb="20">
      <t>ナド</t>
    </rPh>
    <rPh sb="21" eb="23">
      <t>キニュウ</t>
    </rPh>
    <phoneticPr fontId="2"/>
  </si>
  <si>
    <t>※ 書ききれない場合は、適宜続紙等により作成してください。</t>
    <rPh sb="2" eb="3">
      <t>カ</t>
    </rPh>
    <rPh sb="8" eb="10">
      <t>バアイ</t>
    </rPh>
    <rPh sb="12" eb="14">
      <t>テキギ</t>
    </rPh>
    <rPh sb="14" eb="16">
      <t>ゾクシ</t>
    </rPh>
    <rPh sb="16" eb="17">
      <t>ナド</t>
    </rPh>
    <rPh sb="20" eb="22">
      <t>サクセイ</t>
    </rPh>
    <phoneticPr fontId="2"/>
  </si>
  <si>
    <t>※ 本欄に記入せず、独自に作成した救急医療体制等の詳細を記した資料を提出いただいても結構です。
　 その場合は、本欄に「別添資料のとおり」と記入してください。</t>
    <rPh sb="2" eb="4">
      <t>ホンラン</t>
    </rPh>
    <rPh sb="5" eb="7">
      <t>キニュウ</t>
    </rPh>
    <rPh sb="10" eb="12">
      <t>ドクジ</t>
    </rPh>
    <rPh sb="13" eb="15">
      <t>サクセイ</t>
    </rPh>
    <rPh sb="17" eb="19">
      <t>キュウキュウ</t>
    </rPh>
    <rPh sb="19" eb="21">
      <t>イリョウ</t>
    </rPh>
    <rPh sb="21" eb="23">
      <t>タイセイ</t>
    </rPh>
    <rPh sb="23" eb="24">
      <t>ナド</t>
    </rPh>
    <rPh sb="25" eb="27">
      <t>ショウサイ</t>
    </rPh>
    <rPh sb="28" eb="29">
      <t>シル</t>
    </rPh>
    <rPh sb="31" eb="33">
      <t>シリョウ</t>
    </rPh>
    <rPh sb="34" eb="36">
      <t>テイシュツ</t>
    </rPh>
    <rPh sb="42" eb="44">
      <t>ケッコウ</t>
    </rPh>
    <phoneticPr fontId="2"/>
  </si>
  <si>
    <t>※ 本事業の計画にあたっては、平成14年3月19日付け基発第0319007号厚生労働省労働基準局長通知「医療機
　 関における休日及び夜間勤務の適正化について」を遵守してください。</t>
    <rPh sb="2" eb="3">
      <t>ホン</t>
    </rPh>
    <rPh sb="3" eb="5">
      <t>ジギョウ</t>
    </rPh>
    <rPh sb="6" eb="8">
      <t>ケイカク</t>
    </rPh>
    <rPh sb="15" eb="17">
      <t>ヘイセイ</t>
    </rPh>
    <rPh sb="19" eb="20">
      <t>ネン</t>
    </rPh>
    <rPh sb="21" eb="22">
      <t>ツキ</t>
    </rPh>
    <rPh sb="24" eb="25">
      <t>ニチ</t>
    </rPh>
    <rPh sb="25" eb="26">
      <t>ツ</t>
    </rPh>
    <rPh sb="27" eb="28">
      <t>モト</t>
    </rPh>
    <rPh sb="28" eb="29">
      <t>ハツ</t>
    </rPh>
    <rPh sb="29" eb="30">
      <t>ダイ</t>
    </rPh>
    <rPh sb="37" eb="38">
      <t>ゴウ</t>
    </rPh>
    <rPh sb="38" eb="40">
      <t>コウセイ</t>
    </rPh>
    <rPh sb="40" eb="43">
      <t>ロウドウショウ</t>
    </rPh>
    <rPh sb="43" eb="45">
      <t>ロウドウ</t>
    </rPh>
    <rPh sb="45" eb="47">
      <t>キジュン</t>
    </rPh>
    <rPh sb="47" eb="49">
      <t>キョクチョウ</t>
    </rPh>
    <rPh sb="49" eb="51">
      <t>ツウチ</t>
    </rPh>
    <rPh sb="52" eb="54">
      <t>イリョウ</t>
    </rPh>
    <rPh sb="54" eb="55">
      <t>キ</t>
    </rPh>
    <rPh sb="58" eb="59">
      <t>ケン</t>
    </rPh>
    <rPh sb="63" eb="65">
      <t>キュウジツ</t>
    </rPh>
    <rPh sb="65" eb="66">
      <t>オヨ</t>
    </rPh>
    <rPh sb="67" eb="69">
      <t>ヤカン</t>
    </rPh>
    <rPh sb="69" eb="71">
      <t>キンム</t>
    </rPh>
    <rPh sb="72" eb="75">
      <t>テキセイカ</t>
    </rPh>
    <rPh sb="81" eb="83">
      <t>ジュンシュ</t>
    </rPh>
    <phoneticPr fontId="2"/>
  </si>
  <si>
    <t xml:space="preserve">　  </t>
    <phoneticPr fontId="2"/>
  </si>
  <si>
    <t>別紙２－２</t>
    <rPh sb="0" eb="2">
      <t>ベッシ</t>
    </rPh>
    <phoneticPr fontId="2"/>
  </si>
  <si>
    <t>受入予定人数</t>
    <rPh sb="0" eb="2">
      <t>ウケイレ</t>
    </rPh>
    <rPh sb="2" eb="4">
      <t>ヨテイ</t>
    </rPh>
    <rPh sb="4" eb="6">
      <t>ニンズウ</t>
    </rPh>
    <phoneticPr fontId="2"/>
  </si>
  <si>
    <t>整備月数</t>
    <rPh sb="0" eb="2">
      <t>セイビ</t>
    </rPh>
    <rPh sb="2" eb="4">
      <t>ツキスウ</t>
    </rPh>
    <phoneticPr fontId="2"/>
  </si>
  <si>
    <t>単価（月額）</t>
    <rPh sb="0" eb="2">
      <t>タンカ</t>
    </rPh>
    <rPh sb="3" eb="5">
      <t>ゲツガク</t>
    </rPh>
    <phoneticPr fontId="2"/>
  </si>
  <si>
    <t>補助所要額</t>
    <phoneticPr fontId="2"/>
  </si>
  <si>
    <t>補助所要額</t>
    <phoneticPr fontId="2"/>
  </si>
  <si>
    <t>円</t>
    <rPh sb="0" eb="1">
      <t>エン</t>
    </rPh>
    <phoneticPr fontId="2"/>
  </si>
  <si>
    <t>※　受入予定人数は、別紙２－１事業計画書 ２－４救急搬送患者受入計画の「救急搬送患者の受入予定人数
　　（A）」を転記してください。</t>
    <rPh sb="2" eb="4">
      <t>ウケイレ</t>
    </rPh>
    <rPh sb="4" eb="6">
      <t>ヨテイ</t>
    </rPh>
    <rPh sb="6" eb="8">
      <t>ニンズ</t>
    </rPh>
    <rPh sb="10" eb="12">
      <t>ベッシ</t>
    </rPh>
    <rPh sb="15" eb="17">
      <t>ジギョウ</t>
    </rPh>
    <rPh sb="17" eb="20">
      <t>ケイカクショ</t>
    </rPh>
    <rPh sb="24" eb="26">
      <t>キュウキュウ</t>
    </rPh>
    <rPh sb="26" eb="28">
      <t>ハンソウ</t>
    </rPh>
    <rPh sb="28" eb="30">
      <t>カンジャ</t>
    </rPh>
    <rPh sb="30" eb="32">
      <t>ウケイレ</t>
    </rPh>
    <rPh sb="32" eb="34">
      <t>ケイカク</t>
    </rPh>
    <rPh sb="36" eb="38">
      <t>キュウキュウ</t>
    </rPh>
    <rPh sb="38" eb="40">
      <t>ハンソウ</t>
    </rPh>
    <rPh sb="40" eb="42">
      <t>カンジャ</t>
    </rPh>
    <rPh sb="43" eb="45">
      <t>ウケイレ</t>
    </rPh>
    <rPh sb="45" eb="47">
      <t>ヨテイ</t>
    </rPh>
    <rPh sb="47" eb="49">
      <t>ニンズウ</t>
    </rPh>
    <rPh sb="57" eb="59">
      <t>テンキ</t>
    </rPh>
    <phoneticPr fontId="2"/>
  </si>
  <si>
    <t>※　補助金の上限額は、年額40,000,000円です。</t>
    <rPh sb="2" eb="5">
      <t>ホジョキン</t>
    </rPh>
    <rPh sb="6" eb="9">
      <t>ジョウゲンガク</t>
    </rPh>
    <rPh sb="11" eb="13">
      <t>ネンガク</t>
    </rPh>
    <rPh sb="23" eb="24">
      <t>エン</t>
    </rPh>
    <phoneticPr fontId="2"/>
  </si>
  <si>
    <t>別紙３－１</t>
    <rPh sb="0" eb="2">
      <t>ベッシ</t>
    </rPh>
    <phoneticPr fontId="2"/>
  </si>
  <si>
    <t>高崎市救急医療体制整備補助金（病院群輪番制病院運営事業）</t>
    <rPh sb="0" eb="3">
      <t>タカサキシ</t>
    </rPh>
    <rPh sb="3" eb="5">
      <t>キュウキュウ</t>
    </rPh>
    <rPh sb="5" eb="7">
      <t>イリョウ</t>
    </rPh>
    <rPh sb="7" eb="9">
      <t>タイセイ</t>
    </rPh>
    <rPh sb="9" eb="11">
      <t>セイビ</t>
    </rPh>
    <rPh sb="11" eb="14">
      <t>ホジョキン</t>
    </rPh>
    <rPh sb="15" eb="17">
      <t>ビョウイン</t>
    </rPh>
    <rPh sb="17" eb="18">
      <t>グン</t>
    </rPh>
    <rPh sb="18" eb="21">
      <t>リンバンセイ</t>
    </rPh>
    <rPh sb="21" eb="23">
      <t>ビョウイン</t>
    </rPh>
    <rPh sb="23" eb="25">
      <t>ウンエイ</t>
    </rPh>
    <rPh sb="25" eb="27">
      <t>ジギョウ</t>
    </rPh>
    <phoneticPr fontId="2"/>
  </si>
  <si>
    <t>（申請者）</t>
    <rPh sb="1" eb="4">
      <t>シンセイシャ</t>
    </rPh>
    <phoneticPr fontId="2"/>
  </si>
  <si>
    <t>１ 事 業 計 画</t>
    <rPh sb="2" eb="3">
      <t>コト</t>
    </rPh>
    <rPh sb="4" eb="5">
      <t>ギョウ</t>
    </rPh>
    <rPh sb="6" eb="7">
      <t>ケイ</t>
    </rPh>
    <rPh sb="8" eb="9">
      <t>ガ</t>
    </rPh>
    <phoneticPr fontId="2"/>
  </si>
  <si>
    <t>実施日</t>
    <rPh sb="0" eb="2">
      <t>ジッシ</t>
    </rPh>
    <phoneticPr fontId="2"/>
  </si>
  <si>
    <t>実施時間</t>
    <rPh sb="0" eb="2">
      <t>ジッシ</t>
    </rPh>
    <rPh sb="2" eb="4">
      <t>ジカン</t>
    </rPh>
    <phoneticPr fontId="2"/>
  </si>
  <si>
    <t>平日夜間</t>
    <rPh sb="0" eb="2">
      <t>ヘイジツ</t>
    </rPh>
    <rPh sb="2" eb="4">
      <t>ヤカン</t>
    </rPh>
    <phoneticPr fontId="2"/>
  </si>
  <si>
    <t>休日昼間</t>
    <rPh sb="0" eb="2">
      <t>キュウジツ</t>
    </rPh>
    <rPh sb="2" eb="4">
      <t>ヒルマ</t>
    </rPh>
    <phoneticPr fontId="2"/>
  </si>
  <si>
    <t>休日夜間</t>
    <rPh sb="0" eb="2">
      <t>キュウジツ</t>
    </rPh>
    <rPh sb="2" eb="4">
      <t>ヤカン</t>
    </rPh>
    <phoneticPr fontId="2"/>
  </si>
  <si>
    <t>実施場所</t>
    <rPh sb="0" eb="2">
      <t>ジッシ</t>
    </rPh>
    <rPh sb="2" eb="4">
      <t>バショ</t>
    </rPh>
    <phoneticPr fontId="2"/>
  </si>
  <si>
    <t>参加医療機関数</t>
    <rPh sb="0" eb="2">
      <t>サンカ</t>
    </rPh>
    <rPh sb="2" eb="4">
      <t>イリョウ</t>
    </rPh>
    <rPh sb="4" eb="6">
      <t>キカン</t>
    </rPh>
    <rPh sb="6" eb="7">
      <t>スウ</t>
    </rPh>
    <phoneticPr fontId="2"/>
  </si>
  <si>
    <t>施設</t>
    <rPh sb="0" eb="2">
      <t>シセツ</t>
    </rPh>
    <phoneticPr fontId="2"/>
  </si>
  <si>
    <t>実施概要等</t>
    <rPh sb="0" eb="2">
      <t>ジッシ</t>
    </rPh>
    <rPh sb="2" eb="4">
      <t>ガイヨウ</t>
    </rPh>
    <rPh sb="4" eb="5">
      <t>ナド</t>
    </rPh>
    <phoneticPr fontId="2"/>
  </si>
  <si>
    <t>※ 「休日」とは、日曜日、国民の祝日に関する法律（平成23年法律第186号）に規定する休日、年末年始（12月29日から1月3日）</t>
    <rPh sb="3" eb="5">
      <t>キュウジツ</t>
    </rPh>
    <rPh sb="9" eb="12">
      <t>ニチヨウビ</t>
    </rPh>
    <rPh sb="13" eb="15">
      <t>コクミン</t>
    </rPh>
    <rPh sb="16" eb="18">
      <t>シュクジツ</t>
    </rPh>
    <rPh sb="19" eb="20">
      <t>カン</t>
    </rPh>
    <rPh sb="22" eb="24">
      <t>ホウリツ</t>
    </rPh>
    <rPh sb="25" eb="27">
      <t>ヘイセイ</t>
    </rPh>
    <rPh sb="29" eb="30">
      <t>ネン</t>
    </rPh>
    <rPh sb="30" eb="32">
      <t>ホウリツ</t>
    </rPh>
    <rPh sb="32" eb="33">
      <t>ダイ</t>
    </rPh>
    <rPh sb="36" eb="37">
      <t>ゴウ</t>
    </rPh>
    <rPh sb="39" eb="41">
      <t>キテイ</t>
    </rPh>
    <rPh sb="43" eb="45">
      <t>キュウジツ</t>
    </rPh>
    <rPh sb="46" eb="48">
      <t>ネンマツ</t>
    </rPh>
    <rPh sb="48" eb="50">
      <t>ネンシ</t>
    </rPh>
    <rPh sb="53" eb="54">
      <t>ツキ</t>
    </rPh>
    <rPh sb="56" eb="57">
      <t>ニチ</t>
    </rPh>
    <rPh sb="60" eb="61">
      <t>ツキ</t>
    </rPh>
    <rPh sb="62" eb="63">
      <t>ニチ</t>
    </rPh>
    <phoneticPr fontId="17"/>
  </si>
  <si>
    <t>　  のことをいいます。</t>
    <phoneticPr fontId="17"/>
  </si>
  <si>
    <t>※ 「夜間」とは、午後6時から翌朝8時までのことをいい、「昼間」とは、午前8時から午後6時までのことをいいます。</t>
    <rPh sb="3" eb="5">
      <t>ヤカン</t>
    </rPh>
    <rPh sb="9" eb="11">
      <t>ゴゴ</t>
    </rPh>
    <rPh sb="12" eb="13">
      <t>ジ</t>
    </rPh>
    <rPh sb="15" eb="16">
      <t>ヨク</t>
    </rPh>
    <rPh sb="16" eb="17">
      <t>アサ</t>
    </rPh>
    <rPh sb="18" eb="19">
      <t>ジ</t>
    </rPh>
    <rPh sb="29" eb="31">
      <t>ヒルマ</t>
    </rPh>
    <rPh sb="35" eb="37">
      <t>ゴゼン</t>
    </rPh>
    <rPh sb="38" eb="39">
      <t>ジ</t>
    </rPh>
    <rPh sb="41" eb="43">
      <t>ゴゴ</t>
    </rPh>
    <rPh sb="44" eb="45">
      <t>ジ</t>
    </rPh>
    <phoneticPr fontId="17"/>
  </si>
  <si>
    <t>２ 参加医療機関一覧</t>
    <rPh sb="2" eb="4">
      <t>サンカ</t>
    </rPh>
    <rPh sb="4" eb="6">
      <t>イリョウ</t>
    </rPh>
    <rPh sb="6" eb="8">
      <t>キカン</t>
    </rPh>
    <rPh sb="8" eb="10">
      <t>イチラン</t>
    </rPh>
    <phoneticPr fontId="2"/>
  </si>
  <si>
    <t>医 療 機 関 名</t>
    <rPh sb="0" eb="1">
      <t>イ</t>
    </rPh>
    <rPh sb="2" eb="3">
      <t>イヤス</t>
    </rPh>
    <rPh sb="4" eb="5">
      <t>キ</t>
    </rPh>
    <rPh sb="6" eb="7">
      <t>カン</t>
    </rPh>
    <rPh sb="8" eb="9">
      <t>メイ</t>
    </rPh>
    <phoneticPr fontId="2"/>
  </si>
  <si>
    <t>所　在　地</t>
    <rPh sb="0" eb="1">
      <t>ショ</t>
    </rPh>
    <rPh sb="2" eb="3">
      <t>ザイ</t>
    </rPh>
    <rPh sb="4" eb="5">
      <t>チ</t>
    </rPh>
    <phoneticPr fontId="2"/>
  </si>
  <si>
    <t>備　　　考</t>
    <rPh sb="0" eb="1">
      <t>ソナエ</t>
    </rPh>
    <rPh sb="4" eb="5">
      <t>コウ</t>
    </rPh>
    <phoneticPr fontId="2"/>
  </si>
  <si>
    <t>※ 病院群輪番制に参加する医療機関は、群馬県保健医療計画に基づく二次医療圏内に所在する病院に限ります。</t>
    <rPh sb="2" eb="4">
      <t>ビョウイン</t>
    </rPh>
    <rPh sb="4" eb="5">
      <t>グン</t>
    </rPh>
    <rPh sb="5" eb="8">
      <t>リンバンセイ</t>
    </rPh>
    <rPh sb="9" eb="11">
      <t>サンカ</t>
    </rPh>
    <rPh sb="13" eb="15">
      <t>イリョウ</t>
    </rPh>
    <rPh sb="15" eb="17">
      <t>キカン</t>
    </rPh>
    <rPh sb="19" eb="22">
      <t>グンマケン</t>
    </rPh>
    <rPh sb="22" eb="24">
      <t>ホケン</t>
    </rPh>
    <rPh sb="24" eb="26">
      <t>イリョウ</t>
    </rPh>
    <rPh sb="26" eb="28">
      <t>ケイカク</t>
    </rPh>
    <rPh sb="29" eb="30">
      <t>モト</t>
    </rPh>
    <rPh sb="32" eb="34">
      <t>ニジ</t>
    </rPh>
    <rPh sb="34" eb="36">
      <t>イリョウ</t>
    </rPh>
    <rPh sb="36" eb="37">
      <t>ケン</t>
    </rPh>
    <rPh sb="37" eb="38">
      <t>ナイ</t>
    </rPh>
    <rPh sb="39" eb="41">
      <t>ショザイ</t>
    </rPh>
    <rPh sb="46" eb="47">
      <t>カギ</t>
    </rPh>
    <phoneticPr fontId="2"/>
  </si>
  <si>
    <t>※ 本計画書のほか、当番病院のスケジュールが把握できる「当番病院割当表」等を実施月の前月までに提出してください。</t>
    <rPh sb="2" eb="3">
      <t>ホン</t>
    </rPh>
    <rPh sb="3" eb="6">
      <t>ケイカクショ</t>
    </rPh>
    <rPh sb="10" eb="12">
      <t>トウバン</t>
    </rPh>
    <rPh sb="12" eb="14">
      <t>ビョウイン</t>
    </rPh>
    <rPh sb="22" eb="24">
      <t>ハアク</t>
    </rPh>
    <rPh sb="28" eb="30">
      <t>トウバン</t>
    </rPh>
    <rPh sb="30" eb="32">
      <t>ビョウイン</t>
    </rPh>
    <rPh sb="32" eb="34">
      <t>ワリアテ</t>
    </rPh>
    <rPh sb="34" eb="35">
      <t>ヒョウ</t>
    </rPh>
    <rPh sb="36" eb="37">
      <t>ナド</t>
    </rPh>
    <rPh sb="38" eb="40">
      <t>ジッシ</t>
    </rPh>
    <rPh sb="40" eb="41">
      <t>ツキ</t>
    </rPh>
    <rPh sb="42" eb="44">
      <t>ゼンゲツ</t>
    </rPh>
    <rPh sb="47" eb="49">
      <t>テイシュツ</t>
    </rPh>
    <phoneticPr fontId="2"/>
  </si>
  <si>
    <t>別紙３－２</t>
    <rPh sb="0" eb="2">
      <t>ベッシ</t>
    </rPh>
    <phoneticPr fontId="2"/>
  </si>
  <si>
    <t>１ 病院群輪番制病院実施計画</t>
    <rPh sb="2" eb="4">
      <t>ビョウイン</t>
    </rPh>
    <rPh sb="4" eb="5">
      <t>グン</t>
    </rPh>
    <rPh sb="5" eb="8">
      <t>リンバンセイ</t>
    </rPh>
    <rPh sb="8" eb="10">
      <t>ビョウイン</t>
    </rPh>
    <rPh sb="10" eb="12">
      <t>ジッシ</t>
    </rPh>
    <rPh sb="12" eb="14">
      <t>ケイカク</t>
    </rPh>
    <phoneticPr fontId="2"/>
  </si>
  <si>
    <t>月</t>
    <rPh sb="0" eb="1">
      <t>ツキ</t>
    </rPh>
    <phoneticPr fontId="2"/>
  </si>
  <si>
    <t>補助対象医療機関数</t>
    <rPh sb="0" eb="2">
      <t>ホジョ</t>
    </rPh>
    <rPh sb="2" eb="4">
      <t>タイショウ</t>
    </rPh>
    <rPh sb="4" eb="6">
      <t>イリョウ</t>
    </rPh>
    <rPh sb="6" eb="8">
      <t>キカン</t>
    </rPh>
    <rPh sb="8" eb="9">
      <t>スウ</t>
    </rPh>
    <phoneticPr fontId="2"/>
  </si>
  <si>
    <t>１医療機関あたりの
補助単価（月額）</t>
    <rPh sb="1" eb="3">
      <t>イリョウ</t>
    </rPh>
    <rPh sb="3" eb="5">
      <t>キカン</t>
    </rPh>
    <rPh sb="10" eb="12">
      <t>ホジョ</t>
    </rPh>
    <rPh sb="12" eb="14">
      <t>タンカ</t>
    </rPh>
    <rPh sb="15" eb="17">
      <t>ゲツガク</t>
    </rPh>
    <phoneticPr fontId="2"/>
  </si>
  <si>
    <t>所　要　額</t>
    <rPh sb="0" eb="1">
      <t>ショ</t>
    </rPh>
    <rPh sb="2" eb="3">
      <t>ヨウ</t>
    </rPh>
    <rPh sb="4" eb="5">
      <t>ガク</t>
    </rPh>
    <phoneticPr fontId="2"/>
  </si>
  <si>
    <t>（Ａ）</t>
    <phoneticPr fontId="2"/>
  </si>
  <si>
    <t>（Ｂ）</t>
    <phoneticPr fontId="2"/>
  </si>
  <si>
    <t>（Ａ）×（Ｂ）</t>
    <phoneticPr fontId="2"/>
  </si>
  <si>
    <t>所　　要　　額　　計</t>
    <rPh sb="0" eb="1">
      <t>ショ</t>
    </rPh>
    <rPh sb="3" eb="4">
      <t>ヨウ</t>
    </rPh>
    <rPh sb="6" eb="7">
      <t>ガク</t>
    </rPh>
    <rPh sb="9" eb="10">
      <t>ケイ</t>
    </rPh>
    <phoneticPr fontId="2"/>
  </si>
  <si>
    <t>２ 特記事項等</t>
    <rPh sb="2" eb="4">
      <t>トッキ</t>
    </rPh>
    <rPh sb="4" eb="6">
      <t>ジコウ</t>
    </rPh>
    <rPh sb="6" eb="7">
      <t>ナド</t>
    </rPh>
    <phoneticPr fontId="2"/>
  </si>
  <si>
    <t>別紙４－１</t>
    <rPh sb="0" eb="2">
      <t>ベッシ</t>
    </rPh>
    <phoneticPr fontId="2"/>
  </si>
  <si>
    <t>高崎市救急医療体制整備補助金（救急患者受入促進事業）</t>
    <rPh sb="0" eb="3">
      <t>タカサキシ</t>
    </rPh>
    <rPh sb="3" eb="5">
      <t>キュウキュウ</t>
    </rPh>
    <rPh sb="5" eb="7">
      <t>イリョウ</t>
    </rPh>
    <rPh sb="7" eb="9">
      <t>タイセイ</t>
    </rPh>
    <rPh sb="9" eb="11">
      <t>セイビ</t>
    </rPh>
    <rPh sb="11" eb="14">
      <t>ホジョキン</t>
    </rPh>
    <rPh sb="15" eb="17">
      <t>キュウキュウ</t>
    </rPh>
    <rPh sb="17" eb="19">
      <t>カンジャ</t>
    </rPh>
    <rPh sb="19" eb="21">
      <t>ウケイレ</t>
    </rPh>
    <rPh sb="21" eb="23">
      <t>ソクシン</t>
    </rPh>
    <rPh sb="23" eb="25">
      <t>ジギョウ</t>
    </rPh>
    <phoneticPr fontId="2"/>
  </si>
  <si>
    <t>１　休日･夜間における医療従事者等の配置計画</t>
    <rPh sb="2" eb="4">
      <t>キュウジツ</t>
    </rPh>
    <rPh sb="5" eb="7">
      <t>ヤカン</t>
    </rPh>
    <rPh sb="11" eb="13">
      <t>イリョウ</t>
    </rPh>
    <rPh sb="13" eb="16">
      <t>ジュウジシャ</t>
    </rPh>
    <rPh sb="16" eb="17">
      <t>ナド</t>
    </rPh>
    <rPh sb="18" eb="20">
      <t>ハイチ</t>
    </rPh>
    <rPh sb="20" eb="22">
      <t>ケイカク</t>
    </rPh>
    <phoneticPr fontId="2"/>
  </si>
  <si>
    <t>休日・夜間における従事者数（１日あたり）</t>
    <rPh sb="0" eb="2">
      <t>キュウジツ</t>
    </rPh>
    <rPh sb="3" eb="5">
      <t>ヤカン</t>
    </rPh>
    <rPh sb="9" eb="12">
      <t>ジュウジシャ</t>
    </rPh>
    <rPh sb="12" eb="13">
      <t>スウ</t>
    </rPh>
    <rPh sb="15" eb="16">
      <t>ニチ</t>
    </rPh>
    <phoneticPr fontId="2"/>
  </si>
  <si>
    <t>休 日 昼 間</t>
    <rPh sb="0" eb="1">
      <t>キュウ</t>
    </rPh>
    <rPh sb="2" eb="3">
      <t>ニチ</t>
    </rPh>
    <rPh sb="4" eb="5">
      <t>ヒル</t>
    </rPh>
    <rPh sb="6" eb="7">
      <t>アイダ</t>
    </rPh>
    <phoneticPr fontId="2"/>
  </si>
  <si>
    <t>夜　　　　間</t>
    <rPh sb="0" eb="1">
      <t>ヨル</t>
    </rPh>
    <rPh sb="5" eb="6">
      <t>アイダ</t>
    </rPh>
    <phoneticPr fontId="2"/>
  </si>
  <si>
    <t>オンコール</t>
    <phoneticPr fontId="2"/>
  </si>
  <si>
    <t>救急専従</t>
    <rPh sb="0" eb="2">
      <t>キュウキュウ</t>
    </rPh>
    <rPh sb="2" eb="4">
      <t>センジュウ</t>
    </rPh>
    <phoneticPr fontId="2"/>
  </si>
  <si>
    <t>病棟兼務</t>
    <rPh sb="0" eb="2">
      <t>ビョウトウ</t>
    </rPh>
    <rPh sb="2" eb="4">
      <t>ケンム</t>
    </rPh>
    <phoneticPr fontId="2"/>
  </si>
  <si>
    <t>人員配置に関する特記事項等</t>
    <rPh sb="0" eb="2">
      <t>ジンイン</t>
    </rPh>
    <rPh sb="2" eb="4">
      <t>ハイチ</t>
    </rPh>
    <rPh sb="5" eb="6">
      <t>カン</t>
    </rPh>
    <rPh sb="8" eb="10">
      <t>トッキ</t>
    </rPh>
    <rPh sb="10" eb="12">
      <t>ジコウ</t>
    </rPh>
    <rPh sb="12" eb="13">
      <t>ナド</t>
    </rPh>
    <phoneticPr fontId="2"/>
  </si>
  <si>
    <t>※ 日によって、従事者数に変動がある場合は、もっとも標準的な配置状況を記入してください。</t>
    <rPh sb="2" eb="3">
      <t>ヒ</t>
    </rPh>
    <rPh sb="8" eb="11">
      <t>ジュウジシャ</t>
    </rPh>
    <rPh sb="11" eb="12">
      <t>スウ</t>
    </rPh>
    <rPh sb="13" eb="15">
      <t>ヘンドウ</t>
    </rPh>
    <rPh sb="18" eb="20">
      <t>バアイ</t>
    </rPh>
    <rPh sb="26" eb="29">
      <t>ヒョウジュンテキ</t>
    </rPh>
    <rPh sb="30" eb="32">
      <t>ハイチ</t>
    </rPh>
    <rPh sb="32" eb="34">
      <t>ジョウキョウ</t>
    </rPh>
    <rPh sb="35" eb="37">
      <t>キニュウ</t>
    </rPh>
    <phoneticPr fontId="2"/>
  </si>
  <si>
    <t>　  のことをいいます。</t>
    <phoneticPr fontId="17"/>
  </si>
  <si>
    <t>※ 「夜間」には、休日の夜間も含みます。</t>
    <rPh sb="3" eb="5">
      <t>ヤカン</t>
    </rPh>
    <rPh sb="9" eb="11">
      <t>キュウジツ</t>
    </rPh>
    <rPh sb="12" eb="14">
      <t>ヤカン</t>
    </rPh>
    <rPh sb="15" eb="16">
      <t>フク</t>
    </rPh>
    <phoneticPr fontId="17"/>
  </si>
  <si>
    <t>２　休日･夜間における救急患者の対応計画（対応可否）</t>
    <rPh sb="2" eb="4">
      <t>キュウジツ</t>
    </rPh>
    <rPh sb="5" eb="7">
      <t>ヤカン</t>
    </rPh>
    <rPh sb="11" eb="13">
      <t>キュウキュウ</t>
    </rPh>
    <rPh sb="13" eb="15">
      <t>カンジャ</t>
    </rPh>
    <rPh sb="16" eb="18">
      <t>タイオウ</t>
    </rPh>
    <rPh sb="18" eb="20">
      <t>ケイカク</t>
    </rPh>
    <rPh sb="21" eb="23">
      <t>タイオウ</t>
    </rPh>
    <rPh sb="23" eb="25">
      <t>カヒ</t>
    </rPh>
    <phoneticPr fontId="2"/>
  </si>
  <si>
    <t>主な対応科目</t>
    <rPh sb="0" eb="1">
      <t>オモ</t>
    </rPh>
    <rPh sb="2" eb="4">
      <t>タイオウ</t>
    </rPh>
    <rPh sb="4" eb="6">
      <t>カモク</t>
    </rPh>
    <phoneticPr fontId="2"/>
  </si>
  <si>
    <t>傷　病　程　度</t>
    <rPh sb="0" eb="1">
      <t>キズ</t>
    </rPh>
    <rPh sb="2" eb="3">
      <t>ヤマイ</t>
    </rPh>
    <rPh sb="4" eb="5">
      <t>ホド</t>
    </rPh>
    <rPh sb="6" eb="7">
      <t>ド</t>
    </rPh>
    <phoneticPr fontId="2"/>
  </si>
  <si>
    <t>来　院　方　法</t>
    <rPh sb="0" eb="1">
      <t>コ</t>
    </rPh>
    <rPh sb="2" eb="3">
      <t>イン</t>
    </rPh>
    <rPh sb="4" eb="5">
      <t>カタ</t>
    </rPh>
    <rPh sb="6" eb="7">
      <t>ホウ</t>
    </rPh>
    <phoneticPr fontId="2"/>
  </si>
  <si>
    <t>ウォークイン</t>
    <phoneticPr fontId="2"/>
  </si>
  <si>
    <t>ＣＴ</t>
    <phoneticPr fontId="2"/>
  </si>
  <si>
    <t>ＭＲＩ</t>
    <phoneticPr fontId="2"/>
  </si>
  <si>
    <t>ＭＲＩ</t>
    <phoneticPr fontId="2"/>
  </si>
  <si>
    <t>一般撮影</t>
    <rPh sb="0" eb="2">
      <t>イッパン</t>
    </rPh>
    <rPh sb="2" eb="4">
      <t>サツエイ</t>
    </rPh>
    <phoneticPr fontId="2"/>
  </si>
  <si>
    <t>その他画像検査</t>
    <rPh sb="2" eb="3">
      <t>タ</t>
    </rPh>
    <rPh sb="3" eb="5">
      <t>ガゾウ</t>
    </rPh>
    <rPh sb="5" eb="7">
      <t>ケンサ</t>
    </rPh>
    <phoneticPr fontId="2"/>
  </si>
  <si>
    <t>処　　　　　　置</t>
    <rPh sb="0" eb="1">
      <t>ショ</t>
    </rPh>
    <rPh sb="7" eb="8">
      <t>チ</t>
    </rPh>
    <phoneticPr fontId="2"/>
  </si>
  <si>
    <t>その他特筆
すべき事項等</t>
    <rPh sb="2" eb="3">
      <t>タ</t>
    </rPh>
    <rPh sb="3" eb="5">
      <t>トクヒツ</t>
    </rPh>
    <rPh sb="9" eb="11">
      <t>ジコウ</t>
    </rPh>
    <rPh sb="11" eb="12">
      <t>ナド</t>
    </rPh>
    <phoneticPr fontId="2"/>
  </si>
  <si>
    <t>◎ 可　　○ オンコール可　　△ 対応可能日あり　　× 不 可</t>
    <rPh sb="2" eb="3">
      <t>カ</t>
    </rPh>
    <rPh sb="3" eb="4">
      <t>ツネカ</t>
    </rPh>
    <rPh sb="12" eb="13">
      <t>カ</t>
    </rPh>
    <rPh sb="17" eb="19">
      <t>タイオウ</t>
    </rPh>
    <rPh sb="19" eb="21">
      <t>カノウ</t>
    </rPh>
    <rPh sb="21" eb="22">
      <t>ビ</t>
    </rPh>
    <rPh sb="28" eb="29">
      <t>フ</t>
    </rPh>
    <rPh sb="30" eb="31">
      <t>カ</t>
    </rPh>
    <phoneticPr fontId="2"/>
  </si>
  <si>
    <t>３　救急搬送患者受入計画</t>
    <rPh sb="2" eb="4">
      <t>キュウキュウ</t>
    </rPh>
    <rPh sb="4" eb="6">
      <t>ハンソウ</t>
    </rPh>
    <rPh sb="6" eb="8">
      <t>カンジャ</t>
    </rPh>
    <rPh sb="8" eb="10">
      <t>ウケイ</t>
    </rPh>
    <rPh sb="10" eb="12">
      <t>ケイカク</t>
    </rPh>
    <phoneticPr fontId="2"/>
  </si>
  <si>
    <t>休日・夜間年間受入見込患者数</t>
    <rPh sb="0" eb="2">
      <t>キュウジツ</t>
    </rPh>
    <rPh sb="3" eb="5">
      <t>ヤカン</t>
    </rPh>
    <rPh sb="5" eb="7">
      <t>ネンカン</t>
    </rPh>
    <rPh sb="7" eb="9">
      <t>ウケイレ</t>
    </rPh>
    <rPh sb="9" eb="11">
      <t>ミコ</t>
    </rPh>
    <rPh sb="11" eb="14">
      <t>カンジャスウ</t>
    </rPh>
    <phoneticPr fontId="2"/>
  </si>
  <si>
    <r>
      <t>人）</t>
    </r>
    <r>
      <rPr>
        <sz val="10"/>
        <color theme="1"/>
        <rFont val="ＭＳ Ｐ明朝"/>
        <family val="1"/>
        <charset val="128"/>
      </rPr>
      <t>　※集計が困難な場合は前々年度実績</t>
    </r>
    <rPh sb="0" eb="1">
      <t>ニン</t>
    </rPh>
    <rPh sb="4" eb="6">
      <t>シュウケイ</t>
    </rPh>
    <rPh sb="7" eb="9">
      <t>コンナン</t>
    </rPh>
    <rPh sb="10" eb="12">
      <t>バアイ</t>
    </rPh>
    <rPh sb="13" eb="15">
      <t>ゼンゼン</t>
    </rPh>
    <rPh sb="15" eb="17">
      <t>ネンド</t>
    </rPh>
    <rPh sb="17" eb="19">
      <t>ジッセキ</t>
    </rPh>
    <phoneticPr fontId="2"/>
  </si>
  <si>
    <t>年間受入見込
総患者数</t>
    <rPh sb="0" eb="2">
      <t>ネンカン</t>
    </rPh>
    <rPh sb="2" eb="4">
      <t>ウケイレ</t>
    </rPh>
    <rPh sb="4" eb="6">
      <t>ミコ</t>
    </rPh>
    <rPh sb="7" eb="8">
      <t>ソウ</t>
    </rPh>
    <rPh sb="8" eb="10">
      <t>カンジャ</t>
    </rPh>
    <phoneticPr fontId="2"/>
  </si>
  <si>
    <t>※患者数は、高崎市等広域消防局及び多野藤岡広域消防本部からの救急搬送患者の受入見込数を記入してください。</t>
    <rPh sb="1" eb="4">
      <t>カンジャスウ</t>
    </rPh>
    <rPh sb="6" eb="9">
      <t>タカサキシ</t>
    </rPh>
    <rPh sb="9" eb="10">
      <t>ナド</t>
    </rPh>
    <rPh sb="10" eb="12">
      <t>コウイキ</t>
    </rPh>
    <rPh sb="12" eb="14">
      <t>ショウボウ</t>
    </rPh>
    <rPh sb="14" eb="15">
      <t>キョク</t>
    </rPh>
    <rPh sb="15" eb="16">
      <t>オヨ</t>
    </rPh>
    <rPh sb="17" eb="19">
      <t>タノ</t>
    </rPh>
    <rPh sb="19" eb="21">
      <t>フジオカ</t>
    </rPh>
    <rPh sb="21" eb="23">
      <t>コウイキ</t>
    </rPh>
    <rPh sb="23" eb="25">
      <t>ショウボウ</t>
    </rPh>
    <rPh sb="25" eb="27">
      <t>ホンブ</t>
    </rPh>
    <rPh sb="30" eb="32">
      <t>キュウキュウ</t>
    </rPh>
    <rPh sb="32" eb="34">
      <t>ハンソウ</t>
    </rPh>
    <rPh sb="34" eb="36">
      <t>カンジャ</t>
    </rPh>
    <rPh sb="37" eb="39">
      <t>ウケイ</t>
    </rPh>
    <rPh sb="43" eb="45">
      <t>キニュウ</t>
    </rPh>
    <phoneticPr fontId="2"/>
  </si>
  <si>
    <t>別紙４－２</t>
    <rPh sb="0" eb="2">
      <t>ベッシ</t>
    </rPh>
    <phoneticPr fontId="2"/>
  </si>
  <si>
    <t>１ 基 本 額</t>
    <rPh sb="2" eb="3">
      <t>モト</t>
    </rPh>
    <rPh sb="4" eb="5">
      <t>ホン</t>
    </rPh>
    <rPh sb="6" eb="7">
      <t>ガク</t>
    </rPh>
    <phoneticPr fontId="2"/>
  </si>
  <si>
    <t>（１）基本額</t>
    <rPh sb="3" eb="5">
      <t>キホン</t>
    </rPh>
    <rPh sb="5" eb="6">
      <t>ガク</t>
    </rPh>
    <phoneticPr fontId="2"/>
  </si>
  <si>
    <t>体制整備予定月数</t>
    <rPh sb="0" eb="2">
      <t>タイセイ</t>
    </rPh>
    <rPh sb="2" eb="4">
      <t>セイビ</t>
    </rPh>
    <rPh sb="4" eb="6">
      <t>ヨテイ</t>
    </rPh>
    <rPh sb="6" eb="8">
      <t>ツキスウ</t>
    </rPh>
    <phoneticPr fontId="2"/>
  </si>
  <si>
    <t>基　　本　　額</t>
    <rPh sb="0" eb="1">
      <t>モト</t>
    </rPh>
    <rPh sb="3" eb="4">
      <t>ホン</t>
    </rPh>
    <rPh sb="6" eb="7">
      <t>ガク</t>
    </rPh>
    <phoneticPr fontId="2"/>
  </si>
  <si>
    <t>（A）</t>
    <phoneticPr fontId="2"/>
  </si>
  <si>
    <t>（B)</t>
    <phoneticPr fontId="2"/>
  </si>
  <si>
    <t>（A)×（B)＝（C)</t>
    <phoneticPr fontId="2"/>
  </si>
  <si>
    <t>（２）休日及び夜間の救急搬送患者の受入</t>
    <rPh sb="3" eb="5">
      <t>キュウジツ</t>
    </rPh>
    <rPh sb="5" eb="6">
      <t>オヨ</t>
    </rPh>
    <rPh sb="7" eb="9">
      <t>ヤカン</t>
    </rPh>
    <rPh sb="10" eb="12">
      <t>キュウキュウ</t>
    </rPh>
    <rPh sb="12" eb="14">
      <t>ハンソウ</t>
    </rPh>
    <rPh sb="14" eb="16">
      <t>カンジャ</t>
    </rPh>
    <rPh sb="17" eb="19">
      <t>ウケイ</t>
    </rPh>
    <phoneticPr fontId="2"/>
  </si>
  <si>
    <t>積算対象人数</t>
    <rPh sb="0" eb="2">
      <t>セキサン</t>
    </rPh>
    <rPh sb="2" eb="4">
      <t>タイショウ</t>
    </rPh>
    <rPh sb="4" eb="6">
      <t>ニンズウ</t>
    </rPh>
    <rPh sb="5" eb="6">
      <t>スウ</t>
    </rPh>
    <phoneticPr fontId="2"/>
  </si>
  <si>
    <t>患者受入に伴う予定額</t>
    <rPh sb="0" eb="1">
      <t>カン</t>
    </rPh>
    <rPh sb="1" eb="2">
      <t>シャ</t>
    </rPh>
    <rPh sb="2" eb="3">
      <t>ウケ</t>
    </rPh>
    <rPh sb="3" eb="4">
      <t>イ</t>
    </rPh>
    <rPh sb="5" eb="6">
      <t>トモナ</t>
    </rPh>
    <rPh sb="7" eb="9">
      <t>ヨテイ</t>
    </rPh>
    <rPh sb="9" eb="10">
      <t>ガク</t>
    </rPh>
    <phoneticPr fontId="2"/>
  </si>
  <si>
    <t>（D)</t>
    <phoneticPr fontId="2"/>
  </si>
  <si>
    <t>（E）</t>
    <phoneticPr fontId="2"/>
  </si>
  <si>
    <t>（F)</t>
    <phoneticPr fontId="2"/>
  </si>
  <si>
    <t>（E)×（F）＝（G)</t>
    <phoneticPr fontId="2"/>
  </si>
  <si>
    <t>　200人以下</t>
    <rPh sb="4" eb="5">
      <t>ニン</t>
    </rPh>
    <rPh sb="5" eb="7">
      <t>イカ</t>
    </rPh>
    <phoneticPr fontId="2"/>
  </si>
  <si>
    <t>　201人～500人</t>
    <rPh sb="4" eb="5">
      <t>ニン</t>
    </rPh>
    <rPh sb="9" eb="10">
      <t>ニン</t>
    </rPh>
    <phoneticPr fontId="2"/>
  </si>
  <si>
    <t>　501人以上</t>
    <rPh sb="4" eb="5">
      <t>ニン</t>
    </rPh>
    <rPh sb="5" eb="7">
      <t>イジョウ</t>
    </rPh>
    <phoneticPr fontId="2"/>
  </si>
  <si>
    <t>※ （Ｄ）欄は、別紙４－１事業計画書３の「休日・夜間年間受入見込患者数」を転記してください。</t>
    <rPh sb="5" eb="6">
      <t>ラン</t>
    </rPh>
    <rPh sb="8" eb="10">
      <t>ベッシ</t>
    </rPh>
    <rPh sb="21" eb="23">
      <t>キュウジツ</t>
    </rPh>
    <rPh sb="24" eb="26">
      <t>ヤカン</t>
    </rPh>
    <rPh sb="26" eb="28">
      <t>ネンカン</t>
    </rPh>
    <rPh sb="28" eb="30">
      <t>ウケイレ</t>
    </rPh>
    <rPh sb="30" eb="32">
      <t>ミコ</t>
    </rPh>
    <rPh sb="32" eb="35">
      <t>カンジャスウ</t>
    </rPh>
    <rPh sb="37" eb="39">
      <t>テンキ</t>
    </rPh>
    <phoneticPr fontId="2"/>
  </si>
  <si>
    <t>２　特別加算</t>
    <rPh sb="2" eb="4">
      <t>トクベツ</t>
    </rPh>
    <rPh sb="4" eb="6">
      <t>カサン</t>
    </rPh>
    <phoneticPr fontId="2"/>
  </si>
  <si>
    <t>特別加算額　（H）</t>
    <rPh sb="0" eb="2">
      <t>トクベツ</t>
    </rPh>
    <rPh sb="2" eb="5">
      <t>カサンガク</t>
    </rPh>
    <phoneticPr fontId="2"/>
  </si>
  <si>
    <t>休日・夜間</t>
    <rPh sb="0" eb="2">
      <t>キュウジツ</t>
    </rPh>
    <rPh sb="3" eb="5">
      <t>ヤカン</t>
    </rPh>
    <phoneticPr fontId="2"/>
  </si>
  <si>
    <t>総数</t>
    <rPh sb="0" eb="1">
      <t>ソウ</t>
    </rPh>
    <rPh sb="1" eb="2">
      <t>スウ</t>
    </rPh>
    <phoneticPr fontId="2"/>
  </si>
  <si>
    <t>※　「休日・夜間」欄は、別紙４－１事業計画書３の「休日・夜間年間受入見込患者数」を、「総数」欄は、別紙４－１事業計画書３の
　　「年間受入見込総患者数」を転記してください。</t>
    <rPh sb="3" eb="5">
      <t>キュウジツ</t>
    </rPh>
    <rPh sb="6" eb="8">
      <t>ヤカン</t>
    </rPh>
    <rPh sb="9" eb="10">
      <t>ラン</t>
    </rPh>
    <rPh sb="12" eb="14">
      <t>ベッシ</t>
    </rPh>
    <rPh sb="17" eb="19">
      <t>ジギョウ</t>
    </rPh>
    <rPh sb="19" eb="21">
      <t>ケイカク</t>
    </rPh>
    <rPh sb="21" eb="22">
      <t>ショ</t>
    </rPh>
    <rPh sb="25" eb="27">
      <t>キュウジツ</t>
    </rPh>
    <rPh sb="28" eb="30">
      <t>ヤカン</t>
    </rPh>
    <rPh sb="30" eb="32">
      <t>ネンカン</t>
    </rPh>
    <rPh sb="32" eb="34">
      <t>ウケイレ</t>
    </rPh>
    <rPh sb="34" eb="36">
      <t>ミコ</t>
    </rPh>
    <rPh sb="36" eb="38">
      <t>カンジャ</t>
    </rPh>
    <rPh sb="38" eb="39">
      <t>スウ</t>
    </rPh>
    <phoneticPr fontId="2"/>
  </si>
  <si>
    <t>３ 補助所要額</t>
    <rPh sb="2" eb="4">
      <t>ホジョ</t>
    </rPh>
    <rPh sb="4" eb="6">
      <t>ショヨウ</t>
    </rPh>
    <rPh sb="6" eb="7">
      <t>ガク</t>
    </rPh>
    <phoneticPr fontId="2"/>
  </si>
  <si>
    <t>特別加算</t>
    <rPh sb="0" eb="2">
      <t>トクベツ</t>
    </rPh>
    <rPh sb="2" eb="4">
      <t>カサン</t>
    </rPh>
    <phoneticPr fontId="2"/>
  </si>
  <si>
    <t>補　助　所　要　額</t>
    <rPh sb="0" eb="1">
      <t>ホ</t>
    </rPh>
    <rPh sb="2" eb="3">
      <t>スケ</t>
    </rPh>
    <rPh sb="4" eb="5">
      <t>ショ</t>
    </rPh>
    <rPh sb="6" eb="7">
      <t>ヨウ</t>
    </rPh>
    <rPh sb="8" eb="9">
      <t>ガク</t>
    </rPh>
    <phoneticPr fontId="2"/>
  </si>
  <si>
    <t xml:space="preserve"> （C)＋（G)</t>
    <phoneticPr fontId="2"/>
  </si>
  <si>
    <t>（H）</t>
    <phoneticPr fontId="2"/>
  </si>
  <si>
    <t>（C）＋（G)＋（H）</t>
    <phoneticPr fontId="2"/>
  </si>
  <si>
    <t>別紙５－１</t>
    <rPh sb="0" eb="2">
      <t>ベッシ</t>
    </rPh>
    <phoneticPr fontId="2"/>
  </si>
  <si>
    <t>高崎市救急医療体制整備補助金（救急医療情報システム等運用支援事業）</t>
    <rPh sb="0" eb="3">
      <t>タカサキシ</t>
    </rPh>
    <rPh sb="3" eb="5">
      <t>キュウキュウ</t>
    </rPh>
    <rPh sb="5" eb="7">
      <t>イリョウ</t>
    </rPh>
    <rPh sb="7" eb="9">
      <t>タイセイ</t>
    </rPh>
    <rPh sb="9" eb="11">
      <t>セイビ</t>
    </rPh>
    <rPh sb="11" eb="14">
      <t>ホジョキン</t>
    </rPh>
    <rPh sb="15" eb="17">
      <t>キュウキュウ</t>
    </rPh>
    <rPh sb="17" eb="19">
      <t>イリョウ</t>
    </rPh>
    <rPh sb="19" eb="21">
      <t>ジョウホウ</t>
    </rPh>
    <rPh sb="25" eb="26">
      <t>ナド</t>
    </rPh>
    <rPh sb="26" eb="28">
      <t>ウンヨウ</t>
    </rPh>
    <rPh sb="28" eb="30">
      <t>シエン</t>
    </rPh>
    <rPh sb="30" eb="32">
      <t>ジギョウ</t>
    </rPh>
    <phoneticPr fontId="2"/>
  </si>
  <si>
    <t>１　統合型医療情報システム運用計画</t>
    <rPh sb="2" eb="5">
      <t>トウゴウガタ</t>
    </rPh>
    <rPh sb="5" eb="7">
      <t>イリョウ</t>
    </rPh>
    <rPh sb="7" eb="9">
      <t>ジョウホウ</t>
    </rPh>
    <rPh sb="13" eb="15">
      <t>ウンヨウ</t>
    </rPh>
    <rPh sb="15" eb="17">
      <t>ケイカク</t>
    </rPh>
    <phoneticPr fontId="2"/>
  </si>
  <si>
    <t>応需情報更新（入力）計画</t>
    <rPh sb="0" eb="2">
      <t>オウジュ</t>
    </rPh>
    <rPh sb="2" eb="4">
      <t>ジョウホウ</t>
    </rPh>
    <rPh sb="4" eb="6">
      <t>コウシン</t>
    </rPh>
    <rPh sb="7" eb="9">
      <t>ニュウリョク</t>
    </rPh>
    <rPh sb="10" eb="12">
      <t>ケイカク</t>
    </rPh>
    <phoneticPr fontId="2"/>
  </si>
  <si>
    <t>１日の更新回数</t>
    <rPh sb="1" eb="2">
      <t>ニチ</t>
    </rPh>
    <rPh sb="3" eb="5">
      <t>コウシン</t>
    </rPh>
    <rPh sb="5" eb="7">
      <t>カイスウ</t>
    </rPh>
    <phoneticPr fontId="2"/>
  </si>
  <si>
    <t>特記事項等</t>
    <rPh sb="0" eb="2">
      <t>トッキ</t>
    </rPh>
    <rPh sb="2" eb="4">
      <t>ジコウ</t>
    </rPh>
    <rPh sb="4" eb="5">
      <t>ナド</t>
    </rPh>
    <phoneticPr fontId="2"/>
  </si>
  <si>
    <t>朝</t>
    <rPh sb="0" eb="1">
      <t>アサ</t>
    </rPh>
    <phoneticPr fontId="2"/>
  </si>
  <si>
    <t>夕</t>
    <rPh sb="0" eb="1">
      <t>ユウ</t>
    </rPh>
    <phoneticPr fontId="2"/>
  </si>
  <si>
    <t>その他</t>
    <rPh sb="2" eb="3">
      <t>タ</t>
    </rPh>
    <phoneticPr fontId="2"/>
  </si>
  <si>
    <t>平日</t>
    <rPh sb="0" eb="2">
      <t>ヘイジツ</t>
    </rPh>
    <phoneticPr fontId="2"/>
  </si>
  <si>
    <t>休日</t>
    <rPh sb="0" eb="2">
      <t>キュウジツ</t>
    </rPh>
    <phoneticPr fontId="2"/>
  </si>
  <si>
    <t>※当直予定の登録は、毎日午後6時までに入力してください。その際、なるべく当直医師の氏名も併せて入力してください。</t>
    <phoneticPr fontId="2"/>
  </si>
  <si>
    <t>○</t>
    <phoneticPr fontId="2"/>
  </si>
  <si>
    <t>群馬県統合型医療情報システムの応需情報の更新のほかに、当直医師の氏名も登録することで、「休日・夜間救急搬送患者応需情報月間予定表（報告様式第４号）」の提出を省略することができます。</t>
    <rPh sb="0" eb="3">
      <t>グンマケン</t>
    </rPh>
    <rPh sb="3" eb="6">
      <t>トウゴウガタ</t>
    </rPh>
    <rPh sb="6" eb="8">
      <t>イリョウ</t>
    </rPh>
    <rPh sb="8" eb="10">
      <t>ジョウホウ</t>
    </rPh>
    <rPh sb="15" eb="17">
      <t>オウジュ</t>
    </rPh>
    <rPh sb="17" eb="19">
      <t>ジョウホウ</t>
    </rPh>
    <rPh sb="20" eb="22">
      <t>コウシン</t>
    </rPh>
    <rPh sb="27" eb="29">
      <t>トウチョク</t>
    </rPh>
    <rPh sb="29" eb="31">
      <t>イシ</t>
    </rPh>
    <rPh sb="32" eb="34">
      <t>シメイ</t>
    </rPh>
    <rPh sb="35" eb="37">
      <t>トウロク</t>
    </rPh>
    <rPh sb="75" eb="77">
      <t>テイシュツ</t>
    </rPh>
    <rPh sb="78" eb="80">
      <t>ショウリャク</t>
    </rPh>
    <phoneticPr fontId="2"/>
  </si>
  <si>
    <t>→</t>
    <phoneticPr fontId="2"/>
  </si>
  <si>
    <t>※ 応需情報の更新（入力）は、毎日朝・夕の２回の更新を最低条件とします。</t>
    <rPh sb="2" eb="4">
      <t>オウジュ</t>
    </rPh>
    <rPh sb="4" eb="6">
      <t>ジョウホウ</t>
    </rPh>
    <rPh sb="7" eb="9">
      <t>コウシン</t>
    </rPh>
    <rPh sb="10" eb="12">
      <t>ニュウリョク</t>
    </rPh>
    <rPh sb="15" eb="17">
      <t>マイニチ</t>
    </rPh>
    <rPh sb="17" eb="18">
      <t>アサ</t>
    </rPh>
    <rPh sb="19" eb="20">
      <t>ユウ</t>
    </rPh>
    <rPh sb="22" eb="23">
      <t>カイ</t>
    </rPh>
    <rPh sb="24" eb="26">
      <t>コウシン</t>
    </rPh>
    <rPh sb="27" eb="29">
      <t>サイテイ</t>
    </rPh>
    <rPh sb="29" eb="31">
      <t>ジョウケン</t>
    </rPh>
    <phoneticPr fontId="2"/>
  </si>
  <si>
    <t>※ 応需情報の更新（入力）時間については、原則として、朝は9時まで、夕刻は午後6時までに更新（入力）するものとします。</t>
    <rPh sb="2" eb="4">
      <t>オウジュ</t>
    </rPh>
    <rPh sb="4" eb="6">
      <t>ジョウホウ</t>
    </rPh>
    <rPh sb="7" eb="9">
      <t>コウシン</t>
    </rPh>
    <rPh sb="10" eb="12">
      <t>ニュウリョク</t>
    </rPh>
    <rPh sb="13" eb="15">
      <t>ジカン</t>
    </rPh>
    <rPh sb="21" eb="23">
      <t>ゲンソク</t>
    </rPh>
    <rPh sb="27" eb="28">
      <t>アサ</t>
    </rPh>
    <rPh sb="30" eb="31">
      <t>ジ</t>
    </rPh>
    <rPh sb="34" eb="36">
      <t>ユウコク</t>
    </rPh>
    <rPh sb="37" eb="39">
      <t>ゴゴ</t>
    </rPh>
    <rPh sb="40" eb="41">
      <t>ジ</t>
    </rPh>
    <rPh sb="44" eb="46">
      <t>コウシン</t>
    </rPh>
    <rPh sb="47" eb="49">
      <t>ニュウリョク</t>
    </rPh>
    <phoneticPr fontId="2"/>
  </si>
  <si>
    <t>　  のことをいいます。</t>
    <phoneticPr fontId="17"/>
  </si>
  <si>
    <t>※ 群馬県統合型医療情報システムの運用のほか、翌月の夜間及び休日における救急搬送患者の受入体制について、「休日・</t>
    <rPh sb="2" eb="5">
      <t>グンマケン</t>
    </rPh>
    <rPh sb="5" eb="8">
      <t>トウゴウガタ</t>
    </rPh>
    <rPh sb="8" eb="10">
      <t>イリョウ</t>
    </rPh>
    <rPh sb="10" eb="12">
      <t>ジョウホウ</t>
    </rPh>
    <rPh sb="17" eb="19">
      <t>ウンヨウ</t>
    </rPh>
    <rPh sb="23" eb="24">
      <t>ヨク</t>
    </rPh>
    <rPh sb="24" eb="25">
      <t>ツキ</t>
    </rPh>
    <rPh sb="26" eb="28">
      <t>ヤカン</t>
    </rPh>
    <rPh sb="28" eb="29">
      <t>オヨ</t>
    </rPh>
    <rPh sb="30" eb="32">
      <t>キュウジツ</t>
    </rPh>
    <rPh sb="36" eb="38">
      <t>キュウキュウ</t>
    </rPh>
    <rPh sb="38" eb="40">
      <t>ハンソウ</t>
    </rPh>
    <rPh sb="40" eb="42">
      <t>カンジャ</t>
    </rPh>
    <rPh sb="43" eb="45">
      <t>ウケイ</t>
    </rPh>
    <rPh sb="45" eb="47">
      <t>タイセイ</t>
    </rPh>
    <rPh sb="53" eb="55">
      <t>キュウジツ</t>
    </rPh>
    <phoneticPr fontId="17"/>
  </si>
  <si>
    <t>　　夜間救急搬送患者応需情報月間予定表（報告様式第４号）」により、実施月の前月の２５日までに報告してください。</t>
    <rPh sb="6" eb="8">
      <t>ハンソウ</t>
    </rPh>
    <rPh sb="8" eb="10">
      <t>カンジャ</t>
    </rPh>
    <rPh sb="10" eb="12">
      <t>オウジュ</t>
    </rPh>
    <rPh sb="12" eb="14">
      <t>ジョウホウ</t>
    </rPh>
    <rPh sb="14" eb="16">
      <t>ゲッカン</t>
    </rPh>
    <rPh sb="16" eb="18">
      <t>ヨテイ</t>
    </rPh>
    <rPh sb="18" eb="19">
      <t>ヒョウ</t>
    </rPh>
    <rPh sb="20" eb="22">
      <t>ホウコク</t>
    </rPh>
    <rPh sb="22" eb="24">
      <t>ヨウシキ</t>
    </rPh>
    <rPh sb="24" eb="25">
      <t>ダイ</t>
    </rPh>
    <rPh sb="26" eb="27">
      <t>ゴウ</t>
    </rPh>
    <rPh sb="33" eb="35">
      <t>ジッシ</t>
    </rPh>
    <rPh sb="35" eb="36">
      <t>ツキ</t>
    </rPh>
    <rPh sb="37" eb="39">
      <t>ゼンゲツ</t>
    </rPh>
    <rPh sb="42" eb="43">
      <t>ニチ</t>
    </rPh>
    <rPh sb="46" eb="48">
      <t>ホウコク</t>
    </rPh>
    <phoneticPr fontId="17"/>
  </si>
  <si>
    <t>別紙５－２</t>
    <rPh sb="0" eb="2">
      <t>ベッシ</t>
    </rPh>
    <phoneticPr fontId="2"/>
  </si>
  <si>
    <t>救急医療情報システム運用及び休日･夜間休日急病診療所応需情報等報告予定</t>
    <rPh sb="0" eb="2">
      <t>キュウキュウ</t>
    </rPh>
    <rPh sb="2" eb="4">
      <t>イリョウ</t>
    </rPh>
    <rPh sb="4" eb="6">
      <t>ジョウホウ</t>
    </rPh>
    <rPh sb="10" eb="12">
      <t>ウンヨウ</t>
    </rPh>
    <rPh sb="12" eb="13">
      <t>オヨ</t>
    </rPh>
    <rPh sb="14" eb="16">
      <t>キュウジツ</t>
    </rPh>
    <rPh sb="17" eb="26">
      <t>ヤカン</t>
    </rPh>
    <rPh sb="26" eb="28">
      <t>オウジュ</t>
    </rPh>
    <rPh sb="28" eb="30">
      <t>ジョウホウ</t>
    </rPh>
    <rPh sb="30" eb="31">
      <t>ナド</t>
    </rPh>
    <rPh sb="31" eb="33">
      <t>ホウコク</t>
    </rPh>
    <rPh sb="33" eb="35">
      <t>ヨテイ</t>
    </rPh>
    <phoneticPr fontId="2"/>
  </si>
  <si>
    <t>実施予定月数</t>
    <rPh sb="0" eb="1">
      <t>ジツ</t>
    </rPh>
    <rPh sb="1" eb="2">
      <t>シ</t>
    </rPh>
    <rPh sb="2" eb="4">
      <t>ヨテイ</t>
    </rPh>
    <rPh sb="4" eb="5">
      <t>ツキ</t>
    </rPh>
    <rPh sb="5" eb="6">
      <t>スウ</t>
    </rPh>
    <phoneticPr fontId="2"/>
  </si>
  <si>
    <t>病院・診療所区分</t>
    <rPh sb="0" eb="2">
      <t>ビョウイン</t>
    </rPh>
    <rPh sb="3" eb="6">
      <t>シンリョウジョ</t>
    </rPh>
    <rPh sb="6" eb="8">
      <t>クブン</t>
    </rPh>
    <phoneticPr fontId="2"/>
  </si>
  <si>
    <t>(A)</t>
    <phoneticPr fontId="2"/>
  </si>
  <si>
    <t>(B)</t>
    <phoneticPr fontId="2"/>
  </si>
  <si>
    <t>※ 「実施予定月数」は、群馬県統合型医療情報システムの１日２回以上の更新及び「休日・夜間救急搬送患者応需情報月間予定</t>
    <rPh sb="3" eb="5">
      <t>ジッシ</t>
    </rPh>
    <rPh sb="5" eb="7">
      <t>ヨテイ</t>
    </rPh>
    <rPh sb="7" eb="9">
      <t>ツキスウ</t>
    </rPh>
    <rPh sb="12" eb="15">
      <t>グンマケン</t>
    </rPh>
    <rPh sb="15" eb="18">
      <t>トウゴウガタ</t>
    </rPh>
    <rPh sb="18" eb="20">
      <t>イリョウ</t>
    </rPh>
    <rPh sb="20" eb="22">
      <t>ジョウホウ</t>
    </rPh>
    <rPh sb="28" eb="29">
      <t>ニチ</t>
    </rPh>
    <rPh sb="30" eb="33">
      <t>カイイジョウ</t>
    </rPh>
    <rPh sb="34" eb="36">
      <t>コウシン</t>
    </rPh>
    <rPh sb="36" eb="37">
      <t>オヨ</t>
    </rPh>
    <phoneticPr fontId="2"/>
  </si>
  <si>
    <t>　　表（報告様式第４号）」の報告を実施する予定月数の合計を記入してください。</t>
    <rPh sb="14" eb="16">
      <t>ホウコク</t>
    </rPh>
    <rPh sb="17" eb="19">
      <t>ジッシ</t>
    </rPh>
    <rPh sb="21" eb="23">
      <t>ヨテイ</t>
    </rPh>
    <rPh sb="23" eb="25">
      <t>ツキスウ</t>
    </rPh>
    <rPh sb="26" eb="28">
      <t>ゴウケイ</t>
    </rPh>
    <rPh sb="29" eb="31">
      <t>キニュウ</t>
    </rPh>
    <phoneticPr fontId="2"/>
  </si>
  <si>
    <t>別紙６</t>
    <rPh sb="0" eb="2">
      <t>ベッシ</t>
    </rPh>
    <phoneticPr fontId="2"/>
  </si>
  <si>
    <t>高崎市救急医療体制整備補助金（ドクターカー運行支援事業）</t>
    <rPh sb="0" eb="3">
      <t>タカサキシ</t>
    </rPh>
    <rPh sb="3" eb="5">
      <t>キュウキュウ</t>
    </rPh>
    <rPh sb="5" eb="7">
      <t>イリョウ</t>
    </rPh>
    <rPh sb="7" eb="9">
      <t>タイセイ</t>
    </rPh>
    <rPh sb="9" eb="11">
      <t>セイビ</t>
    </rPh>
    <rPh sb="11" eb="14">
      <t>ホジョキン</t>
    </rPh>
    <phoneticPr fontId="2"/>
  </si>
  <si>
    <t>事業計画書及び所要額調書</t>
    <rPh sb="0" eb="2">
      <t>ジギョウ</t>
    </rPh>
    <rPh sb="2" eb="5">
      <t>ケイカクショ</t>
    </rPh>
    <rPh sb="5" eb="6">
      <t>オヨ</t>
    </rPh>
    <rPh sb="7" eb="9">
      <t>ショヨウ</t>
    </rPh>
    <rPh sb="9" eb="10">
      <t>ガク</t>
    </rPh>
    <rPh sb="10" eb="12">
      <t>チョウショ</t>
    </rPh>
    <phoneticPr fontId="2"/>
  </si>
  <si>
    <t>１　運転手確保計画</t>
    <phoneticPr fontId="2"/>
  </si>
  <si>
    <t>運転手１</t>
    <rPh sb="0" eb="3">
      <t>ウンテンシュ</t>
    </rPh>
    <phoneticPr fontId="2"/>
  </si>
  <si>
    <t>運転手を採用する（した）年月日</t>
    <rPh sb="0" eb="3">
      <t>ウンテンシュ</t>
    </rPh>
    <rPh sb="4" eb="6">
      <t>サイヨウ</t>
    </rPh>
    <rPh sb="12" eb="15">
      <t>ネンガッピ</t>
    </rPh>
    <phoneticPr fontId="2"/>
  </si>
  <si>
    <t>運転手名</t>
    <rPh sb="0" eb="3">
      <t>ウンテンシュ</t>
    </rPh>
    <rPh sb="3" eb="4">
      <t>メイ</t>
    </rPh>
    <phoneticPr fontId="2"/>
  </si>
  <si>
    <t>免許証取得年月日</t>
    <rPh sb="0" eb="3">
      <t>メンキョショウ</t>
    </rPh>
    <rPh sb="3" eb="5">
      <t>シュトク</t>
    </rPh>
    <rPh sb="5" eb="8">
      <t>ネンガッピ</t>
    </rPh>
    <phoneticPr fontId="2"/>
  </si>
  <si>
    <t>免許証の種類</t>
    <rPh sb="0" eb="3">
      <t>メンキョショウ</t>
    </rPh>
    <rPh sb="4" eb="6">
      <t>シュルイ</t>
    </rPh>
    <phoneticPr fontId="2"/>
  </si>
  <si>
    <t>運転手２</t>
    <rPh sb="0" eb="3">
      <t>ウンテンシュ</t>
    </rPh>
    <phoneticPr fontId="2"/>
  </si>
  <si>
    <t>運転手３</t>
    <rPh sb="0" eb="3">
      <t>ウンテンシュ</t>
    </rPh>
    <phoneticPr fontId="2"/>
  </si>
  <si>
    <t>２　所要額調書</t>
    <rPh sb="2" eb="4">
      <t>ショヨウ</t>
    </rPh>
    <rPh sb="4" eb="5">
      <t>ガク</t>
    </rPh>
    <rPh sb="5" eb="7">
      <t>チョウショ</t>
    </rPh>
    <phoneticPr fontId="2"/>
  </si>
  <si>
    <t>給与費</t>
    <rPh sb="0" eb="2">
      <t>キュウヨ</t>
    </rPh>
    <rPh sb="2" eb="3">
      <t>ヒ</t>
    </rPh>
    <phoneticPr fontId="2"/>
  </si>
  <si>
    <t>時間外手当等</t>
    <rPh sb="0" eb="3">
      <t>ジカンガイ</t>
    </rPh>
    <rPh sb="3" eb="6">
      <t>テアテトウ</t>
    </rPh>
    <phoneticPr fontId="2"/>
  </si>
  <si>
    <t>法定福利費</t>
    <rPh sb="0" eb="2">
      <t>ホウテイ</t>
    </rPh>
    <rPh sb="2" eb="4">
      <t>フクリ</t>
    </rPh>
    <rPh sb="4" eb="5">
      <t>ヒ</t>
    </rPh>
    <phoneticPr fontId="2"/>
  </si>
  <si>
    <t>別紙７</t>
    <rPh sb="0" eb="2">
      <t>ベッシ</t>
    </rPh>
    <phoneticPr fontId="2"/>
  </si>
  <si>
    <t>高崎市救急医療体制整備補助金（小児救急医療体制整備事業）</t>
    <rPh sb="0" eb="3">
      <t>タカサキシ</t>
    </rPh>
    <rPh sb="3" eb="5">
      <t>キュウキュウ</t>
    </rPh>
    <rPh sb="5" eb="7">
      <t>イリョウ</t>
    </rPh>
    <rPh sb="7" eb="9">
      <t>タイセイ</t>
    </rPh>
    <rPh sb="9" eb="11">
      <t>セイビ</t>
    </rPh>
    <rPh sb="11" eb="14">
      <t>ホジョキン</t>
    </rPh>
    <phoneticPr fontId="2"/>
  </si>
  <si>
    <t>１　土曜診療計画書</t>
    <rPh sb="2" eb="4">
      <t>ドヨウ</t>
    </rPh>
    <rPh sb="4" eb="6">
      <t>シンリョウ</t>
    </rPh>
    <rPh sb="6" eb="9">
      <t>ケイカクショ</t>
    </rPh>
    <phoneticPr fontId="2"/>
  </si>
  <si>
    <t>該当日数</t>
    <rPh sb="0" eb="2">
      <t>ガイトウ</t>
    </rPh>
    <rPh sb="2" eb="4">
      <t>ニッスウ</t>
    </rPh>
    <phoneticPr fontId="2"/>
  </si>
  <si>
    <t>予定日数</t>
    <rPh sb="0" eb="2">
      <t>ヨテイ</t>
    </rPh>
    <rPh sb="2" eb="4">
      <t>ニッスウ</t>
    </rPh>
    <phoneticPr fontId="2"/>
  </si>
  <si>
    <t>特記事項等</t>
    <rPh sb="0" eb="2">
      <t>トッキ</t>
    </rPh>
    <rPh sb="2" eb="4">
      <t>ジコウ</t>
    </rPh>
    <rPh sb="4" eb="5">
      <t>トウ</t>
    </rPh>
    <phoneticPr fontId="2"/>
  </si>
  <si>
    <t>日</t>
    <rPh sb="0" eb="1">
      <t>ニチ</t>
    </rPh>
    <phoneticPr fontId="2"/>
  </si>
  <si>
    <t>２　休日及び夜間加算計画書</t>
  </si>
  <si>
    <t>　別添のとおり</t>
  </si>
  <si>
    <t>　※群馬県が実施する小児の救急患者に対する診療事業の当番表等を添付してください。</t>
  </si>
  <si>
    <t>３　所要額調書</t>
    <rPh sb="2" eb="4">
      <t>ショヨウ</t>
    </rPh>
    <rPh sb="4" eb="5">
      <t>ガク</t>
    </rPh>
    <rPh sb="5" eb="7">
      <t>チョウショ</t>
    </rPh>
    <phoneticPr fontId="2"/>
  </si>
  <si>
    <t>実施予定日数</t>
    <rPh sb="0" eb="2">
      <t>ジッシ</t>
    </rPh>
    <rPh sb="2" eb="4">
      <t>ヨテイ</t>
    </rPh>
    <rPh sb="4" eb="6">
      <t>ニッスウ</t>
    </rPh>
    <phoneticPr fontId="2"/>
  </si>
  <si>
    <t>所要額</t>
    <rPh sb="0" eb="2">
      <t>ショヨウ</t>
    </rPh>
    <rPh sb="2" eb="3">
      <t>ガク</t>
    </rPh>
    <phoneticPr fontId="2"/>
  </si>
  <si>
    <t>土曜診療</t>
    <rPh sb="0" eb="2">
      <t>ドヨウ</t>
    </rPh>
    <rPh sb="2" eb="4">
      <t>シンリョウ</t>
    </rPh>
    <phoneticPr fontId="2"/>
  </si>
  <si>
    <t>休日及び夜間加算</t>
    <rPh sb="0" eb="2">
      <t>キュウジツ</t>
    </rPh>
    <rPh sb="2" eb="3">
      <t>オヨ</t>
    </rPh>
    <rPh sb="4" eb="6">
      <t>ヤカン</t>
    </rPh>
    <rPh sb="6" eb="8">
      <t>カサン</t>
    </rPh>
    <phoneticPr fontId="2"/>
  </si>
  <si>
    <t>夜間</t>
    <rPh sb="0" eb="2">
      <t>ヤカン</t>
    </rPh>
    <phoneticPr fontId="2"/>
  </si>
  <si>
    <t>別紙８－１</t>
  </si>
  <si>
    <t>高崎市救急医療体制整備補助金（脳卒中患者受入体制強化事業）</t>
  </si>
  <si>
    <t>事業計画書（１／２）</t>
  </si>
  <si>
    <t>１　ＳＣＵ運営支援</t>
  </si>
  <si>
    <t>（１）ＳＣＵ病床数</t>
    <rPh sb="6" eb="9">
      <t>ビョウショウスウ</t>
    </rPh>
    <phoneticPr fontId="2"/>
  </si>
  <si>
    <t>床（前年度のＳＣＵ病床稼働率</t>
    <rPh sb="0" eb="1">
      <t>ユカ</t>
    </rPh>
    <phoneticPr fontId="2"/>
  </si>
  <si>
    <t>％）</t>
    <phoneticPr fontId="2"/>
  </si>
  <si>
    <t>　　※厚生労働大臣又は地方厚生局長に提出したＳＣＵ設置に係る届出書の写しを添付してください。</t>
    <rPh sb="3" eb="5">
      <t>コウセイ</t>
    </rPh>
    <rPh sb="5" eb="7">
      <t>ロウドウ</t>
    </rPh>
    <rPh sb="7" eb="9">
      <t>ダイジン</t>
    </rPh>
    <rPh sb="9" eb="10">
      <t>マタ</t>
    </rPh>
    <rPh sb="11" eb="13">
      <t>チホウ</t>
    </rPh>
    <rPh sb="13" eb="15">
      <t>コウセイ</t>
    </rPh>
    <rPh sb="15" eb="17">
      <t>キョクチョウ</t>
    </rPh>
    <rPh sb="18" eb="20">
      <t>テイシュツ</t>
    </rPh>
    <rPh sb="25" eb="27">
      <t>セッチ</t>
    </rPh>
    <rPh sb="28" eb="29">
      <t>カカ</t>
    </rPh>
    <rPh sb="30" eb="32">
      <t>トドケデ</t>
    </rPh>
    <rPh sb="32" eb="33">
      <t>ショ</t>
    </rPh>
    <rPh sb="34" eb="35">
      <t>ウツ</t>
    </rPh>
    <rPh sb="37" eb="39">
      <t>テンプ</t>
    </rPh>
    <phoneticPr fontId="2"/>
  </si>
  <si>
    <t>（２）ＳＣＵ対応状況</t>
    <rPh sb="6" eb="8">
      <t>タイオウ</t>
    </rPh>
    <rPh sb="8" eb="10">
      <t>ジョウキョウ</t>
    </rPh>
    <phoneticPr fontId="2"/>
  </si>
  <si>
    <t>具体的な対応可能疾患等</t>
    <rPh sb="0" eb="3">
      <t>グタイテキ</t>
    </rPh>
    <rPh sb="4" eb="6">
      <t>タイオウ</t>
    </rPh>
    <rPh sb="6" eb="8">
      <t>カノウ</t>
    </rPh>
    <rPh sb="8" eb="10">
      <t>シッカン</t>
    </rPh>
    <rPh sb="10" eb="11">
      <t>トウ</t>
    </rPh>
    <phoneticPr fontId="2"/>
  </si>
  <si>
    <t>脳梗塞</t>
    <rPh sb="0" eb="3">
      <t>ノウコウソク</t>
    </rPh>
    <phoneticPr fontId="2"/>
  </si>
  <si>
    <t>脳出血</t>
    <rPh sb="0" eb="3">
      <t>ノウシュッケツ</t>
    </rPh>
    <phoneticPr fontId="2"/>
  </si>
  <si>
    <t>くも膜下出血</t>
    <rPh sb="2" eb="6">
      <t>マッカシュッケツ</t>
    </rPh>
    <phoneticPr fontId="2"/>
  </si>
  <si>
    <t>その他（</t>
    <rPh sb="2" eb="3">
      <t>タ</t>
    </rPh>
    <phoneticPr fontId="2"/>
  </si>
  <si>
    <t>）</t>
    <phoneticPr fontId="2"/>
  </si>
  <si>
    <t>24時間365日可：○　平日昼間のみ可：△　不可：×</t>
    <rPh sb="2" eb="4">
      <t>ジカン</t>
    </rPh>
    <rPh sb="7" eb="8">
      <t>ニチ</t>
    </rPh>
    <rPh sb="8" eb="9">
      <t>カ</t>
    </rPh>
    <rPh sb="12" eb="14">
      <t>ヘイジツ</t>
    </rPh>
    <rPh sb="14" eb="16">
      <t>ヒルマ</t>
    </rPh>
    <rPh sb="18" eb="19">
      <t>カ</t>
    </rPh>
    <rPh sb="22" eb="24">
      <t>フカ</t>
    </rPh>
    <phoneticPr fontId="2"/>
  </si>
  <si>
    <t>ＣＴ</t>
    <phoneticPr fontId="2"/>
  </si>
  <si>
    <t>脳血管造影装置</t>
    <rPh sb="0" eb="1">
      <t>ノウ</t>
    </rPh>
    <rPh sb="1" eb="3">
      <t>ケッカン</t>
    </rPh>
    <rPh sb="3" eb="5">
      <t>ゾウエイ</t>
    </rPh>
    <rPh sb="5" eb="7">
      <t>ソウチ</t>
    </rPh>
    <phoneticPr fontId="2"/>
  </si>
  <si>
    <t>超音波診断装置</t>
    <rPh sb="0" eb="3">
      <t>チョウオンパ</t>
    </rPh>
    <rPh sb="3" eb="5">
      <t>シンダン</t>
    </rPh>
    <rPh sb="5" eb="7">
      <t>ソウチ</t>
    </rPh>
    <phoneticPr fontId="2"/>
  </si>
  <si>
    <t>　　 処置</t>
    <rPh sb="3" eb="5">
      <t>ショチ</t>
    </rPh>
    <phoneticPr fontId="2"/>
  </si>
  <si>
    <t>開頭手術</t>
    <rPh sb="0" eb="2">
      <t>カイトウ</t>
    </rPh>
    <rPh sb="2" eb="4">
      <t>シュジュツ</t>
    </rPh>
    <phoneticPr fontId="2"/>
  </si>
  <si>
    <t>脳内血腫摘出術</t>
    <rPh sb="0" eb="2">
      <t>ノウナイ</t>
    </rPh>
    <rPh sb="2" eb="4">
      <t>ケッシュ</t>
    </rPh>
    <rPh sb="4" eb="6">
      <t>テキシュツ</t>
    </rPh>
    <rPh sb="6" eb="7">
      <t>ジュツ</t>
    </rPh>
    <phoneticPr fontId="2"/>
  </si>
  <si>
    <t>脳動脈瘤被包術</t>
    <rPh sb="0" eb="1">
      <t>ノウ</t>
    </rPh>
    <rPh sb="1" eb="4">
      <t>ドウミャクリュウ</t>
    </rPh>
    <rPh sb="4" eb="5">
      <t>ヒ</t>
    </rPh>
    <rPh sb="5" eb="6">
      <t>ホウ</t>
    </rPh>
    <rPh sb="6" eb="7">
      <t>ジュツ</t>
    </rPh>
    <phoneticPr fontId="2"/>
  </si>
  <si>
    <t>脳動脈瘤ｸﾘｯﾋﾟﾝｸﾞ術</t>
    <rPh sb="0" eb="1">
      <t>ノウ</t>
    </rPh>
    <rPh sb="1" eb="4">
      <t>ドウミャクリュウ</t>
    </rPh>
    <rPh sb="12" eb="13">
      <t>ジュツ</t>
    </rPh>
    <phoneticPr fontId="2"/>
  </si>
  <si>
    <t>急性期脳血管内治療</t>
    <rPh sb="0" eb="3">
      <t>キュウセイキ</t>
    </rPh>
    <rPh sb="3" eb="4">
      <t>ノウ</t>
    </rPh>
    <rPh sb="4" eb="6">
      <t>ケッカン</t>
    </rPh>
    <rPh sb="6" eb="7">
      <t>ナイ</t>
    </rPh>
    <rPh sb="7" eb="9">
      <t>チリョウ</t>
    </rPh>
    <phoneticPr fontId="2"/>
  </si>
  <si>
    <t>経静脈t-PA投与術</t>
    <rPh sb="0" eb="3">
      <t>ケイジョウミャク</t>
    </rPh>
    <rPh sb="7" eb="9">
      <t>トウヨ</t>
    </rPh>
    <rPh sb="9" eb="10">
      <t>ジュツ</t>
    </rPh>
    <phoneticPr fontId="2"/>
  </si>
  <si>
    <t>急性期の具体的なリハビリ内容</t>
    <rPh sb="0" eb="3">
      <t>キュウセイキ</t>
    </rPh>
    <rPh sb="4" eb="7">
      <t>グタイテキ</t>
    </rPh>
    <rPh sb="12" eb="14">
      <t>ナイヨウ</t>
    </rPh>
    <phoneticPr fontId="2"/>
  </si>
  <si>
    <t>（３）ＳＣＵ従事者配置計画</t>
    <rPh sb="6" eb="9">
      <t>ジュウジシャ</t>
    </rPh>
    <rPh sb="9" eb="11">
      <t>ハイチ</t>
    </rPh>
    <rPh sb="11" eb="13">
      <t>ケイカク</t>
    </rPh>
    <phoneticPr fontId="2"/>
  </si>
  <si>
    <t>職種</t>
    <rPh sb="0" eb="2">
      <t>ショクシュ</t>
    </rPh>
    <phoneticPr fontId="2"/>
  </si>
  <si>
    <t>ＳＣＵ従事者数（１日あたり）</t>
    <rPh sb="3" eb="6">
      <t>ジュウジシャ</t>
    </rPh>
    <rPh sb="6" eb="7">
      <t>スウ</t>
    </rPh>
    <rPh sb="9" eb="10">
      <t>ニチ</t>
    </rPh>
    <phoneticPr fontId="2"/>
  </si>
  <si>
    <t>昼間</t>
    <rPh sb="0" eb="2">
      <t>ヒルマ</t>
    </rPh>
    <phoneticPr fontId="2"/>
  </si>
  <si>
    <t>院内待機</t>
    <rPh sb="0" eb="2">
      <t>インナイ</t>
    </rPh>
    <rPh sb="2" eb="4">
      <t>タイキ</t>
    </rPh>
    <phoneticPr fontId="2"/>
  </si>
  <si>
    <t>オンコール</t>
    <phoneticPr fontId="2"/>
  </si>
  <si>
    <t>オンコール</t>
    <phoneticPr fontId="2"/>
  </si>
  <si>
    <t>オンコール</t>
    <phoneticPr fontId="2"/>
  </si>
  <si>
    <t>専従</t>
    <rPh sb="0" eb="2">
      <t>センジュウ</t>
    </rPh>
    <phoneticPr fontId="2"/>
  </si>
  <si>
    <t>兼務</t>
    <rPh sb="0" eb="2">
      <t>ケンム</t>
    </rPh>
    <phoneticPr fontId="2"/>
  </si>
  <si>
    <t>医師</t>
    <rPh sb="0" eb="2">
      <t>イシ</t>
    </rPh>
    <phoneticPr fontId="2"/>
  </si>
  <si>
    <t>理学療法士</t>
    <rPh sb="0" eb="2">
      <t>リガク</t>
    </rPh>
    <rPh sb="2" eb="5">
      <t>リョウホウシ</t>
    </rPh>
    <phoneticPr fontId="2"/>
  </si>
  <si>
    <t>作業療法士</t>
    <rPh sb="0" eb="2">
      <t>サギョウ</t>
    </rPh>
    <rPh sb="2" eb="5">
      <t>リョウホウシ</t>
    </rPh>
    <phoneticPr fontId="2"/>
  </si>
  <si>
    <t>事業計画書（２／２）</t>
    <phoneticPr fontId="2"/>
  </si>
  <si>
    <t>（４）脳疾患の救急搬送患者受入数等</t>
    <rPh sb="3" eb="4">
      <t>ノウ</t>
    </rPh>
    <rPh sb="4" eb="6">
      <t>シッカン</t>
    </rPh>
    <rPh sb="7" eb="9">
      <t>キュウキュウ</t>
    </rPh>
    <rPh sb="9" eb="11">
      <t>ハンソウ</t>
    </rPh>
    <rPh sb="11" eb="13">
      <t>カンジャ</t>
    </rPh>
    <rPh sb="13" eb="16">
      <t>ウケイレスウ</t>
    </rPh>
    <rPh sb="16" eb="17">
      <t>トウ</t>
    </rPh>
    <phoneticPr fontId="2"/>
  </si>
  <si>
    <t>救急搬送患者の受入見込人数</t>
    <rPh sb="0" eb="2">
      <t>キュウキュウ</t>
    </rPh>
    <rPh sb="2" eb="4">
      <t>ハンソウ</t>
    </rPh>
    <rPh sb="4" eb="6">
      <t>カンジャ</t>
    </rPh>
    <rPh sb="7" eb="9">
      <t>ウケイレ</t>
    </rPh>
    <rPh sb="9" eb="11">
      <t>ミコミ</t>
    </rPh>
    <rPh sb="11" eb="13">
      <t>ニンズウ</t>
    </rPh>
    <phoneticPr fontId="2"/>
  </si>
  <si>
    <t>脳疾患の救急搬送患者受入見込数等</t>
    <rPh sb="0" eb="1">
      <t>ノウ</t>
    </rPh>
    <rPh sb="1" eb="3">
      <t>シッカン</t>
    </rPh>
    <rPh sb="4" eb="6">
      <t>キュウキュウ</t>
    </rPh>
    <rPh sb="6" eb="8">
      <t>ハンソウ</t>
    </rPh>
    <rPh sb="8" eb="10">
      <t>カンジャ</t>
    </rPh>
    <rPh sb="10" eb="12">
      <t>ウケイレ</t>
    </rPh>
    <rPh sb="12" eb="14">
      <t>ミコミ</t>
    </rPh>
    <rPh sb="14" eb="15">
      <t>スウ</t>
    </rPh>
    <rPh sb="15" eb="16">
      <t>トウ</t>
    </rPh>
    <phoneticPr fontId="2"/>
  </si>
  <si>
    <t>人)</t>
    <rPh sb="0" eb="1">
      <t>ニン</t>
    </rPh>
    <phoneticPr fontId="2"/>
  </si>
  <si>
    <t>※「拒否数上限」は、「救急搬送患者の受入人数」×1.25で算出した「要請件数」の20％で算出してください。（小数点以下切り捨て）</t>
    <rPh sb="2" eb="4">
      <t>キョヒ</t>
    </rPh>
    <rPh sb="4" eb="5">
      <t>スウ</t>
    </rPh>
    <rPh sb="5" eb="7">
      <t>ジョウゲン</t>
    </rPh>
    <rPh sb="11" eb="13">
      <t>キュウキュウ</t>
    </rPh>
    <rPh sb="13" eb="15">
      <t>ハンソウ</t>
    </rPh>
    <rPh sb="15" eb="17">
      <t>カンジャ</t>
    </rPh>
    <rPh sb="18" eb="20">
      <t>ウケイレ</t>
    </rPh>
    <rPh sb="20" eb="22">
      <t>ニンズウ</t>
    </rPh>
    <rPh sb="29" eb="31">
      <t>サンシュツ</t>
    </rPh>
    <rPh sb="34" eb="36">
      <t>ヨウセイ</t>
    </rPh>
    <rPh sb="36" eb="38">
      <t>ケンスウ</t>
    </rPh>
    <rPh sb="44" eb="46">
      <t>サンシュツ</t>
    </rPh>
    <rPh sb="54" eb="57">
      <t>ショウスウテン</t>
    </rPh>
    <rPh sb="57" eb="59">
      <t>イカ</t>
    </rPh>
    <rPh sb="59" eb="60">
      <t>キ</t>
    </rPh>
    <rPh sb="61" eb="62">
      <t>ス</t>
    </rPh>
    <phoneticPr fontId="2"/>
  </si>
  <si>
    <t>（５）地域医療連携診療計画</t>
    <rPh sb="3" eb="5">
      <t>チイキ</t>
    </rPh>
    <rPh sb="5" eb="7">
      <t>イリョウ</t>
    </rPh>
    <rPh sb="7" eb="9">
      <t>レンケイ</t>
    </rPh>
    <rPh sb="9" eb="11">
      <t>シンリョウ</t>
    </rPh>
    <rPh sb="11" eb="13">
      <t>ケイカク</t>
    </rPh>
    <phoneticPr fontId="2"/>
  </si>
  <si>
    <t>　（５）－１　脳卒中関係診療報酬件数</t>
    <rPh sb="7" eb="10">
      <t>ノウソッチュウ</t>
    </rPh>
    <rPh sb="10" eb="12">
      <t>カンケイ</t>
    </rPh>
    <rPh sb="12" eb="14">
      <t>シンリョウ</t>
    </rPh>
    <rPh sb="14" eb="16">
      <t>ホウシュウ</t>
    </rPh>
    <rPh sb="16" eb="18">
      <t>ケンスウ</t>
    </rPh>
    <phoneticPr fontId="2"/>
  </si>
  <si>
    <t>脳卒中に係る地域連携診療計画管理料請求見込件数</t>
    <rPh sb="0" eb="3">
      <t>ノウソッチュウ</t>
    </rPh>
    <rPh sb="4" eb="5">
      <t>カカ</t>
    </rPh>
    <rPh sb="6" eb="8">
      <t>チイキ</t>
    </rPh>
    <rPh sb="8" eb="10">
      <t>レンケイ</t>
    </rPh>
    <rPh sb="10" eb="12">
      <t>シンリョウ</t>
    </rPh>
    <rPh sb="12" eb="14">
      <t>ケイカク</t>
    </rPh>
    <rPh sb="14" eb="16">
      <t>カンリ</t>
    </rPh>
    <rPh sb="16" eb="17">
      <t>リョウ</t>
    </rPh>
    <rPh sb="17" eb="19">
      <t>セイキュウ</t>
    </rPh>
    <rPh sb="19" eb="21">
      <t>ミコミ</t>
    </rPh>
    <rPh sb="21" eb="23">
      <t>ケンスウ</t>
    </rPh>
    <phoneticPr fontId="2"/>
  </si>
  <si>
    <t>件（前年度実績</t>
    <rPh sb="0" eb="1">
      <t>ケン</t>
    </rPh>
    <rPh sb="2" eb="5">
      <t>ゼンネンド</t>
    </rPh>
    <rPh sb="5" eb="7">
      <t>ジッセキ</t>
    </rPh>
    <phoneticPr fontId="2"/>
  </si>
  <si>
    <t>件）</t>
    <rPh sb="0" eb="1">
      <t>ケン</t>
    </rPh>
    <phoneticPr fontId="2"/>
  </si>
  <si>
    <t>　（５）－２　脳卒中関係地域連携内容</t>
    <rPh sb="7" eb="10">
      <t>ノウソッチュウ</t>
    </rPh>
    <rPh sb="10" eb="12">
      <t>カンケイ</t>
    </rPh>
    <rPh sb="12" eb="14">
      <t>チイキ</t>
    </rPh>
    <rPh sb="14" eb="16">
      <t>レンケイ</t>
    </rPh>
    <rPh sb="16" eb="18">
      <t>ナイヨウ</t>
    </rPh>
    <phoneticPr fontId="2"/>
  </si>
  <si>
    <t>（急性期～回復期～在宅に関する地域連携体制等を記入してください。）</t>
    <rPh sb="1" eb="4">
      <t>キュウセイキ</t>
    </rPh>
    <rPh sb="5" eb="7">
      <t>カイフク</t>
    </rPh>
    <rPh sb="7" eb="8">
      <t>キ</t>
    </rPh>
    <rPh sb="9" eb="11">
      <t>ザイタク</t>
    </rPh>
    <rPh sb="12" eb="13">
      <t>カン</t>
    </rPh>
    <rPh sb="15" eb="17">
      <t>チイキ</t>
    </rPh>
    <rPh sb="17" eb="19">
      <t>レンケイ</t>
    </rPh>
    <rPh sb="19" eb="21">
      <t>タイセイ</t>
    </rPh>
    <rPh sb="21" eb="22">
      <t>トウ</t>
    </rPh>
    <rPh sb="23" eb="25">
      <t>キニュウ</t>
    </rPh>
    <phoneticPr fontId="2"/>
  </si>
  <si>
    <t>２　脳卒中患者受入強化</t>
    <rPh sb="2" eb="5">
      <t>ノウソッチュウ</t>
    </rPh>
    <rPh sb="5" eb="7">
      <t>カンジャ</t>
    </rPh>
    <rPh sb="7" eb="9">
      <t>ウケイレ</t>
    </rPh>
    <rPh sb="9" eb="11">
      <t>キョウカ</t>
    </rPh>
    <phoneticPr fontId="2"/>
  </si>
  <si>
    <t>（１）脳疾患患者受入患者数</t>
    <rPh sb="3" eb="4">
      <t>ノウ</t>
    </rPh>
    <rPh sb="4" eb="6">
      <t>シッカン</t>
    </rPh>
    <rPh sb="6" eb="8">
      <t>カンジャ</t>
    </rPh>
    <rPh sb="8" eb="10">
      <t>ウケイレ</t>
    </rPh>
    <rPh sb="10" eb="13">
      <t>カンジャスウ</t>
    </rPh>
    <phoneticPr fontId="2"/>
  </si>
  <si>
    <t>年間受入見込総患者数</t>
    <rPh sb="0" eb="2">
      <t>ネンカン</t>
    </rPh>
    <rPh sb="2" eb="4">
      <t>ウケイレ</t>
    </rPh>
    <rPh sb="4" eb="6">
      <t>ミコミ</t>
    </rPh>
    <rPh sb="6" eb="7">
      <t>ソウ</t>
    </rPh>
    <rPh sb="7" eb="10">
      <t>カンジャスウ</t>
    </rPh>
    <phoneticPr fontId="2"/>
  </si>
  <si>
    <t>人（前年度実績</t>
    <rPh sb="0" eb="1">
      <t>ニン</t>
    </rPh>
    <rPh sb="2" eb="5">
      <t>ゼンネンド</t>
    </rPh>
    <rPh sb="5" eb="7">
      <t>ジッセキ</t>
    </rPh>
    <phoneticPr fontId="2"/>
  </si>
  <si>
    <t>※集計が困難な場合は
　前々年度実績</t>
    <rPh sb="1" eb="3">
      <t>シュウケイ</t>
    </rPh>
    <rPh sb="4" eb="6">
      <t>コンナン</t>
    </rPh>
    <rPh sb="7" eb="9">
      <t>バアイ</t>
    </rPh>
    <rPh sb="12" eb="13">
      <t>ゼン</t>
    </rPh>
    <rPh sb="14" eb="16">
      <t>ネンド</t>
    </rPh>
    <rPh sb="16" eb="18">
      <t>ジッセキ</t>
    </rPh>
    <phoneticPr fontId="2"/>
  </si>
  <si>
    <t>※患者数は、高崎市等広域消防局及び多野藤岡広域消防本部からの脳疾患の救急搬送患者の受入見込数を記入してください。</t>
    <rPh sb="1" eb="4">
      <t>カンジャスウ</t>
    </rPh>
    <rPh sb="6" eb="9">
      <t>タカサキシ</t>
    </rPh>
    <rPh sb="9" eb="10">
      <t>トウ</t>
    </rPh>
    <rPh sb="10" eb="12">
      <t>コウイキ</t>
    </rPh>
    <rPh sb="12" eb="14">
      <t>ショウボウ</t>
    </rPh>
    <rPh sb="14" eb="15">
      <t>キョク</t>
    </rPh>
    <rPh sb="15" eb="16">
      <t>オヨ</t>
    </rPh>
    <rPh sb="17" eb="19">
      <t>タノ</t>
    </rPh>
    <rPh sb="19" eb="21">
      <t>フジオカ</t>
    </rPh>
    <rPh sb="21" eb="23">
      <t>コウイキ</t>
    </rPh>
    <rPh sb="23" eb="25">
      <t>ショウボウ</t>
    </rPh>
    <rPh sb="25" eb="27">
      <t>ホンブ</t>
    </rPh>
    <rPh sb="30" eb="31">
      <t>ノウ</t>
    </rPh>
    <rPh sb="31" eb="33">
      <t>シッカン</t>
    </rPh>
    <rPh sb="34" eb="36">
      <t>キュウキュウ</t>
    </rPh>
    <rPh sb="36" eb="38">
      <t>ハンソウ</t>
    </rPh>
    <rPh sb="38" eb="40">
      <t>カンジャ</t>
    </rPh>
    <rPh sb="41" eb="43">
      <t>ウケイレ</t>
    </rPh>
    <rPh sb="43" eb="45">
      <t>ミコミ</t>
    </rPh>
    <rPh sb="45" eb="46">
      <t>スウ</t>
    </rPh>
    <rPh sb="47" eb="49">
      <t>キニュウ</t>
    </rPh>
    <phoneticPr fontId="2"/>
  </si>
  <si>
    <t>（２）脳疾患患者受入体制</t>
    <rPh sb="3" eb="4">
      <t>ノウ</t>
    </rPh>
    <rPh sb="4" eb="6">
      <t>シッカン</t>
    </rPh>
    <rPh sb="6" eb="8">
      <t>カンジャ</t>
    </rPh>
    <rPh sb="8" eb="10">
      <t>ウケイレ</t>
    </rPh>
    <rPh sb="10" eb="12">
      <t>タイセイ</t>
    </rPh>
    <phoneticPr fontId="2"/>
  </si>
  <si>
    <t>24時間365日可能</t>
    <rPh sb="2" eb="4">
      <t>ジカン</t>
    </rPh>
    <rPh sb="7" eb="8">
      <t>ニチ</t>
    </rPh>
    <rPh sb="8" eb="10">
      <t>カノウ</t>
    </rPh>
    <phoneticPr fontId="2"/>
  </si>
  <si>
    <t>平日昼間のみ可能</t>
    <rPh sb="0" eb="2">
      <t>ヘイジツ</t>
    </rPh>
    <rPh sb="2" eb="4">
      <t>ヒルマ</t>
    </rPh>
    <rPh sb="6" eb="8">
      <t>カノウ</t>
    </rPh>
    <phoneticPr fontId="2"/>
  </si>
  <si>
    <t>診療科目</t>
    <rPh sb="0" eb="2">
      <t>シンリョウ</t>
    </rPh>
    <rPh sb="2" eb="4">
      <t>カモク</t>
    </rPh>
    <phoneticPr fontId="2"/>
  </si>
  <si>
    <t>対応可能疾患等</t>
    <rPh sb="0" eb="2">
      <t>タイオウ</t>
    </rPh>
    <rPh sb="2" eb="4">
      <t>カノウ</t>
    </rPh>
    <rPh sb="4" eb="6">
      <t>シッカン</t>
    </rPh>
    <rPh sb="6" eb="7">
      <t>トウ</t>
    </rPh>
    <phoneticPr fontId="2"/>
  </si>
  <si>
    <t>頭部外傷</t>
    <rPh sb="0" eb="2">
      <t>トウブ</t>
    </rPh>
    <rPh sb="2" eb="4">
      <t>ガイショウ</t>
    </rPh>
    <phoneticPr fontId="2"/>
  </si>
  <si>
    <t>※診療科目は、脳疾患の救急搬送患者を受け入れる場合の主な診療科目を記入してください。</t>
    <rPh sb="1" eb="3">
      <t>シンリョウ</t>
    </rPh>
    <rPh sb="3" eb="5">
      <t>カモク</t>
    </rPh>
    <rPh sb="7" eb="8">
      <t>ノウ</t>
    </rPh>
    <rPh sb="8" eb="10">
      <t>シッカン</t>
    </rPh>
    <rPh sb="11" eb="13">
      <t>キュウキュウ</t>
    </rPh>
    <rPh sb="13" eb="15">
      <t>ハンソウ</t>
    </rPh>
    <rPh sb="15" eb="17">
      <t>カンジャ</t>
    </rPh>
    <rPh sb="18" eb="19">
      <t>ウ</t>
    </rPh>
    <rPh sb="20" eb="21">
      <t>イ</t>
    </rPh>
    <rPh sb="23" eb="25">
      <t>バアイ</t>
    </rPh>
    <rPh sb="26" eb="27">
      <t>オモ</t>
    </rPh>
    <rPh sb="28" eb="30">
      <t>シンリョウ</t>
    </rPh>
    <rPh sb="30" eb="32">
      <t>カモク</t>
    </rPh>
    <rPh sb="33" eb="35">
      <t>キニュウ</t>
    </rPh>
    <phoneticPr fontId="2"/>
  </si>
  <si>
    <t>別紙８－２</t>
    <phoneticPr fontId="2"/>
  </si>
  <si>
    <t>所要額調書</t>
    <rPh sb="0" eb="2">
      <t>ショヨウ</t>
    </rPh>
    <rPh sb="2" eb="3">
      <t>ガク</t>
    </rPh>
    <rPh sb="3" eb="5">
      <t>チョウショ</t>
    </rPh>
    <phoneticPr fontId="2"/>
  </si>
  <si>
    <t>１　ＳＣＵ運営支援</t>
    <rPh sb="5" eb="7">
      <t>ウンエイ</t>
    </rPh>
    <rPh sb="7" eb="9">
      <t>シエン</t>
    </rPh>
    <phoneticPr fontId="2"/>
  </si>
  <si>
    <t>ＳＣＵ運営支援単価
（Ａ）</t>
    <rPh sb="3" eb="5">
      <t>ウンエイ</t>
    </rPh>
    <rPh sb="5" eb="7">
      <t>シエン</t>
    </rPh>
    <rPh sb="7" eb="9">
      <t>タンカ</t>
    </rPh>
    <phoneticPr fontId="2"/>
  </si>
  <si>
    <t>ＳＣＵ病床数／３
（Ｂ）</t>
    <rPh sb="3" eb="6">
      <t>ビョウショウスウ</t>
    </rPh>
    <phoneticPr fontId="2"/>
  </si>
  <si>
    <t>予定額
（Ａ）×（Ｂ）＝（Ｃ）</t>
    <rPh sb="0" eb="2">
      <t>ヨテイ</t>
    </rPh>
    <rPh sb="2" eb="3">
      <t>ガク</t>
    </rPh>
    <phoneticPr fontId="2"/>
  </si>
  <si>
    <t>床／3</t>
    <rPh sb="0" eb="1">
      <t>ユカ</t>
    </rPh>
    <phoneticPr fontId="2"/>
  </si>
  <si>
    <t>受入予定人数
（Ｄ）</t>
    <rPh sb="0" eb="2">
      <t>ウケイレ</t>
    </rPh>
    <rPh sb="2" eb="4">
      <t>ヨテイ</t>
    </rPh>
    <rPh sb="4" eb="6">
      <t>ニンズウ</t>
    </rPh>
    <phoneticPr fontId="2"/>
  </si>
  <si>
    <t>予定額
（Ｅ）</t>
    <rPh sb="0" eb="2">
      <t>ヨテイ</t>
    </rPh>
    <rPh sb="2" eb="3">
      <t>ガク</t>
    </rPh>
    <phoneticPr fontId="2"/>
  </si>
  <si>
    <t>※（Ｄ）欄は、別紙８-１事業計画書２（１）の「年間受入見込総患者数」を転記してください。</t>
    <rPh sb="4" eb="5">
      <t>ラン</t>
    </rPh>
    <rPh sb="7" eb="9">
      <t>ベッシ</t>
    </rPh>
    <rPh sb="12" eb="14">
      <t>ジギョウ</t>
    </rPh>
    <rPh sb="14" eb="17">
      <t>ケイカクショ</t>
    </rPh>
    <rPh sb="23" eb="25">
      <t>ネンカン</t>
    </rPh>
    <rPh sb="25" eb="27">
      <t>ウケイレ</t>
    </rPh>
    <rPh sb="27" eb="29">
      <t>ミコミ</t>
    </rPh>
    <rPh sb="29" eb="30">
      <t>ソウ</t>
    </rPh>
    <rPh sb="30" eb="33">
      <t>カンジャスウ</t>
    </rPh>
    <rPh sb="35" eb="37">
      <t>テンキ</t>
    </rPh>
    <phoneticPr fontId="2"/>
  </si>
  <si>
    <t>３　補助所要額</t>
    <rPh sb="2" eb="4">
      <t>ホジョ</t>
    </rPh>
    <rPh sb="4" eb="6">
      <t>ショヨウ</t>
    </rPh>
    <rPh sb="6" eb="7">
      <t>ガク</t>
    </rPh>
    <phoneticPr fontId="2"/>
  </si>
  <si>
    <t>１　予定額
（Ｃ）</t>
    <rPh sb="2" eb="4">
      <t>ヨテイ</t>
    </rPh>
    <rPh sb="4" eb="5">
      <t>ガク</t>
    </rPh>
    <phoneticPr fontId="2"/>
  </si>
  <si>
    <t>２　予定額
（Ｅ）</t>
    <rPh sb="2" eb="4">
      <t>ヨテイ</t>
    </rPh>
    <rPh sb="4" eb="5">
      <t>ガク</t>
    </rPh>
    <phoneticPr fontId="2"/>
  </si>
  <si>
    <t>補助所要額
（Ｃ）＋（Ｅ）</t>
    <rPh sb="0" eb="2">
      <t>ホジョ</t>
    </rPh>
    <rPh sb="2" eb="4">
      <t>ショヨウ</t>
    </rPh>
    <rPh sb="4" eb="5">
      <t>ガク</t>
    </rPh>
    <phoneticPr fontId="2"/>
  </si>
  <si>
    <t>別紙９</t>
    <phoneticPr fontId="2"/>
  </si>
  <si>
    <t>高崎市救急医療体制整備補助金（心疾患患者受入強化事業）</t>
    <rPh sb="15" eb="18">
      <t>シンシッカン</t>
    </rPh>
    <rPh sb="18" eb="20">
      <t>カンジャ</t>
    </rPh>
    <rPh sb="20" eb="22">
      <t>ウケイレ</t>
    </rPh>
    <phoneticPr fontId="2"/>
  </si>
  <si>
    <t>事業計画書及び所要額調書</t>
    <rPh sb="5" eb="6">
      <t>オヨ</t>
    </rPh>
    <rPh sb="7" eb="9">
      <t>ショヨウ</t>
    </rPh>
    <rPh sb="9" eb="10">
      <t>ガク</t>
    </rPh>
    <rPh sb="10" eb="12">
      <t>チョウショ</t>
    </rPh>
    <phoneticPr fontId="2"/>
  </si>
  <si>
    <t>１　心疾患患者受入強化</t>
    <rPh sb="2" eb="3">
      <t>シン</t>
    </rPh>
    <rPh sb="3" eb="5">
      <t>シッカン</t>
    </rPh>
    <rPh sb="5" eb="7">
      <t>カンジャ</t>
    </rPh>
    <rPh sb="7" eb="9">
      <t>ウケイレ</t>
    </rPh>
    <rPh sb="9" eb="11">
      <t>キョウカ</t>
    </rPh>
    <phoneticPr fontId="2"/>
  </si>
  <si>
    <t>（１）心疾患患者受入患者数</t>
    <rPh sb="3" eb="4">
      <t>シン</t>
    </rPh>
    <rPh sb="4" eb="6">
      <t>シッカン</t>
    </rPh>
    <rPh sb="6" eb="8">
      <t>カンジャ</t>
    </rPh>
    <rPh sb="8" eb="10">
      <t>ウケイレ</t>
    </rPh>
    <rPh sb="10" eb="12">
      <t>カンジャ</t>
    </rPh>
    <rPh sb="12" eb="13">
      <t>スウ</t>
    </rPh>
    <phoneticPr fontId="2"/>
  </si>
  <si>
    <t>年間受入見込総患者数</t>
    <rPh sb="0" eb="2">
      <t>ネンカン</t>
    </rPh>
    <rPh sb="2" eb="4">
      <t>ウケイレ</t>
    </rPh>
    <rPh sb="4" eb="6">
      <t>ミコ</t>
    </rPh>
    <rPh sb="6" eb="7">
      <t>ソウ</t>
    </rPh>
    <rPh sb="7" eb="9">
      <t>カンジャ</t>
    </rPh>
    <rPh sb="9" eb="10">
      <t>スウ</t>
    </rPh>
    <phoneticPr fontId="2"/>
  </si>
  <si>
    <r>
      <t>人）</t>
    </r>
    <r>
      <rPr>
        <sz val="10"/>
        <color theme="1"/>
        <rFont val="ＭＳ Ｐ明朝"/>
        <family val="1"/>
        <charset val="128"/>
      </rPr>
      <t>　</t>
    </r>
    <r>
      <rPr>
        <sz val="8"/>
        <color theme="1"/>
        <rFont val="ＭＳ Ｐ明朝"/>
        <family val="1"/>
        <charset val="128"/>
      </rPr>
      <t>※集計が困難な場合は前々年度実績</t>
    </r>
    <rPh sb="0" eb="1">
      <t>ニン</t>
    </rPh>
    <rPh sb="4" eb="6">
      <t>シュウケイ</t>
    </rPh>
    <rPh sb="7" eb="9">
      <t>コンナン</t>
    </rPh>
    <rPh sb="10" eb="12">
      <t>バアイ</t>
    </rPh>
    <rPh sb="13" eb="15">
      <t>ゼンゼン</t>
    </rPh>
    <rPh sb="15" eb="17">
      <t>ネンド</t>
    </rPh>
    <rPh sb="17" eb="19">
      <t>ジッセキ</t>
    </rPh>
    <phoneticPr fontId="2"/>
  </si>
  <si>
    <t>※患者数は、高崎市等広域消防局及び多野藤岡広域消防本部からの心疾患の救急搬送患者の受入見込数を記入してください。</t>
    <rPh sb="1" eb="4">
      <t>カンジャスウ</t>
    </rPh>
    <rPh sb="6" eb="9">
      <t>タカサキシ</t>
    </rPh>
    <rPh sb="9" eb="10">
      <t>トウ</t>
    </rPh>
    <rPh sb="10" eb="12">
      <t>コウイキ</t>
    </rPh>
    <rPh sb="12" eb="14">
      <t>ショウボウ</t>
    </rPh>
    <rPh sb="14" eb="15">
      <t>キョク</t>
    </rPh>
    <rPh sb="15" eb="16">
      <t>オヨ</t>
    </rPh>
    <rPh sb="17" eb="19">
      <t>タノ</t>
    </rPh>
    <rPh sb="19" eb="21">
      <t>フジオカ</t>
    </rPh>
    <rPh sb="21" eb="23">
      <t>コウイキ</t>
    </rPh>
    <rPh sb="23" eb="25">
      <t>ショウボウ</t>
    </rPh>
    <rPh sb="25" eb="27">
      <t>ホンブ</t>
    </rPh>
    <rPh sb="30" eb="33">
      <t>シンシッカン</t>
    </rPh>
    <rPh sb="34" eb="36">
      <t>キュウキュウ</t>
    </rPh>
    <rPh sb="36" eb="38">
      <t>ハンソウ</t>
    </rPh>
    <rPh sb="38" eb="40">
      <t>カンジャ</t>
    </rPh>
    <rPh sb="41" eb="43">
      <t>ウケイレ</t>
    </rPh>
    <rPh sb="43" eb="45">
      <t>ミコ</t>
    </rPh>
    <rPh sb="45" eb="46">
      <t>スウ</t>
    </rPh>
    <rPh sb="47" eb="49">
      <t>キニュウ</t>
    </rPh>
    <phoneticPr fontId="2"/>
  </si>
  <si>
    <t>（２）心疾患患者受入体制</t>
    <rPh sb="3" eb="6">
      <t>シンシッカン</t>
    </rPh>
    <rPh sb="6" eb="8">
      <t>カンジャ</t>
    </rPh>
    <rPh sb="8" eb="10">
      <t>ウケイレ</t>
    </rPh>
    <rPh sb="10" eb="12">
      <t>タイセイ</t>
    </rPh>
    <phoneticPr fontId="2"/>
  </si>
  <si>
    <t>心筋梗塞</t>
    <rPh sb="0" eb="2">
      <t>シンキン</t>
    </rPh>
    <rPh sb="2" eb="4">
      <t>コウソク</t>
    </rPh>
    <phoneticPr fontId="2"/>
  </si>
  <si>
    <t>狭心症</t>
    <rPh sb="0" eb="3">
      <t>キョウシンショウ</t>
    </rPh>
    <phoneticPr fontId="2"/>
  </si>
  <si>
    <t>心不全</t>
    <rPh sb="0" eb="3">
      <t>シンフゼン</t>
    </rPh>
    <phoneticPr fontId="2"/>
  </si>
  <si>
    <t>大動脈瘤
大動脈解離</t>
    <rPh sb="0" eb="1">
      <t>ダイ</t>
    </rPh>
    <rPh sb="1" eb="4">
      <t>ドウミャクリュウ</t>
    </rPh>
    <rPh sb="5" eb="6">
      <t>ダイ</t>
    </rPh>
    <rPh sb="6" eb="8">
      <t>ドウミャク</t>
    </rPh>
    <rPh sb="8" eb="10">
      <t>カイリ</t>
    </rPh>
    <phoneticPr fontId="2"/>
  </si>
  <si>
    <t>※診療科目は、心疾患の救急搬送患者を受け入れる場合の主な診療科目を記入してください。</t>
    <rPh sb="1" eb="3">
      <t>シンリョウ</t>
    </rPh>
    <rPh sb="3" eb="5">
      <t>カモク</t>
    </rPh>
    <rPh sb="7" eb="8">
      <t>シン</t>
    </rPh>
    <rPh sb="8" eb="10">
      <t>シッカン</t>
    </rPh>
    <rPh sb="11" eb="13">
      <t>キュウキュウ</t>
    </rPh>
    <rPh sb="13" eb="15">
      <t>ハンソウ</t>
    </rPh>
    <rPh sb="15" eb="17">
      <t>カンジャ</t>
    </rPh>
    <rPh sb="18" eb="19">
      <t>ウ</t>
    </rPh>
    <rPh sb="20" eb="21">
      <t>イ</t>
    </rPh>
    <rPh sb="23" eb="25">
      <t>バアイ</t>
    </rPh>
    <rPh sb="26" eb="27">
      <t>オモ</t>
    </rPh>
    <rPh sb="28" eb="30">
      <t>シンリョウ</t>
    </rPh>
    <rPh sb="30" eb="32">
      <t>カモク</t>
    </rPh>
    <rPh sb="33" eb="35">
      <t>キニュウ</t>
    </rPh>
    <phoneticPr fontId="2"/>
  </si>
  <si>
    <t>２　　所要額調書</t>
    <rPh sb="3" eb="5">
      <t>ショヨウ</t>
    </rPh>
    <rPh sb="5" eb="6">
      <t>ガク</t>
    </rPh>
    <rPh sb="6" eb="8">
      <t>チョウショ</t>
    </rPh>
    <phoneticPr fontId="2"/>
  </si>
  <si>
    <t>受入予定人数
（A）</t>
    <rPh sb="0" eb="2">
      <t>ウケイレ</t>
    </rPh>
    <rPh sb="2" eb="4">
      <t>ヨテイ</t>
    </rPh>
    <rPh sb="4" eb="6">
      <t>ニンズウ</t>
    </rPh>
    <phoneticPr fontId="2"/>
  </si>
  <si>
    <t>補助所要額</t>
    <rPh sb="0" eb="2">
      <t>ホジョ</t>
    </rPh>
    <rPh sb="2" eb="4">
      <t>ショヨウ</t>
    </rPh>
    <rPh sb="4" eb="5">
      <t>ガク</t>
    </rPh>
    <phoneticPr fontId="2"/>
  </si>
  <si>
    <t>※（A）欄は、１（１）の「年間受入見込総患者数」を転記してください。</t>
    <rPh sb="4" eb="5">
      <t>ラン</t>
    </rPh>
    <rPh sb="13" eb="15">
      <t>ネンカン</t>
    </rPh>
    <rPh sb="15" eb="17">
      <t>ウケイレ</t>
    </rPh>
    <rPh sb="17" eb="19">
      <t>ミコ</t>
    </rPh>
    <rPh sb="19" eb="20">
      <t>ソウ</t>
    </rPh>
    <rPh sb="20" eb="22">
      <t>カンジャ</t>
    </rPh>
    <rPh sb="22" eb="23">
      <t>スウ</t>
    </rPh>
    <rPh sb="25" eb="27">
      <t>テンキ</t>
    </rPh>
    <phoneticPr fontId="2"/>
  </si>
  <si>
    <t>別紙１０－１</t>
    <rPh sb="0" eb="2">
      <t>ベッシ</t>
    </rPh>
    <phoneticPr fontId="2"/>
  </si>
  <si>
    <t>高崎市救急医療体制整備補助金（救急患者受入体制整備事業）</t>
    <rPh sb="0" eb="3">
      <t>タカサキシ</t>
    </rPh>
    <rPh sb="3" eb="5">
      <t>キュウキュウ</t>
    </rPh>
    <rPh sb="5" eb="7">
      <t>イリョウ</t>
    </rPh>
    <rPh sb="7" eb="9">
      <t>タイセイ</t>
    </rPh>
    <rPh sb="9" eb="11">
      <t>セイビ</t>
    </rPh>
    <rPh sb="11" eb="14">
      <t>ホジョキン</t>
    </rPh>
    <rPh sb="15" eb="17">
      <t>キュウキュウ</t>
    </rPh>
    <rPh sb="17" eb="19">
      <t>カンジャ</t>
    </rPh>
    <rPh sb="19" eb="21">
      <t>ウケイレ</t>
    </rPh>
    <rPh sb="21" eb="23">
      <t>タイセイ</t>
    </rPh>
    <rPh sb="23" eb="25">
      <t>セイビ</t>
    </rPh>
    <rPh sb="25" eb="27">
      <t>ジギョウ</t>
    </rPh>
    <phoneticPr fontId="2"/>
  </si>
  <si>
    <t>１　救急医療実施計画</t>
    <rPh sb="2" eb="4">
      <t>キュウキュウ</t>
    </rPh>
    <rPh sb="4" eb="6">
      <t>イリョウ</t>
    </rPh>
    <rPh sb="6" eb="8">
      <t>ジッシ</t>
    </rPh>
    <rPh sb="8" eb="10">
      <t>ケイカク</t>
    </rPh>
    <phoneticPr fontId="2"/>
  </si>
  <si>
    <t>　１－１　救急患者の対応計画</t>
    <rPh sb="5" eb="7">
      <t>キュウキュウ</t>
    </rPh>
    <rPh sb="7" eb="9">
      <t>カンジャ</t>
    </rPh>
    <rPh sb="10" eb="12">
      <t>タイオウ</t>
    </rPh>
    <rPh sb="12" eb="14">
      <t>ケイカク</t>
    </rPh>
    <phoneticPr fontId="2"/>
  </si>
  <si>
    <t>対応可能
診療科目</t>
    <rPh sb="0" eb="2">
      <t>タイオウ</t>
    </rPh>
    <rPh sb="2" eb="4">
      <t>カノウ</t>
    </rPh>
    <rPh sb="5" eb="7">
      <t>シンリョウ</t>
    </rPh>
    <rPh sb="7" eb="9">
      <t>カモク</t>
    </rPh>
    <phoneticPr fontId="2"/>
  </si>
  <si>
    <t>対応可能期間（見込）</t>
    <rPh sb="0" eb="2">
      <t>タイオウ</t>
    </rPh>
    <rPh sb="2" eb="4">
      <t>カノウ</t>
    </rPh>
    <rPh sb="4" eb="6">
      <t>キカン</t>
    </rPh>
    <rPh sb="7" eb="9">
      <t>ミコ</t>
    </rPh>
    <phoneticPr fontId="2"/>
  </si>
  <si>
    <t>※ （２）救急医確保等支援事業の申請をしている医療機関は、上表に斜線を引いてください。</t>
    <rPh sb="5" eb="7">
      <t>キュウキュウ</t>
    </rPh>
    <rPh sb="7" eb="8">
      <t>イ</t>
    </rPh>
    <rPh sb="8" eb="10">
      <t>カクホ</t>
    </rPh>
    <rPh sb="10" eb="11">
      <t>トウ</t>
    </rPh>
    <rPh sb="11" eb="13">
      <t>シエン</t>
    </rPh>
    <rPh sb="13" eb="15">
      <t>ジギョウ</t>
    </rPh>
    <rPh sb="16" eb="18">
      <t>シンセイ</t>
    </rPh>
    <rPh sb="23" eb="25">
      <t>イリョウ</t>
    </rPh>
    <rPh sb="25" eb="27">
      <t>キカン</t>
    </rPh>
    <rPh sb="29" eb="31">
      <t>ジョウヒョウ</t>
    </rPh>
    <rPh sb="32" eb="34">
      <t>シャセン</t>
    </rPh>
    <rPh sb="35" eb="36">
      <t>ヒ</t>
    </rPh>
    <phoneticPr fontId="2"/>
  </si>
  <si>
    <t>　１－２　救急専用病床等の計画</t>
    <rPh sb="5" eb="7">
      <t>キュウキュウ</t>
    </rPh>
    <rPh sb="7" eb="9">
      <t>センヨウ</t>
    </rPh>
    <rPh sb="9" eb="11">
      <t>ビョウショウ</t>
    </rPh>
    <rPh sb="11" eb="12">
      <t>ナド</t>
    </rPh>
    <rPh sb="13" eb="15">
      <t>ケイカク</t>
    </rPh>
    <phoneticPr fontId="2"/>
  </si>
  <si>
    <t>うち、上記１-１で対応可能とする診療科目の傷病者を優先的に収容する病床</t>
    <rPh sb="3" eb="5">
      <t>ジョウキ</t>
    </rPh>
    <rPh sb="9" eb="11">
      <t>タイオウ</t>
    </rPh>
    <rPh sb="11" eb="13">
      <t>カノウ</t>
    </rPh>
    <rPh sb="16" eb="18">
      <t>シンリョウ</t>
    </rPh>
    <rPh sb="18" eb="20">
      <t>カモク</t>
    </rPh>
    <rPh sb="21" eb="24">
      <t>ショウビョウシャ</t>
    </rPh>
    <rPh sb="25" eb="28">
      <t>ユウセンテキ</t>
    </rPh>
    <rPh sb="29" eb="31">
      <t>シュウヨウ</t>
    </rPh>
    <rPh sb="33" eb="35">
      <t>ビョウショウ</t>
    </rPh>
    <phoneticPr fontId="2"/>
  </si>
  <si>
    <t>　１－３－１　救急業務従事者配置計画（整備前）</t>
    <rPh sb="7" eb="9">
      <t>キュウキュウ</t>
    </rPh>
    <rPh sb="9" eb="11">
      <t>ギョウム</t>
    </rPh>
    <rPh sb="11" eb="14">
      <t>ジュウジシャ</t>
    </rPh>
    <rPh sb="14" eb="16">
      <t>ハイチ</t>
    </rPh>
    <rPh sb="16" eb="18">
      <t>ケイカク</t>
    </rPh>
    <rPh sb="19" eb="21">
      <t>セイビ</t>
    </rPh>
    <rPh sb="21" eb="22">
      <t>マエ</t>
    </rPh>
    <phoneticPr fontId="2"/>
  </si>
  <si>
    <t>　１－３－２　救急業務従事者配置計画（整備後）</t>
    <rPh sb="7" eb="9">
      <t>キュウキュウ</t>
    </rPh>
    <rPh sb="9" eb="11">
      <t>ギョウム</t>
    </rPh>
    <rPh sb="11" eb="14">
      <t>ジュウジシャ</t>
    </rPh>
    <rPh sb="14" eb="16">
      <t>ハイチ</t>
    </rPh>
    <rPh sb="16" eb="18">
      <t>ケイカク</t>
    </rPh>
    <rPh sb="19" eb="21">
      <t>セイビ</t>
    </rPh>
    <rPh sb="21" eb="22">
      <t>ゴ</t>
    </rPh>
    <phoneticPr fontId="2"/>
  </si>
  <si>
    <t>　１－４　救急搬送患者受入計画</t>
    <rPh sb="5" eb="7">
      <t>キュウキュウ</t>
    </rPh>
    <rPh sb="7" eb="9">
      <t>ハンソウ</t>
    </rPh>
    <rPh sb="9" eb="11">
      <t>カンジャ</t>
    </rPh>
    <rPh sb="11" eb="13">
      <t>ウケイ</t>
    </rPh>
    <rPh sb="13" eb="15">
      <t>ケイカク</t>
    </rPh>
    <phoneticPr fontId="2"/>
  </si>
  <si>
    <t>２　救急医療体制等の整備に関する詳細計画・内容等</t>
    <rPh sb="2" eb="4">
      <t>キュウキュウ</t>
    </rPh>
    <rPh sb="4" eb="6">
      <t>イリョウ</t>
    </rPh>
    <rPh sb="6" eb="8">
      <t>タイセイ</t>
    </rPh>
    <rPh sb="8" eb="9">
      <t>ナド</t>
    </rPh>
    <rPh sb="10" eb="12">
      <t>セイビ</t>
    </rPh>
    <rPh sb="13" eb="14">
      <t>カン</t>
    </rPh>
    <rPh sb="16" eb="18">
      <t>ショウサイ</t>
    </rPh>
    <rPh sb="18" eb="20">
      <t>ケイカク</t>
    </rPh>
    <rPh sb="21" eb="23">
      <t>ナイヨウ</t>
    </rPh>
    <rPh sb="23" eb="24">
      <t>ナド</t>
    </rPh>
    <phoneticPr fontId="2"/>
  </si>
  <si>
    <t>Ｃ　Ｔ</t>
    <phoneticPr fontId="2"/>
  </si>
  <si>
    <t>　</t>
    <phoneticPr fontId="2"/>
  </si>
  <si>
    <t>オン
コール</t>
    <phoneticPr fontId="2"/>
  </si>
  <si>
    <t>オン
コール</t>
    <phoneticPr fontId="2"/>
  </si>
  <si>
    <t>オン
コール</t>
    <phoneticPr fontId="2"/>
  </si>
  <si>
    <t xml:space="preserve">　  </t>
    <phoneticPr fontId="2"/>
  </si>
  <si>
    <t>別紙１０－２</t>
    <rPh sb="0" eb="2">
      <t>ベッシ</t>
    </rPh>
    <phoneticPr fontId="2"/>
  </si>
  <si>
    <t>　１　体制整備加算</t>
    <rPh sb="3" eb="5">
      <t>タイセイ</t>
    </rPh>
    <rPh sb="5" eb="7">
      <t>セイビ</t>
    </rPh>
    <rPh sb="7" eb="9">
      <t>カサン</t>
    </rPh>
    <phoneticPr fontId="2"/>
  </si>
  <si>
    <t>※　対象医療機関以外は上表に斜線を引いてください。</t>
    <rPh sb="2" eb="4">
      <t>タイショウ</t>
    </rPh>
    <rPh sb="4" eb="6">
      <t>イリョウ</t>
    </rPh>
    <rPh sb="6" eb="8">
      <t>キカン</t>
    </rPh>
    <rPh sb="8" eb="10">
      <t>イガイ</t>
    </rPh>
    <rPh sb="11" eb="13">
      <t>ジョウヒョウ</t>
    </rPh>
    <rPh sb="14" eb="16">
      <t>シャセン</t>
    </rPh>
    <rPh sb="17" eb="18">
      <t>ヒ</t>
    </rPh>
    <phoneticPr fontId="2"/>
  </si>
  <si>
    <t>※　補助金の上限額は、年額20,000,000円です。</t>
    <rPh sb="2" eb="5">
      <t>ホジョキン</t>
    </rPh>
    <rPh sb="6" eb="9">
      <t>ジョウゲンガク</t>
    </rPh>
    <rPh sb="11" eb="13">
      <t>ネンガク</t>
    </rPh>
    <rPh sb="23" eb="24">
      <t>エン</t>
    </rPh>
    <phoneticPr fontId="2"/>
  </si>
  <si>
    <t>　２　救急患者受入体制整備</t>
    <rPh sb="3" eb="5">
      <t>キュウキュウ</t>
    </rPh>
    <rPh sb="5" eb="7">
      <t>カンジャ</t>
    </rPh>
    <rPh sb="7" eb="9">
      <t>ウケイレ</t>
    </rPh>
    <rPh sb="9" eb="11">
      <t>タイセイ</t>
    </rPh>
    <rPh sb="11" eb="13">
      <t>セイビ</t>
    </rPh>
    <phoneticPr fontId="2"/>
  </si>
  <si>
    <t>補助所要額</t>
    <phoneticPr fontId="2"/>
  </si>
  <si>
    <t>※　補助金の上限額は、年額5,000,000円です。</t>
    <rPh sb="2" eb="5">
      <t>ホジョキン</t>
    </rPh>
    <rPh sb="6" eb="9">
      <t>ジョウゲンガク</t>
    </rPh>
    <rPh sb="11" eb="13">
      <t>ネンガク</t>
    </rPh>
    <rPh sb="22" eb="23">
      <t>エン</t>
    </rPh>
    <phoneticPr fontId="2"/>
  </si>
  <si>
    <t>※　（２）救急医確保等支援事業との併用はできません。</t>
    <rPh sb="5" eb="7">
      <t>キュウキュウ</t>
    </rPh>
    <rPh sb="7" eb="15">
      <t>イカクホトウシエンジギョウ</t>
    </rPh>
    <rPh sb="17" eb="19">
      <t>ヘイヨウ</t>
    </rPh>
    <phoneticPr fontId="2"/>
  </si>
  <si>
    <t>別 紙 １１</t>
    <rPh sb="0" eb="1">
      <t>ベツ</t>
    </rPh>
    <rPh sb="2" eb="3">
      <t>カミ</t>
    </rPh>
    <phoneticPr fontId="34"/>
  </si>
  <si>
    <t>高崎市救急医療体制整備補助金を必要とする理由書</t>
    <rPh sb="0" eb="1">
      <t>コウ</t>
    </rPh>
    <rPh sb="1" eb="2">
      <t>ザキ</t>
    </rPh>
    <rPh sb="2" eb="3">
      <t>シ</t>
    </rPh>
    <rPh sb="3" eb="4">
      <t>スクイ</t>
    </rPh>
    <rPh sb="4" eb="5">
      <t>キュウ</t>
    </rPh>
    <rPh sb="5" eb="6">
      <t>イ</t>
    </rPh>
    <rPh sb="6" eb="7">
      <t>イヤス</t>
    </rPh>
    <rPh sb="7" eb="8">
      <t>カラダ</t>
    </rPh>
    <rPh sb="8" eb="9">
      <t>セイ</t>
    </rPh>
    <rPh sb="9" eb="10">
      <t>ヒトシ</t>
    </rPh>
    <rPh sb="10" eb="11">
      <t>ソナエ</t>
    </rPh>
    <rPh sb="11" eb="14">
      <t>ホジョキン</t>
    </rPh>
    <rPh sb="15" eb="17">
      <t>ヒツヨウ</t>
    </rPh>
    <rPh sb="20" eb="23">
      <t>リユウショ</t>
    </rPh>
    <phoneticPr fontId="34"/>
  </si>
  <si>
    <t>（医療機関名）</t>
    <rPh sb="1" eb="3">
      <t>イリョウ</t>
    </rPh>
    <rPh sb="3" eb="4">
      <t>キ</t>
    </rPh>
    <rPh sb="4" eb="5">
      <t>カン</t>
    </rPh>
    <rPh sb="5" eb="6">
      <t>メイ</t>
    </rPh>
    <phoneticPr fontId="34"/>
  </si>
  <si>
    <t>補助金を必要とする理由</t>
    <rPh sb="0" eb="3">
      <t>ホジョキン</t>
    </rPh>
    <rPh sb="4" eb="6">
      <t>ヒツヨウ</t>
    </rPh>
    <rPh sb="9" eb="11">
      <t>リユウ</t>
    </rPh>
    <phoneticPr fontId="34"/>
  </si>
  <si>
    <t>別 添 １</t>
    <rPh sb="0" eb="1">
      <t>ベツ</t>
    </rPh>
    <rPh sb="2" eb="3">
      <t>テン</t>
    </rPh>
    <phoneticPr fontId="2"/>
  </si>
  <si>
    <t>高崎市救急医療体制整備補助金</t>
    <rPh sb="0" eb="3">
      <t>タカサキシ</t>
    </rPh>
    <rPh sb="3" eb="5">
      <t>キュウキュウ</t>
    </rPh>
    <rPh sb="5" eb="7">
      <t>イリョウ</t>
    </rPh>
    <rPh sb="7" eb="9">
      <t>タイセイ</t>
    </rPh>
    <rPh sb="9" eb="11">
      <t>セイビ</t>
    </rPh>
    <rPh sb="11" eb="14">
      <t>ホジョキン</t>
    </rPh>
    <phoneticPr fontId="2"/>
  </si>
  <si>
    <t>医 療 機 関 概 要</t>
    <rPh sb="0" eb="1">
      <t>イ</t>
    </rPh>
    <rPh sb="2" eb="3">
      <t>イヤス</t>
    </rPh>
    <rPh sb="4" eb="5">
      <t>キ</t>
    </rPh>
    <rPh sb="6" eb="7">
      <t>カン</t>
    </rPh>
    <rPh sb="8" eb="9">
      <t>オオムネ</t>
    </rPh>
    <rPh sb="10" eb="11">
      <t>ヨウ</t>
    </rPh>
    <phoneticPr fontId="2"/>
  </si>
  <si>
    <t>施　設　名</t>
    <rPh sb="0" eb="1">
      <t>シ</t>
    </rPh>
    <rPh sb="2" eb="3">
      <t>セツ</t>
    </rPh>
    <rPh sb="4" eb="5">
      <t>メイ</t>
    </rPh>
    <phoneticPr fontId="2"/>
  </si>
  <si>
    <t>開　設　者</t>
    <rPh sb="0" eb="1">
      <t>カイ</t>
    </rPh>
    <rPh sb="2" eb="3">
      <t>セツ</t>
    </rPh>
    <rPh sb="4" eb="5">
      <t>シャ</t>
    </rPh>
    <phoneticPr fontId="2"/>
  </si>
  <si>
    <t>管　理　者</t>
    <rPh sb="0" eb="1">
      <t>カン</t>
    </rPh>
    <rPh sb="2" eb="3">
      <t>リ</t>
    </rPh>
    <rPh sb="4" eb="5">
      <t>シャ</t>
    </rPh>
    <phoneticPr fontId="2"/>
  </si>
  <si>
    <t>施設の認定等</t>
    <rPh sb="0" eb="2">
      <t>シセツ</t>
    </rPh>
    <rPh sb="3" eb="5">
      <t>ニンテイ</t>
    </rPh>
    <rPh sb="5" eb="6">
      <t>ナド</t>
    </rPh>
    <phoneticPr fontId="2"/>
  </si>
  <si>
    <t>救命救急センター</t>
    <rPh sb="0" eb="2">
      <t>キュウメイ</t>
    </rPh>
    <rPh sb="2" eb="4">
      <t>キュウキュウ</t>
    </rPh>
    <phoneticPr fontId="2"/>
  </si>
  <si>
    <t>地域医療支援</t>
    <rPh sb="0" eb="2">
      <t>チイキ</t>
    </rPh>
    <rPh sb="2" eb="4">
      <t>イリョウ</t>
    </rPh>
    <rPh sb="4" eb="6">
      <t>シエン</t>
    </rPh>
    <phoneticPr fontId="2"/>
  </si>
  <si>
    <t>災害拠点</t>
    <rPh sb="0" eb="2">
      <t>サイガイ</t>
    </rPh>
    <rPh sb="2" eb="4">
      <t>キョテン</t>
    </rPh>
    <phoneticPr fontId="2"/>
  </si>
  <si>
    <t>救急告示</t>
    <rPh sb="0" eb="2">
      <t>キュウキュウ</t>
    </rPh>
    <rPh sb="2" eb="4">
      <t>コクジ</t>
    </rPh>
    <phoneticPr fontId="2"/>
  </si>
  <si>
    <t>診療科目数</t>
    <rPh sb="0" eb="2">
      <t>シンリョウ</t>
    </rPh>
    <rPh sb="2" eb="4">
      <t>カモク</t>
    </rPh>
    <rPh sb="4" eb="5">
      <t>スウ</t>
    </rPh>
    <phoneticPr fontId="2"/>
  </si>
  <si>
    <t>科目</t>
    <rPh sb="0" eb="2">
      <t>カモク</t>
    </rPh>
    <phoneticPr fontId="2"/>
  </si>
  <si>
    <t>診療科目名</t>
    <rPh sb="0" eb="2">
      <t>シンリョウ</t>
    </rPh>
    <rPh sb="2" eb="4">
      <t>カモク</t>
    </rPh>
    <rPh sb="4" eb="5">
      <t>メイ</t>
    </rPh>
    <phoneticPr fontId="2"/>
  </si>
  <si>
    <t>　上記診療科目のうち、特に積極的に診療を実施している科目</t>
    <rPh sb="1" eb="3">
      <t>ジョウキ</t>
    </rPh>
    <rPh sb="3" eb="5">
      <t>シンリョウ</t>
    </rPh>
    <rPh sb="5" eb="7">
      <t>カモク</t>
    </rPh>
    <rPh sb="11" eb="12">
      <t>トク</t>
    </rPh>
    <rPh sb="13" eb="16">
      <t>セッキョクテキ</t>
    </rPh>
    <rPh sb="17" eb="19">
      <t>シンリョウ</t>
    </rPh>
    <rPh sb="20" eb="22">
      <t>ジッシ</t>
    </rPh>
    <rPh sb="26" eb="28">
      <t>カモク</t>
    </rPh>
    <phoneticPr fontId="2"/>
  </si>
  <si>
    <t>許可病床数</t>
    <rPh sb="0" eb="2">
      <t>キョカ</t>
    </rPh>
    <rPh sb="2" eb="4">
      <t>ビョウショウ</t>
    </rPh>
    <rPh sb="4" eb="5">
      <t>スウ</t>
    </rPh>
    <phoneticPr fontId="2"/>
  </si>
  <si>
    <t>一般</t>
    <rPh sb="0" eb="2">
      <t>イッパン</t>
    </rPh>
    <phoneticPr fontId="2"/>
  </si>
  <si>
    <t>療養</t>
    <rPh sb="0" eb="2">
      <t>リョウヨウ</t>
    </rPh>
    <phoneticPr fontId="2"/>
  </si>
  <si>
    <t>精神</t>
    <rPh sb="0" eb="2">
      <t>セイシン</t>
    </rPh>
    <phoneticPr fontId="2"/>
  </si>
  <si>
    <t>結核</t>
    <rPh sb="0" eb="2">
      <t>ケッカク</t>
    </rPh>
    <phoneticPr fontId="2"/>
  </si>
  <si>
    <t>感染症</t>
    <rPh sb="0" eb="3">
      <t>カンセンショウ</t>
    </rPh>
    <phoneticPr fontId="2"/>
  </si>
  <si>
    <t>一般病床のうち、救急患者専用病床の数</t>
    <rPh sb="0" eb="2">
      <t>イッパン</t>
    </rPh>
    <rPh sb="2" eb="4">
      <t>ビョウショウ</t>
    </rPh>
    <rPh sb="8" eb="10">
      <t>キュウキュウ</t>
    </rPh>
    <rPh sb="10" eb="12">
      <t>カンジャ</t>
    </rPh>
    <rPh sb="12" eb="14">
      <t>センヨウ</t>
    </rPh>
    <rPh sb="14" eb="16">
      <t>ビョウショウ</t>
    </rPh>
    <rPh sb="17" eb="18">
      <t>カズ</t>
    </rPh>
    <phoneticPr fontId="2"/>
  </si>
  <si>
    <t>日平均患者数</t>
    <rPh sb="0" eb="1">
      <t>ニチ</t>
    </rPh>
    <rPh sb="1" eb="3">
      <t>ヘイキン</t>
    </rPh>
    <rPh sb="3" eb="6">
      <t>カンジャスウ</t>
    </rPh>
    <phoneticPr fontId="2"/>
  </si>
  <si>
    <t>日平均外来患者数</t>
    <rPh sb="0" eb="1">
      <t>ニチ</t>
    </rPh>
    <rPh sb="1" eb="3">
      <t>ヘイキン</t>
    </rPh>
    <rPh sb="3" eb="5">
      <t>ガイライ</t>
    </rPh>
    <rPh sb="5" eb="8">
      <t>カンジャスウ</t>
    </rPh>
    <phoneticPr fontId="2"/>
  </si>
  <si>
    <t>日平均入院患者数</t>
    <rPh sb="0" eb="1">
      <t>ニチ</t>
    </rPh>
    <rPh sb="1" eb="3">
      <t>ヘイキン</t>
    </rPh>
    <rPh sb="3" eb="5">
      <t>ニュウイン</t>
    </rPh>
    <rPh sb="5" eb="8">
      <t>カンジャスウ</t>
    </rPh>
    <phoneticPr fontId="2"/>
  </si>
  <si>
    <t>従事者数</t>
    <rPh sb="0" eb="3">
      <t>ジュウジシャ</t>
    </rPh>
    <rPh sb="3" eb="4">
      <t>スウ</t>
    </rPh>
    <phoneticPr fontId="2"/>
  </si>
  <si>
    <t>職　　　種</t>
    <rPh sb="0" eb="1">
      <t>ショク</t>
    </rPh>
    <rPh sb="4" eb="5">
      <t>タネ</t>
    </rPh>
    <phoneticPr fontId="2"/>
  </si>
  <si>
    <t>常　　勤</t>
    <rPh sb="0" eb="1">
      <t>ツネ</t>
    </rPh>
    <rPh sb="3" eb="4">
      <t>ツトム</t>
    </rPh>
    <phoneticPr fontId="2"/>
  </si>
  <si>
    <t>非 常 勤</t>
    <rPh sb="0" eb="1">
      <t>ヒ</t>
    </rPh>
    <rPh sb="2" eb="3">
      <t>ツネ</t>
    </rPh>
    <rPh sb="4" eb="5">
      <t>ツトム</t>
    </rPh>
    <phoneticPr fontId="2"/>
  </si>
  <si>
    <t>歯科医師</t>
    <rPh sb="0" eb="2">
      <t>シカ</t>
    </rPh>
    <rPh sb="2" eb="4">
      <t>イシ</t>
    </rPh>
    <phoneticPr fontId="2"/>
  </si>
  <si>
    <t>理学療法士</t>
    <rPh sb="0" eb="2">
      <t>リガク</t>
    </rPh>
    <rPh sb="2" eb="5">
      <t>リョウホウシイリョウホウ</t>
    </rPh>
    <phoneticPr fontId="2"/>
  </si>
  <si>
    <t>准看護師</t>
    <rPh sb="0" eb="1">
      <t>ジュン</t>
    </rPh>
    <rPh sb="1" eb="4">
      <t>カンゴシ</t>
    </rPh>
    <phoneticPr fontId="2"/>
  </si>
  <si>
    <t>その他医療職</t>
    <rPh sb="2" eb="3">
      <t>タ</t>
    </rPh>
    <rPh sb="3" eb="5">
      <t>イリョウ</t>
    </rPh>
    <rPh sb="5" eb="6">
      <t>ショク</t>
    </rPh>
    <phoneticPr fontId="2"/>
  </si>
  <si>
    <t>事務職</t>
    <rPh sb="0" eb="2">
      <t>ジム</t>
    </rPh>
    <rPh sb="2" eb="3">
      <t>ショク</t>
    </rPh>
    <phoneticPr fontId="2"/>
  </si>
  <si>
    <t>主な設備等</t>
    <rPh sb="0" eb="1">
      <t>オモ</t>
    </rPh>
    <rPh sb="2" eb="4">
      <t>セツビ</t>
    </rPh>
    <rPh sb="4" eb="5">
      <t>ナド</t>
    </rPh>
    <phoneticPr fontId="2"/>
  </si>
  <si>
    <t>手術室</t>
    <rPh sb="0" eb="3">
      <t>シュジュツシツ</t>
    </rPh>
    <phoneticPr fontId="2"/>
  </si>
  <si>
    <t>核医学装置</t>
    <rPh sb="0" eb="3">
      <t>カクイガク</t>
    </rPh>
    <rPh sb="3" eb="5">
      <t>ソウチ</t>
    </rPh>
    <phoneticPr fontId="2"/>
  </si>
  <si>
    <t>集中治療室</t>
    <rPh sb="0" eb="2">
      <t>シュウチュウ</t>
    </rPh>
    <rPh sb="2" eb="5">
      <t>チリョウシツ</t>
    </rPh>
    <phoneticPr fontId="2"/>
  </si>
  <si>
    <t>Ｃ Ｔ</t>
    <phoneticPr fontId="2"/>
  </si>
  <si>
    <t>診療用粒子線照射装置</t>
    <rPh sb="0" eb="3">
      <t>シンリョウヨウ</t>
    </rPh>
    <rPh sb="3" eb="5">
      <t>リュウシ</t>
    </rPh>
    <rPh sb="5" eb="6">
      <t>セン</t>
    </rPh>
    <rPh sb="6" eb="8">
      <t>ショウシャ</t>
    </rPh>
    <rPh sb="8" eb="10">
      <t>ソウチ</t>
    </rPh>
    <phoneticPr fontId="2"/>
  </si>
  <si>
    <t>ＭＲＩ</t>
    <phoneticPr fontId="2"/>
  </si>
  <si>
    <t>診療用放射線照射装置</t>
    <rPh sb="0" eb="2">
      <t>シンリョウ</t>
    </rPh>
    <rPh sb="2" eb="3">
      <t>ヨウ</t>
    </rPh>
    <rPh sb="3" eb="6">
      <t>ホウシャセン</t>
    </rPh>
    <rPh sb="6" eb="8">
      <t>ショウシャ</t>
    </rPh>
    <rPh sb="8" eb="10">
      <t>ソウチ</t>
    </rPh>
    <phoneticPr fontId="2"/>
  </si>
  <si>
    <t>血管連続撮影装置</t>
    <rPh sb="0" eb="2">
      <t>ケッカン</t>
    </rPh>
    <rPh sb="2" eb="4">
      <t>レンゾク</t>
    </rPh>
    <rPh sb="4" eb="6">
      <t>サツエイ</t>
    </rPh>
    <rPh sb="6" eb="8">
      <t>ソウチ</t>
    </rPh>
    <phoneticPr fontId="2"/>
  </si>
  <si>
    <t>そ　の　他
特記事項等</t>
    <rPh sb="4" eb="5">
      <t>タ</t>
    </rPh>
    <rPh sb="6" eb="8">
      <t>トッキ</t>
    </rPh>
    <rPh sb="8" eb="10">
      <t>ジコウ</t>
    </rPh>
    <rPh sb="10" eb="11">
      <t>ナド</t>
    </rPh>
    <phoneticPr fontId="2"/>
  </si>
  <si>
    <t>※ 補助事業者が医療機関でない場合は、記入不要です。</t>
    <rPh sb="2" eb="4">
      <t>ホジョ</t>
    </rPh>
    <rPh sb="4" eb="6">
      <t>ジギョウ</t>
    </rPh>
    <rPh sb="6" eb="7">
      <t>シャ</t>
    </rPh>
    <rPh sb="8" eb="10">
      <t>イリョウ</t>
    </rPh>
    <rPh sb="10" eb="12">
      <t>キカン</t>
    </rPh>
    <rPh sb="15" eb="17">
      <t>バアイ</t>
    </rPh>
    <rPh sb="19" eb="21">
      <t>キニュウ</t>
    </rPh>
    <rPh sb="21" eb="23">
      <t>フヨウ</t>
    </rPh>
    <phoneticPr fontId="2"/>
  </si>
  <si>
    <t>別 添 ２</t>
    <rPh sb="0" eb="1">
      <t>ベツ</t>
    </rPh>
    <rPh sb="2" eb="3">
      <t>テン</t>
    </rPh>
    <phoneticPr fontId="34"/>
  </si>
  <si>
    <t>高崎市救急医療体制整備補助金</t>
    <rPh sb="0" eb="1">
      <t>コウ</t>
    </rPh>
    <rPh sb="1" eb="2">
      <t>ザキ</t>
    </rPh>
    <rPh sb="2" eb="3">
      <t>シ</t>
    </rPh>
    <rPh sb="3" eb="4">
      <t>スクイ</t>
    </rPh>
    <rPh sb="4" eb="5">
      <t>キュウ</t>
    </rPh>
    <rPh sb="5" eb="6">
      <t>イ</t>
    </rPh>
    <rPh sb="6" eb="7">
      <t>イヤス</t>
    </rPh>
    <rPh sb="7" eb="8">
      <t>カラダ</t>
    </rPh>
    <rPh sb="8" eb="9">
      <t>セイ</t>
    </rPh>
    <rPh sb="9" eb="10">
      <t>ヒトシ</t>
    </rPh>
    <rPh sb="10" eb="11">
      <t>ソナエ</t>
    </rPh>
    <rPh sb="11" eb="12">
      <t>ホ</t>
    </rPh>
    <rPh sb="12" eb="13">
      <t>スケ</t>
    </rPh>
    <rPh sb="13" eb="14">
      <t>キン</t>
    </rPh>
    <phoneticPr fontId="34"/>
  </si>
  <si>
    <t>担 当 者 報 告 書</t>
    <rPh sb="0" eb="1">
      <t>タン</t>
    </rPh>
    <rPh sb="2" eb="3">
      <t>トウ</t>
    </rPh>
    <rPh sb="4" eb="5">
      <t>シャ</t>
    </rPh>
    <rPh sb="6" eb="7">
      <t>ホウ</t>
    </rPh>
    <rPh sb="8" eb="9">
      <t>コク</t>
    </rPh>
    <rPh sb="10" eb="11">
      <t>ショ</t>
    </rPh>
    <phoneticPr fontId="34"/>
  </si>
  <si>
    <t>医療機関名</t>
    <rPh sb="0" eb="1">
      <t>イ</t>
    </rPh>
    <rPh sb="1" eb="2">
      <t>イヤス</t>
    </rPh>
    <rPh sb="2" eb="3">
      <t>キ</t>
    </rPh>
    <rPh sb="3" eb="4">
      <t>カン</t>
    </rPh>
    <rPh sb="4" eb="5">
      <t>メイ</t>
    </rPh>
    <phoneticPr fontId="34"/>
  </si>
  <si>
    <t>補助事業名称</t>
    <rPh sb="0" eb="2">
      <t>ホジョ</t>
    </rPh>
    <rPh sb="2" eb="4">
      <t>ジギョウ</t>
    </rPh>
    <rPh sb="4" eb="6">
      <t>メイショウ</t>
    </rPh>
    <phoneticPr fontId="34"/>
  </si>
  <si>
    <t>補助申請有無</t>
    <rPh sb="0" eb="2">
      <t>ホジョ</t>
    </rPh>
    <rPh sb="2" eb="4">
      <t>シンセイ</t>
    </rPh>
    <rPh sb="4" eb="6">
      <t>ウム</t>
    </rPh>
    <phoneticPr fontId="34"/>
  </si>
  <si>
    <t>担当者№</t>
    <rPh sb="0" eb="3">
      <t>タントウシャ</t>
    </rPh>
    <phoneticPr fontId="34"/>
  </si>
  <si>
    <t>地域医療連携強化促進事業</t>
    <rPh sb="0" eb="2">
      <t>チイキ</t>
    </rPh>
    <rPh sb="2" eb="4">
      <t>イリョウ</t>
    </rPh>
    <rPh sb="4" eb="6">
      <t>レンケイ</t>
    </rPh>
    <rPh sb="6" eb="8">
      <t>キョウカ</t>
    </rPh>
    <rPh sb="8" eb="10">
      <t>ソクシン</t>
    </rPh>
    <rPh sb="10" eb="12">
      <t>ジギョウ</t>
    </rPh>
    <phoneticPr fontId="34"/>
  </si>
  <si>
    <t>救急医確保等支援事業</t>
    <rPh sb="0" eb="2">
      <t>キュウキュウ</t>
    </rPh>
    <rPh sb="2" eb="3">
      <t>イ</t>
    </rPh>
    <rPh sb="3" eb="5">
      <t>カクホ</t>
    </rPh>
    <rPh sb="5" eb="6">
      <t>ナド</t>
    </rPh>
    <rPh sb="6" eb="8">
      <t>シエン</t>
    </rPh>
    <rPh sb="8" eb="10">
      <t>ジギョウ</t>
    </rPh>
    <phoneticPr fontId="34"/>
  </si>
  <si>
    <t>救急患者受入促進事業</t>
    <rPh sb="0" eb="2">
      <t>キュウキュウ</t>
    </rPh>
    <rPh sb="2" eb="4">
      <t>カンジャ</t>
    </rPh>
    <rPh sb="4" eb="6">
      <t>ウケイ</t>
    </rPh>
    <rPh sb="6" eb="8">
      <t>ソクシン</t>
    </rPh>
    <rPh sb="8" eb="10">
      <t>ジギョウ</t>
    </rPh>
    <phoneticPr fontId="34"/>
  </si>
  <si>
    <t>救急医療情報システム等運用支援事業</t>
    <rPh sb="0" eb="2">
      <t>キュウキュウ</t>
    </rPh>
    <rPh sb="2" eb="4">
      <t>イリョウ</t>
    </rPh>
    <rPh sb="4" eb="6">
      <t>ジョウホウ</t>
    </rPh>
    <rPh sb="10" eb="11">
      <t>ナド</t>
    </rPh>
    <rPh sb="11" eb="13">
      <t>ウンヨウ</t>
    </rPh>
    <rPh sb="13" eb="15">
      <t>シエン</t>
    </rPh>
    <rPh sb="15" eb="17">
      <t>ジギョウ</t>
    </rPh>
    <phoneticPr fontId="34"/>
  </si>
  <si>
    <t>ドクターカー運行支援事業</t>
    <rPh sb="6" eb="8">
      <t>ウンコウ</t>
    </rPh>
    <rPh sb="8" eb="10">
      <t>シエン</t>
    </rPh>
    <rPh sb="10" eb="12">
      <t>ジギョウ</t>
    </rPh>
    <phoneticPr fontId="34"/>
  </si>
  <si>
    <t>小児救急医療体制整備事業</t>
    <rPh sb="0" eb="2">
      <t>ショウニ</t>
    </rPh>
    <rPh sb="2" eb="4">
      <t>キュウキュウ</t>
    </rPh>
    <rPh sb="4" eb="6">
      <t>イリョウ</t>
    </rPh>
    <rPh sb="6" eb="8">
      <t>タイセイ</t>
    </rPh>
    <rPh sb="8" eb="10">
      <t>セイビ</t>
    </rPh>
    <rPh sb="10" eb="12">
      <t>ジギョウ</t>
    </rPh>
    <phoneticPr fontId="34"/>
  </si>
  <si>
    <t>脳卒中患者受入体制強化事業</t>
    <rPh sb="0" eb="3">
      <t>ノウソッチュウ</t>
    </rPh>
    <rPh sb="3" eb="5">
      <t>カンジャ</t>
    </rPh>
    <rPh sb="5" eb="7">
      <t>ウケイレ</t>
    </rPh>
    <rPh sb="7" eb="9">
      <t>タイセイ</t>
    </rPh>
    <rPh sb="9" eb="11">
      <t>キョウカ</t>
    </rPh>
    <rPh sb="11" eb="13">
      <t>ジギョウ</t>
    </rPh>
    <phoneticPr fontId="34"/>
  </si>
  <si>
    <t>心疾患患者受入強化事業</t>
    <rPh sb="0" eb="3">
      <t>シンシッカン</t>
    </rPh>
    <rPh sb="3" eb="5">
      <t>カンジャ</t>
    </rPh>
    <rPh sb="5" eb="7">
      <t>ウケイレ</t>
    </rPh>
    <rPh sb="7" eb="9">
      <t>キョウカ</t>
    </rPh>
    <rPh sb="9" eb="11">
      <t>ジギョウ</t>
    </rPh>
    <phoneticPr fontId="34"/>
  </si>
  <si>
    <t>救急患者受入体制整備事業</t>
    <rPh sb="0" eb="2">
      <t>キュウキュウ</t>
    </rPh>
    <rPh sb="2" eb="4">
      <t>カンジャ</t>
    </rPh>
    <rPh sb="4" eb="6">
      <t>ウケイレ</t>
    </rPh>
    <rPh sb="6" eb="8">
      <t>タイセイ</t>
    </rPh>
    <rPh sb="8" eb="10">
      <t>セイビ</t>
    </rPh>
    <rPh sb="10" eb="12">
      <t>ジギョウ</t>
    </rPh>
    <phoneticPr fontId="34"/>
  </si>
  <si>
    <t>※ 「担当者№」欄には、下表に対応する担当者の番号を記入してください。</t>
    <rPh sb="3" eb="6">
      <t>タントウシャ</t>
    </rPh>
    <rPh sb="8" eb="9">
      <t>ラン</t>
    </rPh>
    <rPh sb="12" eb="14">
      <t>カヒョウ</t>
    </rPh>
    <rPh sb="15" eb="17">
      <t>タイオウ</t>
    </rPh>
    <rPh sb="19" eb="22">
      <t>タントウシャ</t>
    </rPh>
    <rPh sb="23" eb="25">
      <t>バンゴウ</t>
    </rPh>
    <rPh sb="26" eb="28">
      <t>キニュウ</t>
    </rPh>
    <phoneticPr fontId="34"/>
  </si>
  <si>
    <t>担当者１</t>
    <rPh sb="0" eb="3">
      <t>タントウシャ</t>
    </rPh>
    <phoneticPr fontId="34"/>
  </si>
  <si>
    <t>担当者２</t>
    <rPh sb="0" eb="3">
      <t>タントウシャ</t>
    </rPh>
    <phoneticPr fontId="34"/>
  </si>
  <si>
    <t>部　署</t>
    <rPh sb="0" eb="1">
      <t>ブ</t>
    </rPh>
    <rPh sb="2" eb="3">
      <t>ショ</t>
    </rPh>
    <phoneticPr fontId="34"/>
  </si>
  <si>
    <t>役　職</t>
    <rPh sb="0" eb="1">
      <t>ヤク</t>
    </rPh>
    <rPh sb="2" eb="3">
      <t>ショク</t>
    </rPh>
    <phoneticPr fontId="34"/>
  </si>
  <si>
    <t>氏　名</t>
    <rPh sb="0" eb="1">
      <t>ウジ</t>
    </rPh>
    <rPh sb="2" eb="3">
      <t>ナ</t>
    </rPh>
    <phoneticPr fontId="34"/>
  </si>
  <si>
    <t>電話番号</t>
    <rPh sb="0" eb="2">
      <t>デンワ</t>
    </rPh>
    <rPh sb="2" eb="4">
      <t>バンゴウ</t>
    </rPh>
    <phoneticPr fontId="34"/>
  </si>
  <si>
    <t>ＦＡＸ番号</t>
    <rPh sb="3" eb="5">
      <t>バンゴウ</t>
    </rPh>
    <phoneticPr fontId="34"/>
  </si>
  <si>
    <t>Eメール</t>
    <phoneticPr fontId="34"/>
  </si>
  <si>
    <t>Eメール</t>
    <phoneticPr fontId="34"/>
  </si>
  <si>
    <t>電話連絡
可能時間等</t>
    <rPh sb="0" eb="2">
      <t>デンワ</t>
    </rPh>
    <rPh sb="2" eb="4">
      <t>レンラク</t>
    </rPh>
    <rPh sb="5" eb="7">
      <t>カノウ</t>
    </rPh>
    <rPh sb="7" eb="9">
      <t>ジカン</t>
    </rPh>
    <rPh sb="9" eb="10">
      <t>ナド</t>
    </rPh>
    <phoneticPr fontId="34"/>
  </si>
  <si>
    <t>曜日</t>
    <rPh sb="0" eb="1">
      <t>ヒカリ</t>
    </rPh>
    <rPh sb="1" eb="2">
      <t>ニチ</t>
    </rPh>
    <phoneticPr fontId="34"/>
  </si>
  <si>
    <t>月</t>
    <rPh sb="0" eb="1">
      <t>ゲツ</t>
    </rPh>
    <phoneticPr fontId="34"/>
  </si>
  <si>
    <t>火</t>
    <rPh sb="0" eb="1">
      <t>ヒ</t>
    </rPh>
    <phoneticPr fontId="34"/>
  </si>
  <si>
    <t>水</t>
    <rPh sb="0" eb="1">
      <t>ミズ</t>
    </rPh>
    <phoneticPr fontId="34"/>
  </si>
  <si>
    <t>木</t>
    <rPh sb="0" eb="1">
      <t>キ</t>
    </rPh>
    <phoneticPr fontId="34"/>
  </si>
  <si>
    <t>金</t>
    <rPh sb="0" eb="1">
      <t>キン</t>
    </rPh>
    <phoneticPr fontId="34"/>
  </si>
  <si>
    <t>時間</t>
    <rPh sb="0" eb="1">
      <t>トキ</t>
    </rPh>
    <rPh sb="1" eb="2">
      <t>アイダ</t>
    </rPh>
    <phoneticPr fontId="34"/>
  </si>
  <si>
    <t>特記事項等</t>
    <rPh sb="0" eb="2">
      <t>トッキ</t>
    </rPh>
    <rPh sb="2" eb="4">
      <t>ジコウ</t>
    </rPh>
    <rPh sb="4" eb="5">
      <t>ナド</t>
    </rPh>
    <phoneticPr fontId="34"/>
  </si>
  <si>
    <t>担当者３</t>
    <rPh sb="0" eb="3">
      <t>タントウシャ</t>
    </rPh>
    <phoneticPr fontId="34"/>
  </si>
  <si>
    <t>担当者４</t>
    <rPh sb="0" eb="3">
      <t>タントウシャ</t>
    </rPh>
    <phoneticPr fontId="34"/>
  </si>
  <si>
    <t>Eメール</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</si>
</sst>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176" formatCode="#0&quot;か月&quot;"/>
    <numFmt numFmtId="177" formatCode="#,##0&quot;円&quot;"/>
    <numFmt numFmtId="178" formatCode="#,##0&quot;人&quot;"/>
    <numFmt numFmtId="179" formatCode="[$-411]ggge&quot;年&quot;m&quot;月&quot;d&quot;日&quot;;@"/>
    <numFmt numFmtId="180" formatCode="0.0_ "/>
    <numFmt numFmtId="181" formatCode="#,##0_ "/>
    <numFmt numFmtId="182" formatCode="#,##0\ \ &quot;円&quot;"/>
    <numFmt numFmtId="183" formatCode="##0&quot;床&quot;"/>
    <numFmt numFmtId="184" formatCode="#0&quot;月&quot;"/>
    <numFmt numFmtId="185" formatCode="#0&quot;施設&quot;"/>
    <numFmt numFmtId="186" formatCode="&quot;(&quot;#,##0&quot;円/人)&quot;"/>
    <numFmt numFmtId="187" formatCode="#,##0&quot;回&quot;"/>
    <numFmt numFmtId="188" formatCode="#,##0&quot;／&quot;"/>
    <numFmt numFmtId="189" formatCode="#,##0&quot;件&quot;"/>
    <numFmt numFmtId="190" formatCode="&quot;(&quot;##&quot;)&quot;"/>
  </numFmts>
  <fonts count="37"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b/>
      <sz val="18"/>
      <color theme="1"/>
      <name val="ＭＳ Ｐ明朝"/>
      <family val="1"/>
      <charset val="128"/>
    </font>
    <font>
      <sz val="11"/>
      <color theme="1"/>
      <name val="ＭＳ Ｐ明朝"/>
      <family val="1"/>
      <charset val="128"/>
    </font>
    <font>
      <sz val="12"/>
      <color theme="1"/>
      <name val="ＭＳ Ｐ明朝"/>
      <family val="1"/>
      <charset val="128"/>
    </font>
    <font>
      <sz val="16"/>
      <color theme="1"/>
      <name val="ＭＳ 明朝"/>
      <family val="1"/>
      <charset val="128"/>
    </font>
    <font>
      <sz val="20"/>
      <color theme="1"/>
      <name val="ＭＳ 明朝"/>
      <family val="1"/>
      <charset val="128"/>
    </font>
    <font>
      <b/>
      <sz val="20"/>
      <color theme="1"/>
      <name val="ＭＳ Ｐ明朝"/>
      <family val="1"/>
      <charset val="128"/>
    </font>
    <font>
      <sz val="14"/>
      <color theme="1"/>
      <name val="ＭＳ Ｐ明朝"/>
      <family val="1"/>
      <charset val="128"/>
    </font>
    <font>
      <sz val="16"/>
      <color theme="1"/>
      <name val="ＭＳ Ｐ明朝"/>
      <family val="1"/>
      <charset val="128"/>
    </font>
    <font>
      <sz val="11"/>
      <color theme="1"/>
      <name val="ＭＳ Ｐゴシック"/>
      <family val="3"/>
      <charset val="128"/>
      <scheme val="minor"/>
    </font>
    <font>
      <sz val="11.5"/>
      <color theme="1"/>
      <name val="ＭＳ Ｐ明朝"/>
      <family val="1"/>
      <charset val="128"/>
    </font>
    <font>
      <sz val="10.5"/>
      <color theme="1"/>
      <name val="ＭＳ Ｐ明朝"/>
      <family val="1"/>
      <charset val="128"/>
    </font>
    <font>
      <sz val="9"/>
      <color theme="1"/>
      <name val="ＭＳ Ｐ明朝"/>
      <family val="1"/>
      <charset val="128"/>
    </font>
    <font>
      <sz val="12"/>
      <color theme="1"/>
      <name val="ＭＳ 明朝"/>
      <family val="1"/>
      <charset val="128"/>
    </font>
    <font>
      <sz val="11"/>
      <color theme="1"/>
      <name val="ＭＳ 明朝"/>
      <family val="1"/>
      <charset val="128"/>
    </font>
    <font>
      <sz val="6"/>
      <name val="ＭＳ Ｐゴシック"/>
      <family val="3"/>
      <charset val="128"/>
    </font>
    <font>
      <sz val="10"/>
      <color theme="1"/>
      <name val="ＭＳ Ｐ明朝"/>
      <family val="1"/>
      <charset val="128"/>
    </font>
    <font>
      <sz val="10.5"/>
      <color theme="1"/>
      <name val="ＭＳ 明朝"/>
      <family val="1"/>
      <charset val="128"/>
    </font>
    <font>
      <sz val="10.5"/>
      <color theme="1"/>
      <name val="Century"/>
      <family val="1"/>
    </font>
    <font>
      <sz val="12"/>
      <name val="ＭＳ 明朝"/>
      <family val="1"/>
      <charset val="128"/>
    </font>
    <font>
      <sz val="14"/>
      <name val="ＭＳ 明朝"/>
      <family val="1"/>
      <charset val="128"/>
    </font>
    <font>
      <sz val="11"/>
      <name val="ＭＳ 明朝"/>
      <family val="1"/>
      <charset val="128"/>
    </font>
    <font>
      <sz val="14"/>
      <name val="ＭＳ Ｐ明朝"/>
      <family val="1"/>
      <charset val="128"/>
    </font>
    <font>
      <sz val="10"/>
      <color theme="1"/>
      <name val="ＭＳ 明朝"/>
      <family val="1"/>
      <charset val="128"/>
    </font>
    <font>
      <sz val="9"/>
      <color theme="1"/>
      <name val="ＭＳ 明朝"/>
      <family val="1"/>
      <charset val="128"/>
    </font>
    <font>
      <sz val="9.5"/>
      <color theme="1"/>
      <name val="ＭＳ 明朝"/>
      <family val="1"/>
      <charset val="128"/>
    </font>
    <font>
      <sz val="10"/>
      <name val="ＭＳ 明朝"/>
      <family val="1"/>
      <charset val="128"/>
    </font>
    <font>
      <sz val="8"/>
      <color theme="1"/>
      <name val="ＭＳ Ｐ明朝"/>
      <family val="1"/>
      <charset val="128"/>
    </font>
    <font>
      <sz val="8"/>
      <color theme="1"/>
      <name val="ＭＳ 明朝"/>
      <family val="1"/>
      <charset val="128"/>
    </font>
    <font>
      <b/>
      <sz val="9"/>
      <color indexed="81"/>
      <name val="ＭＳ Ｐゴシック"/>
      <family val="3"/>
      <charset val="128"/>
    </font>
    <font>
      <sz val="12"/>
      <name val="ＭＳ Ｐ明朝"/>
      <family val="1"/>
      <charset val="128"/>
    </font>
    <font>
      <sz val="11"/>
      <name val="ＭＳ Ｐ明朝"/>
      <family val="1"/>
      <charset val="128"/>
    </font>
    <font>
      <sz val="6"/>
      <name val="ＭＳ Ｐゴシック"/>
      <family val="2"/>
      <charset val="128"/>
      <scheme val="minor"/>
    </font>
    <font>
      <sz val="18"/>
      <color theme="1"/>
      <name val="ＭＳ 明朝"/>
      <family val="1"/>
      <charset val="128"/>
    </font>
    <font>
      <sz val="14"/>
      <color theme="1"/>
      <name val="ＭＳ 明朝"/>
      <family val="1"/>
      <charset val="128"/>
    </font>
  </fonts>
  <fills count="2">
    <fill>
      <patternFill patternType="none"/>
    </fill>
    <fill>
      <patternFill patternType="gray125"/>
    </fill>
  </fills>
  <borders count="10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top style="thin">
        <color auto="1"/>
      </top>
      <bottom style="thin">
        <color auto="1"/>
      </bottom>
      <diagonal/>
    </border>
    <border>
      <left style="thin">
        <color auto="1"/>
      </left>
      <right style="thin">
        <color auto="1"/>
      </right>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diagonalUp="1">
      <left style="thin">
        <color auto="1"/>
      </left>
      <right/>
      <top style="thin">
        <color auto="1"/>
      </top>
      <bottom style="hair">
        <color auto="1"/>
      </bottom>
      <diagonal style="hair">
        <color auto="1"/>
      </diagonal>
    </border>
    <border diagonalUp="1">
      <left/>
      <right/>
      <top style="thin">
        <color auto="1"/>
      </top>
      <bottom style="hair">
        <color auto="1"/>
      </bottom>
      <diagonal style="hair">
        <color auto="1"/>
      </diagonal>
    </border>
    <border diagonalUp="1">
      <left/>
      <right style="thin">
        <color auto="1"/>
      </right>
      <top style="thin">
        <color auto="1"/>
      </top>
      <bottom style="hair">
        <color auto="1"/>
      </bottom>
      <diagonal style="hair">
        <color auto="1"/>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diagonalUp="1">
      <left style="thin">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thin">
        <color auto="1"/>
      </right>
      <top style="hair">
        <color auto="1"/>
      </top>
      <bottom style="hair">
        <color auto="1"/>
      </bottom>
      <diagonal style="hair">
        <color auto="1"/>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diagonalUp="1">
      <left style="thin">
        <color auto="1"/>
      </left>
      <right/>
      <top style="hair">
        <color auto="1"/>
      </top>
      <bottom style="thin">
        <color auto="1"/>
      </bottom>
      <diagonal style="hair">
        <color auto="1"/>
      </diagonal>
    </border>
    <border diagonalUp="1">
      <left/>
      <right/>
      <top style="hair">
        <color auto="1"/>
      </top>
      <bottom style="thin">
        <color auto="1"/>
      </bottom>
      <diagonal style="hair">
        <color auto="1"/>
      </diagonal>
    </border>
    <border diagonalUp="1">
      <left/>
      <right style="thin">
        <color auto="1"/>
      </right>
      <top style="hair">
        <color auto="1"/>
      </top>
      <bottom style="thin">
        <color auto="1"/>
      </bottom>
      <diagonal style="hair">
        <color auto="1"/>
      </diagonal>
    </border>
    <border>
      <left/>
      <right style="hair">
        <color auto="1"/>
      </right>
      <top style="thin">
        <color auto="1"/>
      </top>
      <bottom style="hair">
        <color auto="1"/>
      </bottom>
      <diagonal/>
    </border>
    <border>
      <left/>
      <right/>
      <top style="thin">
        <color auto="1"/>
      </top>
      <bottom style="hair">
        <color auto="1"/>
      </bottom>
      <diagonal/>
    </border>
    <border>
      <left style="hair">
        <color auto="1"/>
      </left>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diagonalUp="1">
      <left style="hair">
        <color auto="1"/>
      </left>
      <right/>
      <top style="thin">
        <color auto="1"/>
      </top>
      <bottom style="hair">
        <color auto="1"/>
      </bottom>
      <diagonal style="hair">
        <color auto="1"/>
      </diagonal>
    </border>
    <border diagonalUp="1">
      <left style="hair">
        <color auto="1"/>
      </left>
      <right style="thin">
        <color auto="1"/>
      </right>
      <top style="thin">
        <color auto="1"/>
      </top>
      <bottom style="hair">
        <color auto="1"/>
      </bottom>
      <diagonal style="hair">
        <color auto="1"/>
      </diagonal>
    </border>
    <border>
      <left style="hair">
        <color auto="1"/>
      </left>
      <right/>
      <top style="thin">
        <color auto="1"/>
      </top>
      <bottom style="hair">
        <color auto="1"/>
      </bottom>
      <diagonal/>
    </border>
    <border diagonalUp="1">
      <left style="hair">
        <color auto="1"/>
      </left>
      <right/>
      <top style="hair">
        <color auto="1"/>
      </top>
      <bottom style="hair">
        <color auto="1"/>
      </bottom>
      <diagonal style="hair">
        <color auto="1"/>
      </diagonal>
    </border>
    <border diagonalUp="1">
      <left style="hair">
        <color auto="1"/>
      </left>
      <right style="thin">
        <color auto="1"/>
      </right>
      <top style="hair">
        <color auto="1"/>
      </top>
      <bottom style="hair">
        <color auto="1"/>
      </bottom>
      <diagonal style="hair">
        <color auto="1"/>
      </diagonal>
    </border>
    <border>
      <left style="hair">
        <color auto="1"/>
      </left>
      <right/>
      <top style="hair">
        <color auto="1"/>
      </top>
      <bottom style="hair">
        <color auto="1"/>
      </bottom>
      <diagonal/>
    </border>
    <border diagonalUp="1">
      <left style="hair">
        <color auto="1"/>
      </left>
      <right/>
      <top style="hair">
        <color auto="1"/>
      </top>
      <bottom style="thin">
        <color auto="1"/>
      </bottom>
      <diagonal style="hair">
        <color auto="1"/>
      </diagonal>
    </border>
    <border diagonalUp="1">
      <left style="hair">
        <color auto="1"/>
      </left>
      <right style="thin">
        <color auto="1"/>
      </right>
      <top style="hair">
        <color auto="1"/>
      </top>
      <bottom style="thin">
        <color auto="1"/>
      </bottom>
      <diagonal style="hair">
        <color auto="1"/>
      </diagonal>
    </border>
    <border>
      <left/>
      <right style="hair">
        <color auto="1"/>
      </right>
      <top style="hair">
        <color auto="1"/>
      </top>
      <bottom style="thin">
        <color auto="1"/>
      </bottom>
      <diagonal/>
    </border>
    <border diagonalUp="1">
      <left style="hair">
        <color auto="1"/>
      </left>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right style="hair">
        <color auto="1"/>
      </right>
      <top style="thin">
        <color auto="1"/>
      </top>
      <bottom style="thin">
        <color auto="1"/>
      </bottom>
      <diagonal/>
    </border>
    <border>
      <left/>
      <right style="thin">
        <color auto="1"/>
      </right>
      <top style="thin">
        <color auto="1"/>
      </top>
      <bottom style="hair">
        <color auto="1"/>
      </bottom>
      <diagonal/>
    </border>
    <border>
      <left style="thin">
        <color auto="1"/>
      </left>
      <right style="thin">
        <color auto="1"/>
      </right>
      <top style="hair">
        <color auto="1"/>
      </top>
      <bottom/>
      <diagonal/>
    </border>
    <border>
      <left/>
      <right style="thin">
        <color auto="1"/>
      </right>
      <top style="hair">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auto="1"/>
      </left>
      <right/>
      <top/>
      <bottom style="thin">
        <color auto="1"/>
      </bottom>
      <diagonal/>
    </border>
    <border>
      <left/>
      <right style="medium">
        <color indexed="64"/>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thin">
        <color auto="1"/>
      </top>
      <bottom/>
      <diagonal/>
    </border>
    <border>
      <left/>
      <right style="hair">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hair">
        <color auto="1"/>
      </right>
      <top style="hair">
        <color auto="1"/>
      </top>
      <bottom/>
      <diagonal/>
    </border>
    <border>
      <left style="hair">
        <color auto="1"/>
      </left>
      <right/>
      <top style="hair">
        <color auto="1"/>
      </top>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s>
  <cellStyleXfs count="4">
    <xf numFmtId="0" fontId="0" fillId="0" borderId="0">
      <alignment vertical="center"/>
    </xf>
    <xf numFmtId="38" fontId="11"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1121">
    <xf numFmtId="0" fontId="0" fillId="0" borderId="0" xfId="0">
      <alignment vertical="center"/>
    </xf>
    <xf numFmtId="0" fontId="3" fillId="0" borderId="0" xfId="0" applyFont="1" applyBorder="1" applyAlignment="1" applyProtection="1">
      <alignment vertical="center"/>
    </xf>
    <xf numFmtId="0" fontId="4" fillId="0" borderId="0" xfId="0" applyFont="1" applyProtection="1">
      <alignment vertical="center"/>
    </xf>
    <xf numFmtId="0" fontId="4" fillId="0" borderId="0" xfId="0" applyFont="1">
      <alignment vertical="center"/>
    </xf>
    <xf numFmtId="0" fontId="5" fillId="0" borderId="0" xfId="0" applyFont="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pplyAlignment="1">
      <alignment horizontal="distributed" vertical="center" wrapText="1" justifyLastLine="1"/>
    </xf>
    <xf numFmtId="0" fontId="5" fillId="0" borderId="9" xfId="0" applyFont="1" applyBorder="1" applyAlignment="1">
      <alignment horizontal="distributed" vertical="center" wrapText="1" justifyLastLine="1"/>
    </xf>
    <xf numFmtId="0" fontId="5" fillId="0" borderId="5"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5" xfId="0" applyFont="1" applyBorder="1" applyAlignment="1">
      <alignment vertical="center" wrapText="1" justifyLastLine="1"/>
    </xf>
    <xf numFmtId="0" fontId="5" fillId="0" borderId="9" xfId="0" applyFont="1" applyBorder="1" applyAlignment="1">
      <alignment vertical="center" wrapText="1" justifyLastLine="1"/>
    </xf>
    <xf numFmtId="0" fontId="6" fillId="0" borderId="0" xfId="0" applyFont="1">
      <alignment vertical="center"/>
    </xf>
    <xf numFmtId="0" fontId="8" fillId="0" borderId="0" xfId="0" applyFont="1" applyAlignment="1">
      <alignment horizontal="center" vertical="center" shrinkToFit="1"/>
    </xf>
    <xf numFmtId="0" fontId="9" fillId="0" borderId="0" xfId="0" applyFont="1">
      <alignment vertical="center"/>
    </xf>
    <xf numFmtId="0" fontId="4" fillId="0" borderId="0" xfId="0" applyFont="1" applyBorder="1" applyAlignment="1">
      <alignment vertical="center"/>
    </xf>
    <xf numFmtId="0" fontId="5" fillId="0" borderId="3"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right" vertical="center"/>
      <protection locked="0"/>
    </xf>
    <xf numFmtId="0" fontId="6"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right" vertical="center"/>
    </xf>
    <xf numFmtId="0" fontId="5" fillId="0" borderId="0" xfId="0" applyFont="1" applyBorder="1" applyAlignment="1">
      <alignment vertical="center"/>
    </xf>
    <xf numFmtId="0" fontId="5" fillId="0" borderId="0" xfId="0" applyFont="1" applyProtection="1">
      <alignment vertical="center"/>
    </xf>
    <xf numFmtId="0" fontId="4" fillId="0" borderId="0" xfId="0" applyFont="1" applyAlignment="1" applyProtection="1">
      <alignment horizontal="right" vertical="center"/>
    </xf>
    <xf numFmtId="0" fontId="8" fillId="0" borderId="0" xfId="0" applyFont="1" applyAlignment="1" applyProtection="1">
      <alignment horizontal="center" vertical="center" shrinkToFit="1"/>
    </xf>
    <xf numFmtId="0" fontId="9" fillId="0" borderId="0" xfId="0" applyFont="1" applyProtection="1">
      <alignment vertical="center"/>
    </xf>
    <xf numFmtId="0" fontId="4" fillId="0" borderId="0" xfId="0" applyFont="1" applyBorder="1" applyAlignment="1" applyProtection="1">
      <alignment vertical="center"/>
    </xf>
    <xf numFmtId="0" fontId="10" fillId="0" borderId="0" xfId="0" applyFont="1" applyProtection="1">
      <alignment vertical="center"/>
    </xf>
    <xf numFmtId="0" fontId="5" fillId="0" borderId="11"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0" xfId="0" applyFont="1" applyBorder="1" applyProtection="1">
      <alignment vertical="center"/>
    </xf>
    <xf numFmtId="0" fontId="5" fillId="0" borderId="0" xfId="0" applyFont="1" applyAlignment="1" applyProtection="1">
      <alignment horizontal="right"/>
    </xf>
    <xf numFmtId="0" fontId="5" fillId="0" borderId="4" xfId="0" applyFont="1" applyBorder="1" applyAlignment="1" applyProtection="1">
      <alignment vertical="center" shrinkToFit="1"/>
    </xf>
    <xf numFmtId="0" fontId="5" fillId="0" borderId="1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4"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0" fontId="9" fillId="0" borderId="0" xfId="0" applyFont="1" applyBorder="1" applyAlignment="1" applyProtection="1">
      <alignment horizontal="center" vertical="center" shrinkToFit="1"/>
    </xf>
    <xf numFmtId="0" fontId="10" fillId="0" borderId="0" xfId="0" applyFont="1" applyBorder="1" applyAlignment="1" applyProtection="1">
      <alignment horizontal="left" vertical="center" indent="1"/>
    </xf>
    <xf numFmtId="0" fontId="5" fillId="0" borderId="46" xfId="0" applyFont="1" applyBorder="1" applyAlignment="1" applyProtection="1">
      <alignment horizontal="center" vertical="center" wrapText="1"/>
    </xf>
    <xf numFmtId="0" fontId="5" fillId="0" borderId="5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178" fontId="5" fillId="0" borderId="34" xfId="0" applyNumberFormat="1" applyFont="1" applyBorder="1" applyAlignment="1" applyProtection="1">
      <alignment vertical="center"/>
      <protection locked="0"/>
    </xf>
    <xf numFmtId="178" fontId="5" fillId="0" borderId="55" xfId="0" applyNumberFormat="1" applyFont="1" applyBorder="1" applyAlignment="1" applyProtection="1">
      <alignment vertical="center"/>
    </xf>
    <xf numFmtId="178" fontId="5" fillId="0" borderId="56" xfId="0" applyNumberFormat="1" applyFont="1" applyBorder="1" applyAlignment="1" applyProtection="1">
      <alignment vertical="center"/>
    </xf>
    <xf numFmtId="178" fontId="5" fillId="0" borderId="57" xfId="0" applyNumberFormat="1" applyFont="1" applyBorder="1" applyAlignment="1" applyProtection="1">
      <alignment vertical="center"/>
      <protection locked="0"/>
    </xf>
    <xf numFmtId="178" fontId="5" fillId="0" borderId="18" xfId="0" applyNumberFormat="1" applyFont="1" applyBorder="1" applyAlignment="1" applyProtection="1">
      <alignment vertical="center"/>
      <protection locked="0"/>
    </xf>
    <xf numFmtId="178" fontId="5" fillId="0" borderId="39" xfId="0" applyNumberFormat="1" applyFont="1" applyBorder="1" applyAlignment="1" applyProtection="1">
      <alignment vertical="center"/>
      <protection locked="0"/>
    </xf>
    <xf numFmtId="178" fontId="5" fillId="0" borderId="58" xfId="0" applyNumberFormat="1" applyFont="1" applyBorder="1" applyAlignment="1" applyProtection="1">
      <alignment vertical="center"/>
    </xf>
    <xf numFmtId="178" fontId="5" fillId="0" borderId="59" xfId="0" applyNumberFormat="1" applyFont="1" applyBorder="1" applyAlignment="1" applyProtection="1">
      <alignment vertical="center"/>
    </xf>
    <xf numFmtId="178" fontId="5" fillId="0" borderId="60" xfId="0" applyNumberFormat="1" applyFont="1" applyBorder="1" applyAlignment="1" applyProtection="1">
      <alignment vertical="center"/>
      <protection locked="0"/>
    </xf>
    <xf numFmtId="178" fontId="5" fillId="0" borderId="21" xfId="0" applyNumberFormat="1" applyFont="1" applyBorder="1" applyAlignment="1" applyProtection="1">
      <alignment vertical="center"/>
      <protection locked="0"/>
    </xf>
    <xf numFmtId="178" fontId="5" fillId="0" borderId="46" xfId="0" applyNumberFormat="1" applyFont="1" applyBorder="1" applyAlignment="1" applyProtection="1">
      <alignment vertical="center"/>
      <protection locked="0"/>
    </xf>
    <xf numFmtId="178" fontId="5" fillId="0" borderId="61" xfId="0" applyNumberFormat="1" applyFont="1" applyBorder="1" applyAlignment="1" applyProtection="1">
      <alignment vertical="center"/>
    </xf>
    <xf numFmtId="178" fontId="5" fillId="0" borderId="62" xfId="0" applyNumberFormat="1" applyFont="1" applyBorder="1" applyAlignment="1" applyProtection="1">
      <alignment vertical="center"/>
    </xf>
    <xf numFmtId="178" fontId="5" fillId="0" borderId="52" xfId="0" applyNumberFormat="1" applyFont="1" applyBorder="1" applyAlignment="1" applyProtection="1">
      <alignment vertical="center"/>
      <protection locked="0"/>
    </xf>
    <xf numFmtId="178" fontId="5" fillId="0" borderId="24" xfId="0" applyNumberFormat="1" applyFont="1" applyBorder="1" applyAlignment="1" applyProtection="1">
      <alignment vertical="center"/>
      <protection locked="0"/>
    </xf>
    <xf numFmtId="178" fontId="5" fillId="0" borderId="2" xfId="0" applyNumberFormat="1" applyFont="1" applyBorder="1" applyAlignment="1" applyProtection="1">
      <alignment vertical="center"/>
    </xf>
    <xf numFmtId="178" fontId="5" fillId="0" borderId="64" xfId="0" applyNumberFormat="1" applyFont="1" applyBorder="1" applyAlignment="1" applyProtection="1">
      <alignment vertical="center"/>
    </xf>
    <xf numFmtId="178" fontId="5" fillId="0" borderId="65" xfId="0" applyNumberFormat="1" applyFont="1" applyBorder="1" applyAlignment="1" applyProtection="1">
      <alignment vertical="center"/>
    </xf>
    <xf numFmtId="178" fontId="5" fillId="0" borderId="27" xfId="0" applyNumberFormat="1" applyFont="1" applyBorder="1" applyAlignment="1" applyProtection="1">
      <alignment vertical="center"/>
    </xf>
    <xf numFmtId="178" fontId="5" fillId="0" borderId="10" xfId="0" applyNumberFormat="1" applyFont="1" applyBorder="1" applyAlignment="1" applyProtection="1">
      <alignment vertical="center"/>
    </xf>
    <xf numFmtId="180" fontId="5" fillId="0" borderId="34" xfId="0" applyNumberFormat="1" applyFont="1" applyBorder="1" applyAlignment="1" applyProtection="1">
      <alignment horizontal="right" vertical="center"/>
      <protection locked="0"/>
    </xf>
    <xf numFmtId="0" fontId="5" fillId="0" borderId="50" xfId="0" applyFont="1" applyBorder="1" applyAlignment="1" applyProtection="1">
      <alignment horizontal="center" vertical="center"/>
    </xf>
    <xf numFmtId="180" fontId="5" fillId="0" borderId="57" xfId="0" applyNumberFormat="1" applyFont="1" applyBorder="1" applyAlignment="1" applyProtection="1">
      <alignment horizontal="right" vertical="center"/>
      <protection locked="0"/>
    </xf>
    <xf numFmtId="0" fontId="5" fillId="0" borderId="67" xfId="0" applyFont="1" applyBorder="1" applyAlignment="1" applyProtection="1">
      <alignment horizontal="center" vertical="center"/>
    </xf>
    <xf numFmtId="180" fontId="5" fillId="0" borderId="39" xfId="0" applyNumberFormat="1" applyFont="1" applyBorder="1" applyAlignment="1" applyProtection="1">
      <alignment horizontal="right" vertical="center"/>
      <protection locked="0"/>
    </xf>
    <xf numFmtId="0" fontId="5" fillId="0" borderId="44" xfId="0" applyFont="1" applyBorder="1" applyAlignment="1" applyProtection="1">
      <alignment horizontal="center" vertical="center"/>
    </xf>
    <xf numFmtId="180" fontId="5" fillId="0" borderId="60" xfId="0" applyNumberFormat="1" applyFont="1" applyBorder="1" applyAlignment="1" applyProtection="1">
      <alignment horizontal="right" vertical="center"/>
      <protection locked="0"/>
    </xf>
    <xf numFmtId="0" fontId="5" fillId="0" borderId="69" xfId="0" applyFont="1" applyBorder="1" applyAlignment="1" applyProtection="1">
      <alignment horizontal="center" vertical="center"/>
    </xf>
    <xf numFmtId="180" fontId="5" fillId="0" borderId="70" xfId="0" applyNumberFormat="1" applyFont="1" applyBorder="1" applyAlignment="1" applyProtection="1">
      <alignment horizontal="right" vertical="center"/>
      <protection locked="0"/>
    </xf>
    <xf numFmtId="0" fontId="5" fillId="0" borderId="71" xfId="0" applyFont="1" applyBorder="1" applyAlignment="1" applyProtection="1">
      <alignment horizontal="center" vertical="center"/>
    </xf>
    <xf numFmtId="0" fontId="5" fillId="0" borderId="72" xfId="0" applyFont="1" applyBorder="1" applyAlignment="1" applyProtection="1">
      <alignment horizontal="center" vertical="center"/>
    </xf>
    <xf numFmtId="180" fontId="5" fillId="0" borderId="46" xfId="0" applyNumberFormat="1" applyFont="1" applyBorder="1" applyAlignment="1" applyProtection="1">
      <alignment horizontal="right" vertical="center"/>
      <protection locked="0"/>
    </xf>
    <xf numFmtId="0" fontId="5" fillId="0" borderId="63" xfId="0" applyFont="1" applyBorder="1" applyAlignment="1" applyProtection="1">
      <alignment horizontal="center" vertical="center"/>
    </xf>
    <xf numFmtId="180" fontId="5" fillId="0" borderId="52" xfId="0" applyNumberFormat="1" applyFont="1" applyBorder="1" applyAlignment="1" applyProtection="1">
      <alignment horizontal="right" vertical="center"/>
      <protection locked="0"/>
    </xf>
    <xf numFmtId="0" fontId="5" fillId="0" borderId="73" xfId="0" applyFont="1" applyBorder="1" applyAlignment="1" applyProtection="1">
      <alignment horizontal="center" vertical="center"/>
    </xf>
    <xf numFmtId="0" fontId="5" fillId="0" borderId="0" xfId="0" applyFont="1" applyBorder="1" applyAlignment="1" applyProtection="1">
      <alignment horizontal="center" vertical="center" wrapText="1" justifyLastLine="1"/>
    </xf>
    <xf numFmtId="0" fontId="5" fillId="0" borderId="0" xfId="0" applyFont="1" applyBorder="1" applyAlignment="1" applyProtection="1">
      <alignment horizontal="left" vertical="center" shrinkToFit="1"/>
    </xf>
    <xf numFmtId="180" fontId="5" fillId="0" borderId="0" xfId="0" applyNumberFormat="1" applyFont="1" applyBorder="1" applyAlignment="1" applyProtection="1">
      <alignment horizontal="right" vertical="center"/>
    </xf>
    <xf numFmtId="0" fontId="4" fillId="0" borderId="67" xfId="0" applyFont="1" applyBorder="1" applyAlignment="1" applyProtection="1">
      <alignment horizontal="center" vertical="center"/>
    </xf>
    <xf numFmtId="0" fontId="4" fillId="0" borderId="73" xfId="0" applyFont="1" applyBorder="1" applyAlignment="1" applyProtection="1">
      <alignment horizontal="center" vertical="center"/>
    </xf>
    <xf numFmtId="0" fontId="5" fillId="0" borderId="7" xfId="0" applyFont="1" applyBorder="1" applyAlignment="1" applyProtection="1">
      <alignmen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xf>
    <xf numFmtId="0" fontId="4" fillId="0" borderId="15" xfId="0" applyFont="1" applyBorder="1" applyAlignment="1" applyProtection="1">
      <alignment horizontal="center" vertical="center"/>
    </xf>
    <xf numFmtId="0" fontId="15" fillId="0" borderId="0" xfId="0" applyFont="1" applyProtection="1">
      <alignment vertical="center"/>
    </xf>
    <xf numFmtId="0" fontId="16" fillId="0" borderId="0" xfId="0" applyFont="1" applyProtection="1">
      <alignment vertical="center"/>
    </xf>
    <xf numFmtId="0" fontId="5" fillId="0" borderId="0" xfId="0" applyFont="1" applyAlignment="1" applyProtection="1">
      <alignment vertical="top"/>
    </xf>
    <xf numFmtId="0" fontId="10" fillId="0" borderId="0" xfId="0" applyFont="1" applyBorder="1" applyAlignment="1" applyProtection="1">
      <alignment vertical="center"/>
    </xf>
    <xf numFmtId="0" fontId="5" fillId="0" borderId="0" xfId="0" applyFont="1" applyBorder="1" applyAlignment="1" applyProtection="1">
      <alignment vertical="center"/>
    </xf>
    <xf numFmtId="0" fontId="9" fillId="0" borderId="4" xfId="0" applyFont="1" applyBorder="1" applyAlignment="1" applyProtection="1">
      <alignment horizontal="center" vertical="center"/>
    </xf>
    <xf numFmtId="177" fontId="9" fillId="0" borderId="82" xfId="0" applyNumberFormat="1" applyFont="1" applyBorder="1" applyAlignment="1" applyProtection="1">
      <alignment horizontal="center" vertical="center"/>
    </xf>
    <xf numFmtId="0" fontId="6" fillId="0" borderId="0" xfId="0" applyFont="1" applyAlignment="1" applyProtection="1">
      <alignment vertical="center" shrinkToFit="1"/>
    </xf>
    <xf numFmtId="0" fontId="7" fillId="0" borderId="0" xfId="0" applyFont="1" applyAlignment="1" applyProtection="1">
      <alignment shrinkToFit="1"/>
    </xf>
    <xf numFmtId="0" fontId="6" fillId="0" borderId="0" xfId="0" applyFont="1" applyProtection="1">
      <alignment vertical="center"/>
    </xf>
    <xf numFmtId="0" fontId="5" fillId="0" borderId="0" xfId="0" applyFont="1" applyBorder="1" applyAlignment="1" applyProtection="1">
      <alignment horizontal="distributed" vertical="center" shrinkToFit="1"/>
    </xf>
    <xf numFmtId="0" fontId="5" fillId="0" borderId="0" xfId="0" applyFont="1" applyBorder="1" applyAlignment="1" applyProtection="1">
      <alignment horizontal="left" vertical="top" wrapText="1"/>
    </xf>
    <xf numFmtId="0" fontId="4" fillId="0" borderId="1" xfId="0" applyFont="1" applyBorder="1" applyAlignment="1" applyProtection="1">
      <alignment vertical="center"/>
    </xf>
    <xf numFmtId="0" fontId="4" fillId="0" borderId="33"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45" xfId="0" applyFont="1" applyBorder="1" applyAlignment="1" applyProtection="1">
      <alignment horizontal="center" vertical="center"/>
    </xf>
    <xf numFmtId="0" fontId="6" fillId="0" borderId="0" xfId="0" applyFont="1" applyBorder="1" applyAlignment="1" applyProtection="1">
      <alignment vertical="center"/>
    </xf>
    <xf numFmtId="0" fontId="4" fillId="0" borderId="0" xfId="0" applyFont="1" applyBorder="1" applyAlignment="1" applyProtection="1">
      <alignment vertical="top"/>
    </xf>
    <xf numFmtId="0" fontId="0" fillId="0" borderId="0" xfId="0" applyProtection="1">
      <alignment vertical="center"/>
    </xf>
    <xf numFmtId="0" fontId="4" fillId="0" borderId="0" xfId="0" applyFont="1" applyAlignment="1" applyProtection="1">
      <alignment vertical="center"/>
    </xf>
    <xf numFmtId="0" fontId="5" fillId="0" borderId="4" xfId="0" applyFont="1" applyBorder="1" applyAlignment="1" applyProtection="1">
      <alignment horizontal="left" vertical="center"/>
    </xf>
    <xf numFmtId="0" fontId="5" fillId="0" borderId="3" xfId="0" applyFont="1" applyBorder="1" applyAlignment="1" applyProtection="1">
      <alignment horizontal="center" vertical="center"/>
    </xf>
    <xf numFmtId="0" fontId="4" fillId="0" borderId="7" xfId="0" applyFont="1" applyBorder="1" applyAlignment="1" applyProtection="1">
      <alignment horizontal="distributed" vertical="center" wrapText="1" justifyLastLine="1"/>
    </xf>
    <xf numFmtId="0" fontId="4" fillId="0" borderId="7" xfId="0" applyFont="1" applyBorder="1" applyAlignment="1" applyProtection="1">
      <alignment horizontal="distributed" vertical="center" justifyLastLine="1"/>
    </xf>
    <xf numFmtId="0" fontId="5" fillId="0" borderId="7" xfId="0" applyFont="1" applyBorder="1" applyAlignment="1" applyProtection="1">
      <alignment horizontal="right" vertical="center"/>
    </xf>
    <xf numFmtId="0" fontId="5"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5" fillId="0" borderId="7" xfId="0" applyFont="1" applyBorder="1" applyAlignment="1" applyProtection="1">
      <alignment horizontal="left" vertical="center"/>
    </xf>
    <xf numFmtId="0" fontId="4" fillId="0" borderId="0" xfId="0" applyFont="1" applyBorder="1" applyAlignment="1" applyProtection="1">
      <alignment vertical="center" wrapText="1"/>
    </xf>
    <xf numFmtId="178" fontId="5" fillId="0" borderId="8" xfId="0" applyNumberFormat="1" applyFont="1" applyBorder="1" applyAlignment="1" applyProtection="1">
      <alignment horizontal="center" vertical="center"/>
    </xf>
    <xf numFmtId="0" fontId="4" fillId="0" borderId="0" xfId="0" applyNumberFormat="1" applyFont="1" applyProtection="1">
      <alignment vertical="center"/>
    </xf>
    <xf numFmtId="0" fontId="0" fillId="0" borderId="0" xfId="0" applyNumberFormat="1" applyProtection="1">
      <alignment vertical="center"/>
    </xf>
    <xf numFmtId="0" fontId="0" fillId="0" borderId="0" xfId="0" applyNumberFormat="1" applyBorder="1" applyAlignment="1" applyProtection="1">
      <alignment horizontal="center" vertical="center"/>
    </xf>
    <xf numFmtId="0" fontId="5" fillId="0" borderId="0" xfId="0" applyFont="1" applyBorder="1" applyAlignment="1" applyProtection="1">
      <alignment horizontal="distributed" vertical="center" indent="2"/>
    </xf>
    <xf numFmtId="0" fontId="5" fillId="0" borderId="0" xfId="0" applyFont="1" applyBorder="1" applyAlignment="1" applyProtection="1">
      <alignment horizontal="left" vertical="center"/>
    </xf>
    <xf numFmtId="187" fontId="5" fillId="0" borderId="0" xfId="0" applyNumberFormat="1" applyFont="1" applyBorder="1" applyAlignment="1" applyProtection="1">
      <alignment horizontal="center" vertical="center"/>
    </xf>
    <xf numFmtId="0" fontId="4" fillId="0" borderId="0" xfId="0" applyFont="1" applyAlignment="1" applyProtection="1">
      <alignment horizontal="right"/>
    </xf>
    <xf numFmtId="0" fontId="4" fillId="0" borderId="0" xfId="0" applyFont="1" applyAlignment="1" applyProtection="1"/>
    <xf numFmtId="0" fontId="4" fillId="0" borderId="0" xfId="0" applyFont="1" applyAlignment="1"/>
    <xf numFmtId="0" fontId="4" fillId="0" borderId="4" xfId="0" applyFont="1" applyBorder="1" applyProtection="1">
      <alignment vertical="center"/>
    </xf>
    <xf numFmtId="0" fontId="10"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justify" vertical="center"/>
    </xf>
    <xf numFmtId="0" fontId="4" fillId="0" borderId="93" xfId="0" applyFont="1" applyBorder="1" applyProtection="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horizontal="justify" vertical="center"/>
    </xf>
    <xf numFmtId="0" fontId="22" fillId="0" borderId="0" xfId="0" applyFont="1" applyAlignment="1">
      <alignment vertical="center"/>
    </xf>
    <xf numFmtId="0" fontId="23" fillId="0" borderId="0" xfId="0" applyFont="1">
      <alignment vertical="center"/>
    </xf>
    <xf numFmtId="0" fontId="22" fillId="0" borderId="0" xfId="0" applyFont="1">
      <alignment vertical="center"/>
    </xf>
    <xf numFmtId="0" fontId="23" fillId="0" borderId="0" xfId="0" applyFont="1" applyAlignment="1">
      <alignment vertical="center"/>
    </xf>
    <xf numFmtId="0" fontId="15" fillId="0" borderId="0" xfId="0" applyFont="1">
      <alignment vertical="center"/>
    </xf>
    <xf numFmtId="0" fontId="16" fillId="0" borderId="0" xfId="0" applyFont="1">
      <alignment vertical="center"/>
    </xf>
    <xf numFmtId="0" fontId="25" fillId="0" borderId="0" xfId="0" applyFont="1">
      <alignment vertical="center"/>
    </xf>
    <xf numFmtId="0" fontId="26" fillId="0" borderId="0" xfId="0" applyFont="1" applyAlignment="1">
      <alignment horizontal="right" vertical="center"/>
    </xf>
    <xf numFmtId="0" fontId="23" fillId="0" borderId="10" xfId="0" applyFont="1" applyBorder="1" applyAlignment="1" applyProtection="1">
      <alignment horizontal="center" vertical="center"/>
      <protection locked="0"/>
    </xf>
    <xf numFmtId="0" fontId="16" fillId="0" borderId="1" xfId="0" applyFont="1" applyBorder="1">
      <alignment vertical="center"/>
    </xf>
    <xf numFmtId="0" fontId="16" fillId="0" borderId="2" xfId="0" applyFont="1" applyBorder="1">
      <alignment vertical="center"/>
    </xf>
    <xf numFmtId="0" fontId="16" fillId="0" borderId="4" xfId="0" applyFont="1" applyBorder="1">
      <alignment vertical="center"/>
    </xf>
    <xf numFmtId="0" fontId="16" fillId="0" borderId="22" xfId="0" applyFont="1" applyBorder="1" applyAlignment="1">
      <alignment horizontal="center" vertical="center"/>
    </xf>
    <xf numFmtId="0" fontId="16" fillId="0" borderId="24" xfId="0" applyFont="1" applyBorder="1" applyAlignment="1">
      <alignment horizontal="center" vertical="center"/>
    </xf>
    <xf numFmtId="0" fontId="16" fillId="0" borderId="23" xfId="0" applyFont="1" applyBorder="1" applyAlignment="1">
      <alignment horizontal="center" vertical="center"/>
    </xf>
    <xf numFmtId="0" fontId="23" fillId="0" borderId="16" xfId="0" applyFont="1" applyBorder="1" applyProtection="1">
      <alignment vertical="center"/>
      <protection locked="0"/>
    </xf>
    <xf numFmtId="0" fontId="23" fillId="0" borderId="18" xfId="0" applyFont="1" applyBorder="1" applyProtection="1">
      <alignment vertical="center"/>
      <protection locked="0"/>
    </xf>
    <xf numFmtId="0" fontId="23" fillId="0" borderId="17" xfId="0" applyFont="1" applyBorder="1" applyProtection="1">
      <alignment vertical="center"/>
      <protection locked="0"/>
    </xf>
    <xf numFmtId="0" fontId="23" fillId="0" borderId="19" xfId="0" applyFont="1" applyBorder="1" applyProtection="1">
      <alignment vertical="center"/>
      <protection locked="0"/>
    </xf>
    <xf numFmtId="0" fontId="23" fillId="0" borderId="21" xfId="0" applyFont="1" applyBorder="1" applyProtection="1">
      <alignment vertical="center"/>
      <protection locked="0"/>
    </xf>
    <xf numFmtId="0" fontId="23" fillId="0" borderId="20" xfId="0" applyFont="1" applyBorder="1" applyProtection="1">
      <alignment vertical="center"/>
      <protection locked="0"/>
    </xf>
    <xf numFmtId="0" fontId="23" fillId="0" borderId="86" xfId="0" applyFont="1" applyBorder="1" applyProtection="1">
      <alignment vertical="center"/>
      <protection locked="0"/>
    </xf>
    <xf numFmtId="0" fontId="23" fillId="0" borderId="88" xfId="0" applyFont="1" applyBorder="1" applyProtection="1">
      <alignment vertical="center"/>
      <protection locked="0"/>
    </xf>
    <xf numFmtId="0" fontId="23" fillId="0" borderId="87" xfId="0" applyFont="1" applyBorder="1" applyProtection="1">
      <alignment vertical="center"/>
      <protection locked="0"/>
    </xf>
    <xf numFmtId="0" fontId="23" fillId="0" borderId="11" xfId="0" applyFont="1" applyBorder="1">
      <alignment vertical="center"/>
    </xf>
    <xf numFmtId="0" fontId="23" fillId="0" borderId="10" xfId="0" applyFont="1" applyBorder="1">
      <alignment vertical="center"/>
    </xf>
    <xf numFmtId="0" fontId="23" fillId="0" borderId="12" xfId="0" applyFont="1" applyBorder="1">
      <alignment vertical="center"/>
    </xf>
    <xf numFmtId="178" fontId="16" fillId="0" borderId="8" xfId="0" applyNumberFormat="1" applyFont="1" applyBorder="1" applyAlignment="1" applyProtection="1">
      <alignment vertical="center"/>
    </xf>
    <xf numFmtId="0" fontId="23" fillId="0" borderId="14" xfId="0" applyNumberFormat="1" applyFont="1" applyBorder="1" applyAlignment="1" applyProtection="1">
      <alignment horizontal="center" vertical="center"/>
      <protection locked="0"/>
    </xf>
    <xf numFmtId="178" fontId="16" fillId="0" borderId="15" xfId="0" applyNumberFormat="1" applyFont="1" applyBorder="1" applyAlignment="1" applyProtection="1">
      <alignment vertical="center"/>
    </xf>
    <xf numFmtId="0" fontId="16" fillId="0" borderId="3" xfId="0" applyFont="1" applyBorder="1">
      <alignment vertical="center"/>
    </xf>
    <xf numFmtId="0" fontId="25"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23" fillId="0" borderId="3" xfId="0" applyFont="1" applyBorder="1" applyAlignment="1" applyProtection="1">
      <alignment horizontal="center" vertical="center"/>
      <protection locked="0"/>
    </xf>
    <xf numFmtId="0" fontId="29" fillId="0" borderId="0" xfId="0" applyFont="1">
      <alignment vertical="center"/>
    </xf>
    <xf numFmtId="0" fontId="23" fillId="0" borderId="57" xfId="0" applyFont="1" applyBorder="1" applyAlignment="1" applyProtection="1">
      <alignment horizontal="center" vertical="center"/>
    </xf>
    <xf numFmtId="0" fontId="23" fillId="0" borderId="53" xfId="0" applyFont="1" applyBorder="1" applyAlignment="1" applyProtection="1">
      <alignment horizontal="center" vertical="center"/>
    </xf>
    <xf numFmtId="0" fontId="25" fillId="0" borderId="4" xfId="0" applyFont="1" applyBorder="1">
      <alignment vertical="center"/>
    </xf>
    <xf numFmtId="0" fontId="16" fillId="0" borderId="82" xfId="0" applyFont="1" applyBorder="1">
      <alignment vertical="center"/>
    </xf>
    <xf numFmtId="0" fontId="32" fillId="0" borderId="0" xfId="0" applyFont="1">
      <alignment vertical="center"/>
    </xf>
    <xf numFmtId="0" fontId="32" fillId="0" borderId="0" xfId="0" applyFont="1" applyAlignment="1">
      <alignment vertical="center"/>
    </xf>
    <xf numFmtId="0" fontId="32" fillId="0" borderId="0" xfId="0" applyFont="1" applyAlignment="1">
      <alignment horizontal="justify" vertical="center"/>
    </xf>
    <xf numFmtId="0" fontId="24" fillId="0" borderId="0" xfId="0" applyFont="1" applyAlignment="1">
      <alignment vertical="center"/>
    </xf>
    <xf numFmtId="0" fontId="33" fillId="0" borderId="0" xfId="0" applyFont="1">
      <alignment vertical="center"/>
    </xf>
    <xf numFmtId="0" fontId="24" fillId="0" borderId="0" xfId="0" applyFont="1">
      <alignment vertical="center"/>
    </xf>
    <xf numFmtId="0" fontId="33" fillId="0" borderId="0" xfId="0" applyFont="1" applyAlignment="1">
      <alignment vertical="center"/>
    </xf>
    <xf numFmtId="0" fontId="33" fillId="0" borderId="14" xfId="0" applyFont="1" applyBorder="1" applyAlignment="1" applyProtection="1">
      <alignment vertical="center"/>
      <protection locked="0"/>
    </xf>
    <xf numFmtId="38" fontId="5" fillId="0" borderId="3" xfId="1" applyFont="1" applyBorder="1" applyAlignment="1" applyProtection="1">
      <alignment horizontal="center" vertical="center"/>
      <protection locked="0"/>
    </xf>
    <xf numFmtId="0" fontId="14" fillId="0" borderId="0" xfId="0" applyFont="1" applyAlignment="1">
      <alignment horizontal="right" vertical="center"/>
    </xf>
    <xf numFmtId="0" fontId="33" fillId="0" borderId="57" xfId="0" applyFont="1" applyBorder="1" applyAlignment="1" applyProtection="1">
      <alignment horizontal="center" vertical="center"/>
    </xf>
    <xf numFmtId="0" fontId="33" fillId="0" borderId="53" xfId="0" applyFont="1" applyBorder="1" applyAlignment="1" applyProtection="1">
      <alignment horizontal="center" vertical="center"/>
    </xf>
    <xf numFmtId="0" fontId="33" fillId="0" borderId="10" xfId="0" applyFont="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0" xfId="0" applyFont="1" applyBorder="1" applyAlignment="1" applyProtection="1">
      <alignment horizontal="left" vertical="center" wrapText="1"/>
    </xf>
    <xf numFmtId="0" fontId="5" fillId="0" borderId="0" xfId="2" applyFont="1" applyProtection="1">
      <alignment vertical="center"/>
    </xf>
    <xf numFmtId="0" fontId="4" fillId="0" borderId="0" xfId="2" applyFont="1" applyProtection="1">
      <alignment vertical="center"/>
    </xf>
    <xf numFmtId="0" fontId="4" fillId="0" borderId="0" xfId="2" applyFont="1" applyBorder="1" applyProtection="1">
      <alignment vertical="center"/>
    </xf>
    <xf numFmtId="0" fontId="1" fillId="0" borderId="0" xfId="2" applyProtection="1">
      <alignment vertical="center"/>
    </xf>
    <xf numFmtId="0" fontId="9" fillId="0" borderId="0" xfId="2" applyFont="1" applyBorder="1" applyAlignment="1" applyProtection="1">
      <alignment vertical="center"/>
    </xf>
    <xf numFmtId="0" fontId="5" fillId="0" borderId="0" xfId="2" applyFont="1" applyBorder="1" applyAlignment="1" applyProtection="1">
      <alignment horizontal="center" vertical="center"/>
    </xf>
    <xf numFmtId="0" fontId="9" fillId="0" borderId="0" xfId="2" applyFont="1" applyBorder="1" applyAlignment="1" applyProtection="1">
      <alignment horizontal="center" vertical="center"/>
    </xf>
    <xf numFmtId="0" fontId="5" fillId="0" borderId="0" xfId="2" applyFont="1" applyBorder="1" applyAlignment="1" applyProtection="1">
      <alignment vertical="center"/>
    </xf>
    <xf numFmtId="0" fontId="4" fillId="0" borderId="0" xfId="2" applyFont="1" applyBorder="1" applyAlignment="1" applyProtection="1">
      <alignment horizontal="left" vertical="center" indent="1"/>
    </xf>
    <xf numFmtId="0" fontId="9" fillId="0" borderId="0" xfId="2" applyFont="1" applyBorder="1" applyAlignment="1" applyProtection="1">
      <alignment horizontal="left" vertical="center" indent="1"/>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xf>
    <xf numFmtId="0" fontId="4" fillId="0" borderId="4" xfId="0" applyFont="1" applyBorder="1" applyAlignment="1" applyProtection="1">
      <alignment vertical="center"/>
    </xf>
    <xf numFmtId="0" fontId="5" fillId="0" borderId="5" xfId="0" applyFont="1" applyBorder="1" applyAlignment="1" applyProtection="1">
      <alignment horizontal="distributed" vertical="center" wrapText="1" justifyLastLine="1"/>
    </xf>
    <xf numFmtId="0" fontId="5" fillId="0" borderId="9" xfId="0" applyFont="1" applyBorder="1" applyAlignment="1" applyProtection="1">
      <alignment horizontal="distributed" vertical="center" wrapText="1" justifyLastLine="1"/>
    </xf>
    <xf numFmtId="0" fontId="4" fillId="0" borderId="66" xfId="0" applyFont="1" applyBorder="1" applyAlignment="1" applyProtection="1">
      <alignment horizontal="center" vertical="center"/>
    </xf>
    <xf numFmtId="0" fontId="5" fillId="0" borderId="27" xfId="0" applyFont="1" applyBorder="1" applyAlignment="1" applyProtection="1">
      <alignment horizontal="right" vertical="center"/>
      <protection locked="0"/>
    </xf>
    <xf numFmtId="0" fontId="5" fillId="0" borderId="2" xfId="0" applyFont="1" applyBorder="1" applyAlignment="1" applyProtection="1">
      <alignment horizontal="right" vertical="center"/>
    </xf>
    <xf numFmtId="0" fontId="4" fillId="0" borderId="3"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50" xfId="0" applyFont="1" applyBorder="1" applyAlignment="1" applyProtection="1">
      <alignment horizontal="center" vertical="center"/>
    </xf>
    <xf numFmtId="0" fontId="5" fillId="0" borderId="57" xfId="0" applyFont="1" applyBorder="1" applyAlignment="1" applyProtection="1">
      <alignment horizontal="right" vertical="center"/>
      <protection locked="0"/>
    </xf>
    <xf numFmtId="0" fontId="5" fillId="0" borderId="39" xfId="0" applyFont="1" applyBorder="1" applyAlignment="1" applyProtection="1">
      <alignment horizontal="right" vertical="center"/>
      <protection locked="0"/>
    </xf>
    <xf numFmtId="0" fontId="4" fillId="0" borderId="44" xfId="0" applyFont="1" applyBorder="1" applyAlignment="1" applyProtection="1">
      <alignment horizontal="center" vertical="center"/>
    </xf>
    <xf numFmtId="0" fontId="5" fillId="0" borderId="60" xfId="0" applyFont="1" applyBorder="1" applyAlignment="1" applyProtection="1">
      <alignment horizontal="right" vertical="center"/>
      <protection locked="0"/>
    </xf>
    <xf numFmtId="0" fontId="4" fillId="0" borderId="69" xfId="0" applyFont="1" applyBorder="1" applyAlignment="1" applyProtection="1">
      <alignment horizontal="center" vertical="center"/>
    </xf>
    <xf numFmtId="0" fontId="5" fillId="0" borderId="89" xfId="0" applyFont="1" applyBorder="1" applyAlignment="1" applyProtection="1">
      <alignment horizontal="right" vertical="center"/>
      <protection locked="0"/>
    </xf>
    <xf numFmtId="0" fontId="4" fillId="0" borderId="101" xfId="0" applyFont="1" applyBorder="1" applyAlignment="1" applyProtection="1">
      <alignment horizontal="center" vertical="center"/>
    </xf>
    <xf numFmtId="0" fontId="5" fillId="0" borderId="102" xfId="0" applyFont="1" applyBorder="1" applyAlignment="1" applyProtection="1">
      <alignment horizontal="right" vertical="center"/>
      <protection locked="0"/>
    </xf>
    <xf numFmtId="0" fontId="4" fillId="0" borderId="91" xfId="0" applyFont="1" applyBorder="1" applyAlignment="1" applyProtection="1">
      <alignment horizontal="center" vertical="center"/>
    </xf>
    <xf numFmtId="0" fontId="5" fillId="0" borderId="46" xfId="0" applyFont="1" applyBorder="1" applyAlignment="1" applyProtection="1">
      <alignment horizontal="right" vertical="center"/>
      <protection locked="0"/>
    </xf>
    <xf numFmtId="0" fontId="4" fillId="0" borderId="63" xfId="0" applyFont="1" applyBorder="1" applyAlignment="1" applyProtection="1">
      <alignment horizontal="center" vertical="center"/>
    </xf>
    <xf numFmtId="0" fontId="5" fillId="0" borderId="52" xfId="0" applyFont="1" applyBorder="1" applyAlignment="1" applyProtection="1">
      <alignment horizontal="right" vertical="center"/>
      <protection locked="0"/>
    </xf>
    <xf numFmtId="0" fontId="36" fillId="0" borderId="0" xfId="2" applyFont="1" applyAlignment="1" applyProtection="1">
      <alignment vertical="center"/>
    </xf>
    <xf numFmtId="0" fontId="9" fillId="0" borderId="5" xfId="2" applyFont="1" applyBorder="1" applyAlignment="1" applyProtection="1">
      <alignment vertical="center"/>
    </xf>
    <xf numFmtId="0" fontId="4" fillId="0" borderId="14" xfId="2" applyFont="1" applyBorder="1" applyAlignment="1" applyProtection="1">
      <alignment vertical="center"/>
    </xf>
    <xf numFmtId="0" fontId="9" fillId="0" borderId="14" xfId="2" applyFont="1" applyBorder="1" applyAlignment="1" applyProtection="1">
      <alignment vertical="center"/>
    </xf>
    <xf numFmtId="6" fontId="4" fillId="0" borderId="0" xfId="3" applyFont="1" applyProtection="1">
      <alignment vertical="center"/>
    </xf>
    <xf numFmtId="0" fontId="4" fillId="0" borderId="0" xfId="2" applyFont="1" applyBorder="1" applyAlignment="1" applyProtection="1">
      <alignment horizontal="center" vertical="center"/>
    </xf>
    <xf numFmtId="0" fontId="18" fillId="0" borderId="0" xfId="2" applyFont="1" applyBorder="1" applyProtection="1">
      <alignment vertical="center"/>
    </xf>
    <xf numFmtId="0" fontId="5" fillId="0" borderId="0" xfId="2" applyFont="1" applyBorder="1" applyAlignment="1" applyProtection="1">
      <alignment horizontal="left" vertical="top"/>
    </xf>
    <xf numFmtId="0" fontId="4" fillId="0" borderId="0" xfId="2" applyFont="1" applyBorder="1" applyAlignment="1" applyProtection="1">
      <alignment horizontal="center" vertical="top"/>
    </xf>
    <xf numFmtId="0" fontId="9" fillId="0" borderId="0" xfId="2" applyFont="1" applyBorder="1" applyAlignment="1" applyProtection="1">
      <alignment horizontal="left" vertical="top"/>
    </xf>
    <xf numFmtId="0" fontId="4" fillId="0" borderId="0" xfId="2" applyFont="1" applyBorder="1" applyAlignment="1" applyProtection="1">
      <alignment vertical="top"/>
    </xf>
    <xf numFmtId="0" fontId="4" fillId="0" borderId="0" xfId="2" applyFont="1" applyAlignment="1" applyProtection="1">
      <alignment vertical="top"/>
    </xf>
    <xf numFmtId="0" fontId="5" fillId="0" borderId="28" xfId="2" applyFont="1" applyBorder="1" applyAlignment="1" applyProtection="1">
      <alignment horizontal="left" vertical="center" indent="1"/>
    </xf>
    <xf numFmtId="190" fontId="4" fillId="0" borderId="21" xfId="2" applyNumberFormat="1" applyFont="1" applyBorder="1" applyAlignment="1" applyProtection="1">
      <alignment horizontal="center" vertical="center"/>
      <protection locked="0"/>
    </xf>
    <xf numFmtId="190" fontId="4" fillId="0" borderId="28" xfId="2" applyNumberFormat="1" applyFont="1" applyBorder="1" applyAlignment="1" applyProtection="1">
      <alignment horizontal="center" vertical="center"/>
    </xf>
    <xf numFmtId="190" fontId="5" fillId="0" borderId="28" xfId="2" applyNumberFormat="1" applyFont="1" applyBorder="1" applyAlignment="1" applyProtection="1">
      <alignment horizontal="left" vertical="center" indent="1"/>
    </xf>
    <xf numFmtId="0" fontId="5" fillId="0" borderId="28" xfId="2" applyFont="1" applyBorder="1" applyAlignment="1" applyProtection="1">
      <alignment horizontal="left" vertical="center" indent="1" shrinkToFit="1"/>
    </xf>
    <xf numFmtId="0" fontId="4" fillId="0" borderId="17" xfId="2" applyFont="1" applyBorder="1" applyAlignment="1" applyProtection="1">
      <alignment horizontal="center" vertical="center"/>
    </xf>
    <xf numFmtId="0" fontId="4" fillId="0" borderId="18" xfId="2" applyFont="1" applyBorder="1" applyAlignment="1" applyProtection="1">
      <alignment horizontal="center" vertical="center"/>
    </xf>
    <xf numFmtId="0" fontId="4" fillId="0" borderId="28" xfId="2" applyFont="1" applyBorder="1" applyAlignment="1" applyProtection="1">
      <alignment horizontal="center" vertical="center"/>
    </xf>
    <xf numFmtId="0" fontId="5" fillId="0" borderId="104" xfId="2" applyFont="1" applyBorder="1" applyAlignment="1" applyProtection="1">
      <alignment horizontal="center" vertical="center"/>
      <protection locked="0"/>
    </xf>
    <xf numFmtId="0" fontId="5" fillId="0" borderId="95" xfId="2" applyFont="1" applyBorder="1" applyAlignment="1" applyProtection="1">
      <alignment horizontal="center" vertical="center"/>
      <protection locked="0"/>
    </xf>
    <xf numFmtId="0" fontId="5" fillId="0" borderId="28" xfId="2" applyFont="1" applyBorder="1" applyAlignment="1" applyProtection="1">
      <alignment horizontal="center" vertical="center"/>
    </xf>
    <xf numFmtId="0" fontId="4" fillId="0" borderId="22" xfId="2" applyFont="1" applyBorder="1" applyAlignment="1" applyProtection="1">
      <alignment horizontal="center" vertical="center"/>
    </xf>
    <xf numFmtId="0" fontId="5" fillId="0" borderId="28" xfId="2" applyFont="1" applyBorder="1" applyAlignment="1" applyProtection="1">
      <alignment horizontal="left" vertical="top" wrapText="1"/>
    </xf>
    <xf numFmtId="0" fontId="4" fillId="0" borderId="5" xfId="2" applyFont="1" applyBorder="1" applyAlignment="1" applyProtection="1">
      <alignment horizontal="center" vertical="center" wrapText="1"/>
    </xf>
    <xf numFmtId="0" fontId="4" fillId="0" borderId="9" xfId="2" applyFont="1" applyBorder="1" applyAlignment="1" applyProtection="1">
      <alignment horizontal="center" vertical="center" wrapText="1"/>
    </xf>
    <xf numFmtId="0" fontId="5" fillId="0" borderId="20" xfId="0" applyFont="1" applyBorder="1" applyAlignment="1" applyProtection="1">
      <alignment vertical="center" shrinkToFit="1"/>
      <protection locked="0"/>
    </xf>
    <xf numFmtId="0" fontId="5" fillId="0" borderId="21" xfId="0" applyFont="1" applyBorder="1" applyAlignment="1" applyProtection="1">
      <alignment vertical="center" shrinkToFit="1"/>
      <protection locked="0"/>
    </xf>
    <xf numFmtId="0" fontId="5" fillId="0" borderId="19" xfId="0" applyFont="1" applyBorder="1" applyAlignment="1" applyProtection="1">
      <alignment vertical="center" shrinkToFit="1"/>
      <protection locked="0"/>
    </xf>
    <xf numFmtId="0" fontId="9" fillId="0" borderId="14" xfId="0" applyFont="1" applyBorder="1" applyAlignment="1">
      <alignment horizontal="center" vertical="center" shrinkToFit="1"/>
    </xf>
    <xf numFmtId="0" fontId="10" fillId="0" borderId="14" xfId="0" applyFont="1" applyBorder="1" applyAlignment="1" applyProtection="1">
      <alignment horizontal="left" vertical="center" indent="1"/>
      <protection locked="0"/>
    </xf>
    <xf numFmtId="0" fontId="4" fillId="0" borderId="0" xfId="0" applyFont="1" applyBorder="1" applyAlignment="1">
      <alignment horizontal="left" vertical="center" wrapText="1"/>
    </xf>
    <xf numFmtId="0" fontId="5" fillId="0" borderId="6" xfId="0" applyFont="1" applyBorder="1" applyAlignment="1">
      <alignment horizontal="center" vertical="center" wrapText="1" justifyLastLine="1"/>
    </xf>
    <xf numFmtId="0" fontId="5" fillId="0" borderId="8" xfId="0" applyFont="1" applyBorder="1" applyAlignment="1">
      <alignment horizontal="center" vertical="center" wrapText="1" justifyLastLine="1"/>
    </xf>
    <xf numFmtId="0" fontId="5" fillId="0" borderId="5" xfId="0" applyFont="1" applyBorder="1" applyAlignment="1">
      <alignment horizontal="center" vertical="center" wrapText="1" justifyLastLine="1"/>
    </xf>
    <xf numFmtId="0" fontId="5" fillId="0" borderId="9" xfId="0" applyFont="1" applyBorder="1" applyAlignment="1">
      <alignment horizontal="center" vertical="center" wrapText="1" justifyLastLine="1"/>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 xfId="0" applyFont="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3" xfId="0" applyFont="1" applyBorder="1" applyAlignment="1">
      <alignment horizontal="center" vertical="center"/>
    </xf>
    <xf numFmtId="0" fontId="5" fillId="0" borderId="2"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6" xfId="0" applyFont="1" applyBorder="1" applyAlignment="1" applyProtection="1">
      <alignment vertical="center" shrinkToFit="1"/>
      <protection locked="0"/>
    </xf>
    <xf numFmtId="0" fontId="5" fillId="0" borderId="17"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5" fillId="0" borderId="22" xfId="0" applyFont="1" applyBorder="1" applyAlignment="1" applyProtection="1">
      <alignment vertical="center" shrinkToFit="1"/>
      <protection locked="0"/>
    </xf>
    <xf numFmtId="0" fontId="5" fillId="0" borderId="23"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xf numFmtId="0" fontId="6" fillId="0" borderId="0" xfId="0" applyFont="1" applyAlignment="1">
      <alignment horizontal="center" vertical="center" shrinkToFit="1"/>
    </xf>
    <xf numFmtId="0" fontId="7" fillId="0" borderId="0" xfId="0" applyFont="1" applyAlignment="1">
      <alignment horizontal="center" shrinkToFit="1"/>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distributed" vertical="center" wrapText="1" justifyLastLine="1"/>
    </xf>
    <xf numFmtId="0" fontId="5" fillId="0" borderId="8" xfId="0" applyFont="1" applyBorder="1" applyAlignment="1">
      <alignment horizontal="distributed" vertical="center" wrapText="1" justifyLastLine="1"/>
    </xf>
    <xf numFmtId="0" fontId="5" fillId="0" borderId="2" xfId="0" applyFont="1" applyBorder="1" applyAlignment="1" applyProtection="1">
      <alignment horizontal="right" vertical="center" indent="1"/>
      <protection locked="0"/>
    </xf>
    <xf numFmtId="0" fontId="5" fillId="0" borderId="3" xfId="0" applyFont="1" applyBorder="1" applyAlignment="1" applyProtection="1">
      <alignment horizontal="right" vertical="center" indent="1"/>
      <protection locked="0"/>
    </xf>
    <xf numFmtId="178" fontId="9" fillId="0" borderId="1" xfId="0" applyNumberFormat="1" applyFont="1" applyBorder="1" applyAlignment="1" applyProtection="1">
      <alignment horizontal="center" vertical="center"/>
      <protection locked="0"/>
    </xf>
    <xf numFmtId="177" fontId="9" fillId="0" borderId="1" xfId="0" applyNumberFormat="1" applyFont="1" applyBorder="1" applyAlignment="1" applyProtection="1">
      <alignment horizontal="center" vertical="center" shrinkToFit="1"/>
    </xf>
    <xf numFmtId="177" fontId="9" fillId="0" borderId="13" xfId="0" applyNumberFormat="1" applyFont="1" applyBorder="1" applyAlignment="1">
      <alignment horizontal="center" vertical="center" shrinkToFit="1"/>
    </xf>
    <xf numFmtId="177" fontId="9" fillId="0" borderId="14" xfId="0" applyNumberFormat="1" applyFont="1" applyBorder="1" applyAlignment="1">
      <alignment horizontal="center" vertical="center" shrinkToFit="1"/>
    </xf>
    <xf numFmtId="177" fontId="9" fillId="0" borderId="15" xfId="0" applyNumberFormat="1" applyFont="1" applyBorder="1" applyAlignment="1">
      <alignment horizontal="center" vertical="center" shrinkToFit="1"/>
    </xf>
    <xf numFmtId="0" fontId="4" fillId="0" borderId="7" xfId="0" applyFont="1" applyBorder="1" applyAlignment="1">
      <alignment horizontal="left" vertical="center" wrapText="1"/>
    </xf>
    <xf numFmtId="0" fontId="4" fillId="0" borderId="0" xfId="0" applyFont="1" applyAlignment="1">
      <alignment horizontal="left" vertical="top" wrapText="1"/>
    </xf>
    <xf numFmtId="0" fontId="5" fillId="0" borderId="2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26" xfId="0" quotePrefix="1" applyFont="1" applyBorder="1" applyAlignment="1">
      <alignment horizontal="center" vertical="center"/>
    </xf>
    <xf numFmtId="0" fontId="4" fillId="0" borderId="26" xfId="0" applyFont="1" applyBorder="1" applyAlignment="1">
      <alignment horizontal="center" vertical="center"/>
    </xf>
    <xf numFmtId="0" fontId="4" fillId="0" borderId="13" xfId="0" quotePrefix="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176" fontId="9" fillId="0" borderId="1" xfId="0" applyNumberFormat="1" applyFont="1" applyBorder="1" applyAlignment="1" applyProtection="1">
      <alignment horizontal="center" vertical="center"/>
      <protection locked="0"/>
    </xf>
    <xf numFmtId="177" fontId="9" fillId="0" borderId="2" xfId="0" applyNumberFormat="1" applyFont="1" applyBorder="1" applyAlignment="1" applyProtection="1">
      <alignment horizontal="center" vertical="center" shrinkToFit="1"/>
    </xf>
    <xf numFmtId="177" fontId="9" fillId="0" borderId="3" xfId="0" applyNumberFormat="1" applyFont="1" applyBorder="1" applyAlignment="1" applyProtection="1">
      <alignment horizontal="center" vertical="center" shrinkToFit="1"/>
    </xf>
    <xf numFmtId="177" fontId="9" fillId="0" borderId="4" xfId="0" applyNumberFormat="1" applyFont="1" applyBorder="1" applyAlignment="1" applyProtection="1">
      <alignment horizontal="center" vertical="center" shrinkToFit="1"/>
    </xf>
    <xf numFmtId="0" fontId="4" fillId="0" borderId="5"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5" fillId="0" borderId="0" xfId="0" applyFont="1" applyAlignment="1" applyProtection="1">
      <alignment horizontal="left" vertical="center" wrapText="1"/>
    </xf>
    <xf numFmtId="0" fontId="4" fillId="0" borderId="5"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9" xfId="0" applyFont="1" applyBorder="1" applyAlignment="1" applyProtection="1">
      <alignment vertical="center"/>
      <protection locked="0"/>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181" fontId="5" fillId="0" borderId="14" xfId="0" applyNumberFormat="1" applyFont="1" applyBorder="1" applyAlignment="1" applyProtection="1">
      <alignment vertical="center"/>
    </xf>
    <xf numFmtId="0" fontId="5" fillId="0" borderId="7" xfId="0" applyFont="1" applyBorder="1" applyAlignment="1" applyProtection="1">
      <alignment vertical="center" wrapText="1"/>
    </xf>
    <xf numFmtId="0" fontId="5" fillId="0" borderId="0" xfId="0" applyFont="1" applyBorder="1" applyAlignment="1" applyProtection="1">
      <alignment vertical="center" wrapText="1"/>
    </xf>
    <xf numFmtId="0" fontId="15" fillId="0" borderId="6" xfId="0" applyFont="1" applyBorder="1" applyAlignment="1" applyProtection="1">
      <alignment horizontal="left" vertical="center"/>
    </xf>
    <xf numFmtId="0" fontId="15" fillId="0" borderId="7" xfId="0" applyFont="1" applyBorder="1" applyAlignment="1" applyProtection="1">
      <alignment horizontal="left" vertical="center"/>
    </xf>
    <xf numFmtId="0" fontId="15" fillId="0" borderId="8" xfId="0" applyFont="1" applyBorder="1" applyAlignment="1" applyProtection="1">
      <alignment horizontal="left"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181" fontId="5" fillId="0" borderId="6" xfId="1" applyNumberFormat="1" applyFont="1" applyBorder="1" applyAlignment="1" applyProtection="1">
      <alignment horizontal="right" vertical="center" wrapText="1"/>
    </xf>
    <xf numFmtId="181" fontId="5" fillId="0" borderId="7" xfId="1" applyNumberFormat="1" applyFont="1" applyBorder="1" applyAlignment="1" applyProtection="1">
      <alignment horizontal="right" vertical="center" wrapText="1"/>
    </xf>
    <xf numFmtId="9" fontId="9" fillId="0" borderId="6" xfId="0" applyNumberFormat="1"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5" xfId="0" applyFont="1" applyBorder="1" applyAlignment="1" applyProtection="1">
      <alignment horizontal="center" vertical="center"/>
    </xf>
    <xf numFmtId="181" fontId="9" fillId="0" borderId="6" xfId="0" applyNumberFormat="1" applyFont="1" applyBorder="1" applyAlignment="1" applyProtection="1">
      <alignment horizontal="right" vertical="center"/>
      <protection locked="0"/>
    </xf>
    <xf numFmtId="181" fontId="9" fillId="0" borderId="13" xfId="0" applyNumberFormat="1" applyFont="1" applyBorder="1" applyAlignment="1" applyProtection="1">
      <alignment horizontal="right" vertical="center"/>
      <protection locked="0"/>
    </xf>
    <xf numFmtId="0" fontId="4" fillId="0" borderId="7" xfId="0" applyFont="1" applyBorder="1" applyAlignment="1" applyProtection="1">
      <alignment horizontal="center" vertical="center"/>
    </xf>
    <xf numFmtId="0" fontId="4" fillId="0" borderId="14" xfId="0" applyFont="1" applyBorder="1" applyAlignment="1" applyProtection="1">
      <alignment horizontal="center" vertical="center"/>
    </xf>
    <xf numFmtId="181" fontId="9" fillId="0" borderId="7" xfId="0" applyNumberFormat="1" applyFont="1" applyBorder="1" applyAlignment="1" applyProtection="1">
      <alignment horizontal="left" vertical="center"/>
      <protection locked="0"/>
    </xf>
    <xf numFmtId="181" fontId="9" fillId="0" borderId="14" xfId="0" applyNumberFormat="1" applyFont="1" applyBorder="1" applyAlignment="1" applyProtection="1">
      <alignment horizontal="left" vertical="center"/>
      <protection locked="0"/>
    </xf>
    <xf numFmtId="0" fontId="4" fillId="0" borderId="8" xfId="0" applyFont="1" applyBorder="1" applyAlignment="1" applyProtection="1">
      <alignment horizontal="center" vertical="center"/>
    </xf>
    <xf numFmtId="0" fontId="4" fillId="0" borderId="15" xfId="0" applyFont="1" applyBorder="1" applyAlignment="1" applyProtection="1">
      <alignment horizontal="center" vertical="center"/>
    </xf>
    <xf numFmtId="0" fontId="13" fillId="0" borderId="34" xfId="0" applyFont="1" applyBorder="1" applyAlignment="1" applyProtection="1">
      <alignment horizontal="left" vertical="center" wrapText="1"/>
    </xf>
    <xf numFmtId="0" fontId="13" fillId="0" borderId="51" xfId="0" applyFont="1" applyBorder="1" applyAlignment="1" applyProtection="1">
      <alignment horizontal="left" vertical="center" wrapText="1"/>
    </xf>
    <xf numFmtId="0" fontId="13" fillId="0" borderId="67" xfId="0" applyFont="1" applyBorder="1" applyAlignment="1" applyProtection="1">
      <alignment horizontal="left" vertical="center" wrapText="1"/>
    </xf>
    <xf numFmtId="181" fontId="5" fillId="0" borderId="34" xfId="1" applyNumberFormat="1" applyFont="1" applyBorder="1" applyAlignment="1" applyProtection="1">
      <alignment horizontal="right" vertical="center" wrapText="1"/>
      <protection locked="0"/>
    </xf>
    <xf numFmtId="181" fontId="5" fillId="0" borderId="51" xfId="1" applyNumberFormat="1" applyFont="1" applyBorder="1" applyAlignment="1" applyProtection="1">
      <alignment horizontal="right" vertical="center" wrapText="1"/>
      <protection locked="0"/>
    </xf>
    <xf numFmtId="181" fontId="5" fillId="0" borderId="34" xfId="1" applyNumberFormat="1" applyFont="1" applyBorder="1" applyAlignment="1" applyProtection="1">
      <alignment vertical="center"/>
      <protection locked="0"/>
    </xf>
    <xf numFmtId="181" fontId="5" fillId="0" borderId="51" xfId="1" applyNumberFormat="1" applyFont="1" applyBorder="1" applyAlignment="1" applyProtection="1">
      <alignment vertical="center"/>
      <protection locked="0"/>
    </xf>
    <xf numFmtId="0" fontId="4" fillId="0" borderId="34"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xf numFmtId="0" fontId="4" fillId="0" borderId="67" xfId="0" applyFont="1" applyBorder="1" applyAlignment="1" applyProtection="1">
      <alignment horizontal="center" vertical="center" shrinkToFit="1"/>
      <protection locked="0"/>
    </xf>
    <xf numFmtId="0" fontId="14" fillId="0" borderId="51" xfId="0" applyFont="1" applyBorder="1" applyAlignment="1" applyProtection="1">
      <alignment vertical="center" wrapText="1" shrinkToFit="1"/>
      <protection locked="0"/>
    </xf>
    <xf numFmtId="0" fontId="14" fillId="0" borderId="67" xfId="0" applyFont="1" applyBorder="1" applyAlignment="1" applyProtection="1">
      <alignment vertical="center" wrapText="1" shrinkToFit="1"/>
      <protection locked="0"/>
    </xf>
    <xf numFmtId="0" fontId="4" fillId="0" borderId="46" xfId="0" applyFont="1" applyBorder="1" applyAlignment="1" applyProtection="1">
      <alignment horizontal="left" vertical="center" wrapText="1"/>
    </xf>
    <xf numFmtId="0" fontId="4" fillId="0" borderId="74" xfId="0" applyFont="1" applyBorder="1" applyAlignment="1" applyProtection="1">
      <alignment horizontal="left" vertical="center" wrapText="1"/>
    </xf>
    <xf numFmtId="0" fontId="4" fillId="0" borderId="73" xfId="0" applyFont="1" applyBorder="1" applyAlignment="1" applyProtection="1">
      <alignment horizontal="left" vertical="center" wrapText="1"/>
    </xf>
    <xf numFmtId="181" fontId="5" fillId="0" borderId="46" xfId="1" applyNumberFormat="1" applyFont="1" applyBorder="1" applyAlignment="1" applyProtection="1">
      <alignment horizontal="right" vertical="center" wrapText="1"/>
      <protection locked="0"/>
    </xf>
    <xf numFmtId="181" fontId="5" fillId="0" borderId="74" xfId="1" applyNumberFormat="1" applyFont="1" applyBorder="1" applyAlignment="1" applyProtection="1">
      <alignment horizontal="right" vertical="center" wrapText="1"/>
      <protection locked="0"/>
    </xf>
    <xf numFmtId="181" fontId="5" fillId="0" borderId="46" xfId="1" applyNumberFormat="1" applyFont="1" applyBorder="1" applyAlignment="1" applyProtection="1">
      <alignment vertical="center"/>
      <protection locked="0"/>
    </xf>
    <xf numFmtId="181" fontId="5" fillId="0" borderId="74" xfId="1" applyNumberFormat="1" applyFont="1" applyBorder="1" applyAlignment="1" applyProtection="1">
      <alignment vertical="center"/>
      <protection locked="0"/>
    </xf>
    <xf numFmtId="0" fontId="4" fillId="0" borderId="46" xfId="0" applyFont="1" applyBorder="1" applyAlignment="1" applyProtection="1">
      <alignment horizontal="center" vertical="center" shrinkToFit="1"/>
      <protection locked="0"/>
    </xf>
    <xf numFmtId="0" fontId="4" fillId="0" borderId="74" xfId="0" applyFont="1" applyBorder="1" applyAlignment="1" applyProtection="1">
      <alignment horizontal="center" vertical="center" shrinkToFit="1"/>
      <protection locked="0"/>
    </xf>
    <xf numFmtId="0" fontId="4" fillId="0" borderId="73" xfId="0" applyFont="1" applyBorder="1" applyAlignment="1" applyProtection="1">
      <alignment horizontal="center" vertical="center" shrinkToFit="1"/>
      <protection locked="0"/>
    </xf>
    <xf numFmtId="0" fontId="14" fillId="0" borderId="74" xfId="0" applyFont="1" applyBorder="1" applyAlignment="1" applyProtection="1">
      <alignment vertical="center" wrapText="1"/>
      <protection locked="0"/>
    </xf>
    <xf numFmtId="0" fontId="14" fillId="0" borderId="73" xfId="0" applyFont="1" applyBorder="1" applyAlignment="1" applyProtection="1">
      <alignment vertical="center" wrapText="1"/>
      <protection locked="0"/>
    </xf>
    <xf numFmtId="0" fontId="6" fillId="0" borderId="0" xfId="0" applyFont="1" applyAlignment="1" applyProtection="1">
      <alignment horizontal="center" vertical="center" shrinkToFit="1"/>
    </xf>
    <xf numFmtId="0" fontId="7" fillId="0" borderId="0" xfId="0" applyFont="1" applyAlignment="1" applyProtection="1">
      <alignment horizontal="center" shrinkToFit="1"/>
    </xf>
    <xf numFmtId="0" fontId="9" fillId="0" borderId="14" xfId="0" applyFont="1" applyBorder="1" applyAlignment="1" applyProtection="1">
      <alignment horizontal="center" vertical="center" shrinkToFit="1"/>
    </xf>
    <xf numFmtId="0" fontId="10" fillId="0" borderId="14" xfId="0" applyFont="1" applyBorder="1" applyAlignment="1" applyProtection="1">
      <alignment horizontal="left" vertical="center" inden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4" fillId="0" borderId="2" xfId="0" applyFont="1" applyBorder="1" applyAlignment="1" applyProtection="1">
      <alignment vertical="center" wrapText="1" shrinkToFit="1"/>
    </xf>
    <xf numFmtId="0" fontId="4" fillId="0" borderId="3" xfId="0" applyFont="1" applyBorder="1" applyAlignment="1" applyProtection="1">
      <alignment vertical="center" wrapText="1" shrinkToFit="1"/>
    </xf>
    <xf numFmtId="0" fontId="4" fillId="0" borderId="4" xfId="0" applyFont="1" applyBorder="1" applyAlignment="1" applyProtection="1">
      <alignment vertical="center" wrapText="1" shrinkToFi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33" xfId="0" applyFont="1" applyBorder="1" applyAlignment="1" applyProtection="1">
      <alignment horizontal="distributed" vertical="center" shrinkToFit="1"/>
    </xf>
    <xf numFmtId="180" fontId="5" fillId="0" borderId="57" xfId="0" applyNumberFormat="1" applyFont="1" applyBorder="1" applyAlignment="1" applyProtection="1">
      <alignment vertical="center"/>
      <protection locked="0"/>
    </xf>
    <xf numFmtId="180" fontId="5" fillId="0" borderId="51" xfId="0" applyNumberFormat="1" applyFont="1" applyBorder="1" applyAlignment="1" applyProtection="1">
      <alignment vertical="center"/>
      <protection locked="0"/>
    </xf>
    <xf numFmtId="0" fontId="5" fillId="0" borderId="68" xfId="0" applyFont="1" applyBorder="1" applyAlignment="1" applyProtection="1">
      <alignment horizontal="distributed" vertical="center" shrinkToFit="1"/>
    </xf>
    <xf numFmtId="0" fontId="5" fillId="0" borderId="39" xfId="0" applyFont="1" applyBorder="1" applyAlignment="1" applyProtection="1">
      <alignment horizontal="distributed" vertical="center" shrinkToFit="1"/>
    </xf>
    <xf numFmtId="0" fontId="5" fillId="0" borderId="69" xfId="0" applyFont="1" applyBorder="1" applyAlignment="1" applyProtection="1">
      <alignment horizontal="distributed" vertical="center" shrinkToFit="1"/>
    </xf>
    <xf numFmtId="180" fontId="5" fillId="0" borderId="60" xfId="0" applyNumberFormat="1" applyFont="1" applyBorder="1" applyAlignment="1" applyProtection="1">
      <alignment vertical="center"/>
      <protection locked="0"/>
    </xf>
    <xf numFmtId="180" fontId="5" fillId="0" borderId="43" xfId="0" applyNumberFormat="1" applyFont="1" applyBorder="1" applyAlignment="1" applyProtection="1">
      <alignment vertical="center"/>
      <protection locked="0"/>
    </xf>
    <xf numFmtId="0" fontId="5" fillId="0" borderId="45" xfId="0" applyFont="1" applyBorder="1" applyAlignment="1" applyProtection="1">
      <alignment horizontal="center" vertical="center" shrinkToFit="1"/>
    </xf>
    <xf numFmtId="0" fontId="5" fillId="0" borderId="46" xfId="0" applyFont="1" applyBorder="1" applyAlignment="1" applyProtection="1">
      <alignment horizontal="distributed" vertical="center" shrinkToFit="1"/>
    </xf>
    <xf numFmtId="0" fontId="5" fillId="0" borderId="73" xfId="0" applyFont="1" applyBorder="1" applyAlignment="1" applyProtection="1">
      <alignment horizontal="distributed" vertical="center" shrinkToFit="1"/>
    </xf>
    <xf numFmtId="180" fontId="5" fillId="0" borderId="52" xfId="0" applyNumberFormat="1" applyFont="1" applyBorder="1" applyAlignment="1" applyProtection="1">
      <alignment vertical="center"/>
      <protection locked="0"/>
    </xf>
    <xf numFmtId="180" fontId="5" fillId="0" borderId="74" xfId="0" applyNumberFormat="1" applyFont="1" applyBorder="1" applyAlignment="1" applyProtection="1">
      <alignment vertical="center"/>
      <protection locked="0"/>
    </xf>
    <xf numFmtId="0" fontId="5" fillId="0" borderId="1" xfId="0" applyFont="1" applyBorder="1" applyAlignment="1" applyProtection="1">
      <alignment horizontal="center" vertical="center" shrinkToFit="1"/>
    </xf>
    <xf numFmtId="178" fontId="5" fillId="0" borderId="27" xfId="0" applyNumberFormat="1" applyFont="1" applyBorder="1" applyAlignment="1" applyProtection="1">
      <alignment vertical="center"/>
    </xf>
    <xf numFmtId="178" fontId="5" fillId="0" borderId="66" xfId="0" applyNumberFormat="1" applyFont="1" applyBorder="1" applyAlignment="1" applyProtection="1">
      <alignment vertical="center"/>
    </xf>
    <xf numFmtId="0" fontId="5" fillId="0" borderId="6" xfId="0" applyFont="1" applyBorder="1" applyAlignment="1" applyProtection="1">
      <alignment horizontal="distributed" vertical="center" wrapText="1"/>
    </xf>
    <xf numFmtId="0" fontId="5" fillId="0" borderId="8" xfId="0" applyFont="1" applyBorder="1" applyAlignment="1" applyProtection="1">
      <alignment horizontal="distributed" vertical="center" wrapText="1"/>
    </xf>
    <xf numFmtId="0" fontId="5" fillId="0" borderId="5" xfId="0" applyFont="1" applyBorder="1" applyAlignment="1" applyProtection="1">
      <alignment horizontal="distributed" vertical="center" wrapText="1"/>
    </xf>
    <xf numFmtId="0" fontId="5" fillId="0" borderId="9" xfId="0" applyFont="1" applyBorder="1" applyAlignment="1" applyProtection="1">
      <alignment horizontal="distributed" vertical="center" wrapText="1"/>
    </xf>
    <xf numFmtId="0" fontId="5" fillId="0" borderId="13" xfId="0" applyFont="1" applyBorder="1" applyAlignment="1" applyProtection="1">
      <alignment horizontal="distributed" vertical="center" wrapText="1"/>
    </xf>
    <xf numFmtId="0" fontId="5" fillId="0" borderId="15" xfId="0" applyFont="1" applyBorder="1" applyAlignment="1" applyProtection="1">
      <alignment horizontal="distributed" vertical="center" wrapText="1"/>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8" xfId="0" applyFont="1" applyBorder="1" applyAlignment="1" applyProtection="1">
      <alignment horizontal="distributed" vertical="center" shrinkToFit="1"/>
    </xf>
    <xf numFmtId="178" fontId="5" fillId="0" borderId="60" xfId="0" applyNumberFormat="1" applyFont="1" applyBorder="1" applyAlignment="1" applyProtection="1">
      <alignment vertical="center"/>
      <protection locked="0"/>
    </xf>
    <xf numFmtId="178" fontId="5" fillId="0" borderId="44" xfId="0" applyNumberFormat="1" applyFont="1" applyBorder="1" applyAlignment="1" applyProtection="1">
      <alignment vertical="center"/>
      <protection locked="0"/>
    </xf>
    <xf numFmtId="0" fontId="5" fillId="0" borderId="45" xfId="0" applyFont="1" applyBorder="1" applyAlignment="1" applyProtection="1">
      <alignment horizontal="distributed" vertical="center" shrinkToFit="1"/>
    </xf>
    <xf numFmtId="178" fontId="5" fillId="0" borderId="52" xfId="0" applyNumberFormat="1" applyFont="1" applyBorder="1" applyAlignment="1" applyProtection="1">
      <alignment vertical="center"/>
      <protection locked="0"/>
    </xf>
    <xf numFmtId="178" fontId="5" fillId="0" borderId="63" xfId="0" applyNumberFormat="1" applyFont="1" applyBorder="1" applyAlignment="1" applyProtection="1">
      <alignment vertical="center"/>
      <protection locked="0"/>
    </xf>
    <xf numFmtId="178" fontId="5" fillId="0" borderId="57" xfId="0" applyNumberFormat="1" applyFont="1" applyBorder="1" applyAlignment="1" applyProtection="1">
      <alignment vertical="center"/>
      <protection locked="0"/>
    </xf>
    <xf numFmtId="178" fontId="5" fillId="0" borderId="50" xfId="0" applyNumberFormat="1" applyFont="1" applyBorder="1" applyAlignment="1" applyProtection="1">
      <alignment vertical="center"/>
      <protection locked="0"/>
    </xf>
    <xf numFmtId="0" fontId="12" fillId="0" borderId="38" xfId="0" applyFont="1" applyBorder="1" applyAlignment="1" applyProtection="1">
      <alignment horizontal="distributed" vertical="center" shrinkToFit="1"/>
    </xf>
    <xf numFmtId="0" fontId="5" fillId="0" borderId="34"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30"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51" xfId="0" applyFont="1" applyBorder="1" applyAlignment="1" applyProtection="1">
      <alignment horizontal="center" vertical="center"/>
    </xf>
    <xf numFmtId="0" fontId="5" fillId="0" borderId="53" xfId="0" applyFont="1" applyBorder="1" applyAlignment="1" applyProtection="1">
      <alignment horizontal="center" vertical="center" wrapText="1"/>
    </xf>
    <xf numFmtId="0" fontId="5" fillId="0" borderId="54" xfId="0" applyFont="1" applyBorder="1" applyAlignment="1" applyProtection="1">
      <alignment horizontal="center" vertical="center" wrapText="1"/>
    </xf>
    <xf numFmtId="0" fontId="5" fillId="0" borderId="1" xfId="0" applyFont="1" applyBorder="1" applyAlignment="1" applyProtection="1">
      <alignment horizontal="center" vertical="center" justifyLastLine="1"/>
    </xf>
    <xf numFmtId="0" fontId="5" fillId="0" borderId="7" xfId="0" applyFont="1" applyBorder="1" applyAlignment="1" applyProtection="1">
      <alignment horizontal="left" vertical="center" wrapText="1"/>
    </xf>
    <xf numFmtId="0" fontId="5" fillId="0" borderId="7" xfId="0" applyFont="1" applyBorder="1" applyAlignment="1" applyProtection="1">
      <alignment horizontal="left"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left" vertical="center" wrapText="1" indent="1"/>
    </xf>
    <xf numFmtId="0" fontId="5" fillId="0" borderId="3" xfId="0" applyFont="1" applyBorder="1" applyAlignment="1" applyProtection="1">
      <alignment horizontal="left" vertical="center" wrapText="1" indent="1"/>
    </xf>
    <xf numFmtId="0" fontId="5" fillId="0" borderId="4" xfId="0" applyFont="1" applyBorder="1" applyAlignment="1" applyProtection="1">
      <alignment horizontal="left" vertical="center" wrapText="1" indent="1"/>
    </xf>
    <xf numFmtId="0" fontId="5" fillId="0" borderId="2" xfId="0" applyFont="1" applyBorder="1" applyAlignment="1" applyProtection="1">
      <alignment horizontal="distributed" vertical="center" wrapText="1" indent="3"/>
    </xf>
    <xf numFmtId="0" fontId="5" fillId="0" borderId="3" xfId="0" applyFont="1" applyBorder="1" applyAlignment="1" applyProtection="1">
      <alignment horizontal="distributed" vertical="center" wrapText="1" indent="3"/>
    </xf>
    <xf numFmtId="0" fontId="5" fillId="0" borderId="4" xfId="0" applyFont="1" applyBorder="1" applyAlignment="1" applyProtection="1">
      <alignment horizontal="distributed" vertical="center" wrapText="1" indent="3"/>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45" xfId="0" applyFont="1" applyBorder="1" applyAlignment="1" applyProtection="1">
      <alignment horizontal="distributed" vertical="center"/>
    </xf>
    <xf numFmtId="0" fontId="5" fillId="0" borderId="45" xfId="0" applyFont="1" applyBorder="1" applyAlignment="1" applyProtection="1">
      <alignment horizontal="distributed" vertical="center" indent="1"/>
    </xf>
    <xf numFmtId="0" fontId="5" fillId="0" borderId="46" xfId="0" applyFont="1" applyBorder="1" applyAlignment="1" applyProtection="1">
      <alignment horizontal="distributed" vertical="center" indent="1"/>
    </xf>
    <xf numFmtId="0" fontId="5" fillId="0" borderId="45"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2" xfId="0" applyFont="1" applyBorder="1" applyAlignment="1" applyProtection="1">
      <alignment horizontal="distributed" vertical="center" wrapText="1" justifyLastLine="1"/>
    </xf>
    <xf numFmtId="0" fontId="5" fillId="0" borderId="4" xfId="0" applyFont="1" applyBorder="1" applyAlignment="1" applyProtection="1">
      <alignment horizontal="distributed" vertical="center" wrapText="1" justifyLastLine="1"/>
    </xf>
    <xf numFmtId="0" fontId="5" fillId="0" borderId="2" xfId="0" applyFont="1" applyBorder="1" applyAlignment="1" applyProtection="1">
      <alignment horizontal="left" vertical="center" indent="1" shrinkToFit="1"/>
      <protection locked="0"/>
    </xf>
    <xf numFmtId="0" fontId="5" fillId="0" borderId="3" xfId="0" applyFont="1" applyBorder="1" applyAlignment="1" applyProtection="1">
      <alignment horizontal="left" vertical="center" indent="1" shrinkToFit="1"/>
      <protection locked="0"/>
    </xf>
    <xf numFmtId="0" fontId="5" fillId="0" borderId="4" xfId="0" applyFont="1" applyBorder="1" applyAlignment="1" applyProtection="1">
      <alignment horizontal="left" vertical="center" indent="1" shrinkToFit="1"/>
      <protection locked="0"/>
    </xf>
    <xf numFmtId="0" fontId="5" fillId="0" borderId="38" xfId="0" applyFont="1" applyBorder="1" applyAlignment="1" applyProtection="1">
      <alignment horizontal="distributed" vertical="center"/>
    </xf>
    <xf numFmtId="0" fontId="5" fillId="0" borderId="38" xfId="0" applyFont="1" applyBorder="1" applyAlignment="1" applyProtection="1">
      <alignment horizontal="distributed" vertical="center" indent="1"/>
    </xf>
    <xf numFmtId="0" fontId="5" fillId="0" borderId="39" xfId="0" applyFont="1" applyBorder="1" applyAlignment="1" applyProtection="1">
      <alignment horizontal="distributed" vertical="center" indent="1"/>
    </xf>
    <xf numFmtId="0" fontId="5" fillId="0" borderId="38"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39" xfId="0" applyFont="1" applyBorder="1" applyAlignment="1" applyProtection="1">
      <alignment horizontal="center" vertical="center" shrinkToFit="1"/>
    </xf>
    <xf numFmtId="0" fontId="5" fillId="0" borderId="43" xfId="0" applyFont="1" applyBorder="1" applyAlignment="1" applyProtection="1">
      <alignment horizontal="center" vertical="center" shrinkToFit="1"/>
    </xf>
    <xf numFmtId="0" fontId="5" fillId="0" borderId="44" xfId="0" applyFont="1" applyBorder="1" applyAlignment="1" applyProtection="1">
      <alignment horizontal="center" vertical="center" shrinkToFit="1"/>
    </xf>
    <xf numFmtId="0" fontId="5" fillId="0" borderId="6" xfId="0" applyFont="1" applyBorder="1" applyAlignment="1" applyProtection="1">
      <alignment horizontal="distributed" vertical="center" wrapText="1" justifyLastLine="1"/>
    </xf>
    <xf numFmtId="0" fontId="5" fillId="0" borderId="8" xfId="0" applyFont="1" applyBorder="1" applyAlignment="1" applyProtection="1">
      <alignment horizontal="distributed" vertical="center" wrapText="1" justifyLastLine="1"/>
    </xf>
    <xf numFmtId="0" fontId="5" fillId="0" borderId="5" xfId="0" applyFont="1" applyBorder="1" applyAlignment="1" applyProtection="1">
      <alignment horizontal="distributed" vertical="center" wrapText="1" justifyLastLine="1"/>
    </xf>
    <xf numFmtId="0" fontId="5" fillId="0" borderId="9" xfId="0" applyFont="1" applyBorder="1" applyAlignment="1" applyProtection="1">
      <alignment horizontal="distributed" vertical="center" wrapText="1" justifyLastLine="1"/>
    </xf>
    <xf numFmtId="0" fontId="5" fillId="0" borderId="13" xfId="0" applyFont="1" applyBorder="1" applyAlignment="1" applyProtection="1">
      <alignment horizontal="distributed" vertical="center" wrapText="1" justifyLastLine="1"/>
    </xf>
    <xf numFmtId="0" fontId="5" fillId="0" borderId="15" xfId="0" applyFont="1" applyBorder="1" applyAlignment="1" applyProtection="1">
      <alignment horizontal="distributed" vertical="center" wrapText="1" justifyLastLine="1"/>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33" xfId="0" applyFont="1" applyBorder="1" applyAlignment="1" applyProtection="1">
      <alignment horizontal="distributed" vertical="center"/>
    </xf>
    <xf numFmtId="0" fontId="5" fillId="0" borderId="33" xfId="0" applyFont="1" applyBorder="1" applyAlignment="1" applyProtection="1">
      <alignment horizontal="distributed" vertical="center" indent="1"/>
    </xf>
    <xf numFmtId="0" fontId="5" fillId="0" borderId="34" xfId="0" applyFont="1" applyBorder="1" applyAlignment="1" applyProtection="1">
      <alignment horizontal="distributed" vertical="center" indent="1"/>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2" xfId="0" applyFont="1" applyBorder="1" applyAlignment="1" applyProtection="1">
      <alignment vertical="center" wrapText="1"/>
    </xf>
    <xf numFmtId="0" fontId="5" fillId="0" borderId="4" xfId="0" applyFont="1" applyBorder="1" applyAlignment="1" applyProtection="1">
      <alignment vertical="center" wrapText="1"/>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textRotation="255"/>
    </xf>
    <xf numFmtId="0" fontId="5" fillId="0" borderId="28" xfId="0" applyFont="1" applyBorder="1" applyAlignment="1" applyProtection="1">
      <alignment horizontal="center" vertical="center" textRotation="255"/>
    </xf>
    <xf numFmtId="0" fontId="5" fillId="0" borderId="26" xfId="0" applyFont="1" applyBorder="1" applyAlignment="1" applyProtection="1">
      <alignment horizontal="center" vertical="center" textRotation="255"/>
    </xf>
    <xf numFmtId="0" fontId="5" fillId="0" borderId="2" xfId="0" applyFont="1" applyBorder="1" applyAlignment="1" applyProtection="1">
      <alignment horizontal="center" vertical="center" justifyLastLine="1"/>
    </xf>
    <xf numFmtId="0" fontId="5" fillId="0" borderId="3" xfId="0" applyFont="1" applyBorder="1" applyAlignment="1" applyProtection="1">
      <alignment horizontal="center" vertical="center" justifyLastLine="1"/>
    </xf>
    <xf numFmtId="179" fontId="5" fillId="0" borderId="27" xfId="0" applyNumberFormat="1" applyFont="1" applyBorder="1" applyAlignment="1" applyProtection="1">
      <alignment horizontal="center" vertical="center"/>
      <protection locked="0"/>
    </xf>
    <xf numFmtId="179" fontId="5" fillId="0" borderId="3" xfId="0" applyNumberFormat="1" applyFont="1" applyBorder="1" applyAlignment="1" applyProtection="1">
      <alignment horizontal="center" vertical="center"/>
      <protection locked="0"/>
    </xf>
    <xf numFmtId="179" fontId="5" fillId="0" borderId="4" xfId="0" applyNumberFormat="1" applyFont="1" applyBorder="1" applyAlignment="1" applyProtection="1">
      <alignment horizontal="center" vertical="center"/>
      <protection locked="0"/>
    </xf>
    <xf numFmtId="179" fontId="5" fillId="0" borderId="2" xfId="0" applyNumberFormat="1" applyFont="1" applyBorder="1" applyAlignment="1" applyProtection="1">
      <alignment horizontal="center" vertical="center"/>
    </xf>
    <xf numFmtId="179" fontId="5" fillId="0" borderId="3" xfId="0" applyNumberFormat="1" applyFont="1" applyBorder="1" applyAlignment="1" applyProtection="1">
      <alignment horizontal="center" vertical="center"/>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6"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4" fillId="0" borderId="0" xfId="0" applyFont="1" applyAlignment="1" applyProtection="1">
      <alignment vertical="center" wrapText="1"/>
    </xf>
    <xf numFmtId="0" fontId="5" fillId="0" borderId="7"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76" xfId="0" applyFont="1" applyBorder="1" applyAlignment="1" applyProtection="1">
      <alignment horizontal="center" vertical="center"/>
    </xf>
    <xf numFmtId="0" fontId="5" fillId="0" borderId="77" xfId="0" applyFont="1" applyBorder="1" applyAlignment="1" applyProtection="1">
      <alignment horizontal="center" vertical="center"/>
    </xf>
    <xf numFmtId="0" fontId="5" fillId="0" borderId="78" xfId="0" applyFont="1" applyBorder="1" applyAlignment="1" applyProtection="1">
      <alignment horizontal="center" vertical="center"/>
    </xf>
    <xf numFmtId="0" fontId="5" fillId="0" borderId="79" xfId="0" applyFont="1" applyBorder="1" applyAlignment="1" applyProtection="1">
      <alignment horizontal="center" vertical="center"/>
    </xf>
    <xf numFmtId="181" fontId="9" fillId="0" borderId="2" xfId="0" applyNumberFormat="1" applyFont="1" applyBorder="1" applyAlignment="1" applyProtection="1">
      <alignment horizontal="right" vertical="center"/>
      <protection locked="0"/>
    </xf>
    <xf numFmtId="181" fontId="9" fillId="0" borderId="3" xfId="0" applyNumberFormat="1" applyFont="1" applyBorder="1" applyAlignment="1" applyProtection="1">
      <alignment horizontal="right" vertical="center"/>
      <protection locked="0"/>
    </xf>
    <xf numFmtId="176" fontId="9" fillId="0" borderId="2" xfId="0" applyNumberFormat="1" applyFont="1" applyBorder="1" applyAlignment="1" applyProtection="1">
      <alignment horizontal="center" vertical="center"/>
      <protection locked="0"/>
    </xf>
    <xf numFmtId="182" fontId="9" fillId="0" borderId="2" xfId="0" applyNumberFormat="1" applyFont="1" applyBorder="1" applyAlignment="1" applyProtection="1">
      <alignment horizontal="center" vertical="center"/>
    </xf>
    <xf numFmtId="182" fontId="9" fillId="0" borderId="3" xfId="0" applyNumberFormat="1" applyFont="1" applyBorder="1" applyAlignment="1" applyProtection="1">
      <alignment horizontal="center" vertical="center"/>
    </xf>
    <xf numFmtId="181" fontId="9" fillId="0" borderId="80" xfId="0" applyNumberFormat="1" applyFont="1" applyBorder="1" applyAlignment="1" applyProtection="1">
      <alignment horizontal="right" vertical="center"/>
    </xf>
    <xf numFmtId="181" fontId="9" fillId="0" borderId="81" xfId="0" applyNumberFormat="1" applyFont="1" applyBorder="1" applyAlignment="1" applyProtection="1">
      <alignment horizontal="right" vertical="center"/>
    </xf>
    <xf numFmtId="0" fontId="5" fillId="0" borderId="46" xfId="0" applyFont="1" applyBorder="1" applyAlignment="1" applyProtection="1">
      <alignment horizontal="left" vertical="center" shrinkToFit="1"/>
      <protection locked="0"/>
    </xf>
    <xf numFmtId="0" fontId="5" fillId="0" borderId="74" xfId="0" applyFont="1" applyBorder="1" applyAlignment="1" applyProtection="1">
      <alignment horizontal="left" vertical="center" shrinkToFit="1"/>
      <protection locked="0"/>
    </xf>
    <xf numFmtId="0" fontId="5" fillId="0" borderId="73" xfId="0" applyFont="1" applyBorder="1" applyAlignment="1" applyProtection="1">
      <alignment horizontal="left" vertical="center" shrinkToFit="1"/>
      <protection locked="0"/>
    </xf>
    <xf numFmtId="0" fontId="5" fillId="0" borderId="46"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73" xfId="0" applyFont="1" applyBorder="1" applyAlignment="1" applyProtection="1">
      <alignment horizontal="left" vertical="center"/>
      <protection locked="0"/>
    </xf>
    <xf numFmtId="183" fontId="4" fillId="0" borderId="46" xfId="0" applyNumberFormat="1" applyFont="1" applyBorder="1" applyAlignment="1" applyProtection="1">
      <alignment horizontal="right" vertical="center" indent="1"/>
      <protection locked="0"/>
    </xf>
    <xf numFmtId="183" fontId="4" fillId="0" borderId="73" xfId="0" applyNumberFormat="1" applyFont="1" applyBorder="1" applyAlignment="1" applyProtection="1">
      <alignment horizontal="right" vertical="center" indent="1"/>
      <protection locked="0"/>
    </xf>
    <xf numFmtId="0" fontId="4" fillId="0" borderId="46" xfId="0" applyFont="1" applyBorder="1" applyAlignment="1" applyProtection="1">
      <alignment horizontal="left" vertical="center"/>
      <protection locked="0"/>
    </xf>
    <xf numFmtId="0" fontId="4" fillId="0" borderId="74" xfId="0" applyFont="1" applyBorder="1" applyAlignment="1" applyProtection="1">
      <alignment horizontal="left" vertical="center"/>
      <protection locked="0"/>
    </xf>
    <xf numFmtId="0" fontId="4" fillId="0" borderId="73" xfId="0" applyFont="1" applyBorder="1" applyAlignment="1" applyProtection="1">
      <alignment horizontal="left" vertical="center"/>
      <protection locked="0"/>
    </xf>
    <xf numFmtId="0" fontId="5" fillId="0" borderId="39" xfId="0" applyFont="1" applyBorder="1" applyAlignment="1" applyProtection="1">
      <alignment horizontal="left" vertical="center" shrinkToFit="1"/>
      <protection locked="0"/>
    </xf>
    <xf numFmtId="0" fontId="5" fillId="0" borderId="43" xfId="0" applyFont="1" applyBorder="1" applyAlignment="1" applyProtection="1">
      <alignment horizontal="left" vertical="center" shrinkToFit="1"/>
      <protection locked="0"/>
    </xf>
    <xf numFmtId="0" fontId="5" fillId="0" borderId="69" xfId="0" applyFont="1" applyBorder="1" applyAlignment="1" applyProtection="1">
      <alignment horizontal="left" vertical="center" shrinkToFit="1"/>
      <protection locked="0"/>
    </xf>
    <xf numFmtId="0" fontId="5" fillId="0" borderId="39"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69" xfId="0" applyFont="1" applyBorder="1" applyAlignment="1" applyProtection="1">
      <alignment horizontal="left" vertical="center"/>
      <protection locked="0"/>
    </xf>
    <xf numFmtId="183" fontId="4" fillId="0" borderId="39" xfId="0" applyNumberFormat="1" applyFont="1" applyBorder="1" applyAlignment="1" applyProtection="1">
      <alignment horizontal="right" vertical="center" indent="1"/>
      <protection locked="0"/>
    </xf>
    <xf numFmtId="183" fontId="4" fillId="0" borderId="69" xfId="0" applyNumberFormat="1" applyFont="1" applyBorder="1" applyAlignment="1" applyProtection="1">
      <alignment horizontal="right" vertical="center" indent="1"/>
      <protection locked="0"/>
    </xf>
    <xf numFmtId="0" fontId="4" fillId="0" borderId="39"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4" fillId="0" borderId="69" xfId="0" applyFont="1" applyBorder="1" applyAlignment="1" applyProtection="1">
      <alignment horizontal="left" vertical="center"/>
      <protection locked="0"/>
    </xf>
    <xf numFmtId="0" fontId="5" fillId="0" borderId="34" xfId="0" applyFont="1" applyBorder="1" applyAlignment="1" applyProtection="1">
      <alignment horizontal="left" vertical="center" shrinkToFit="1"/>
      <protection locked="0"/>
    </xf>
    <xf numFmtId="0" fontId="5" fillId="0" borderId="51" xfId="0" applyFont="1" applyBorder="1" applyAlignment="1" applyProtection="1">
      <alignment horizontal="left" vertical="center" shrinkToFit="1"/>
      <protection locked="0"/>
    </xf>
    <xf numFmtId="0" fontId="5" fillId="0" borderId="67" xfId="0" applyFont="1" applyBorder="1" applyAlignment="1" applyProtection="1">
      <alignment horizontal="left" vertical="center" shrinkToFit="1"/>
      <protection locked="0"/>
    </xf>
    <xf numFmtId="0" fontId="5" fillId="0" borderId="34"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5" fillId="0" borderId="67" xfId="0" applyFont="1" applyBorder="1" applyAlignment="1" applyProtection="1">
      <alignment horizontal="left" vertical="center"/>
      <protection locked="0"/>
    </xf>
    <xf numFmtId="183" fontId="4" fillId="0" borderId="34" xfId="0" applyNumberFormat="1" applyFont="1" applyBorder="1" applyAlignment="1" applyProtection="1">
      <alignment horizontal="right" vertical="center" indent="1"/>
      <protection locked="0"/>
    </xf>
    <xf numFmtId="183" fontId="4" fillId="0" borderId="67" xfId="0" applyNumberFormat="1" applyFont="1" applyBorder="1" applyAlignment="1" applyProtection="1">
      <alignment horizontal="right" vertical="center" indent="1"/>
      <protection locked="0"/>
    </xf>
    <xf numFmtId="0" fontId="4" fillId="0" borderId="34"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4" fillId="0" borderId="67" xfId="0" applyFont="1" applyBorder="1" applyAlignment="1" applyProtection="1">
      <alignment horizontal="left" vertical="center"/>
      <protection locked="0"/>
    </xf>
    <xf numFmtId="0" fontId="5" fillId="0" borderId="6" xfId="0" applyFont="1" applyBorder="1" applyAlignment="1" applyProtection="1">
      <alignment horizontal="distributed" vertical="center" justifyLastLine="1"/>
    </xf>
    <xf numFmtId="0" fontId="5" fillId="0" borderId="8" xfId="0" applyFont="1" applyBorder="1" applyAlignment="1" applyProtection="1">
      <alignment horizontal="distributed" vertical="center" justifyLastLine="1"/>
    </xf>
    <xf numFmtId="0" fontId="5" fillId="0" borderId="13" xfId="0" applyFont="1" applyBorder="1" applyAlignment="1" applyProtection="1">
      <alignment horizontal="distributed" vertical="center" shrinkToFit="1"/>
    </xf>
    <xf numFmtId="0" fontId="5" fillId="0" borderId="15" xfId="0" applyFont="1" applyBorder="1" applyAlignment="1" applyProtection="1">
      <alignment horizontal="distributed" vertical="center" shrinkToFit="1"/>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57" xfId="0" applyFont="1" applyBorder="1" applyAlignment="1" applyProtection="1">
      <alignment horizontal="left" vertical="center" indent="1"/>
      <protection locked="0"/>
    </xf>
    <xf numFmtId="0" fontId="5" fillId="0" borderId="51" xfId="0" applyFont="1" applyBorder="1" applyAlignment="1" applyProtection="1">
      <alignment horizontal="left" vertical="center" indent="1"/>
      <protection locked="0"/>
    </xf>
    <xf numFmtId="0" fontId="5" fillId="0" borderId="67" xfId="0" applyFont="1" applyBorder="1" applyAlignment="1" applyProtection="1">
      <alignment horizontal="left" vertical="center" indent="1"/>
      <protection locked="0"/>
    </xf>
    <xf numFmtId="0" fontId="5" fillId="0" borderId="5" xfId="0" applyFont="1" applyBorder="1" applyAlignment="1" applyProtection="1">
      <alignment horizontal="distributed" vertical="center" justifyLastLine="1"/>
    </xf>
    <xf numFmtId="0" fontId="5" fillId="0" borderId="9" xfId="0" applyFont="1" applyBorder="1" applyAlignment="1" applyProtection="1">
      <alignment horizontal="distributed" vertical="center" justifyLastLine="1"/>
    </xf>
    <xf numFmtId="0" fontId="5" fillId="0" borderId="44" xfId="0" applyFont="1" applyBorder="1" applyAlignment="1" applyProtection="1">
      <alignment horizontal="center" vertical="center"/>
    </xf>
    <xf numFmtId="0" fontId="5" fillId="0" borderId="60" xfId="0" applyFont="1" applyBorder="1" applyAlignment="1" applyProtection="1">
      <alignment horizontal="left" vertical="center" indent="1"/>
      <protection locked="0"/>
    </xf>
    <xf numFmtId="0" fontId="5" fillId="0" borderId="43" xfId="0" applyFont="1" applyBorder="1" applyAlignment="1" applyProtection="1">
      <alignment horizontal="left" vertical="center" indent="1"/>
      <protection locked="0"/>
    </xf>
    <xf numFmtId="0" fontId="5" fillId="0" borderId="69" xfId="0" applyFont="1" applyBorder="1" applyAlignment="1" applyProtection="1">
      <alignment horizontal="left" vertical="center" indent="1"/>
      <protection locked="0"/>
    </xf>
    <xf numFmtId="0" fontId="5" fillId="0" borderId="13" xfId="0" applyFont="1" applyBorder="1" applyAlignment="1" applyProtection="1">
      <alignment horizontal="distributed" vertical="center" justifyLastLine="1"/>
    </xf>
    <xf numFmtId="0" fontId="5" fillId="0" borderId="15" xfId="0" applyFont="1" applyBorder="1" applyAlignment="1" applyProtection="1">
      <alignment horizontal="distributed" vertical="center" justifyLastLine="1"/>
    </xf>
    <xf numFmtId="0" fontId="5" fillId="0" borderId="63" xfId="0" applyFont="1" applyBorder="1" applyAlignment="1" applyProtection="1">
      <alignment horizontal="center" vertical="center"/>
    </xf>
    <xf numFmtId="0" fontId="5" fillId="0" borderId="52" xfId="0" applyFont="1" applyBorder="1" applyAlignment="1" applyProtection="1">
      <alignment horizontal="left" vertical="center" indent="1"/>
      <protection locked="0"/>
    </xf>
    <xf numFmtId="0" fontId="5" fillId="0" borderId="74" xfId="0" applyFont="1" applyBorder="1" applyAlignment="1" applyProtection="1">
      <alignment horizontal="left" vertical="center" indent="1"/>
      <protection locked="0"/>
    </xf>
    <xf numFmtId="0" fontId="5" fillId="0" borderId="73" xfId="0" applyFont="1" applyBorder="1" applyAlignment="1" applyProtection="1">
      <alignment horizontal="left" vertical="center" indent="1"/>
      <protection locked="0"/>
    </xf>
    <xf numFmtId="0" fontId="5" fillId="0" borderId="1" xfId="0" applyFont="1" applyBorder="1" applyAlignment="1" applyProtection="1">
      <alignment horizontal="left" vertical="center" indent="1"/>
      <protection locked="0"/>
    </xf>
    <xf numFmtId="0" fontId="10" fillId="0" borderId="14" xfId="0" applyFont="1" applyBorder="1" applyAlignment="1" applyProtection="1">
      <alignment horizontal="left" vertical="center"/>
      <protection locked="0"/>
    </xf>
    <xf numFmtId="0" fontId="5" fillId="0" borderId="2" xfId="0" applyFont="1" applyBorder="1" applyAlignment="1" applyProtection="1">
      <alignment horizontal="distributed" vertical="center" justifyLastLine="1"/>
    </xf>
    <xf numFmtId="0" fontId="5" fillId="0" borderId="4" xfId="0" applyFont="1" applyBorder="1" applyAlignment="1" applyProtection="1">
      <alignment horizontal="distributed" vertical="center" justifyLastLine="1"/>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3" xfId="0" applyFont="1" applyBorder="1" applyAlignment="1" applyProtection="1">
      <alignment horizontal="left" vertical="top"/>
      <protection locked="0"/>
    </xf>
    <xf numFmtId="0" fontId="4" fillId="0" borderId="14" xfId="0" applyFont="1" applyBorder="1" applyAlignment="1" applyProtection="1">
      <alignment horizontal="left" vertical="top"/>
      <protection locked="0"/>
    </xf>
    <xf numFmtId="0" fontId="4" fillId="0" borderId="15" xfId="0" applyFont="1" applyBorder="1" applyAlignment="1" applyProtection="1">
      <alignment horizontal="left" vertical="top"/>
      <protection locked="0"/>
    </xf>
    <xf numFmtId="184" fontId="5" fillId="0" borderId="45" xfId="0" applyNumberFormat="1" applyFont="1" applyBorder="1" applyAlignment="1" applyProtection="1">
      <alignment horizontal="center" vertical="center" wrapText="1"/>
    </xf>
    <xf numFmtId="185" fontId="5" fillId="0" borderId="45" xfId="0" applyNumberFormat="1" applyFont="1" applyBorder="1" applyAlignment="1" applyProtection="1">
      <alignment horizontal="right" vertical="center" indent="1"/>
      <protection locked="0"/>
    </xf>
    <xf numFmtId="185" fontId="5" fillId="0" borderId="46" xfId="0" applyNumberFormat="1" applyFont="1" applyBorder="1" applyAlignment="1" applyProtection="1">
      <alignment horizontal="right" vertical="center" indent="1"/>
      <protection locked="0"/>
    </xf>
    <xf numFmtId="185" fontId="5" fillId="0" borderId="74" xfId="0" applyNumberFormat="1" applyFont="1" applyBorder="1" applyAlignment="1" applyProtection="1">
      <alignment horizontal="right" vertical="center" indent="1"/>
      <protection locked="0"/>
    </xf>
    <xf numFmtId="185" fontId="5" fillId="0" borderId="73" xfId="0" applyNumberFormat="1" applyFont="1" applyBorder="1" applyAlignment="1" applyProtection="1">
      <alignment horizontal="right" vertical="center" indent="1"/>
      <protection locked="0"/>
    </xf>
    <xf numFmtId="177" fontId="5" fillId="0" borderId="45" xfId="0" applyNumberFormat="1" applyFont="1" applyBorder="1" applyAlignment="1" applyProtection="1">
      <alignment horizontal="right" vertical="center" wrapText="1" indent="1"/>
    </xf>
    <xf numFmtId="177" fontId="5" fillId="0" borderId="68" xfId="0" applyNumberFormat="1" applyFont="1" applyBorder="1" applyAlignment="1" applyProtection="1">
      <alignment horizontal="right" vertical="center" indent="1"/>
    </xf>
    <xf numFmtId="184" fontId="5" fillId="0" borderId="2" xfId="0" applyNumberFormat="1" applyFont="1" applyBorder="1" applyAlignment="1" applyProtection="1">
      <alignment horizontal="center" vertical="center" wrapText="1"/>
    </xf>
    <xf numFmtId="184" fontId="5" fillId="0" borderId="3" xfId="0" applyNumberFormat="1" applyFont="1" applyBorder="1" applyAlignment="1" applyProtection="1">
      <alignment horizontal="center" vertical="center" wrapText="1"/>
    </xf>
    <xf numFmtId="177" fontId="5" fillId="0" borderId="83" xfId="0" applyNumberFormat="1" applyFont="1" applyBorder="1" applyAlignment="1" applyProtection="1">
      <alignment horizontal="right" vertical="center" indent="1"/>
    </xf>
    <xf numFmtId="177" fontId="5" fillId="0" borderId="84" xfId="0" applyNumberFormat="1" applyFont="1" applyBorder="1" applyAlignment="1" applyProtection="1">
      <alignment horizontal="right" vertical="center" indent="1"/>
    </xf>
    <xf numFmtId="177" fontId="5" fillId="0" borderId="85" xfId="0" applyNumberFormat="1" applyFont="1" applyBorder="1" applyAlignment="1" applyProtection="1">
      <alignment horizontal="right" vertical="center" indent="1"/>
    </xf>
    <xf numFmtId="184" fontId="5" fillId="0" borderId="38" xfId="0" applyNumberFormat="1" applyFont="1" applyBorder="1" applyAlignment="1" applyProtection="1">
      <alignment horizontal="center" vertical="center" wrapText="1"/>
    </xf>
    <xf numFmtId="185" fontId="5" fillId="0" borderId="38" xfId="0" applyNumberFormat="1" applyFont="1" applyBorder="1" applyAlignment="1" applyProtection="1">
      <alignment horizontal="right" vertical="center" indent="1"/>
      <protection locked="0"/>
    </xf>
    <xf numFmtId="185" fontId="5" fillId="0" borderId="39" xfId="0" applyNumberFormat="1" applyFont="1" applyBorder="1" applyAlignment="1" applyProtection="1">
      <alignment horizontal="right" vertical="center" indent="1"/>
      <protection locked="0"/>
    </xf>
    <xf numFmtId="185" fontId="5" fillId="0" borderId="43" xfId="0" applyNumberFormat="1" applyFont="1" applyBorder="1" applyAlignment="1" applyProtection="1">
      <alignment horizontal="right" vertical="center" indent="1"/>
      <protection locked="0"/>
    </xf>
    <xf numFmtId="185" fontId="5" fillId="0" borderId="69" xfId="0" applyNumberFormat="1" applyFont="1" applyBorder="1" applyAlignment="1" applyProtection="1">
      <alignment horizontal="right" vertical="center" indent="1"/>
      <protection locked="0"/>
    </xf>
    <xf numFmtId="177" fontId="5" fillId="0" borderId="38" xfId="0" applyNumberFormat="1" applyFont="1" applyBorder="1" applyAlignment="1" applyProtection="1">
      <alignment horizontal="right" vertical="center" wrapText="1" indent="1"/>
    </xf>
    <xf numFmtId="177" fontId="5" fillId="0" borderId="38" xfId="0" applyNumberFormat="1" applyFont="1" applyBorder="1" applyAlignment="1" applyProtection="1">
      <alignment horizontal="right" vertical="center" indent="1"/>
    </xf>
    <xf numFmtId="184" fontId="5" fillId="0" borderId="33" xfId="0" applyNumberFormat="1" applyFont="1" applyBorder="1" applyAlignment="1" applyProtection="1">
      <alignment horizontal="center" vertical="center" wrapText="1"/>
    </xf>
    <xf numFmtId="185" fontId="5" fillId="0" borderId="33" xfId="0" applyNumberFormat="1" applyFont="1" applyBorder="1" applyAlignment="1" applyProtection="1">
      <alignment horizontal="right" vertical="center" indent="1"/>
      <protection locked="0"/>
    </xf>
    <xf numFmtId="177" fontId="5" fillId="0" borderId="33" xfId="0" applyNumberFormat="1" applyFont="1" applyBorder="1" applyAlignment="1" applyProtection="1">
      <alignment horizontal="right" vertical="center" wrapText="1" indent="1"/>
    </xf>
    <xf numFmtId="177" fontId="5" fillId="0" borderId="33" xfId="0" applyNumberFormat="1" applyFont="1" applyBorder="1" applyAlignment="1" applyProtection="1">
      <alignment horizontal="right" vertical="center" indent="1"/>
    </xf>
    <xf numFmtId="0" fontId="5" fillId="0" borderId="25" xfId="0" applyFont="1" applyBorder="1" applyAlignment="1" applyProtection="1">
      <alignment horizontal="center" vertical="center"/>
    </xf>
    <xf numFmtId="0" fontId="5" fillId="0" borderId="25" xfId="0" applyFont="1" applyBorder="1" applyAlignment="1" applyProtection="1">
      <alignment horizontal="center" vertical="center" wrapText="1"/>
    </xf>
    <xf numFmtId="0" fontId="4" fillId="0" borderId="26" xfId="0" applyFont="1" applyBorder="1" applyAlignment="1" applyProtection="1">
      <alignment horizontal="center" vertical="top"/>
    </xf>
    <xf numFmtId="0" fontId="4" fillId="0" borderId="26" xfId="0" applyFont="1" applyBorder="1" applyAlignment="1" applyProtection="1">
      <alignment horizontal="center" vertical="top" wrapText="1"/>
    </xf>
    <xf numFmtId="0" fontId="5" fillId="0" borderId="1" xfId="0" applyFont="1" applyBorder="1" applyAlignment="1" applyProtection="1">
      <alignment horizontal="distributed" vertical="center" wrapText="1" justifyLastLine="1"/>
    </xf>
    <xf numFmtId="0" fontId="5" fillId="0" borderId="1" xfId="0" applyFont="1" applyBorder="1" applyAlignment="1" applyProtection="1">
      <alignment horizontal="distributed" vertical="center" justifyLastLine="1"/>
    </xf>
    <xf numFmtId="0" fontId="9" fillId="0" borderId="2" xfId="0" applyFont="1" applyBorder="1" applyAlignment="1" applyProtection="1">
      <alignment horizontal="right" vertical="center"/>
      <protection locked="0"/>
    </xf>
    <xf numFmtId="0" fontId="9" fillId="0" borderId="3" xfId="0" applyFont="1" applyBorder="1" applyAlignment="1" applyProtection="1">
      <alignment horizontal="right" vertical="center"/>
      <protection locked="0"/>
    </xf>
    <xf numFmtId="0" fontId="4" fillId="0" borderId="0" xfId="0" applyFont="1" applyBorder="1" applyAlignment="1" applyProtection="1">
      <alignment horizontal="left" vertical="top" wrapText="1"/>
    </xf>
    <xf numFmtId="0" fontId="5" fillId="0" borderId="33" xfId="0" applyFont="1" applyBorder="1" applyAlignment="1" applyProtection="1">
      <alignment horizontal="center" vertical="center"/>
    </xf>
    <xf numFmtId="0" fontId="5" fillId="0" borderId="1" xfId="0" applyFont="1" applyBorder="1" applyAlignment="1" applyProtection="1">
      <alignment horizontal="right" vertical="center" shrinkToFit="1"/>
      <protection locked="0"/>
    </xf>
    <xf numFmtId="0" fontId="5" fillId="0" borderId="2" xfId="0" applyFont="1" applyBorder="1" applyAlignment="1" applyProtection="1">
      <alignment horizontal="right" vertical="center" shrinkToFit="1"/>
      <protection locked="0"/>
    </xf>
    <xf numFmtId="0" fontId="5" fillId="0" borderId="3" xfId="0" applyFont="1" applyBorder="1" applyAlignment="1" applyProtection="1">
      <alignment horizontal="right" vertical="center" shrinkToFit="1"/>
      <protection locked="0"/>
    </xf>
    <xf numFmtId="178" fontId="4" fillId="0" borderId="87" xfId="0" applyNumberFormat="1" applyFont="1" applyBorder="1" applyAlignment="1" applyProtection="1">
      <alignment horizontal="right" vertical="center" indent="1"/>
      <protection locked="0"/>
    </xf>
    <xf numFmtId="178" fontId="4" fillId="0" borderId="88" xfId="0" applyNumberFormat="1" applyFont="1" applyBorder="1" applyAlignment="1" applyProtection="1">
      <alignment horizontal="right" vertical="center" indent="1"/>
      <protection locked="0"/>
    </xf>
    <xf numFmtId="178" fontId="4" fillId="0" borderId="11" xfId="0" applyNumberFormat="1" applyFont="1" applyBorder="1" applyAlignment="1" applyProtection="1">
      <alignment horizontal="right" vertical="center" indent="1"/>
    </xf>
    <xf numFmtId="178" fontId="4" fillId="0" borderId="12" xfId="0" applyNumberFormat="1" applyFont="1" applyBorder="1" applyAlignment="1" applyProtection="1">
      <alignment horizontal="right" vertical="center" indent="1"/>
    </xf>
    <xf numFmtId="178" fontId="4" fillId="0" borderId="10" xfId="0" applyNumberFormat="1" applyFont="1" applyBorder="1" applyAlignment="1" applyProtection="1">
      <alignment horizontal="right" vertical="center" indent="1"/>
    </xf>
    <xf numFmtId="178" fontId="5" fillId="0" borderId="86" xfId="0" applyNumberFormat="1" applyFont="1" applyBorder="1" applyAlignment="1" applyProtection="1">
      <alignment horizontal="right" vertical="center" indent="1"/>
      <protection locked="0"/>
    </xf>
    <xf numFmtId="178" fontId="5" fillId="0" borderId="87" xfId="0" applyNumberFormat="1" applyFont="1" applyBorder="1" applyAlignment="1" applyProtection="1">
      <alignment horizontal="right" vertical="center" indent="1"/>
      <protection locked="0"/>
    </xf>
    <xf numFmtId="178" fontId="4" fillId="0" borderId="20" xfId="0" applyNumberFormat="1" applyFont="1" applyBorder="1" applyAlignment="1" applyProtection="1">
      <alignment horizontal="right" vertical="center" indent="1"/>
      <protection locked="0"/>
    </xf>
    <xf numFmtId="178" fontId="4" fillId="0" borderId="21" xfId="0" applyNumberFormat="1" applyFont="1" applyBorder="1" applyAlignment="1" applyProtection="1">
      <alignment horizontal="right" vertical="center" indent="1"/>
      <protection locked="0"/>
    </xf>
    <xf numFmtId="178" fontId="5" fillId="0" borderId="19" xfId="0" applyNumberFormat="1" applyFont="1" applyBorder="1" applyAlignment="1" applyProtection="1">
      <alignment horizontal="right" vertical="center" indent="1"/>
      <protection locked="0"/>
    </xf>
    <xf numFmtId="178" fontId="5" fillId="0" borderId="20" xfId="0" applyNumberFormat="1" applyFont="1" applyBorder="1" applyAlignment="1" applyProtection="1">
      <alignment horizontal="right" vertical="center" indent="1"/>
      <protection locked="0"/>
    </xf>
    <xf numFmtId="178" fontId="4" fillId="0" borderId="17" xfId="0" applyNumberFormat="1" applyFont="1" applyBorder="1" applyAlignment="1" applyProtection="1">
      <alignment horizontal="right" vertical="center" indent="1"/>
      <protection locked="0"/>
    </xf>
    <xf numFmtId="178" fontId="4" fillId="0" borderId="18" xfId="0" applyNumberFormat="1" applyFont="1" applyBorder="1" applyAlignment="1" applyProtection="1">
      <alignment horizontal="right" vertical="center" indent="1"/>
      <protection locked="0"/>
    </xf>
    <xf numFmtId="178" fontId="5" fillId="0" borderId="16" xfId="0" applyNumberFormat="1" applyFont="1" applyBorder="1" applyAlignment="1" applyProtection="1">
      <alignment horizontal="right" vertical="center" indent="1"/>
      <protection locked="0"/>
    </xf>
    <xf numFmtId="178" fontId="5" fillId="0" borderId="17" xfId="0" applyNumberFormat="1" applyFont="1" applyBorder="1" applyAlignment="1" applyProtection="1">
      <alignment horizontal="right" vertical="center" indent="1"/>
      <protection locked="0"/>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87" xfId="0" applyFont="1" applyBorder="1" applyAlignment="1" applyProtection="1">
      <alignment horizontal="center" vertical="center"/>
    </xf>
    <xf numFmtId="0" fontId="4" fillId="0" borderId="88" xfId="0" applyFont="1" applyBorder="1" applyAlignment="1" applyProtection="1">
      <alignment horizontal="center" vertical="center"/>
    </xf>
    <xf numFmtId="0" fontId="5" fillId="0" borderId="86" xfId="0" applyFont="1" applyBorder="1" applyAlignment="1" applyProtection="1">
      <alignment horizontal="center" vertical="center"/>
    </xf>
    <xf numFmtId="0" fontId="5" fillId="0" borderId="87" xfId="0" applyFont="1" applyBorder="1" applyAlignment="1" applyProtection="1">
      <alignment horizontal="center" vertical="center"/>
    </xf>
    <xf numFmtId="0" fontId="4" fillId="0" borderId="26" xfId="0" quotePrefix="1"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78" xfId="0" applyFont="1" applyBorder="1" applyAlignment="1" applyProtection="1">
      <alignment horizontal="center" vertical="center"/>
    </xf>
    <xf numFmtId="0" fontId="4" fillId="0" borderId="79" xfId="0" applyFont="1" applyBorder="1" applyAlignment="1" applyProtection="1">
      <alignment horizontal="center" vertical="center"/>
    </xf>
    <xf numFmtId="177" fontId="9" fillId="0" borderId="80" xfId="0" applyNumberFormat="1" applyFont="1" applyBorder="1" applyAlignment="1" applyProtection="1">
      <alignment horizontal="center" vertical="center" shrinkToFit="1"/>
    </xf>
    <xf numFmtId="177" fontId="9" fillId="0" borderId="81" xfId="0" applyNumberFormat="1" applyFont="1" applyBorder="1" applyAlignment="1" applyProtection="1">
      <alignment horizontal="center" vertical="center" shrinkToFit="1"/>
    </xf>
    <xf numFmtId="177" fontId="9" fillId="0" borderId="82" xfId="0" applyNumberFormat="1" applyFont="1" applyBorder="1" applyAlignment="1" applyProtection="1">
      <alignment horizontal="center" vertical="center" shrinkToFit="1"/>
    </xf>
    <xf numFmtId="0" fontId="4" fillId="0" borderId="2"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177" fontId="9" fillId="0" borderId="2" xfId="0" applyNumberFormat="1" applyFont="1" applyBorder="1" applyAlignment="1" applyProtection="1">
      <alignment horizontal="right" vertical="center" indent="2"/>
    </xf>
    <xf numFmtId="177" fontId="9" fillId="0" borderId="3" xfId="0" applyNumberFormat="1" applyFont="1" applyBorder="1" applyAlignment="1" applyProtection="1">
      <alignment horizontal="right" vertical="center" indent="2"/>
    </xf>
    <xf numFmtId="177" fontId="9" fillId="0" borderId="4" xfId="0" applyNumberFormat="1" applyFont="1" applyBorder="1" applyAlignment="1" applyProtection="1">
      <alignment horizontal="right" vertical="center" indent="2"/>
    </xf>
    <xf numFmtId="0" fontId="4" fillId="0" borderId="0" xfId="0" applyNumberFormat="1" applyFont="1" applyBorder="1" applyAlignment="1" applyProtection="1">
      <alignment vertical="center" wrapText="1"/>
    </xf>
    <xf numFmtId="0" fontId="4" fillId="0" borderId="45" xfId="0" applyNumberFormat="1" applyFont="1" applyBorder="1" applyAlignment="1" applyProtection="1">
      <alignment horizontal="center" vertical="center"/>
    </xf>
    <xf numFmtId="178" fontId="9" fillId="0" borderId="45" xfId="0" applyNumberFormat="1" applyFont="1" applyBorder="1" applyAlignment="1" applyProtection="1">
      <alignment horizontal="right" vertical="center" indent="2"/>
      <protection locked="0"/>
    </xf>
    <xf numFmtId="177" fontId="9" fillId="0" borderId="45" xfId="1" applyNumberFormat="1" applyFont="1" applyBorder="1" applyAlignment="1" applyProtection="1">
      <alignment horizontal="right" vertical="center" indent="2"/>
    </xf>
    <xf numFmtId="0" fontId="9" fillId="0" borderId="5" xfId="0" applyNumberFormat="1" applyFont="1" applyBorder="1" applyAlignment="1" applyProtection="1">
      <alignment vertical="center"/>
    </xf>
    <xf numFmtId="0" fontId="9" fillId="0" borderId="0" xfId="0" applyNumberFormat="1" applyFont="1" applyBorder="1" applyAlignment="1" applyProtection="1">
      <alignment vertical="center"/>
    </xf>
    <xf numFmtId="0" fontId="9" fillId="0" borderId="9" xfId="0" applyNumberFormat="1" applyFont="1" applyBorder="1" applyAlignment="1" applyProtection="1">
      <alignment vertical="center"/>
    </xf>
    <xf numFmtId="0" fontId="5" fillId="0" borderId="89" xfId="0" applyNumberFormat="1" applyFont="1" applyBorder="1" applyAlignment="1" applyProtection="1">
      <alignment vertical="center"/>
    </xf>
    <xf numFmtId="0" fontId="5" fillId="0" borderId="90" xfId="0" applyNumberFormat="1" applyFont="1" applyBorder="1" applyAlignment="1" applyProtection="1">
      <alignment vertical="center"/>
    </xf>
    <xf numFmtId="186" fontId="5" fillId="0" borderId="90" xfId="0" applyNumberFormat="1" applyFont="1" applyBorder="1" applyAlignment="1" applyProtection="1">
      <alignment horizontal="center" vertical="center" shrinkToFit="1"/>
    </xf>
    <xf numFmtId="186" fontId="5" fillId="0" borderId="91" xfId="0" applyNumberFormat="1" applyFont="1" applyBorder="1" applyAlignment="1" applyProtection="1">
      <alignment horizontal="center" vertical="center" shrinkToFit="1"/>
    </xf>
    <xf numFmtId="178" fontId="9" fillId="0" borderId="89" xfId="0" applyNumberFormat="1" applyFont="1" applyBorder="1" applyAlignment="1" applyProtection="1">
      <alignment horizontal="right" vertical="center" indent="1" shrinkToFit="1"/>
    </xf>
    <xf numFmtId="178" fontId="9" fillId="0" borderId="91" xfId="0" applyNumberFormat="1" applyFont="1" applyBorder="1" applyAlignment="1" applyProtection="1">
      <alignment horizontal="right" vertical="center" indent="1" shrinkToFit="1"/>
    </xf>
    <xf numFmtId="0" fontId="4" fillId="0" borderId="33" xfId="0" applyNumberFormat="1" applyFont="1" applyBorder="1" applyAlignment="1" applyProtection="1">
      <alignment horizontal="center" vertical="center"/>
    </xf>
    <xf numFmtId="178" fontId="9" fillId="0" borderId="33" xfId="0" applyNumberFormat="1" applyFont="1" applyBorder="1" applyAlignment="1" applyProtection="1">
      <alignment horizontal="right" vertical="center" indent="2"/>
    </xf>
    <xf numFmtId="177" fontId="9" fillId="0" borderId="33" xfId="1" applyNumberFormat="1" applyFont="1" applyBorder="1" applyAlignment="1" applyProtection="1">
      <alignment horizontal="right" vertical="center" indent="2"/>
    </xf>
    <xf numFmtId="177" fontId="9" fillId="0" borderId="89" xfId="0" applyNumberFormat="1" applyFont="1" applyBorder="1" applyAlignment="1" applyProtection="1">
      <alignment horizontal="right" vertical="center" indent="2" shrinkToFit="1"/>
    </xf>
    <xf numFmtId="177" fontId="9" fillId="0" borderId="90" xfId="0" applyNumberFormat="1" applyFont="1" applyBorder="1" applyAlignment="1" applyProtection="1">
      <alignment horizontal="right" vertical="center" indent="2" shrinkToFit="1"/>
    </xf>
    <xf numFmtId="177" fontId="9" fillId="0" borderId="91" xfId="0" applyNumberFormat="1" applyFont="1" applyBorder="1" applyAlignment="1" applyProtection="1">
      <alignment horizontal="right" vertical="center" indent="2" shrinkToFit="1"/>
    </xf>
    <xf numFmtId="0" fontId="9" fillId="0" borderId="13" xfId="0" applyNumberFormat="1" applyFont="1" applyBorder="1" applyAlignment="1" applyProtection="1">
      <alignment vertical="center"/>
    </xf>
    <xf numFmtId="0" fontId="9" fillId="0" borderId="14" xfId="0" applyNumberFormat="1" applyFont="1" applyBorder="1" applyAlignment="1" applyProtection="1">
      <alignment vertical="center"/>
    </xf>
    <xf numFmtId="0" fontId="9" fillId="0" borderId="15" xfId="0" applyNumberFormat="1" applyFont="1" applyBorder="1" applyAlignment="1" applyProtection="1">
      <alignment vertical="center"/>
    </xf>
    <xf numFmtId="0" fontId="5" fillId="0" borderId="2" xfId="0" applyNumberFormat="1" applyFont="1" applyBorder="1" applyAlignment="1" applyProtection="1">
      <alignment horizontal="center" vertical="center"/>
    </xf>
    <xf numFmtId="0" fontId="5" fillId="0" borderId="3"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xf>
    <xf numFmtId="178" fontId="9" fillId="0" borderId="2" xfId="0" applyNumberFormat="1" applyFont="1" applyBorder="1" applyAlignment="1" applyProtection="1">
      <alignment horizontal="right" vertical="center" indent="1" shrinkToFit="1"/>
    </xf>
    <xf numFmtId="178" fontId="9" fillId="0" borderId="4" xfId="0" applyNumberFormat="1" applyFont="1" applyBorder="1" applyAlignment="1" applyProtection="1">
      <alignment horizontal="right" vertical="center" indent="1" shrinkToFit="1"/>
    </xf>
    <xf numFmtId="177" fontId="9" fillId="0" borderId="2" xfId="0" applyNumberFormat="1" applyFont="1" applyBorder="1" applyAlignment="1" applyProtection="1">
      <alignment horizontal="right" vertical="center" indent="2" shrinkToFit="1"/>
    </xf>
    <xf numFmtId="177" fontId="9" fillId="0" borderId="3" xfId="0" applyNumberFormat="1" applyFont="1" applyBorder="1" applyAlignment="1" applyProtection="1">
      <alignment horizontal="right" vertical="center" indent="2" shrinkToFit="1"/>
    </xf>
    <xf numFmtId="177" fontId="9" fillId="0" borderId="4" xfId="0" applyNumberFormat="1" applyFont="1" applyBorder="1" applyAlignment="1" applyProtection="1">
      <alignment horizontal="right" vertical="center" indent="2" shrinkToFit="1"/>
    </xf>
    <xf numFmtId="181" fontId="9" fillId="0" borderId="6" xfId="0" applyNumberFormat="1" applyFont="1" applyBorder="1" applyAlignment="1" applyProtection="1">
      <alignment horizontal="center" vertical="center"/>
      <protection locked="0"/>
    </xf>
    <xf numFmtId="181" fontId="9" fillId="0" borderId="7" xfId="0" applyNumberFormat="1" applyFont="1" applyBorder="1" applyAlignment="1" applyProtection="1">
      <alignment horizontal="center" vertical="center"/>
      <protection locked="0"/>
    </xf>
    <xf numFmtId="0" fontId="5" fillId="0" borderId="34" xfId="0" applyNumberFormat="1" applyFont="1" applyBorder="1" applyAlignment="1" applyProtection="1">
      <alignment vertical="center"/>
    </xf>
    <xf numFmtId="0" fontId="5" fillId="0" borderId="51" xfId="0" applyNumberFormat="1" applyFont="1" applyBorder="1" applyAlignment="1" applyProtection="1">
      <alignment vertical="center"/>
    </xf>
    <xf numFmtId="186" fontId="5" fillId="0" borderId="51" xfId="0" applyNumberFormat="1" applyFont="1" applyBorder="1" applyAlignment="1" applyProtection="1">
      <alignment horizontal="center" vertical="center" shrinkToFit="1"/>
    </xf>
    <xf numFmtId="186" fontId="5" fillId="0" borderId="67" xfId="0" applyNumberFormat="1" applyFont="1" applyBorder="1" applyAlignment="1" applyProtection="1">
      <alignment horizontal="center" vertical="center" shrinkToFit="1"/>
    </xf>
    <xf numFmtId="178" fontId="9" fillId="0" borderId="34" xfId="0" applyNumberFormat="1" applyFont="1" applyBorder="1" applyAlignment="1" applyProtection="1">
      <alignment horizontal="right" vertical="center" indent="1" shrinkToFit="1"/>
    </xf>
    <xf numFmtId="178" fontId="9" fillId="0" borderId="67" xfId="0" applyNumberFormat="1" applyFont="1" applyBorder="1" applyAlignment="1" applyProtection="1">
      <alignment horizontal="right" vertical="center" indent="1" shrinkToFit="1"/>
    </xf>
    <xf numFmtId="177" fontId="9" fillId="0" borderId="34" xfId="0" applyNumberFormat="1" applyFont="1" applyBorder="1" applyAlignment="1" applyProtection="1">
      <alignment horizontal="right" vertical="center" indent="2" shrinkToFit="1"/>
    </xf>
    <xf numFmtId="177" fontId="9" fillId="0" borderId="51" xfId="0" applyNumberFormat="1" applyFont="1" applyBorder="1" applyAlignment="1" applyProtection="1">
      <alignment horizontal="right" vertical="center" indent="2" shrinkToFit="1"/>
    </xf>
    <xf numFmtId="177" fontId="9" fillId="0" borderId="67" xfId="0" applyNumberFormat="1" applyFont="1" applyBorder="1" applyAlignment="1" applyProtection="1">
      <alignment horizontal="right" vertical="center" indent="2" shrinkToFit="1"/>
    </xf>
    <xf numFmtId="0" fontId="5" fillId="0" borderId="39" xfId="0" applyNumberFormat="1" applyFont="1" applyBorder="1" applyAlignment="1" applyProtection="1">
      <alignment vertical="center"/>
    </xf>
    <xf numFmtId="0" fontId="5" fillId="0" borderId="43" xfId="0" applyNumberFormat="1" applyFont="1" applyBorder="1" applyAlignment="1" applyProtection="1">
      <alignment vertical="center"/>
    </xf>
    <xf numFmtId="186" fontId="5" fillId="0" borderId="43" xfId="0" applyNumberFormat="1" applyFont="1" applyBorder="1" applyAlignment="1" applyProtection="1">
      <alignment horizontal="center" vertical="center" shrinkToFit="1"/>
    </xf>
    <xf numFmtId="186" fontId="5" fillId="0" borderId="69" xfId="0" applyNumberFormat="1" applyFont="1" applyBorder="1" applyAlignment="1" applyProtection="1">
      <alignment horizontal="center" vertical="center" shrinkToFit="1"/>
    </xf>
    <xf numFmtId="178" fontId="9" fillId="0" borderId="39" xfId="0" applyNumberFormat="1" applyFont="1" applyBorder="1" applyAlignment="1" applyProtection="1">
      <alignment horizontal="right" vertical="center" indent="1" shrinkToFit="1"/>
    </xf>
    <xf numFmtId="178" fontId="9" fillId="0" borderId="69" xfId="0" applyNumberFormat="1" applyFont="1" applyBorder="1" applyAlignment="1" applyProtection="1">
      <alignment horizontal="right" vertical="center" indent="1" shrinkToFit="1"/>
    </xf>
    <xf numFmtId="177" fontId="9" fillId="0" borderId="39" xfId="0" applyNumberFormat="1" applyFont="1" applyBorder="1" applyAlignment="1" applyProtection="1">
      <alignment horizontal="right" vertical="center" indent="2" shrinkToFit="1"/>
    </xf>
    <xf numFmtId="177" fontId="9" fillId="0" borderId="43" xfId="0" applyNumberFormat="1" applyFont="1" applyBorder="1" applyAlignment="1" applyProtection="1">
      <alignment horizontal="right" vertical="center" indent="2" shrinkToFit="1"/>
    </xf>
    <xf numFmtId="177" fontId="9" fillId="0" borderId="69" xfId="0" applyNumberFormat="1" applyFont="1" applyBorder="1" applyAlignment="1" applyProtection="1">
      <alignment horizontal="right" vertical="center" indent="2" shrinkToFi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4" fillId="0" borderId="13" xfId="0" quotePrefix="1" applyFont="1" applyBorder="1" applyAlignment="1" applyProtection="1">
      <alignment horizontal="center" vertical="center"/>
    </xf>
    <xf numFmtId="0" fontId="4" fillId="0" borderId="14" xfId="0" quotePrefix="1" applyFont="1" applyBorder="1" applyAlignment="1" applyProtection="1">
      <alignment horizontal="center" vertical="center"/>
    </xf>
    <xf numFmtId="0" fontId="4" fillId="0" borderId="15" xfId="0" quotePrefix="1" applyFont="1" applyBorder="1" applyAlignment="1" applyProtection="1">
      <alignment horizontal="center" vertical="center"/>
    </xf>
    <xf numFmtId="0" fontId="4" fillId="0" borderId="0" xfId="0" applyFont="1" applyAlignment="1" applyProtection="1">
      <alignment horizontal="center" vertical="center"/>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protection locked="0"/>
    </xf>
    <xf numFmtId="0" fontId="5" fillId="0" borderId="1" xfId="0" applyFont="1" applyBorder="1" applyAlignment="1" applyProtection="1">
      <alignment horizontal="distributed" vertical="center" indent="2"/>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187"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187" fontId="5" fillId="0" borderId="25" xfId="0" applyNumberFormat="1" applyFont="1" applyBorder="1" applyAlignment="1" applyProtection="1">
      <alignment horizontal="center" vertical="center"/>
      <protection locked="0"/>
    </xf>
    <xf numFmtId="0" fontId="5" fillId="0" borderId="25" xfId="0" applyFont="1" applyBorder="1" applyAlignment="1" applyProtection="1">
      <alignment horizontal="distributed" vertical="center" indent="2"/>
    </xf>
    <xf numFmtId="0" fontId="5" fillId="0" borderId="92" xfId="0" applyFont="1" applyBorder="1" applyAlignment="1" applyProtection="1">
      <alignment horizontal="center" vertical="center"/>
      <protection locked="0"/>
    </xf>
    <xf numFmtId="0" fontId="5" fillId="0" borderId="92"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0" xfId="0" applyFont="1" applyAlignment="1" applyProtection="1">
      <alignment horizontal="left" vertical="center" wrapText="1"/>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4" fillId="0" borderId="15" xfId="0" applyFont="1" applyBorder="1" applyAlignment="1" applyProtection="1">
      <alignment vertical="center"/>
    </xf>
    <xf numFmtId="176" fontId="9" fillId="0" borderId="3" xfId="0" applyNumberFormat="1" applyFont="1" applyBorder="1" applyAlignment="1" applyProtection="1">
      <alignment horizontal="center" vertical="center"/>
      <protection locked="0"/>
    </xf>
    <xf numFmtId="176" fontId="9" fillId="0" borderId="4"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50" xfId="0" applyFont="1" applyBorder="1" applyAlignment="1" applyProtection="1">
      <alignment horizontal="center" vertical="center"/>
    </xf>
    <xf numFmtId="0" fontId="5" fillId="0" borderId="7"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4" fillId="0" borderId="60" xfId="0" applyFont="1" applyBorder="1" applyAlignment="1" applyProtection="1">
      <alignment horizontal="center" vertical="center"/>
    </xf>
    <xf numFmtId="0" fontId="4" fillId="0" borderId="69" xfId="0" applyFont="1" applyBorder="1" applyAlignment="1" applyProtection="1">
      <alignment horizontal="center" vertical="center"/>
    </xf>
    <xf numFmtId="38" fontId="4" fillId="0" borderId="39" xfId="1" applyFont="1" applyBorder="1" applyAlignment="1" applyProtection="1">
      <alignment horizontal="right" vertical="center" indent="3"/>
      <protection locked="0"/>
    </xf>
    <xf numFmtId="38" fontId="4" fillId="0" borderId="43" xfId="1" applyFont="1" applyBorder="1" applyAlignment="1" applyProtection="1">
      <alignment horizontal="right" vertical="center" indent="3"/>
      <protection locked="0"/>
    </xf>
    <xf numFmtId="38" fontId="4" fillId="0" borderId="69" xfId="1" applyFont="1" applyBorder="1" applyAlignment="1" applyProtection="1">
      <alignment horizontal="right" vertical="center" indent="3"/>
      <protection locked="0"/>
    </xf>
    <xf numFmtId="38" fontId="4" fillId="0" borderId="46" xfId="1" applyFont="1" applyBorder="1" applyAlignment="1" applyProtection="1">
      <alignment horizontal="right" vertical="center" indent="2"/>
    </xf>
    <xf numFmtId="38" fontId="4" fillId="0" borderId="74" xfId="1" applyFont="1" applyBorder="1" applyAlignment="1" applyProtection="1">
      <alignment horizontal="right" vertical="center" indent="2"/>
    </xf>
    <xf numFmtId="38" fontId="4" fillId="0" borderId="73" xfId="1" applyFont="1" applyBorder="1" applyAlignment="1" applyProtection="1">
      <alignment horizontal="right" vertical="center" indent="2"/>
    </xf>
    <xf numFmtId="38" fontId="4" fillId="0" borderId="2" xfId="1" applyFont="1" applyBorder="1" applyAlignment="1" applyProtection="1">
      <alignment horizontal="right" vertical="center" indent="3"/>
    </xf>
    <xf numFmtId="38" fontId="4" fillId="0" borderId="3" xfId="1" applyFont="1" applyBorder="1" applyAlignment="1" applyProtection="1">
      <alignment horizontal="right" vertical="center" indent="3"/>
    </xf>
    <xf numFmtId="38" fontId="4" fillId="0" borderId="4" xfId="1" applyFont="1" applyBorder="1" applyAlignment="1" applyProtection="1">
      <alignment horizontal="right" vertical="center" indent="3"/>
    </xf>
    <xf numFmtId="38" fontId="4" fillId="0" borderId="2" xfId="1" applyFont="1" applyBorder="1" applyAlignment="1" applyProtection="1">
      <alignment horizontal="right" vertical="center" indent="2"/>
    </xf>
    <xf numFmtId="38" fontId="4" fillId="0" borderId="3" xfId="1" applyFont="1" applyBorder="1" applyAlignment="1" applyProtection="1">
      <alignment horizontal="right" vertical="center" indent="2"/>
    </xf>
    <xf numFmtId="38" fontId="4" fillId="0" borderId="4" xfId="1" applyFont="1" applyBorder="1" applyAlignment="1" applyProtection="1">
      <alignment horizontal="right" vertical="center" indent="2"/>
    </xf>
    <xf numFmtId="38" fontId="4" fillId="0" borderId="39" xfId="1" applyFont="1" applyBorder="1" applyAlignment="1" applyProtection="1">
      <alignment horizontal="right" vertical="center" indent="2"/>
    </xf>
    <xf numFmtId="38" fontId="4" fillId="0" borderId="43" xfId="1" applyFont="1" applyBorder="1" applyAlignment="1" applyProtection="1">
      <alignment horizontal="right" vertical="center" indent="2"/>
    </xf>
    <xf numFmtId="38" fontId="4" fillId="0" borderId="69" xfId="1" applyFont="1" applyBorder="1" applyAlignment="1" applyProtection="1">
      <alignment horizontal="right" vertical="center" indent="2"/>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38" fontId="4" fillId="0" borderId="34" xfId="1" applyFont="1" applyBorder="1" applyAlignment="1" applyProtection="1">
      <alignment horizontal="right" vertical="center" indent="3"/>
    </xf>
    <xf numFmtId="38" fontId="4" fillId="0" borderId="51" xfId="1" applyFont="1" applyBorder="1" applyAlignment="1" applyProtection="1">
      <alignment horizontal="right" vertical="center" indent="3"/>
    </xf>
    <xf numFmtId="38" fontId="4" fillId="0" borderId="6" xfId="1" applyFont="1" applyBorder="1" applyAlignment="1" applyProtection="1">
      <alignment horizontal="right" vertical="center" indent="2"/>
    </xf>
    <xf numFmtId="38" fontId="4" fillId="0" borderId="7" xfId="1" applyFont="1" applyBorder="1" applyAlignment="1" applyProtection="1">
      <alignment horizontal="right" vertical="center" indent="2"/>
    </xf>
    <xf numFmtId="38" fontId="4" fillId="0" borderId="8" xfId="1" applyFont="1" applyBorder="1" applyAlignment="1" applyProtection="1">
      <alignment horizontal="right" vertical="center" indent="2"/>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23" fillId="0" borderId="2" xfId="0" applyFont="1" applyBorder="1" applyAlignment="1" applyProtection="1">
      <alignment horizontal="center" vertical="center" shrinkToFit="1"/>
    </xf>
    <xf numFmtId="0" fontId="23" fillId="0" borderId="4" xfId="0" applyFont="1" applyBorder="1" applyAlignment="1" applyProtection="1">
      <alignment horizontal="center" vertical="center" shrinkToFit="1"/>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shrinkToFit="1"/>
    </xf>
    <xf numFmtId="0" fontId="16" fillId="0" borderId="66" xfId="0" applyFont="1" applyBorder="1" applyAlignment="1">
      <alignment horizontal="center" vertical="center" shrinkToFit="1"/>
    </xf>
    <xf numFmtId="0" fontId="23" fillId="0" borderId="51" xfId="0" applyFont="1" applyBorder="1" applyAlignment="1" applyProtection="1">
      <alignment horizontal="center" vertical="center"/>
      <protection locked="0"/>
    </xf>
    <xf numFmtId="0" fontId="23" fillId="0" borderId="67"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9" fillId="0" borderId="7"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3" fillId="0" borderId="2" xfId="0" applyNumberFormat="1" applyFont="1" applyBorder="1" applyAlignment="1" applyProtection="1">
      <alignment horizontal="center" vertical="center"/>
      <protection locked="0"/>
    </xf>
    <xf numFmtId="0" fontId="23" fillId="0" borderId="3" xfId="0" applyNumberFormat="1"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13"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16" fillId="0" borderId="4" xfId="0" applyFont="1" applyBorder="1" applyAlignment="1">
      <alignment horizontal="center"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3" fillId="0" borderId="29"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16" fillId="0" borderId="9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5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6" xfId="0" applyFont="1" applyBorder="1" applyAlignment="1">
      <alignment horizontal="center" vertical="center"/>
    </xf>
    <xf numFmtId="0" fontId="16" fillId="0" borderId="97" xfId="0" applyFont="1" applyBorder="1" applyAlignment="1">
      <alignment horizontal="center" vertical="center"/>
    </xf>
    <xf numFmtId="0" fontId="16" fillId="0" borderId="13" xfId="0" applyFont="1" applyBorder="1" applyAlignment="1">
      <alignment horizontal="center" vertical="center"/>
    </xf>
    <xf numFmtId="0" fontId="16" fillId="0" borderId="54" xfId="0" applyFont="1" applyBorder="1" applyAlignment="1">
      <alignment horizontal="center" vertical="center"/>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15" xfId="0" applyFont="1" applyBorder="1" applyAlignment="1">
      <alignment vertical="center" wrapText="1"/>
    </xf>
    <xf numFmtId="0" fontId="23" fillId="0" borderId="6" xfId="0" applyNumberFormat="1" applyFont="1" applyBorder="1" applyAlignment="1" applyProtection="1">
      <alignment horizontal="right" vertical="center" indent="1"/>
      <protection locked="0"/>
    </xf>
    <xf numFmtId="0" fontId="23" fillId="0" borderId="7" xfId="0" applyNumberFormat="1" applyFont="1" applyBorder="1" applyAlignment="1" applyProtection="1">
      <alignment horizontal="right" vertical="center" indent="1"/>
      <protection locked="0"/>
    </xf>
    <xf numFmtId="9" fontId="16" fillId="0" borderId="6" xfId="0" applyNumberFormat="1" applyFont="1" applyBorder="1" applyAlignment="1">
      <alignment horizontal="center" vertical="center"/>
    </xf>
    <xf numFmtId="9" fontId="16" fillId="0" borderId="8" xfId="0" applyNumberFormat="1" applyFont="1" applyBorder="1" applyAlignment="1">
      <alignment horizontal="center" vertical="center"/>
    </xf>
    <xf numFmtId="9" fontId="16" fillId="0" borderId="13" xfId="0" applyNumberFormat="1" applyFont="1" applyBorder="1" applyAlignment="1">
      <alignment horizontal="center" vertical="center"/>
    </xf>
    <xf numFmtId="9" fontId="16" fillId="0" borderId="15" xfId="0" applyNumberFormat="1" applyFont="1" applyBorder="1" applyAlignment="1">
      <alignment horizontal="center" vertical="center"/>
    </xf>
    <xf numFmtId="188" fontId="23" fillId="0" borderId="6" xfId="0" applyNumberFormat="1" applyFont="1" applyBorder="1" applyAlignment="1">
      <alignment horizontal="right" vertical="center"/>
    </xf>
    <xf numFmtId="188" fontId="23" fillId="0" borderId="7" xfId="0" applyNumberFormat="1" applyFont="1" applyBorder="1" applyAlignment="1">
      <alignment horizontal="right" vertical="center"/>
    </xf>
    <xf numFmtId="188" fontId="23" fillId="0" borderId="13" xfId="0" applyNumberFormat="1" applyFont="1" applyBorder="1" applyAlignment="1">
      <alignment horizontal="right" vertical="center"/>
    </xf>
    <xf numFmtId="188" fontId="23" fillId="0" borderId="14" xfId="0" applyNumberFormat="1" applyFont="1" applyBorder="1" applyAlignment="1">
      <alignment horizontal="right" vertical="center"/>
    </xf>
    <xf numFmtId="189" fontId="23" fillId="0" borderId="7" xfId="0" applyNumberFormat="1" applyFont="1" applyBorder="1" applyAlignment="1">
      <alignment horizontal="left" vertical="center"/>
    </xf>
    <xf numFmtId="189" fontId="23" fillId="0" borderId="8" xfId="0" applyNumberFormat="1" applyFont="1" applyBorder="1" applyAlignment="1">
      <alignment horizontal="left" vertical="center"/>
    </xf>
    <xf numFmtId="189" fontId="23" fillId="0" borderId="14" xfId="0" applyNumberFormat="1" applyFont="1" applyBorder="1" applyAlignment="1">
      <alignment horizontal="left" vertical="center"/>
    </xf>
    <xf numFmtId="189" fontId="23" fillId="0" borderId="15" xfId="0" applyNumberFormat="1" applyFont="1" applyBorder="1" applyAlignment="1">
      <alignment horizontal="left" vertical="center"/>
    </xf>
    <xf numFmtId="0" fontId="28" fillId="0" borderId="13" xfId="0" applyNumberFormat="1" applyFont="1" applyBorder="1" applyAlignment="1" applyProtection="1">
      <alignment horizontal="left" vertical="center"/>
    </xf>
    <xf numFmtId="0" fontId="28" fillId="0" borderId="14" xfId="0" applyNumberFormat="1" applyFont="1" applyBorder="1" applyAlignment="1" applyProtection="1">
      <alignment horizontal="left" vertical="center"/>
    </xf>
    <xf numFmtId="0" fontId="16" fillId="0" borderId="11" xfId="0" applyFont="1" applyBorder="1" applyAlignment="1">
      <alignment horizontal="center" vertical="center" shrinkToFit="1"/>
    </xf>
    <xf numFmtId="0" fontId="16" fillId="0" borderId="10" xfId="0" applyFont="1" applyBorder="1" applyAlignment="1">
      <alignment horizontal="center" vertical="center" shrinkToFit="1"/>
    </xf>
    <xf numFmtId="0" fontId="22" fillId="0" borderId="0" xfId="0" applyFont="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24" fillId="0" borderId="14" xfId="0" applyFont="1" applyBorder="1" applyAlignment="1">
      <alignment horizontal="center" vertical="center" shrinkToFit="1"/>
    </xf>
    <xf numFmtId="0" fontId="21" fillId="0" borderId="14" xfId="0" applyFont="1" applyBorder="1" applyAlignment="1" applyProtection="1">
      <alignment horizontal="left" vertical="center" indent="1" shrinkToFit="1"/>
    </xf>
    <xf numFmtId="0" fontId="27" fillId="0" borderId="18" xfId="0" applyFont="1" applyBorder="1" applyAlignment="1">
      <alignment horizontal="center" vertical="center" wrapText="1"/>
    </xf>
    <xf numFmtId="0" fontId="27" fillId="0" borderId="24" xfId="0" applyFont="1" applyBorder="1" applyAlignment="1">
      <alignment horizontal="center" vertical="center" wrapText="1"/>
    </xf>
    <xf numFmtId="0" fontId="16" fillId="0" borderId="94" xfId="0" applyFont="1" applyBorder="1" applyAlignment="1">
      <alignment horizontal="distributed" vertical="center"/>
    </xf>
    <xf numFmtId="0" fontId="16" fillId="0" borderId="95" xfId="0" applyFont="1" applyBorder="1" applyAlignment="1">
      <alignment horizontal="distributed" vertical="center"/>
    </xf>
    <xf numFmtId="0" fontId="16" fillId="0" borderId="19" xfId="0" applyFont="1" applyBorder="1" applyAlignment="1">
      <alignment horizontal="distributed" vertical="center"/>
    </xf>
    <xf numFmtId="0" fontId="16" fillId="0" borderId="21" xfId="0" applyFont="1" applyBorder="1" applyAlignment="1">
      <alignment horizontal="distributed" vertical="center"/>
    </xf>
    <xf numFmtId="0" fontId="16" fillId="0" borderId="19" xfId="0" applyFont="1" applyBorder="1" applyAlignment="1">
      <alignment horizontal="distributed" vertical="center" shrinkToFit="1"/>
    </xf>
    <xf numFmtId="0" fontId="16" fillId="0" borderId="21" xfId="0" applyFont="1" applyBorder="1" applyAlignment="1">
      <alignment horizontal="distributed" vertical="center" shrinkToFit="1"/>
    </xf>
    <xf numFmtId="0" fontId="26" fillId="0" borderId="19" xfId="0" applyFont="1" applyBorder="1" applyAlignment="1">
      <alignment horizontal="distributed" vertical="center" shrinkToFit="1"/>
    </xf>
    <xf numFmtId="0" fontId="26" fillId="0" borderId="21" xfId="0" applyFont="1" applyBorder="1" applyAlignment="1">
      <alignment horizontal="distributed" vertical="center" shrinkToFit="1"/>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86" xfId="0" applyFont="1" applyBorder="1" applyAlignment="1">
      <alignment horizontal="distributed" vertical="center" shrinkToFit="1"/>
    </xf>
    <xf numFmtId="0" fontId="16" fillId="0" borderId="88" xfId="0" applyFont="1" applyBorder="1" applyAlignment="1">
      <alignment horizontal="distributed" vertical="center" shrinkToFit="1"/>
    </xf>
    <xf numFmtId="0" fontId="25" fillId="0" borderId="1" xfId="0" applyFont="1" applyBorder="1" applyAlignment="1">
      <alignment horizontal="center" vertical="center" wrapText="1"/>
    </xf>
    <xf numFmtId="0" fontId="23" fillId="0" borderId="2"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4"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0" xfId="0" applyFont="1" applyBorder="1" applyAlignment="1">
      <alignment horizontal="center" vertical="center"/>
    </xf>
    <xf numFmtId="0" fontId="16" fillId="0" borderId="6" xfId="0" applyFont="1" applyBorder="1" applyAlignment="1">
      <alignment horizontal="left" vertical="center" wrapText="1"/>
    </xf>
    <xf numFmtId="0" fontId="16" fillId="0" borderId="8" xfId="0" applyFont="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xf numFmtId="0" fontId="16" fillId="0" borderId="1"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6" xfId="0" applyFont="1" applyBorder="1" applyAlignment="1">
      <alignment horizontal="center" vertical="center" shrinkToFit="1"/>
    </xf>
    <xf numFmtId="0" fontId="23" fillId="0" borderId="3" xfId="0" applyFont="1" applyBorder="1" applyAlignment="1" applyProtection="1">
      <alignment horizontal="left" vertical="center" shrinkToFit="1"/>
      <protection locked="0"/>
    </xf>
    <xf numFmtId="0" fontId="21" fillId="0" borderId="14" xfId="0" applyFont="1" applyBorder="1" applyAlignment="1" applyProtection="1">
      <alignment horizontal="left" vertical="center" indent="1" shrinkToFit="1"/>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98" xfId="0" applyFont="1" applyBorder="1" applyAlignment="1">
      <alignment horizontal="center" vertical="center" wrapText="1"/>
    </xf>
    <xf numFmtId="0" fontId="16" fillId="0" borderId="99" xfId="0" applyFont="1" applyBorder="1" applyAlignment="1">
      <alignment horizontal="center" vertical="center" wrapText="1"/>
    </xf>
    <xf numFmtId="0" fontId="16" fillId="0" borderId="100" xfId="0" applyFont="1" applyBorder="1" applyAlignment="1">
      <alignment horizontal="center" vertical="center" wrapText="1"/>
    </xf>
    <xf numFmtId="38" fontId="23" fillId="0" borderId="2" xfId="0" applyNumberFormat="1" applyFont="1" applyBorder="1" applyAlignment="1">
      <alignment horizontal="right" vertical="center" indent="1"/>
    </xf>
    <xf numFmtId="0" fontId="23" fillId="0" borderId="3" xfId="0" applyFont="1" applyBorder="1" applyAlignment="1">
      <alignment horizontal="right" vertical="center" indent="1"/>
    </xf>
    <xf numFmtId="38" fontId="23" fillId="0" borderId="80" xfId="0" applyNumberFormat="1" applyFont="1" applyBorder="1" applyAlignment="1">
      <alignment horizontal="right" vertical="center" indent="1"/>
    </xf>
    <xf numFmtId="0" fontId="23" fillId="0" borderId="81" xfId="0" applyFont="1" applyBorder="1" applyAlignment="1">
      <alignment horizontal="right" vertical="center" indent="1"/>
    </xf>
    <xf numFmtId="0" fontId="23" fillId="0" borderId="2" xfId="0" applyFont="1" applyBorder="1" applyAlignment="1" applyProtection="1">
      <alignment horizontal="right" vertical="center" indent="1"/>
    </xf>
    <xf numFmtId="0" fontId="23" fillId="0" borderId="3" xfId="0" applyFont="1" applyBorder="1" applyAlignment="1" applyProtection="1">
      <alignment horizontal="right" vertical="center" indent="1"/>
    </xf>
    <xf numFmtId="38" fontId="23" fillId="0" borderId="2" xfId="1" applyFont="1" applyBorder="1" applyAlignment="1">
      <alignment horizontal="right" vertical="center" indent="1"/>
    </xf>
    <xf numFmtId="38" fontId="23" fillId="0" borderId="3" xfId="1" applyFont="1" applyBorder="1" applyAlignment="1">
      <alignment horizontal="right" vertical="center" indent="1"/>
    </xf>
    <xf numFmtId="0" fontId="16" fillId="0" borderId="1" xfId="0" applyFont="1" applyBorder="1" applyAlignment="1">
      <alignment horizontal="center" vertical="center" wrapText="1"/>
    </xf>
    <xf numFmtId="177" fontId="16" fillId="0" borderId="2" xfId="0" applyNumberFormat="1" applyFont="1" applyBorder="1" applyAlignment="1">
      <alignment horizontal="center" vertical="center"/>
    </xf>
    <xf numFmtId="177" fontId="16" fillId="0" borderId="3" xfId="0" applyNumberFormat="1" applyFont="1" applyBorder="1" applyAlignment="1">
      <alignment horizontal="center" vertical="center"/>
    </xf>
    <xf numFmtId="177" fontId="16" fillId="0" borderId="4" xfId="0" applyNumberFormat="1" applyFont="1" applyBorder="1" applyAlignment="1">
      <alignment horizontal="center" vertical="center"/>
    </xf>
    <xf numFmtId="0" fontId="23" fillId="0" borderId="2" xfId="0" applyNumberFormat="1" applyFont="1" applyBorder="1" applyAlignment="1" applyProtection="1">
      <alignment horizontal="right" vertical="center" indent="1"/>
    </xf>
    <xf numFmtId="0" fontId="23" fillId="0" borderId="3" xfId="0" applyNumberFormat="1" applyFont="1" applyBorder="1" applyAlignment="1" applyProtection="1">
      <alignment horizontal="right" vertical="center" indent="1"/>
    </xf>
    <xf numFmtId="38" fontId="9" fillId="0" borderId="2" xfId="1" applyFont="1" applyBorder="1" applyAlignment="1" applyProtection="1">
      <alignment vertical="center"/>
    </xf>
    <xf numFmtId="38" fontId="9" fillId="0" borderId="3" xfId="1" applyFont="1" applyBorder="1" applyAlignment="1" applyProtection="1">
      <alignment vertical="center"/>
    </xf>
    <xf numFmtId="38" fontId="9" fillId="0" borderId="80" xfId="1" applyFont="1" applyBorder="1" applyAlignment="1" applyProtection="1">
      <alignment vertical="center"/>
    </xf>
    <xf numFmtId="38" fontId="9" fillId="0" borderId="81" xfId="1" applyFont="1" applyBorder="1" applyAlignment="1" applyProtection="1">
      <alignment vertical="center"/>
    </xf>
    <xf numFmtId="0" fontId="33" fillId="0" borderId="2" xfId="0" applyFont="1" applyBorder="1" applyAlignment="1" applyProtection="1">
      <alignment horizontal="center" vertical="center" shrinkToFit="1"/>
    </xf>
    <xf numFmtId="0" fontId="33" fillId="0" borderId="4" xfId="0" applyFont="1" applyBorder="1" applyAlignment="1" applyProtection="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shrinkToFit="1"/>
    </xf>
    <xf numFmtId="0" fontId="4" fillId="0" borderId="66" xfId="0" applyFont="1" applyBorder="1" applyAlignment="1">
      <alignment horizontal="center" vertical="center" shrinkToFit="1"/>
    </xf>
    <xf numFmtId="0" fontId="18" fillId="0" borderId="2" xfId="0" applyFont="1" applyBorder="1" applyAlignment="1">
      <alignment horizontal="center" vertical="center" wrapText="1"/>
    </xf>
    <xf numFmtId="0" fontId="18"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4" fillId="0" borderId="9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3" xfId="0" applyFont="1" applyBorder="1" applyAlignment="1">
      <alignment horizontal="center" vertical="center"/>
    </xf>
    <xf numFmtId="0" fontId="4" fillId="0" borderId="6" xfId="0" applyFont="1" applyBorder="1" applyAlignment="1">
      <alignment horizontal="center" vertical="center"/>
    </xf>
    <xf numFmtId="0" fontId="4" fillId="0" borderId="97" xfId="0" applyFont="1" applyBorder="1" applyAlignment="1">
      <alignment horizontal="center" vertical="center"/>
    </xf>
    <xf numFmtId="0" fontId="4" fillId="0" borderId="54" xfId="0" applyFont="1" applyBorder="1" applyAlignment="1">
      <alignment horizontal="center" vertical="center"/>
    </xf>
    <xf numFmtId="0" fontId="33" fillId="0" borderId="51" xfId="0" applyFont="1" applyBorder="1" applyAlignment="1" applyProtection="1">
      <alignment horizontal="center" vertical="center"/>
      <protection locked="0"/>
    </xf>
    <xf numFmtId="0" fontId="33" fillId="0" borderId="67" xfId="0" applyFont="1" applyBorder="1" applyAlignment="1" applyProtection="1">
      <alignment horizontal="center" vertical="center"/>
      <protection locked="0"/>
    </xf>
    <xf numFmtId="0" fontId="33" fillId="0" borderId="14" xfId="0" applyFont="1" applyBorder="1" applyAlignment="1" applyProtection="1">
      <alignment horizontal="center" vertical="center"/>
      <protection locked="0"/>
    </xf>
    <xf numFmtId="0" fontId="33" fillId="0" borderId="15" xfId="0" applyFont="1" applyBorder="1" applyAlignment="1" applyProtection="1">
      <alignment horizontal="center" vertical="center"/>
      <protection locked="0"/>
    </xf>
    <xf numFmtId="0" fontId="24" fillId="0" borderId="0" xfId="0" applyFont="1" applyAlignment="1">
      <alignment horizontal="center" vertical="center"/>
    </xf>
    <xf numFmtId="0" fontId="32" fillId="0" borderId="14" xfId="0" applyFont="1" applyBorder="1" applyAlignment="1" applyProtection="1">
      <alignment horizontal="left" vertical="center" indent="1" shrinkToFit="1"/>
      <protection locked="0"/>
    </xf>
    <xf numFmtId="38" fontId="9" fillId="0" borderId="2" xfId="1" applyFont="1" applyBorder="1" applyAlignment="1" applyProtection="1">
      <alignment horizontal="right" vertical="center"/>
      <protection locked="0"/>
    </xf>
    <xf numFmtId="38" fontId="9" fillId="0" borderId="3" xfId="1" applyFont="1" applyBorder="1" applyAlignment="1" applyProtection="1">
      <alignment horizontal="right" vertical="center"/>
      <protection locked="0"/>
    </xf>
    <xf numFmtId="0" fontId="5" fillId="0" borderId="5" xfId="2" applyFont="1" applyBorder="1" applyAlignment="1" applyProtection="1">
      <alignment horizontal="left" vertical="center"/>
      <protection locked="0"/>
    </xf>
    <xf numFmtId="0" fontId="5" fillId="0" borderId="0" xfId="2" applyFont="1" applyBorder="1" applyAlignment="1" applyProtection="1">
      <alignment horizontal="left" vertical="center"/>
      <protection locked="0"/>
    </xf>
    <xf numFmtId="0" fontId="5" fillId="0" borderId="9" xfId="2" applyFont="1" applyBorder="1" applyAlignment="1" applyProtection="1">
      <alignment horizontal="left" vertical="center"/>
      <protection locked="0"/>
    </xf>
    <xf numFmtId="0" fontId="5" fillId="0" borderId="13" xfId="2" applyFont="1" applyBorder="1" applyAlignment="1" applyProtection="1">
      <alignment horizontal="left" vertical="center"/>
      <protection locked="0"/>
    </xf>
    <xf numFmtId="0" fontId="5" fillId="0" borderId="14" xfId="2" applyFont="1" applyBorder="1" applyAlignment="1" applyProtection="1">
      <alignment horizontal="left" vertical="center"/>
      <protection locked="0"/>
    </xf>
    <xf numFmtId="0" fontId="5" fillId="0" borderId="15" xfId="2" applyFont="1" applyBorder="1" applyAlignment="1" applyProtection="1">
      <alignment horizontal="left" vertical="center"/>
      <protection locked="0"/>
    </xf>
    <xf numFmtId="0" fontId="6" fillId="0" borderId="0" xfId="2" applyFont="1" applyAlignment="1" applyProtection="1">
      <alignment horizontal="center" vertical="center"/>
    </xf>
    <xf numFmtId="0" fontId="35" fillId="0" borderId="0" xfId="2" applyFont="1" applyAlignment="1" applyProtection="1">
      <alignment horizontal="center" vertical="center"/>
    </xf>
    <xf numFmtId="0" fontId="5" fillId="0" borderId="14" xfId="2" applyFont="1" applyBorder="1" applyAlignment="1" applyProtection="1">
      <alignment horizontal="center" vertical="center" shrinkToFit="1"/>
    </xf>
    <xf numFmtId="0" fontId="9" fillId="0" borderId="14" xfId="2" applyFont="1" applyBorder="1" applyAlignment="1" applyProtection="1">
      <alignment horizontal="left" vertical="center"/>
      <protection locked="0"/>
    </xf>
    <xf numFmtId="0" fontId="5" fillId="0" borderId="6" xfId="2" applyFont="1" applyBorder="1" applyAlignment="1" applyProtection="1">
      <alignment horizontal="left" vertical="center"/>
      <protection locked="0"/>
    </xf>
    <xf numFmtId="0" fontId="5" fillId="0" borderId="7" xfId="2" applyFont="1" applyBorder="1" applyAlignment="1" applyProtection="1">
      <alignment horizontal="left" vertical="center"/>
      <protection locked="0"/>
    </xf>
    <xf numFmtId="0" fontId="5" fillId="0" borderId="8" xfId="2" applyFont="1" applyBorder="1" applyAlignment="1" applyProtection="1">
      <alignment horizontal="left" vertical="center"/>
      <protection locked="0"/>
    </xf>
    <xf numFmtId="0" fontId="4" fillId="0" borderId="5" xfId="0" applyFont="1" applyBorder="1" applyProtection="1">
      <alignment vertical="center"/>
    </xf>
    <xf numFmtId="0" fontId="4" fillId="0" borderId="9" xfId="0" applyFont="1" applyBorder="1" applyProtection="1">
      <alignment vertical="center"/>
    </xf>
    <xf numFmtId="0" fontId="5" fillId="0" borderId="19" xfId="0" applyFont="1" applyBorder="1" applyAlignment="1" applyProtection="1">
      <alignment horizontal="left" vertical="center"/>
    </xf>
    <xf numFmtId="0" fontId="5" fillId="0" borderId="20" xfId="0" applyFont="1" applyBorder="1" applyAlignment="1" applyProtection="1">
      <alignment horizontal="left" vertical="center"/>
    </xf>
    <xf numFmtId="0" fontId="5" fillId="0" borderId="20"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4" fillId="0" borderId="13" xfId="0" applyFont="1" applyBorder="1" applyProtection="1">
      <alignment vertical="center"/>
    </xf>
    <xf numFmtId="0" fontId="4" fillId="0" borderId="15" xfId="0" applyFont="1" applyBorder="1" applyProtection="1">
      <alignment vertical="center"/>
    </xf>
    <xf numFmtId="0" fontId="5" fillId="0" borderId="22" xfId="0" applyFont="1" applyBorder="1" applyAlignment="1" applyProtection="1">
      <alignment horizontal="left" vertical="center"/>
    </xf>
    <xf numFmtId="0" fontId="5" fillId="0" borderId="23" xfId="0" applyFont="1" applyBorder="1" applyAlignment="1" applyProtection="1">
      <alignment horizontal="left" vertical="center"/>
    </xf>
    <xf numFmtId="0" fontId="5" fillId="0" borderId="23"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16" xfId="0" applyFont="1" applyBorder="1" applyAlignment="1" applyProtection="1">
      <alignment horizontal="left" vertical="center"/>
    </xf>
    <xf numFmtId="0" fontId="5" fillId="0" borderId="17" xfId="0" applyFont="1" applyBorder="1" applyAlignment="1" applyProtection="1">
      <alignment horizontal="left" vertical="center"/>
    </xf>
    <xf numFmtId="0" fontId="5" fillId="0" borderId="17"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89" xfId="0" applyFont="1" applyBorder="1" applyAlignment="1" applyProtection="1">
      <alignment horizontal="left" vertical="center" shrinkToFit="1"/>
    </xf>
    <xf numFmtId="0" fontId="5" fillId="0" borderId="91" xfId="0" applyFont="1" applyBorder="1" applyAlignment="1" applyProtection="1">
      <alignment horizontal="left" vertical="center" shrinkToFit="1"/>
    </xf>
    <xf numFmtId="0" fontId="5" fillId="0" borderId="46" xfId="0" applyFont="1" applyBorder="1" applyAlignment="1" applyProtection="1">
      <alignment horizontal="left" vertical="center" shrinkToFit="1"/>
    </xf>
    <xf numFmtId="0" fontId="5" fillId="0" borderId="73" xfId="0" applyFont="1" applyBorder="1" applyAlignment="1" applyProtection="1">
      <alignment horizontal="left" vertical="center" shrinkToFit="1"/>
    </xf>
    <xf numFmtId="0" fontId="5" fillId="0" borderId="39" xfId="0" applyFont="1" applyBorder="1" applyAlignment="1" applyProtection="1">
      <alignment horizontal="left" vertical="center" shrinkToFit="1"/>
    </xf>
    <xf numFmtId="0" fontId="5" fillId="0" borderId="69" xfId="0" applyFont="1" applyBorder="1" applyAlignment="1" applyProtection="1">
      <alignment horizontal="left" vertical="center" shrinkToFit="1"/>
    </xf>
    <xf numFmtId="0" fontId="5" fillId="0" borderId="34" xfId="0" applyFont="1" applyBorder="1" applyAlignment="1" applyProtection="1">
      <alignment horizontal="left" vertical="center" shrinkToFit="1"/>
    </xf>
    <xf numFmtId="0" fontId="5" fillId="0" borderId="67" xfId="0" applyFont="1" applyBorder="1" applyAlignment="1" applyProtection="1">
      <alignment horizontal="left" vertical="center" shrinkToFit="1"/>
    </xf>
    <xf numFmtId="0" fontId="5" fillId="0" borderId="66" xfId="0" applyFont="1" applyBorder="1" applyAlignment="1" applyProtection="1">
      <alignment horizontal="center" vertical="center"/>
    </xf>
    <xf numFmtId="0" fontId="5" fillId="0" borderId="2" xfId="0" applyFont="1" applyBorder="1" applyAlignment="1" applyProtection="1">
      <alignment horizontal="right" vertical="center" indent="1"/>
    </xf>
    <xf numFmtId="0" fontId="5" fillId="0" borderId="3" xfId="0" applyFont="1" applyBorder="1" applyAlignment="1" applyProtection="1">
      <alignment horizontal="right" vertical="center" indent="1"/>
    </xf>
    <xf numFmtId="180" fontId="4" fillId="0" borderId="3" xfId="0" applyNumberFormat="1" applyFont="1" applyBorder="1" applyAlignment="1" applyProtection="1">
      <alignment horizontal="center" vertical="center"/>
      <protection locked="0"/>
    </xf>
    <xf numFmtId="0" fontId="4" fillId="0" borderId="52" xfId="0" applyFont="1" applyBorder="1" applyAlignment="1" applyProtection="1">
      <alignment horizontal="left" vertical="center" shrinkToFit="1"/>
      <protection locked="0"/>
    </xf>
    <xf numFmtId="0" fontId="4" fillId="0" borderId="73" xfId="0" applyFont="1" applyBorder="1" applyAlignment="1" applyProtection="1">
      <alignment horizontal="left" vertical="center" shrinkToFit="1"/>
      <protection locked="0"/>
    </xf>
    <xf numFmtId="0" fontId="5" fillId="0" borderId="11" xfId="0" applyFont="1" applyBorder="1" applyAlignment="1" applyProtection="1">
      <alignment horizontal="distributed" vertical="center" indent="2"/>
    </xf>
    <xf numFmtId="0" fontId="5" fillId="0" borderId="12" xfId="0" applyFont="1" applyBorder="1" applyAlignment="1" applyProtection="1">
      <alignment horizontal="distributed" vertical="center" indent="2"/>
    </xf>
    <xf numFmtId="0" fontId="5" fillId="0" borderId="12" xfId="0" applyFont="1" applyBorder="1" applyAlignment="1" applyProtection="1">
      <alignment horizontal="distributed" vertical="center" indent="1"/>
    </xf>
    <xf numFmtId="0" fontId="5" fillId="0" borderId="10" xfId="0" applyFont="1" applyBorder="1" applyAlignment="1" applyProtection="1">
      <alignment horizontal="distributed" vertical="center" indent="1"/>
    </xf>
    <xf numFmtId="0" fontId="5" fillId="0" borderId="2" xfId="0" applyFont="1" applyBorder="1" applyAlignment="1" applyProtection="1">
      <alignment horizontal="distributed" vertical="center" indent="2"/>
    </xf>
    <xf numFmtId="0" fontId="5" fillId="0" borderId="4" xfId="0" applyFont="1" applyBorder="1" applyAlignment="1" applyProtection="1">
      <alignment horizontal="distributed" vertical="center" indent="2"/>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shrinkToFit="1"/>
    </xf>
    <xf numFmtId="0" fontId="4" fillId="0" borderId="7" xfId="0" applyFont="1" applyBorder="1" applyAlignment="1" applyProtection="1">
      <alignment horizontal="left" vertical="center" shrinkToFit="1"/>
    </xf>
    <xf numFmtId="0" fontId="4" fillId="0" borderId="8" xfId="0" applyFont="1" applyBorder="1" applyAlignment="1" applyProtection="1">
      <alignment horizontal="left" vertical="center" shrinkToFit="1"/>
    </xf>
    <xf numFmtId="0" fontId="5" fillId="0" borderId="63" xfId="0" applyFont="1" applyBorder="1" applyAlignment="1" applyProtection="1">
      <alignment horizontal="left" vertical="center" shrinkToFit="1"/>
      <protection locked="0"/>
    </xf>
    <xf numFmtId="0" fontId="5" fillId="0" borderId="52" xfId="0" applyFont="1" applyBorder="1" applyAlignment="1" applyProtection="1">
      <alignment horizontal="left" vertical="center" shrinkToFit="1"/>
      <protection locked="0"/>
    </xf>
    <xf numFmtId="0" fontId="4" fillId="0" borderId="87" xfId="0" applyFont="1" applyBorder="1" applyAlignment="1" applyProtection="1">
      <alignment horizontal="left" vertical="center" shrinkToFit="1"/>
      <protection locked="0"/>
    </xf>
    <xf numFmtId="0" fontId="4" fillId="0" borderId="88"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4" fillId="0" borderId="24" xfId="0" applyFont="1" applyBorder="1" applyAlignment="1" applyProtection="1">
      <alignment horizontal="left" vertical="center" shrinkToFit="1"/>
      <protection locked="0"/>
    </xf>
    <xf numFmtId="0" fontId="5" fillId="0" borderId="86" xfId="0" applyFont="1" applyBorder="1" applyAlignment="1" applyProtection="1">
      <alignment horizontal="left" vertical="center" shrinkToFit="1"/>
      <protection locked="0"/>
    </xf>
    <xf numFmtId="0" fontId="5" fillId="0" borderId="87"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4" fillId="0" borderId="21" xfId="0" applyFont="1" applyBorder="1" applyAlignment="1" applyProtection="1">
      <alignment horizontal="left" vertical="center" shrinkToFit="1"/>
      <protection locked="0"/>
    </xf>
    <xf numFmtId="0" fontId="5" fillId="0" borderId="19" xfId="0" applyFont="1" applyBorder="1" applyAlignment="1" applyProtection="1">
      <alignment horizontal="left" vertical="center" shrinkToFit="1"/>
      <protection locked="0"/>
    </xf>
    <xf numFmtId="0" fontId="5" fillId="0" borderId="20" xfId="0" applyFont="1" applyBorder="1" applyAlignment="1" applyProtection="1">
      <alignment horizontal="left" vertical="center" shrinkToFit="1"/>
      <protection locked="0"/>
    </xf>
    <xf numFmtId="0" fontId="5" fillId="0" borderId="4" xfId="0" applyFont="1" applyBorder="1" applyAlignment="1" applyProtection="1">
      <alignment horizontal="center" vertical="center" justifyLastLine="1"/>
    </xf>
    <xf numFmtId="0" fontId="4" fillId="0" borderId="2" xfId="0" applyFont="1" applyBorder="1" applyAlignment="1" applyProtection="1">
      <alignment horizontal="center" vertical="center" shrinkToFit="1"/>
    </xf>
    <xf numFmtId="0" fontId="4" fillId="0" borderId="66" xfId="0" applyFont="1" applyBorder="1" applyAlignment="1" applyProtection="1">
      <alignment horizontal="center" vertical="center" shrinkToFit="1"/>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7"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6" fillId="0" borderId="0" xfId="0" applyFont="1" applyAlignment="1" applyProtection="1">
      <alignment horizontal="distributed" vertical="center" shrinkToFit="1"/>
    </xf>
    <xf numFmtId="0" fontId="7" fillId="0" borderId="0" xfId="0" applyFont="1" applyAlignment="1" applyProtection="1">
      <alignment horizontal="center" vertical="center" shrinkToFit="1"/>
    </xf>
    <xf numFmtId="0" fontId="4" fillId="0" borderId="6" xfId="2" applyFont="1" applyBorder="1" applyAlignment="1" applyProtection="1">
      <alignment horizontal="center" vertical="center" wrapText="1"/>
    </xf>
    <xf numFmtId="0" fontId="4" fillId="0" borderId="8" xfId="2" applyFont="1" applyBorder="1" applyAlignment="1" applyProtection="1">
      <alignment horizontal="center" vertical="center" wrapText="1"/>
    </xf>
    <xf numFmtId="0" fontId="5" fillId="0" borderId="6"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5"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13" xfId="2" applyFont="1" applyBorder="1" applyAlignment="1" applyProtection="1">
      <alignment horizontal="left" vertical="top" wrapText="1"/>
      <protection locked="0"/>
    </xf>
    <xf numFmtId="0" fontId="5" fillId="0" borderId="14" xfId="2" applyFont="1" applyBorder="1" applyAlignment="1" applyProtection="1">
      <alignment horizontal="left" vertical="top" wrapText="1"/>
      <protection locked="0"/>
    </xf>
    <xf numFmtId="0" fontId="5" fillId="0" borderId="15" xfId="2" applyFont="1" applyBorder="1" applyAlignment="1" applyProtection="1">
      <alignment horizontal="left" vertical="top" wrapText="1"/>
      <protection locked="0"/>
    </xf>
    <xf numFmtId="0" fontId="4" fillId="0" borderId="13" xfId="2" applyFont="1" applyBorder="1" applyAlignment="1" applyProtection="1">
      <alignment horizontal="center" vertical="center" wrapText="1"/>
    </xf>
    <xf numFmtId="0" fontId="4" fillId="0" borderId="15" xfId="2" applyFont="1" applyBorder="1" applyAlignment="1" applyProtection="1">
      <alignment horizontal="center" vertical="center" wrapText="1"/>
    </xf>
    <xf numFmtId="0" fontId="4" fillId="0" borderId="5" xfId="2" applyFont="1" applyBorder="1" applyAlignment="1" applyProtection="1">
      <alignment horizontal="center" vertical="center" wrapText="1"/>
    </xf>
    <xf numFmtId="0" fontId="4" fillId="0" borderId="9" xfId="2" applyFont="1" applyBorder="1" applyAlignment="1" applyProtection="1">
      <alignment horizontal="center" vertical="center" wrapText="1"/>
    </xf>
    <xf numFmtId="0" fontId="4" fillId="0" borderId="29" xfId="2" applyFont="1" applyBorder="1" applyAlignment="1" applyProtection="1">
      <alignment horizontal="center" vertical="center"/>
    </xf>
    <xf numFmtId="0" fontId="4" fillId="0" borderId="94" xfId="2" applyFont="1" applyBorder="1" applyAlignment="1" applyProtection="1">
      <alignment horizontal="center" vertical="center"/>
    </xf>
    <xf numFmtId="0" fontId="5" fillId="0" borderId="23" xfId="2" applyFont="1" applyBorder="1" applyAlignment="1" applyProtection="1">
      <alignment horizontal="left" vertical="center" indent="1"/>
      <protection locked="0"/>
    </xf>
    <xf numFmtId="0" fontId="5" fillId="0" borderId="24" xfId="2" applyFont="1" applyBorder="1" applyAlignment="1" applyProtection="1">
      <alignment horizontal="left" vertical="center" indent="1"/>
      <protection locked="0"/>
    </xf>
    <xf numFmtId="0" fontId="4" fillId="0" borderId="39" xfId="2" applyFont="1" applyBorder="1" applyAlignment="1" applyProtection="1">
      <alignment horizontal="center" vertical="center"/>
    </xf>
    <xf numFmtId="0" fontId="4" fillId="0" borderId="69" xfId="2" applyFont="1" applyBorder="1" applyAlignment="1" applyProtection="1">
      <alignment horizontal="center" vertical="center"/>
    </xf>
    <xf numFmtId="190" fontId="5" fillId="0" borderId="39" xfId="2" applyNumberFormat="1" applyFont="1" applyBorder="1" applyAlignment="1" applyProtection="1">
      <alignment horizontal="left" vertical="center" indent="1"/>
      <protection locked="0"/>
    </xf>
    <xf numFmtId="190" fontId="5" fillId="0" borderId="43" xfId="2" applyNumberFormat="1" applyFont="1" applyBorder="1" applyAlignment="1" applyProtection="1">
      <alignment horizontal="left" vertical="center" indent="1"/>
      <protection locked="0"/>
    </xf>
    <xf numFmtId="190" fontId="5" fillId="0" borderId="69" xfId="2" applyNumberFormat="1" applyFont="1" applyBorder="1" applyAlignment="1" applyProtection="1">
      <alignment horizontal="left" vertical="center" indent="1"/>
      <protection locked="0"/>
    </xf>
    <xf numFmtId="0" fontId="4" fillId="0" borderId="46" xfId="2" applyFont="1" applyBorder="1" applyAlignment="1" applyProtection="1">
      <alignment horizontal="center" vertical="center" wrapText="1"/>
    </xf>
    <xf numFmtId="0" fontId="4" fillId="0" borderId="73" xfId="2" applyFont="1" applyBorder="1" applyAlignment="1" applyProtection="1">
      <alignment horizontal="center" vertical="center" wrapText="1"/>
    </xf>
    <xf numFmtId="0" fontId="5" fillId="0" borderId="46" xfId="2" applyFont="1" applyBorder="1" applyAlignment="1" applyProtection="1">
      <alignment horizontal="left" vertical="center" indent="1" shrinkToFit="1"/>
      <protection locked="0"/>
    </xf>
    <xf numFmtId="0" fontId="5" fillId="0" borderId="74" xfId="2" applyFont="1" applyBorder="1" applyAlignment="1" applyProtection="1">
      <alignment horizontal="left" vertical="center" indent="1" shrinkToFit="1"/>
      <protection locked="0"/>
    </xf>
    <xf numFmtId="0" fontId="5" fillId="0" borderId="73" xfId="2" applyFont="1" applyBorder="1" applyAlignment="1" applyProtection="1">
      <alignment horizontal="left" vertical="center" indent="1" shrinkToFit="1"/>
      <protection locked="0"/>
    </xf>
    <xf numFmtId="0" fontId="5" fillId="0" borderId="39" xfId="2" applyFont="1" applyBorder="1" applyAlignment="1" applyProtection="1">
      <alignment horizontal="left" vertical="center" indent="1"/>
      <protection locked="0"/>
    </xf>
    <xf numFmtId="0" fontId="5" fillId="0" borderId="43" xfId="2" applyFont="1" applyBorder="1" applyAlignment="1" applyProtection="1">
      <alignment horizontal="left" vertical="center" indent="1"/>
      <protection locked="0"/>
    </xf>
    <xf numFmtId="0" fontId="5" fillId="0" borderId="69" xfId="2" applyFont="1" applyBorder="1" applyAlignment="1" applyProtection="1">
      <alignment horizontal="left" vertical="center" indent="1"/>
      <protection locked="0"/>
    </xf>
    <xf numFmtId="0" fontId="5" fillId="0" borderId="44" xfId="2" applyFont="1" applyBorder="1" applyAlignment="1" applyProtection="1">
      <alignment horizontal="left" vertical="center" indent="1"/>
      <protection locked="0"/>
    </xf>
    <xf numFmtId="0" fontId="4" fillId="0" borderId="34" xfId="2" applyFont="1" applyBorder="1" applyAlignment="1" applyProtection="1">
      <alignment horizontal="center" vertical="center"/>
    </xf>
    <xf numFmtId="0" fontId="4" fillId="0" borderId="67" xfId="2" applyFont="1" applyBorder="1" applyAlignment="1" applyProtection="1">
      <alignment horizontal="center" vertical="center"/>
    </xf>
    <xf numFmtId="0" fontId="5" fillId="0" borderId="34" xfId="2" applyFont="1" applyBorder="1" applyAlignment="1" applyProtection="1">
      <alignment horizontal="left" vertical="center" indent="1"/>
      <protection locked="0"/>
    </xf>
    <xf numFmtId="0" fontId="5" fillId="0" borderId="51" xfId="2" applyFont="1" applyBorder="1" applyAlignment="1" applyProtection="1">
      <alignment horizontal="left" vertical="center" indent="1"/>
      <protection locked="0"/>
    </xf>
    <xf numFmtId="0" fontId="5" fillId="0" borderId="67" xfId="2" applyFont="1" applyBorder="1" applyAlignment="1" applyProtection="1">
      <alignment horizontal="left" vertical="center" indent="1"/>
      <protection locked="0"/>
    </xf>
    <xf numFmtId="6" fontId="4" fillId="0" borderId="45" xfId="3" applyFont="1" applyBorder="1" applyProtection="1">
      <alignment vertical="center"/>
    </xf>
    <xf numFmtId="6" fontId="4" fillId="0" borderId="46" xfId="3" applyFont="1" applyBorder="1" applyAlignment="1" applyProtection="1">
      <alignment horizontal="center" vertical="center"/>
      <protection locked="0"/>
    </xf>
    <xf numFmtId="6" fontId="4" fillId="0" borderId="74" xfId="3" applyFont="1" applyBorder="1" applyAlignment="1" applyProtection="1">
      <alignment horizontal="center" vertical="center"/>
      <protection locked="0"/>
    </xf>
    <xf numFmtId="6" fontId="4" fillId="0" borderId="73" xfId="3" applyFont="1" applyBorder="1" applyAlignment="1" applyProtection="1">
      <alignment horizontal="center" vertical="center"/>
      <protection locked="0"/>
    </xf>
    <xf numFmtId="6" fontId="4" fillId="0" borderId="68" xfId="3" applyFont="1" applyBorder="1" applyProtection="1">
      <alignment vertical="center"/>
    </xf>
    <xf numFmtId="6" fontId="4" fillId="0" borderId="89" xfId="3" applyFont="1" applyBorder="1" applyAlignment="1" applyProtection="1">
      <alignment horizontal="center" vertical="center"/>
      <protection locked="0"/>
    </xf>
    <xf numFmtId="6" fontId="4" fillId="0" borderId="90" xfId="3" applyFont="1" applyBorder="1" applyAlignment="1" applyProtection="1">
      <alignment horizontal="center" vertical="center"/>
      <protection locked="0"/>
    </xf>
    <xf numFmtId="6" fontId="4" fillId="0" borderId="91" xfId="3" applyFont="1" applyBorder="1" applyAlignment="1" applyProtection="1">
      <alignment horizontal="center" vertical="center"/>
      <protection locked="0"/>
    </xf>
    <xf numFmtId="0" fontId="4" fillId="0" borderId="38" xfId="2" applyFont="1" applyBorder="1" applyProtection="1">
      <alignment vertical="center"/>
    </xf>
    <xf numFmtId="0" fontId="4" fillId="0" borderId="39" xfId="2" applyFont="1" applyBorder="1" applyAlignment="1" applyProtection="1">
      <alignment horizontal="center" vertical="center"/>
      <protection locked="0"/>
    </xf>
    <xf numFmtId="0" fontId="4" fillId="0" borderId="43" xfId="2" applyFont="1" applyBorder="1" applyAlignment="1" applyProtection="1">
      <alignment horizontal="center" vertical="center"/>
      <protection locked="0"/>
    </xf>
    <xf numFmtId="0" fontId="4" fillId="0" borderId="69" xfId="2" applyFont="1" applyBorder="1" applyAlignment="1" applyProtection="1">
      <alignment horizontal="center" vertical="center"/>
      <protection locked="0"/>
    </xf>
    <xf numFmtId="0" fontId="4" fillId="0" borderId="103" xfId="2" applyFont="1" applyBorder="1" applyProtection="1">
      <alignment vertical="center"/>
    </xf>
    <xf numFmtId="0" fontId="4" fillId="0" borderId="34" xfId="2" applyFont="1" applyBorder="1" applyAlignment="1" applyProtection="1">
      <alignment horizontal="center" vertical="center"/>
      <protection locked="0"/>
    </xf>
    <xf numFmtId="0" fontId="4" fillId="0" borderId="51" xfId="2" applyFont="1" applyBorder="1" applyAlignment="1" applyProtection="1">
      <alignment horizontal="center" vertical="center"/>
      <protection locked="0"/>
    </xf>
    <xf numFmtId="0" fontId="4" fillId="0" borderId="67" xfId="2" applyFont="1" applyBorder="1" applyAlignment="1" applyProtection="1">
      <alignment horizontal="center" vertical="center"/>
      <protection locked="0"/>
    </xf>
    <xf numFmtId="0" fontId="36" fillId="0" borderId="0" xfId="2" applyFont="1" applyAlignment="1" applyProtection="1">
      <alignment horizontal="distributed" vertical="center" indent="4"/>
    </xf>
    <xf numFmtId="0" fontId="4" fillId="0" borderId="2" xfId="2" applyFont="1" applyBorder="1" applyAlignment="1" applyProtection="1">
      <alignment horizontal="center" vertical="center"/>
    </xf>
    <xf numFmtId="0" fontId="4" fillId="0" borderId="3" xfId="2" applyFont="1" applyBorder="1" applyAlignment="1" applyProtection="1">
      <alignment horizontal="center" vertical="center"/>
    </xf>
    <xf numFmtId="0" fontId="4" fillId="0" borderId="4" xfId="2" applyFont="1" applyBorder="1" applyAlignment="1" applyProtection="1">
      <alignment horizontal="center" vertical="center"/>
    </xf>
    <xf numFmtId="0" fontId="9" fillId="0" borderId="2" xfId="2" applyFont="1" applyBorder="1" applyAlignment="1" applyProtection="1">
      <alignment horizontal="left" vertical="center" indent="1"/>
      <protection locked="0"/>
    </xf>
    <xf numFmtId="0" fontId="9" fillId="0" borderId="3" xfId="2" applyFont="1" applyBorder="1" applyAlignment="1" applyProtection="1">
      <alignment horizontal="left" vertical="center" indent="1"/>
      <protection locked="0"/>
    </xf>
    <xf numFmtId="0" fontId="9" fillId="0" borderId="4" xfId="2" applyFont="1" applyBorder="1" applyAlignment="1" applyProtection="1">
      <alignment horizontal="left" vertical="center" indent="1"/>
      <protection locked="0"/>
    </xf>
  </cellXfs>
  <cellStyles count="4">
    <cellStyle name="桁区切り" xfId="1" builtinId="6"/>
    <cellStyle name="通貨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showZeros="0" tabSelected="1"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1"/>
      <c r="C1" s="1"/>
      <c r="D1" s="1"/>
      <c r="E1" s="1"/>
      <c r="F1" s="1"/>
      <c r="G1" s="1"/>
      <c r="H1" s="1"/>
      <c r="I1" s="1"/>
      <c r="J1" s="1"/>
      <c r="K1" s="1"/>
      <c r="L1" s="1"/>
      <c r="M1" s="1"/>
      <c r="N1" s="1"/>
      <c r="O1" s="1"/>
    </row>
    <row r="2" spans="2:15" s="3" customFormat="1" ht="20.25" customHeight="1" x14ac:dyDescent="0.15">
      <c r="B2" s="4" t="s">
        <v>18</v>
      </c>
    </row>
    <row r="3" spans="2:15" s="3" customFormat="1" ht="12.75" customHeight="1" x14ac:dyDescent="0.15"/>
    <row r="4" spans="2:15" s="3" customFormat="1" ht="36.75" customHeight="1" x14ac:dyDescent="0.15">
      <c r="B4" s="295" t="s">
        <v>1</v>
      </c>
      <c r="C4" s="295"/>
      <c r="D4" s="295"/>
      <c r="E4" s="295"/>
      <c r="F4" s="295"/>
      <c r="G4" s="295"/>
      <c r="H4" s="295"/>
      <c r="I4" s="295"/>
      <c r="J4" s="295"/>
      <c r="K4" s="295"/>
      <c r="L4" s="295"/>
      <c r="M4" s="295"/>
      <c r="N4" s="295"/>
      <c r="O4" s="295"/>
    </row>
    <row r="5" spans="2:15" s="3" customFormat="1" ht="37.5" customHeight="1" x14ac:dyDescent="0.25">
      <c r="B5" s="296" t="s">
        <v>9</v>
      </c>
      <c r="C5" s="296"/>
      <c r="D5" s="296"/>
      <c r="E5" s="296"/>
      <c r="F5" s="296"/>
      <c r="G5" s="296"/>
      <c r="H5" s="296"/>
      <c r="I5" s="296"/>
      <c r="J5" s="296"/>
      <c r="K5" s="296"/>
      <c r="L5" s="296"/>
      <c r="M5" s="296"/>
      <c r="N5" s="296"/>
      <c r="O5" s="296"/>
    </row>
    <row r="6" spans="2:15" s="3" customFormat="1" ht="24.75" customHeight="1" x14ac:dyDescent="0.15">
      <c r="B6" s="16"/>
      <c r="C6" s="16"/>
      <c r="D6" s="16"/>
      <c r="E6" s="16"/>
      <c r="F6" s="16"/>
      <c r="G6" s="16"/>
      <c r="H6" s="16"/>
      <c r="I6" s="16"/>
      <c r="J6" s="16"/>
      <c r="K6" s="16"/>
      <c r="L6" s="16"/>
      <c r="M6" s="16"/>
      <c r="N6" s="16"/>
      <c r="O6" s="16"/>
    </row>
    <row r="7" spans="2:15" s="3" customFormat="1" ht="24.75" customHeight="1" x14ac:dyDescent="0.15"/>
    <row r="8" spans="2:15" s="3" customFormat="1" ht="27.75" customHeight="1" x14ac:dyDescent="0.15">
      <c r="B8" s="17"/>
      <c r="C8" s="17"/>
      <c r="D8" s="17"/>
      <c r="E8" s="17"/>
      <c r="H8" s="266" t="s">
        <v>16</v>
      </c>
      <c r="I8" s="266"/>
      <c r="J8" s="267"/>
      <c r="K8" s="267"/>
      <c r="L8" s="267"/>
      <c r="M8" s="267"/>
      <c r="N8" s="267"/>
      <c r="O8" s="267"/>
    </row>
    <row r="9" spans="2:15" s="3" customFormat="1" ht="24.75" customHeight="1" x14ac:dyDescent="0.15">
      <c r="B9" s="18"/>
      <c r="C9" s="18"/>
      <c r="D9" s="18"/>
      <c r="E9" s="18"/>
      <c r="F9" s="18"/>
      <c r="G9" s="18"/>
      <c r="H9" s="18"/>
      <c r="I9" s="18"/>
      <c r="J9" s="18"/>
      <c r="K9" s="18"/>
      <c r="L9" s="18"/>
      <c r="M9" s="18"/>
      <c r="N9" s="18"/>
      <c r="O9" s="18"/>
    </row>
    <row r="10" spans="2:15" s="3" customFormat="1" ht="24.75" customHeight="1" x14ac:dyDescent="0.15">
      <c r="B10" s="18"/>
      <c r="C10" s="18"/>
      <c r="D10" s="18"/>
      <c r="E10" s="18"/>
      <c r="F10" s="18"/>
      <c r="G10" s="18"/>
      <c r="H10" s="18"/>
      <c r="I10" s="18"/>
      <c r="J10" s="18"/>
      <c r="K10" s="18"/>
      <c r="L10" s="18"/>
      <c r="M10" s="18"/>
      <c r="N10" s="18"/>
      <c r="O10" s="18"/>
    </row>
    <row r="11" spans="2:15" s="3" customFormat="1" ht="34.5" customHeight="1" x14ac:dyDescent="0.15">
      <c r="B11" s="15" t="s">
        <v>14</v>
      </c>
    </row>
    <row r="12" spans="2:15" s="3" customFormat="1" ht="36" customHeight="1" x14ac:dyDescent="0.15">
      <c r="B12" s="300" t="s">
        <v>7</v>
      </c>
      <c r="C12" s="301"/>
      <c r="D12" s="302"/>
      <c r="E12" s="303"/>
      <c r="F12" s="303"/>
      <c r="G12" s="303"/>
      <c r="H12" s="303"/>
      <c r="I12" s="303"/>
      <c r="J12" s="303"/>
      <c r="K12" s="303"/>
      <c r="L12" s="303"/>
      <c r="M12" s="303"/>
      <c r="N12" s="5" t="s">
        <v>2</v>
      </c>
      <c r="O12" s="6"/>
    </row>
    <row r="13" spans="2:15" s="3" customFormat="1" ht="28.5" customHeight="1" x14ac:dyDescent="0.15">
      <c r="B13" s="300" t="s">
        <v>3</v>
      </c>
      <c r="C13" s="301"/>
      <c r="D13" s="299" t="s">
        <v>6</v>
      </c>
      <c r="E13" s="297"/>
      <c r="F13" s="297" t="s">
        <v>4</v>
      </c>
      <c r="G13" s="297"/>
      <c r="H13" s="297" t="s">
        <v>5</v>
      </c>
      <c r="I13" s="298"/>
      <c r="J13" s="299" t="s">
        <v>6</v>
      </c>
      <c r="K13" s="297"/>
      <c r="L13" s="297" t="s">
        <v>4</v>
      </c>
      <c r="M13" s="297"/>
      <c r="N13" s="297" t="s">
        <v>5</v>
      </c>
      <c r="O13" s="298"/>
    </row>
    <row r="14" spans="2:15" s="3" customFormat="1" ht="28.5" customHeight="1" x14ac:dyDescent="0.15">
      <c r="B14" s="7"/>
      <c r="C14" s="8"/>
      <c r="D14" s="289"/>
      <c r="E14" s="290"/>
      <c r="F14" s="290"/>
      <c r="G14" s="290"/>
      <c r="H14" s="290"/>
      <c r="I14" s="291"/>
      <c r="J14" s="289"/>
      <c r="K14" s="290"/>
      <c r="L14" s="290"/>
      <c r="M14" s="290"/>
      <c r="N14" s="290"/>
      <c r="O14" s="291"/>
    </row>
    <row r="15" spans="2:15" s="3" customFormat="1" ht="28.5" customHeight="1" x14ac:dyDescent="0.15">
      <c r="B15" s="9"/>
      <c r="C15" s="10"/>
      <c r="D15" s="265"/>
      <c r="E15" s="263"/>
      <c r="F15" s="263"/>
      <c r="G15" s="263"/>
      <c r="H15" s="263"/>
      <c r="I15" s="264"/>
      <c r="J15" s="265"/>
      <c r="K15" s="263"/>
      <c r="L15" s="263"/>
      <c r="M15" s="263"/>
      <c r="N15" s="263"/>
      <c r="O15" s="264"/>
    </row>
    <row r="16" spans="2:15" s="3" customFormat="1" ht="28.5" customHeight="1" x14ac:dyDescent="0.15">
      <c r="B16" s="9"/>
      <c r="C16" s="10"/>
      <c r="D16" s="265"/>
      <c r="E16" s="263"/>
      <c r="F16" s="263"/>
      <c r="G16" s="263"/>
      <c r="H16" s="263"/>
      <c r="I16" s="264"/>
      <c r="J16" s="265"/>
      <c r="K16" s="263"/>
      <c r="L16" s="263"/>
      <c r="M16" s="263"/>
      <c r="N16" s="263"/>
      <c r="O16" s="264"/>
    </row>
    <row r="17" spans="2:15" s="3" customFormat="1" ht="28.5" customHeight="1" x14ac:dyDescent="0.15">
      <c r="B17" s="9"/>
      <c r="C17" s="10"/>
      <c r="D17" s="265"/>
      <c r="E17" s="263"/>
      <c r="F17" s="263"/>
      <c r="G17" s="263"/>
      <c r="H17" s="263"/>
      <c r="I17" s="264"/>
      <c r="J17" s="265"/>
      <c r="K17" s="263"/>
      <c r="L17" s="263"/>
      <c r="M17" s="263"/>
      <c r="N17" s="263"/>
      <c r="O17" s="264"/>
    </row>
    <row r="18" spans="2:15" s="3" customFormat="1" ht="28.5" customHeight="1" x14ac:dyDescent="0.15">
      <c r="B18" s="9"/>
      <c r="C18" s="10"/>
      <c r="D18" s="265"/>
      <c r="E18" s="263"/>
      <c r="F18" s="263"/>
      <c r="G18" s="263"/>
      <c r="H18" s="263"/>
      <c r="I18" s="264"/>
      <c r="J18" s="265"/>
      <c r="K18" s="263"/>
      <c r="L18" s="263"/>
      <c r="M18" s="263"/>
      <c r="N18" s="263"/>
      <c r="O18" s="264"/>
    </row>
    <row r="19" spans="2:15" s="3" customFormat="1" ht="28.5" customHeight="1" x14ac:dyDescent="0.15">
      <c r="B19" s="11"/>
      <c r="C19" s="12"/>
      <c r="D19" s="292"/>
      <c r="E19" s="293"/>
      <c r="F19" s="293"/>
      <c r="G19" s="293"/>
      <c r="H19" s="293"/>
      <c r="I19" s="294"/>
      <c r="J19" s="292"/>
      <c r="K19" s="293"/>
      <c r="L19" s="293"/>
      <c r="M19" s="293"/>
      <c r="N19" s="293"/>
      <c r="O19" s="294"/>
    </row>
    <row r="20" spans="2:15" s="3" customFormat="1" ht="28.5" customHeight="1" x14ac:dyDescent="0.15">
      <c r="B20" s="269" t="s">
        <v>11</v>
      </c>
      <c r="C20" s="270"/>
      <c r="D20" s="273"/>
      <c r="E20" s="274"/>
      <c r="F20" s="274"/>
      <c r="G20" s="274"/>
      <c r="H20" s="274"/>
      <c r="I20" s="274"/>
      <c r="J20" s="274"/>
      <c r="K20" s="274"/>
      <c r="L20" s="274"/>
      <c r="M20" s="274"/>
      <c r="N20" s="274"/>
      <c r="O20" s="275"/>
    </row>
    <row r="21" spans="2:15" s="3" customFormat="1" ht="28.5" customHeight="1" x14ac:dyDescent="0.15">
      <c r="B21" s="271"/>
      <c r="C21" s="272"/>
      <c r="D21" s="276"/>
      <c r="E21" s="277"/>
      <c r="F21" s="277"/>
      <c r="G21" s="277"/>
      <c r="H21" s="277"/>
      <c r="I21" s="277"/>
      <c r="J21" s="277"/>
      <c r="K21" s="277"/>
      <c r="L21" s="277"/>
      <c r="M21" s="277"/>
      <c r="N21" s="277"/>
      <c r="O21" s="278"/>
    </row>
    <row r="22" spans="2:15" s="3" customFormat="1" ht="28.5" customHeight="1" x14ac:dyDescent="0.15">
      <c r="B22" s="271"/>
      <c r="C22" s="272"/>
      <c r="D22" s="276"/>
      <c r="E22" s="277"/>
      <c r="F22" s="277"/>
      <c r="G22" s="277"/>
      <c r="H22" s="277"/>
      <c r="I22" s="277"/>
      <c r="J22" s="277"/>
      <c r="K22" s="277"/>
      <c r="L22" s="277"/>
      <c r="M22" s="277"/>
      <c r="N22" s="277"/>
      <c r="O22" s="278"/>
    </row>
    <row r="23" spans="2:15" s="3" customFormat="1" ht="28.5" customHeight="1" x14ac:dyDescent="0.15">
      <c r="B23" s="13"/>
      <c r="C23" s="14"/>
      <c r="D23" s="276"/>
      <c r="E23" s="277"/>
      <c r="F23" s="277"/>
      <c r="G23" s="277"/>
      <c r="H23" s="277"/>
      <c r="I23" s="277"/>
      <c r="J23" s="277"/>
      <c r="K23" s="277"/>
      <c r="L23" s="277"/>
      <c r="M23" s="277"/>
      <c r="N23" s="277"/>
      <c r="O23" s="278"/>
    </row>
    <row r="24" spans="2:15" s="3" customFormat="1" ht="28.5" customHeight="1" x14ac:dyDescent="0.15">
      <c r="B24" s="11"/>
      <c r="C24" s="12"/>
      <c r="D24" s="279"/>
      <c r="E24" s="280"/>
      <c r="F24" s="280"/>
      <c r="G24" s="280"/>
      <c r="H24" s="280"/>
      <c r="I24" s="280"/>
      <c r="J24" s="280"/>
      <c r="K24" s="280"/>
      <c r="L24" s="280"/>
      <c r="M24" s="280"/>
      <c r="N24" s="280"/>
      <c r="O24" s="281"/>
    </row>
    <row r="25" spans="2:15" s="3" customFormat="1" ht="24.75" customHeight="1" x14ac:dyDescent="0.15">
      <c r="B25" s="3" t="s">
        <v>19</v>
      </c>
    </row>
    <row r="26" spans="2:15" s="3" customFormat="1" ht="25.5" customHeight="1" x14ac:dyDescent="0.15"/>
    <row r="27" spans="2:15" s="3" customFormat="1" ht="34.5" customHeight="1" x14ac:dyDescent="0.15">
      <c r="B27" s="15" t="s">
        <v>15</v>
      </c>
    </row>
    <row r="28" spans="2:15" s="3" customFormat="1" ht="36" customHeight="1" x14ac:dyDescent="0.15">
      <c r="B28" s="282" t="s">
        <v>12</v>
      </c>
      <c r="C28" s="283"/>
      <c r="D28" s="285"/>
      <c r="E28" s="286"/>
      <c r="F28" s="286"/>
      <c r="G28" s="19" t="s">
        <v>0</v>
      </c>
      <c r="H28" s="284" t="s">
        <v>8</v>
      </c>
      <c r="I28" s="284"/>
      <c r="J28" s="20"/>
      <c r="K28" s="287" t="s">
        <v>10</v>
      </c>
      <c r="L28" s="287"/>
      <c r="M28" s="287"/>
      <c r="N28" s="287"/>
      <c r="O28" s="288"/>
    </row>
    <row r="29" spans="2:15" s="3" customFormat="1" ht="29.25" customHeight="1" x14ac:dyDescent="0.15">
      <c r="B29" s="269" t="s">
        <v>13</v>
      </c>
      <c r="C29" s="270"/>
      <c r="D29" s="273"/>
      <c r="E29" s="274"/>
      <c r="F29" s="274"/>
      <c r="G29" s="274"/>
      <c r="H29" s="274"/>
      <c r="I29" s="274"/>
      <c r="J29" s="274"/>
      <c r="K29" s="274"/>
      <c r="L29" s="274"/>
      <c r="M29" s="274"/>
      <c r="N29" s="274"/>
      <c r="O29" s="275"/>
    </row>
    <row r="30" spans="2:15" s="3" customFormat="1" ht="29.25" customHeight="1" x14ac:dyDescent="0.15">
      <c r="B30" s="271"/>
      <c r="C30" s="272"/>
      <c r="D30" s="276"/>
      <c r="E30" s="277"/>
      <c r="F30" s="277"/>
      <c r="G30" s="277"/>
      <c r="H30" s="277"/>
      <c r="I30" s="277"/>
      <c r="J30" s="277"/>
      <c r="K30" s="277"/>
      <c r="L30" s="277"/>
      <c r="M30" s="277"/>
      <c r="N30" s="277"/>
      <c r="O30" s="278"/>
    </row>
    <row r="31" spans="2:15" s="3" customFormat="1" ht="29.25" customHeight="1" x14ac:dyDescent="0.15">
      <c r="B31" s="13"/>
      <c r="C31" s="14"/>
      <c r="D31" s="276"/>
      <c r="E31" s="277"/>
      <c r="F31" s="277"/>
      <c r="G31" s="277"/>
      <c r="H31" s="277"/>
      <c r="I31" s="277"/>
      <c r="J31" s="277"/>
      <c r="K31" s="277"/>
      <c r="L31" s="277"/>
      <c r="M31" s="277"/>
      <c r="N31" s="277"/>
      <c r="O31" s="278"/>
    </row>
    <row r="32" spans="2:15" s="3" customFormat="1" ht="29.25" customHeight="1" x14ac:dyDescent="0.15">
      <c r="B32" s="13"/>
      <c r="C32" s="14"/>
      <c r="D32" s="276"/>
      <c r="E32" s="277"/>
      <c r="F32" s="277"/>
      <c r="G32" s="277"/>
      <c r="H32" s="277"/>
      <c r="I32" s="277"/>
      <c r="J32" s="277"/>
      <c r="K32" s="277"/>
      <c r="L32" s="277"/>
      <c r="M32" s="277"/>
      <c r="N32" s="277"/>
      <c r="O32" s="278"/>
    </row>
    <row r="33" spans="2:15" s="3" customFormat="1" ht="29.25" customHeight="1" x14ac:dyDescent="0.15">
      <c r="B33" s="11"/>
      <c r="C33" s="12"/>
      <c r="D33" s="279"/>
      <c r="E33" s="280"/>
      <c r="F33" s="280"/>
      <c r="G33" s="280"/>
      <c r="H33" s="280"/>
      <c r="I33" s="280"/>
      <c r="J33" s="280"/>
      <c r="K33" s="280"/>
      <c r="L33" s="280"/>
      <c r="M33" s="280"/>
      <c r="N33" s="280"/>
      <c r="O33" s="281"/>
    </row>
    <row r="34" spans="2:15" s="3" customFormat="1" ht="20.25" customHeight="1" x14ac:dyDescent="0.15">
      <c r="B34" s="268" t="s">
        <v>19</v>
      </c>
      <c r="C34" s="268"/>
      <c r="D34" s="268"/>
      <c r="E34" s="268"/>
      <c r="F34" s="268"/>
      <c r="G34" s="268"/>
      <c r="H34" s="268"/>
      <c r="I34" s="268"/>
      <c r="J34" s="268"/>
      <c r="K34" s="268"/>
      <c r="L34" s="268"/>
      <c r="M34" s="268"/>
      <c r="N34" s="268"/>
      <c r="O34" s="268"/>
    </row>
    <row r="35" spans="2:15" s="3" customFormat="1" ht="18.75" customHeight="1" x14ac:dyDescent="0.15">
      <c r="B35" s="3" t="s">
        <v>17</v>
      </c>
    </row>
    <row r="36" spans="2:15" s="3" customFormat="1" ht="24.75" customHeight="1" x14ac:dyDescent="0.15"/>
    <row r="37" spans="2:15" s="3" customFormat="1" ht="23.25" customHeight="1" x14ac:dyDescent="0.15"/>
    <row r="38" spans="2:15" s="3" customFormat="1" x14ac:dyDescent="0.15"/>
    <row r="39" spans="2:15" s="3" customFormat="1" ht="16.5" customHeight="1" x14ac:dyDescent="0.15"/>
    <row r="40" spans="2:15" s="3" customFormat="1" ht="16.5" customHeight="1" x14ac:dyDescent="0.15"/>
    <row r="41" spans="2:15" s="3" customFormat="1" ht="16.5" customHeight="1" x14ac:dyDescent="0.15"/>
    <row r="42" spans="2:15" s="3" customFormat="1" ht="5.25" customHeight="1" x14ac:dyDescent="0.15"/>
  </sheetData>
  <sheetProtection sheet="1" objects="1" scenarios="1" selectLockedCells="1"/>
  <dataConsolidate/>
  <mergeCells count="58">
    <mergeCell ref="B4:O4"/>
    <mergeCell ref="B5:O5"/>
    <mergeCell ref="B29:C30"/>
    <mergeCell ref="N13:O13"/>
    <mergeCell ref="D13:E13"/>
    <mergeCell ref="F13:G13"/>
    <mergeCell ref="B13:C13"/>
    <mergeCell ref="B12:C12"/>
    <mergeCell ref="D12:M12"/>
    <mergeCell ref="H13:I13"/>
    <mergeCell ref="J13:K13"/>
    <mergeCell ref="L13:M13"/>
    <mergeCell ref="F18:G18"/>
    <mergeCell ref="H18:I18"/>
    <mergeCell ref="F19:G19"/>
    <mergeCell ref="H19:I19"/>
    <mergeCell ref="D14:E14"/>
    <mergeCell ref="D15:E15"/>
    <mergeCell ref="D16:E16"/>
    <mergeCell ref="D18:E18"/>
    <mergeCell ref="D19:E19"/>
    <mergeCell ref="D17:E17"/>
    <mergeCell ref="F14:G14"/>
    <mergeCell ref="H14:I14"/>
    <mergeCell ref="F15:G15"/>
    <mergeCell ref="H15:I15"/>
    <mergeCell ref="F16:G16"/>
    <mergeCell ref="H16:I16"/>
    <mergeCell ref="J19:K19"/>
    <mergeCell ref="L19:M19"/>
    <mergeCell ref="N19:O19"/>
    <mergeCell ref="J16:K16"/>
    <mergeCell ref="L16:M16"/>
    <mergeCell ref="N16:O16"/>
    <mergeCell ref="J18:K18"/>
    <mergeCell ref="L18:M18"/>
    <mergeCell ref="N18:O18"/>
    <mergeCell ref="H8:I8"/>
    <mergeCell ref="J8:O8"/>
    <mergeCell ref="B34:O34"/>
    <mergeCell ref="B20:C22"/>
    <mergeCell ref="D29:O33"/>
    <mergeCell ref="D20:O24"/>
    <mergeCell ref="B28:C28"/>
    <mergeCell ref="H28:I28"/>
    <mergeCell ref="D28:F28"/>
    <mergeCell ref="K28:O28"/>
    <mergeCell ref="J14:K14"/>
    <mergeCell ref="L14:M14"/>
    <mergeCell ref="N14:O14"/>
    <mergeCell ref="J15:K15"/>
    <mergeCell ref="L15:M15"/>
    <mergeCell ref="N15:O15"/>
    <mergeCell ref="F17:G17"/>
    <mergeCell ref="H17:I17"/>
    <mergeCell ref="J17:K17"/>
    <mergeCell ref="L17:M17"/>
    <mergeCell ref="N17:O17"/>
  </mergeCells>
  <phoneticPr fontId="2"/>
  <dataValidations count="2">
    <dataValidation imeMode="hiragana" allowBlank="1" showInputMessage="1" showErrorMessage="1" sqref="J8:O8 D14:O24 D29:O33"/>
    <dataValidation imeMode="off" allowBlank="1" showInputMessage="1" showErrorMessage="1" sqref="D12:M12 D28:F28 J28"/>
  </dataValidations>
  <printOptions horizontalCentered="1"/>
  <pageMargins left="0.47244094488188981" right="0.31496062992125984" top="0.59055118110236227" bottom="0.39370078740157483" header="0.19685039370078741" footer="0.19685039370078741"/>
  <pageSetup paperSize="9" scale="85"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1"/>
      <c r="C1" s="1"/>
      <c r="D1" s="1"/>
      <c r="E1" s="1"/>
      <c r="F1" s="1"/>
      <c r="G1" s="1"/>
      <c r="H1" s="1"/>
      <c r="I1" s="1"/>
      <c r="J1" s="1"/>
      <c r="K1" s="1"/>
      <c r="L1" s="1"/>
      <c r="M1" s="1"/>
      <c r="N1" s="1"/>
      <c r="O1" s="1"/>
    </row>
    <row r="2" spans="2:15" ht="20.25" customHeight="1" x14ac:dyDescent="0.15">
      <c r="B2" s="28" t="s">
        <v>260</v>
      </c>
    </row>
    <row r="3" spans="2:15" ht="12.75" customHeight="1" x14ac:dyDescent="0.15"/>
    <row r="4" spans="2:15" ht="36.75" customHeight="1" x14ac:dyDescent="0.15">
      <c r="B4" s="393" t="s">
        <v>241</v>
      </c>
      <c r="C4" s="393"/>
      <c r="D4" s="393"/>
      <c r="E4" s="393"/>
      <c r="F4" s="393"/>
      <c r="G4" s="393"/>
      <c r="H4" s="393"/>
      <c r="I4" s="393"/>
      <c r="J4" s="393"/>
      <c r="K4" s="393"/>
      <c r="L4" s="393"/>
      <c r="M4" s="393"/>
      <c r="N4" s="393"/>
      <c r="O4" s="393"/>
    </row>
    <row r="5" spans="2:15" ht="37.5" customHeight="1" x14ac:dyDescent="0.25">
      <c r="B5" s="394" t="s">
        <v>21</v>
      </c>
      <c r="C5" s="394"/>
      <c r="D5" s="394"/>
      <c r="E5" s="394"/>
      <c r="F5" s="394"/>
      <c r="G5" s="394"/>
      <c r="H5" s="394"/>
      <c r="I5" s="394"/>
      <c r="J5" s="394"/>
      <c r="K5" s="394"/>
      <c r="L5" s="394"/>
      <c r="M5" s="394"/>
      <c r="N5" s="394"/>
      <c r="O5" s="394"/>
    </row>
    <row r="6" spans="2:15" ht="24.75" customHeight="1" x14ac:dyDescent="0.15">
      <c r="B6" s="30"/>
      <c r="C6" s="30"/>
      <c r="D6" s="30"/>
      <c r="E6" s="30"/>
      <c r="F6" s="30"/>
      <c r="G6" s="30"/>
      <c r="H6" s="30"/>
      <c r="I6" s="30"/>
      <c r="J6" s="30"/>
      <c r="K6" s="30"/>
      <c r="L6" s="30"/>
      <c r="M6" s="30"/>
      <c r="N6" s="30"/>
      <c r="O6" s="30"/>
    </row>
    <row r="7" spans="2:15" ht="24.75" customHeight="1" x14ac:dyDescent="0.15"/>
    <row r="8" spans="2:15" ht="27.75" customHeight="1" x14ac:dyDescent="0.15">
      <c r="B8" s="31"/>
      <c r="C8" s="31"/>
      <c r="D8" s="31"/>
      <c r="E8" s="31"/>
      <c r="H8" s="395" t="s">
        <v>16</v>
      </c>
      <c r="I8" s="395"/>
      <c r="J8" s="267"/>
      <c r="K8" s="267"/>
      <c r="L8" s="267"/>
      <c r="M8" s="267"/>
      <c r="N8" s="267"/>
      <c r="O8" s="267"/>
    </row>
    <row r="9" spans="2:15" ht="24.75" customHeight="1" x14ac:dyDescent="0.15">
      <c r="B9" s="32"/>
      <c r="C9" s="32"/>
      <c r="D9" s="32"/>
      <c r="E9" s="32"/>
      <c r="F9" s="32"/>
      <c r="G9" s="32"/>
      <c r="H9" s="32"/>
      <c r="I9" s="32"/>
      <c r="J9" s="32"/>
      <c r="K9" s="32"/>
      <c r="L9" s="32"/>
      <c r="M9" s="32"/>
      <c r="N9" s="32"/>
      <c r="O9" s="32"/>
    </row>
    <row r="10" spans="2:15" ht="49.5" customHeight="1" x14ac:dyDescent="0.15">
      <c r="B10" s="32"/>
      <c r="C10" s="32"/>
      <c r="D10" s="32"/>
      <c r="E10" s="32"/>
      <c r="F10" s="32"/>
      <c r="G10" s="32"/>
      <c r="H10" s="32"/>
      <c r="I10" s="32"/>
      <c r="J10" s="32"/>
      <c r="K10" s="32"/>
      <c r="L10" s="32"/>
      <c r="M10" s="32"/>
      <c r="N10" s="32"/>
      <c r="O10" s="32"/>
    </row>
    <row r="11" spans="2:15" ht="24.75" hidden="1" customHeight="1" x14ac:dyDescent="0.15">
      <c r="B11" s="116" t="s">
        <v>261</v>
      </c>
      <c r="C11" s="32"/>
      <c r="D11" s="32"/>
      <c r="E11" s="32"/>
      <c r="F11" s="32"/>
      <c r="G11" s="32"/>
      <c r="H11" s="32"/>
      <c r="I11" s="32"/>
      <c r="J11" s="32"/>
      <c r="K11" s="32"/>
      <c r="L11" s="32"/>
      <c r="M11" s="32"/>
      <c r="N11" s="32"/>
      <c r="O11" s="32"/>
    </row>
    <row r="12" spans="2:15" ht="6.75" customHeight="1" thickBot="1" x14ac:dyDescent="0.2">
      <c r="B12" s="103"/>
      <c r="C12" s="32"/>
      <c r="D12" s="32"/>
      <c r="E12" s="32"/>
      <c r="F12" s="32"/>
      <c r="G12" s="32"/>
      <c r="H12" s="32"/>
      <c r="I12" s="32"/>
      <c r="J12" s="32"/>
      <c r="K12" s="32"/>
      <c r="L12" s="32"/>
      <c r="M12" s="32"/>
      <c r="N12" s="32"/>
      <c r="O12" s="32"/>
    </row>
    <row r="13" spans="2:15" ht="40.5" customHeight="1" x14ac:dyDescent="0.15">
      <c r="B13" s="349" t="s">
        <v>262</v>
      </c>
      <c r="C13" s="350"/>
      <c r="D13" s="351"/>
      <c r="E13" s="454" t="s">
        <v>263</v>
      </c>
      <c r="F13" s="541"/>
      <c r="G13" s="455"/>
      <c r="H13" s="454" t="s">
        <v>24</v>
      </c>
      <c r="I13" s="541"/>
      <c r="J13" s="541"/>
      <c r="K13" s="543" t="s">
        <v>25</v>
      </c>
      <c r="L13" s="544"/>
      <c r="M13" s="544"/>
      <c r="N13" s="544"/>
      <c r="O13" s="545"/>
    </row>
    <row r="14" spans="2:15" ht="18.75" customHeight="1" x14ac:dyDescent="0.15">
      <c r="B14" s="683" t="s">
        <v>264</v>
      </c>
      <c r="C14" s="364"/>
      <c r="D14" s="368"/>
      <c r="E14" s="772"/>
      <c r="F14" s="773"/>
      <c r="G14" s="774"/>
      <c r="H14" s="683" t="s">
        <v>265</v>
      </c>
      <c r="I14" s="364"/>
      <c r="J14" s="364"/>
      <c r="K14" s="684" t="s">
        <v>28</v>
      </c>
      <c r="L14" s="364"/>
      <c r="M14" s="364"/>
      <c r="N14" s="364"/>
      <c r="O14" s="685"/>
    </row>
    <row r="15" spans="2:15" ht="61.5" customHeight="1" thickBot="1" x14ac:dyDescent="0.2">
      <c r="B15" s="550"/>
      <c r="C15" s="775"/>
      <c r="D15" s="776"/>
      <c r="E15" s="550"/>
      <c r="F15" s="775"/>
      <c r="G15" s="776"/>
      <c r="H15" s="322" t="str">
        <f>IF(OR(ISBLANK(B15)=TRUE,B15=0)=TRUE,"",IF(E15="病　院",60000,30000))</f>
        <v/>
      </c>
      <c r="I15" s="323"/>
      <c r="J15" s="323"/>
      <c r="K15" s="686" t="str">
        <f>IF(OR(ISBLANK(B15)=TRUE,B15=0)=TRUE,"",B15*H15)</f>
        <v/>
      </c>
      <c r="L15" s="687"/>
      <c r="M15" s="687"/>
      <c r="N15" s="687"/>
      <c r="O15" s="688"/>
    </row>
    <row r="16" spans="2:15" ht="14.25" customHeight="1" x14ac:dyDescent="0.15">
      <c r="C16" s="32"/>
      <c r="D16" s="32"/>
      <c r="E16" s="32"/>
      <c r="F16" s="32"/>
      <c r="G16" s="32"/>
      <c r="H16" s="32"/>
      <c r="I16" s="32"/>
      <c r="J16" s="32"/>
      <c r="K16" s="32"/>
      <c r="L16" s="32"/>
      <c r="M16" s="32"/>
      <c r="N16" s="32"/>
      <c r="O16" s="47"/>
    </row>
    <row r="17" spans="2:15" ht="18" customHeight="1" x14ac:dyDescent="0.15">
      <c r="B17" s="32" t="s">
        <v>266</v>
      </c>
      <c r="C17" s="128"/>
      <c r="D17" s="128"/>
      <c r="E17" s="32"/>
      <c r="F17" s="32"/>
      <c r="G17" s="32"/>
      <c r="H17" s="32"/>
      <c r="I17" s="32"/>
      <c r="J17" s="32"/>
      <c r="K17" s="32"/>
      <c r="L17" s="32"/>
      <c r="M17" s="32"/>
      <c r="N17" s="32"/>
      <c r="O17" s="32"/>
    </row>
    <row r="18" spans="2:15" x14ac:dyDescent="0.15">
      <c r="B18" s="2" t="s">
        <v>267</v>
      </c>
    </row>
    <row r="19" spans="2:15" s="118" customFormat="1" ht="21" customHeight="1" x14ac:dyDescent="0.15"/>
    <row r="20" spans="2:15" s="118" customFormat="1" ht="21" customHeight="1" x14ac:dyDescent="0.15"/>
    <row r="21" spans="2:15" s="118" customFormat="1" ht="21" customHeight="1" x14ac:dyDescent="0.15"/>
    <row r="22" spans="2:15" s="118" customFormat="1" ht="24.75" customHeight="1" x14ac:dyDescent="0.15"/>
    <row r="23" spans="2:15" s="118" customFormat="1" ht="24.75" customHeight="1" x14ac:dyDescent="0.15"/>
    <row r="24" spans="2:15" s="118" customFormat="1" ht="24.75" customHeight="1" x14ac:dyDescent="0.15"/>
    <row r="25" spans="2:15" s="118" customFormat="1" ht="24.75" customHeight="1" x14ac:dyDescent="0.15"/>
    <row r="26" spans="2:15" s="118" customFormat="1" ht="24.75" customHeight="1" x14ac:dyDescent="0.15"/>
    <row r="27" spans="2:15" s="118" customFormat="1" ht="24.75" customHeight="1" x14ac:dyDescent="0.15"/>
    <row r="28" spans="2:15" s="118" customFormat="1" ht="27.75" customHeight="1" x14ac:dyDescent="0.15"/>
    <row r="29" spans="2:15" s="118" customFormat="1" ht="24.75" customHeight="1" x14ac:dyDescent="0.15"/>
    <row r="30" spans="2:15" s="118" customFormat="1" ht="24.75" customHeight="1" x14ac:dyDescent="0.15"/>
    <row r="31" spans="2:15" s="118" customFormat="1" ht="24.75" customHeight="1" x14ac:dyDescent="0.15"/>
    <row r="32" spans="2:15" s="118" customFormat="1" ht="24.75" customHeight="1" x14ac:dyDescent="0.15"/>
    <row r="33" s="118" customFormat="1" ht="24.75" customHeight="1" x14ac:dyDescent="0.15"/>
    <row r="34" s="118" customFormat="1" ht="24.75" customHeight="1" x14ac:dyDescent="0.15"/>
    <row r="35" s="118" customFormat="1" ht="24.75" customHeight="1" x14ac:dyDescent="0.15"/>
    <row r="36" s="118" customFormat="1" ht="27.75" customHeight="1" x14ac:dyDescent="0.15"/>
    <row r="37" s="118" customFormat="1" ht="24.75" customHeight="1" x14ac:dyDescent="0.15"/>
    <row r="38" s="118" customFormat="1" ht="24.75" customHeight="1" x14ac:dyDescent="0.15"/>
    <row r="39" s="118" customFormat="1" ht="24.75" customHeight="1" x14ac:dyDescent="0.15"/>
    <row r="40" s="118" customFormat="1" ht="24.75" customHeight="1" x14ac:dyDescent="0.15"/>
  </sheetData>
  <sheetProtection sheet="1" selectLockedCells="1"/>
  <dataConsolidate/>
  <mergeCells count="16">
    <mergeCell ref="B4:O4"/>
    <mergeCell ref="B5:O5"/>
    <mergeCell ref="H8:I8"/>
    <mergeCell ref="J8:O8"/>
    <mergeCell ref="B13:D13"/>
    <mergeCell ref="E13:G13"/>
    <mergeCell ref="H13:J13"/>
    <mergeCell ref="K13:O13"/>
    <mergeCell ref="B14:D14"/>
    <mergeCell ref="E14:G14"/>
    <mergeCell ref="H14:J14"/>
    <mergeCell ref="K14:O14"/>
    <mergeCell ref="B15:D15"/>
    <mergeCell ref="E15:G15"/>
    <mergeCell ref="H15:J15"/>
    <mergeCell ref="K15:O15"/>
  </mergeCells>
  <phoneticPr fontId="2"/>
  <dataValidations count="3">
    <dataValidation type="list" allowBlank="1" showInputMessage="1" showErrorMessage="1" sqref="E15:G15">
      <formula1>"病　院,診療所"</formula1>
    </dataValidation>
    <dataValidation imeMode="hiragana" allowBlank="1" showInputMessage="1" showErrorMessage="1" sqref="J8:O8"/>
    <dataValidation type="list" allowBlank="1" showInputMessage="1" showErrorMessage="1" sqref="B15">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showGridLines="0" showZeros="0" view="pageBreakPreview" zoomScale="70" zoomScaleNormal="70" zoomScaleSheetLayoutView="70" workbookViewId="0">
      <selection activeCell="J9" sqref="J9:O9"/>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6384" width="9" style="2"/>
  </cols>
  <sheetData>
    <row r="1" spans="2:15" ht="3.75" customHeight="1" x14ac:dyDescent="0.15">
      <c r="B1" s="1"/>
      <c r="C1" s="1"/>
      <c r="D1" s="1"/>
      <c r="E1" s="1"/>
      <c r="F1" s="1"/>
      <c r="G1" s="1"/>
      <c r="H1" s="1"/>
      <c r="I1" s="1"/>
      <c r="J1" s="1"/>
      <c r="K1" s="1"/>
      <c r="L1" s="1"/>
      <c r="M1" s="1"/>
      <c r="N1" s="1"/>
    </row>
    <row r="2" spans="2:15" ht="20.25" customHeight="1" x14ac:dyDescent="0.15">
      <c r="B2" s="28" t="s">
        <v>268</v>
      </c>
      <c r="O2" s="29"/>
    </row>
    <row r="3" spans="2:15" ht="12.75" customHeight="1" x14ac:dyDescent="0.15"/>
    <row r="4" spans="2:15" ht="36.75" customHeight="1" x14ac:dyDescent="0.15">
      <c r="B4" s="393" t="s">
        <v>269</v>
      </c>
      <c r="C4" s="393"/>
      <c r="D4" s="393"/>
      <c r="E4" s="393"/>
      <c r="F4" s="393"/>
      <c r="G4" s="393"/>
      <c r="H4" s="393"/>
      <c r="I4" s="393"/>
      <c r="J4" s="393"/>
      <c r="K4" s="393"/>
      <c r="L4" s="393"/>
      <c r="M4" s="393"/>
      <c r="N4" s="393"/>
      <c r="O4" s="393"/>
    </row>
    <row r="5" spans="2:15" ht="37.5" customHeight="1" x14ac:dyDescent="0.25">
      <c r="B5" s="394" t="s">
        <v>270</v>
      </c>
      <c r="C5" s="394"/>
      <c r="D5" s="394"/>
      <c r="E5" s="394"/>
      <c r="F5" s="394"/>
      <c r="G5" s="394"/>
      <c r="H5" s="394"/>
      <c r="I5" s="394"/>
      <c r="J5" s="394"/>
      <c r="K5" s="394"/>
      <c r="L5" s="394"/>
      <c r="M5" s="394"/>
      <c r="N5" s="394"/>
      <c r="O5" s="394"/>
    </row>
    <row r="6" spans="2:15" ht="16.5" customHeight="1" x14ac:dyDescent="0.15">
      <c r="B6" s="30"/>
      <c r="C6" s="30"/>
      <c r="D6" s="30"/>
      <c r="E6" s="30"/>
      <c r="F6" s="30"/>
      <c r="G6" s="30"/>
      <c r="H6" s="30"/>
      <c r="I6" s="30"/>
      <c r="J6" s="30"/>
      <c r="K6" s="30"/>
      <c r="L6" s="30"/>
      <c r="M6" s="30"/>
      <c r="N6" s="30"/>
    </row>
    <row r="7" spans="2:15" ht="16.5" customHeight="1" x14ac:dyDescent="0.15">
      <c r="B7" s="30"/>
      <c r="C7" s="30"/>
      <c r="D7" s="30"/>
      <c r="E7" s="30"/>
      <c r="F7" s="30"/>
      <c r="G7" s="30"/>
      <c r="H7" s="30"/>
      <c r="I7" s="30"/>
      <c r="J7" s="30"/>
      <c r="K7" s="30"/>
      <c r="L7" s="30"/>
      <c r="M7" s="30"/>
      <c r="N7" s="30"/>
    </row>
    <row r="8" spans="2:15" ht="16.5" customHeight="1" x14ac:dyDescent="0.15">
      <c r="B8" s="30"/>
      <c r="C8" s="30"/>
      <c r="D8" s="30"/>
      <c r="E8" s="30"/>
      <c r="F8" s="30"/>
      <c r="G8" s="30"/>
      <c r="H8" s="30"/>
      <c r="I8" s="30"/>
      <c r="J8" s="30"/>
      <c r="K8" s="30"/>
      <c r="L8" s="30"/>
      <c r="M8" s="30"/>
      <c r="N8" s="30"/>
    </row>
    <row r="9" spans="2:15" ht="22.5" customHeight="1" x14ac:dyDescent="0.15">
      <c r="B9" s="31"/>
      <c r="C9" s="31"/>
      <c r="D9" s="31"/>
      <c r="H9" s="395" t="s">
        <v>16</v>
      </c>
      <c r="I9" s="395"/>
      <c r="J9" s="267"/>
      <c r="K9" s="267"/>
      <c r="L9" s="267"/>
      <c r="M9" s="267"/>
      <c r="N9" s="267"/>
      <c r="O9" s="267"/>
    </row>
    <row r="10" spans="2:15" x14ac:dyDescent="0.15">
      <c r="B10" s="32"/>
      <c r="C10" s="32"/>
      <c r="D10" s="32"/>
      <c r="E10" s="32"/>
      <c r="F10" s="32"/>
      <c r="G10" s="32"/>
      <c r="H10" s="32"/>
      <c r="I10" s="32"/>
      <c r="J10" s="32"/>
      <c r="K10" s="32"/>
      <c r="L10" s="32"/>
      <c r="M10" s="32"/>
      <c r="N10" s="32"/>
    </row>
    <row r="11" spans="2:15" x14ac:dyDescent="0.15">
      <c r="B11" s="32"/>
      <c r="C11" s="32"/>
      <c r="D11" s="32"/>
      <c r="E11" s="32"/>
      <c r="F11" s="32"/>
      <c r="G11" s="32"/>
      <c r="H11" s="32"/>
      <c r="I11" s="32"/>
      <c r="J11" s="32"/>
      <c r="K11" s="32"/>
      <c r="L11" s="32"/>
      <c r="M11" s="32"/>
      <c r="N11" s="32"/>
    </row>
    <row r="12" spans="2:15" x14ac:dyDescent="0.15">
      <c r="B12" s="32"/>
      <c r="C12" s="32"/>
      <c r="D12" s="32"/>
      <c r="E12" s="32"/>
      <c r="F12" s="32"/>
      <c r="G12" s="32"/>
      <c r="H12" s="32"/>
      <c r="I12" s="32"/>
      <c r="J12" s="32"/>
      <c r="K12" s="32"/>
      <c r="L12" s="32"/>
      <c r="M12" s="32"/>
      <c r="N12" s="32"/>
    </row>
    <row r="13" spans="2:15" x14ac:dyDescent="0.15">
      <c r="B13" s="32"/>
      <c r="C13" s="32"/>
      <c r="D13" s="32"/>
      <c r="E13" s="32"/>
      <c r="F13" s="32"/>
      <c r="G13" s="32"/>
      <c r="H13" s="32"/>
      <c r="I13" s="32"/>
      <c r="J13" s="32"/>
      <c r="K13" s="32"/>
      <c r="L13" s="32"/>
      <c r="M13" s="32"/>
      <c r="N13" s="32"/>
    </row>
    <row r="14" spans="2:15" ht="31.5" customHeight="1" x14ac:dyDescent="0.15">
      <c r="B14" s="33" t="s">
        <v>271</v>
      </c>
    </row>
    <row r="15" spans="2:15" s="28" customFormat="1" ht="22.5" customHeight="1" x14ac:dyDescent="0.15">
      <c r="B15" s="516" t="s">
        <v>272</v>
      </c>
      <c r="C15" s="519" t="s">
        <v>273</v>
      </c>
      <c r="D15" s="520"/>
      <c r="E15" s="520"/>
      <c r="F15" s="520"/>
      <c r="G15" s="520"/>
      <c r="H15" s="521"/>
      <c r="I15" s="522"/>
      <c r="J15" s="523"/>
      <c r="K15" s="524" t="s">
        <v>43</v>
      </c>
      <c r="L15" s="525"/>
      <c r="M15" s="521"/>
      <c r="N15" s="522"/>
      <c r="O15" s="523"/>
    </row>
    <row r="16" spans="2:15" s="28" customFormat="1" ht="19.5" customHeight="1" x14ac:dyDescent="0.15">
      <c r="B16" s="517"/>
      <c r="C16" s="406" t="s">
        <v>274</v>
      </c>
      <c r="D16" s="408"/>
      <c r="E16" s="34" t="s">
        <v>45</v>
      </c>
      <c r="F16" s="35" t="s">
        <v>46</v>
      </c>
      <c r="G16" s="406" t="s">
        <v>275</v>
      </c>
      <c r="H16" s="407"/>
      <c r="I16" s="407"/>
      <c r="J16" s="408"/>
      <c r="K16" s="406" t="s">
        <v>276</v>
      </c>
      <c r="L16" s="407"/>
      <c r="M16" s="407"/>
      <c r="N16" s="407"/>
      <c r="O16" s="408"/>
    </row>
    <row r="17" spans="2:15" s="36" customFormat="1" ht="19.5" customHeight="1" x14ac:dyDescent="0.15">
      <c r="B17" s="517"/>
      <c r="C17" s="526"/>
      <c r="D17" s="527"/>
      <c r="E17" s="530"/>
      <c r="F17" s="532"/>
      <c r="G17" s="526"/>
      <c r="H17" s="786"/>
      <c r="I17" s="786"/>
      <c r="J17" s="527"/>
      <c r="K17" s="788"/>
      <c r="L17" s="789"/>
      <c r="M17" s="789"/>
      <c r="N17" s="789"/>
      <c r="O17" s="790"/>
    </row>
    <row r="18" spans="2:15" s="36" customFormat="1" ht="19.5" customHeight="1" x14ac:dyDescent="0.15">
      <c r="B18" s="518"/>
      <c r="C18" s="528"/>
      <c r="D18" s="529"/>
      <c r="E18" s="531"/>
      <c r="F18" s="533"/>
      <c r="G18" s="528"/>
      <c r="H18" s="787"/>
      <c r="I18" s="787"/>
      <c r="J18" s="529"/>
      <c r="K18" s="791"/>
      <c r="L18" s="792"/>
      <c r="M18" s="792"/>
      <c r="N18" s="792"/>
      <c r="O18" s="793"/>
    </row>
    <row r="19" spans="2:15" s="28" customFormat="1" ht="22.5" customHeight="1" x14ac:dyDescent="0.15">
      <c r="B19" s="516" t="s">
        <v>277</v>
      </c>
      <c r="C19" s="519" t="s">
        <v>273</v>
      </c>
      <c r="D19" s="520"/>
      <c r="E19" s="520"/>
      <c r="F19" s="520"/>
      <c r="G19" s="520"/>
      <c r="H19" s="521"/>
      <c r="I19" s="522"/>
      <c r="J19" s="523"/>
      <c r="K19" s="524" t="s">
        <v>43</v>
      </c>
      <c r="L19" s="525"/>
      <c r="M19" s="521"/>
      <c r="N19" s="522"/>
      <c r="O19" s="523"/>
    </row>
    <row r="20" spans="2:15" s="28" customFormat="1" ht="19.5" customHeight="1" x14ac:dyDescent="0.15">
      <c r="B20" s="517"/>
      <c r="C20" s="406" t="s">
        <v>274</v>
      </c>
      <c r="D20" s="408"/>
      <c r="E20" s="34" t="s">
        <v>45</v>
      </c>
      <c r="F20" s="35" t="s">
        <v>46</v>
      </c>
      <c r="G20" s="406" t="s">
        <v>275</v>
      </c>
      <c r="H20" s="407"/>
      <c r="I20" s="407"/>
      <c r="J20" s="408"/>
      <c r="K20" s="406" t="s">
        <v>276</v>
      </c>
      <c r="L20" s="407"/>
      <c r="M20" s="407"/>
      <c r="N20" s="407"/>
      <c r="O20" s="408"/>
    </row>
    <row r="21" spans="2:15" s="36" customFormat="1" ht="19.5" customHeight="1" x14ac:dyDescent="0.15">
      <c r="B21" s="517"/>
      <c r="C21" s="526"/>
      <c r="D21" s="527"/>
      <c r="E21" s="530"/>
      <c r="F21" s="532"/>
      <c r="G21" s="526"/>
      <c r="H21" s="786"/>
      <c r="I21" s="786"/>
      <c r="J21" s="527"/>
      <c r="K21" s="788"/>
      <c r="L21" s="789"/>
      <c r="M21" s="789"/>
      <c r="N21" s="789"/>
      <c r="O21" s="790"/>
    </row>
    <row r="22" spans="2:15" s="36" customFormat="1" ht="19.5" customHeight="1" x14ac:dyDescent="0.15">
      <c r="B22" s="518"/>
      <c r="C22" s="528"/>
      <c r="D22" s="529"/>
      <c r="E22" s="531"/>
      <c r="F22" s="533"/>
      <c r="G22" s="528"/>
      <c r="H22" s="787"/>
      <c r="I22" s="787"/>
      <c r="J22" s="529"/>
      <c r="K22" s="791"/>
      <c r="L22" s="792"/>
      <c r="M22" s="792"/>
      <c r="N22" s="792"/>
      <c r="O22" s="793"/>
    </row>
    <row r="23" spans="2:15" s="28" customFormat="1" ht="22.5" customHeight="1" x14ac:dyDescent="0.15">
      <c r="B23" s="516" t="s">
        <v>278</v>
      </c>
      <c r="C23" s="519" t="s">
        <v>273</v>
      </c>
      <c r="D23" s="520"/>
      <c r="E23" s="520"/>
      <c r="F23" s="520"/>
      <c r="G23" s="520"/>
      <c r="H23" s="521"/>
      <c r="I23" s="522"/>
      <c r="J23" s="523"/>
      <c r="K23" s="524" t="s">
        <v>43</v>
      </c>
      <c r="L23" s="525"/>
      <c r="M23" s="521"/>
      <c r="N23" s="522"/>
      <c r="O23" s="523"/>
    </row>
    <row r="24" spans="2:15" s="28" customFormat="1" ht="19.5" customHeight="1" x14ac:dyDescent="0.15">
      <c r="B24" s="517"/>
      <c r="C24" s="406" t="s">
        <v>274</v>
      </c>
      <c r="D24" s="408"/>
      <c r="E24" s="34" t="s">
        <v>45</v>
      </c>
      <c r="F24" s="35" t="s">
        <v>46</v>
      </c>
      <c r="G24" s="406" t="s">
        <v>275</v>
      </c>
      <c r="H24" s="407"/>
      <c r="I24" s="407"/>
      <c r="J24" s="408"/>
      <c r="K24" s="406" t="s">
        <v>276</v>
      </c>
      <c r="L24" s="407"/>
      <c r="M24" s="407"/>
      <c r="N24" s="407"/>
      <c r="O24" s="408"/>
    </row>
    <row r="25" spans="2:15" s="36" customFormat="1" ht="19.5" customHeight="1" x14ac:dyDescent="0.15">
      <c r="B25" s="517"/>
      <c r="C25" s="526"/>
      <c r="D25" s="527"/>
      <c r="E25" s="530"/>
      <c r="F25" s="532"/>
      <c r="G25" s="526"/>
      <c r="H25" s="786"/>
      <c r="I25" s="786"/>
      <c r="J25" s="527"/>
      <c r="K25" s="788"/>
      <c r="L25" s="789"/>
      <c r="M25" s="789"/>
      <c r="N25" s="789"/>
      <c r="O25" s="790"/>
    </row>
    <row r="26" spans="2:15" s="36" customFormat="1" ht="19.5" customHeight="1" x14ac:dyDescent="0.15">
      <c r="B26" s="518"/>
      <c r="C26" s="528"/>
      <c r="D26" s="529"/>
      <c r="E26" s="531"/>
      <c r="F26" s="533"/>
      <c r="G26" s="528"/>
      <c r="H26" s="787"/>
      <c r="I26" s="787"/>
      <c r="J26" s="529"/>
      <c r="K26" s="791"/>
      <c r="L26" s="792"/>
      <c r="M26" s="792"/>
      <c r="N26" s="792"/>
      <c r="O26" s="793"/>
    </row>
    <row r="33" spans="2:15" ht="31.5" customHeight="1" x14ac:dyDescent="0.15">
      <c r="B33" s="33" t="s">
        <v>279</v>
      </c>
    </row>
    <row r="34" spans="2:15" ht="31.5" customHeight="1" x14ac:dyDescent="0.15">
      <c r="B34" s="784"/>
      <c r="C34" s="785"/>
      <c r="D34" s="675" t="s">
        <v>280</v>
      </c>
      <c r="E34" s="675"/>
      <c r="F34" s="675"/>
      <c r="G34" s="675" t="s">
        <v>281</v>
      </c>
      <c r="H34" s="675"/>
      <c r="I34" s="675"/>
      <c r="J34" s="675" t="s">
        <v>282</v>
      </c>
      <c r="K34" s="675"/>
      <c r="L34" s="675"/>
      <c r="M34" s="675" t="s">
        <v>106</v>
      </c>
      <c r="N34" s="675"/>
      <c r="O34" s="676"/>
    </row>
    <row r="35" spans="2:15" ht="30.75" customHeight="1" x14ac:dyDescent="0.15">
      <c r="B35" s="780" t="s">
        <v>272</v>
      </c>
      <c r="C35" s="781"/>
      <c r="D35" s="782"/>
      <c r="E35" s="782"/>
      <c r="F35" s="782"/>
      <c r="G35" s="782"/>
      <c r="H35" s="782"/>
      <c r="I35" s="782"/>
      <c r="J35" s="782"/>
      <c r="K35" s="782"/>
      <c r="L35" s="782"/>
      <c r="M35" s="781">
        <f>SUM(D35:L35)</f>
        <v>0</v>
      </c>
      <c r="N35" s="781"/>
      <c r="O35" s="783"/>
    </row>
    <row r="36" spans="2:15" ht="30.75" customHeight="1" x14ac:dyDescent="0.15">
      <c r="B36" s="780" t="s">
        <v>277</v>
      </c>
      <c r="C36" s="781"/>
      <c r="D36" s="782"/>
      <c r="E36" s="782"/>
      <c r="F36" s="782"/>
      <c r="G36" s="782"/>
      <c r="H36" s="782"/>
      <c r="I36" s="782"/>
      <c r="J36" s="782"/>
      <c r="K36" s="782"/>
      <c r="L36" s="782"/>
      <c r="M36" s="781">
        <f t="shared" ref="M36:M38" si="0">SUM(D36:L36)</f>
        <v>0</v>
      </c>
      <c r="N36" s="781"/>
      <c r="O36" s="783"/>
    </row>
    <row r="37" spans="2:15" ht="30.75" customHeight="1" x14ac:dyDescent="0.15">
      <c r="B37" s="780" t="s">
        <v>278</v>
      </c>
      <c r="C37" s="781"/>
      <c r="D37" s="782"/>
      <c r="E37" s="782"/>
      <c r="F37" s="782"/>
      <c r="G37" s="782"/>
      <c r="H37" s="782"/>
      <c r="I37" s="782"/>
      <c r="J37" s="782"/>
      <c r="K37" s="782"/>
      <c r="L37" s="782"/>
      <c r="M37" s="781">
        <f t="shared" si="0"/>
        <v>0</v>
      </c>
      <c r="N37" s="781"/>
      <c r="O37" s="783"/>
    </row>
    <row r="38" spans="2:15" ht="30.75" customHeight="1" x14ac:dyDescent="0.15">
      <c r="B38" s="777" t="s">
        <v>106</v>
      </c>
      <c r="C38" s="778"/>
      <c r="D38" s="778">
        <f>SUM(D35:F37)</f>
        <v>0</v>
      </c>
      <c r="E38" s="778"/>
      <c r="F38" s="778"/>
      <c r="G38" s="778">
        <f t="shared" ref="G38" si="1">SUM(G35:I37)</f>
        <v>0</v>
      </c>
      <c r="H38" s="778"/>
      <c r="I38" s="778"/>
      <c r="J38" s="778">
        <f t="shared" ref="J38" si="2">SUM(J35:L37)</f>
        <v>0</v>
      </c>
      <c r="K38" s="778"/>
      <c r="L38" s="778"/>
      <c r="M38" s="778">
        <f t="shared" si="0"/>
        <v>0</v>
      </c>
      <c r="N38" s="778"/>
      <c r="O38" s="779"/>
    </row>
  </sheetData>
  <sheetProtection sheet="1" objects="1" scenarios="1" selectLockedCells="1"/>
  <dataConsolidate/>
  <mergeCells count="68">
    <mergeCell ref="B4:O4"/>
    <mergeCell ref="B5:O5"/>
    <mergeCell ref="H9:I9"/>
    <mergeCell ref="J9:O9"/>
    <mergeCell ref="B15:B18"/>
    <mergeCell ref="C15:G15"/>
    <mergeCell ref="H15:J15"/>
    <mergeCell ref="K15:L15"/>
    <mergeCell ref="M15:O15"/>
    <mergeCell ref="C16:D16"/>
    <mergeCell ref="G16:J16"/>
    <mergeCell ref="K16:O16"/>
    <mergeCell ref="C17:D18"/>
    <mergeCell ref="E17:E18"/>
    <mergeCell ref="F17:F18"/>
    <mergeCell ref="G17:J18"/>
    <mergeCell ref="K17:O18"/>
    <mergeCell ref="B23:B26"/>
    <mergeCell ref="C23:G23"/>
    <mergeCell ref="H23:J23"/>
    <mergeCell ref="K23:L23"/>
    <mergeCell ref="M23:O23"/>
    <mergeCell ref="C24:D24"/>
    <mergeCell ref="G24:J24"/>
    <mergeCell ref="K24:O24"/>
    <mergeCell ref="C25:D26"/>
    <mergeCell ref="E25:E26"/>
    <mergeCell ref="F25:F26"/>
    <mergeCell ref="G25:J26"/>
    <mergeCell ref="K25:O26"/>
    <mergeCell ref="B19:B22"/>
    <mergeCell ref="C19:G19"/>
    <mergeCell ref="H19:J19"/>
    <mergeCell ref="K19:L19"/>
    <mergeCell ref="M19:O19"/>
    <mergeCell ref="C20:D20"/>
    <mergeCell ref="G20:J20"/>
    <mergeCell ref="K20:O20"/>
    <mergeCell ref="C21:D22"/>
    <mergeCell ref="E21:E22"/>
    <mergeCell ref="F21:F22"/>
    <mergeCell ref="G21:J22"/>
    <mergeCell ref="K21:O22"/>
    <mergeCell ref="B35:C35"/>
    <mergeCell ref="D35:F35"/>
    <mergeCell ref="G35:I35"/>
    <mergeCell ref="J35:L35"/>
    <mergeCell ref="M35:O35"/>
    <mergeCell ref="B34:C34"/>
    <mergeCell ref="D34:F34"/>
    <mergeCell ref="G34:I34"/>
    <mergeCell ref="J34:L34"/>
    <mergeCell ref="M34:O34"/>
    <mergeCell ref="B37:C37"/>
    <mergeCell ref="D37:F37"/>
    <mergeCell ref="G37:I37"/>
    <mergeCell ref="J37:L37"/>
    <mergeCell ref="M37:O37"/>
    <mergeCell ref="B36:C36"/>
    <mergeCell ref="D36:F36"/>
    <mergeCell ref="G36:I36"/>
    <mergeCell ref="J36:L36"/>
    <mergeCell ref="M36:O36"/>
    <mergeCell ref="B38:C38"/>
    <mergeCell ref="D38:F38"/>
    <mergeCell ref="G38:I38"/>
    <mergeCell ref="J38:L38"/>
    <mergeCell ref="M38:O38"/>
  </mergeCells>
  <phoneticPr fontId="2"/>
  <dataValidations count="4">
    <dataValidation imeMode="hiragana" allowBlank="1" showInputMessage="1" showErrorMessage="1" sqref="J9:O9 C21 C25 C17 G21 G17 K17 G25 K21 K25"/>
    <dataValidation type="list" allowBlank="1" showInputMessage="1" showErrorMessage="1" sqref="E17 E21 E25">
      <formula1>"男,女"</formula1>
    </dataValidation>
    <dataValidation imeMode="off" allowBlank="1" showInputMessage="1" showErrorMessage="1" sqref="F17 H15:J15 F21 H19:J19 H23:J23 F25"/>
    <dataValidation type="list" allowBlank="1" showInputMessage="1" showErrorMessage="1" sqref="M15:O15 M23:O23 M19:O19">
      <formula1>"1年,2年,3年,4年,５年以上,未定,その他"</formula1>
    </dataValidation>
  </dataValidations>
  <printOptions horizontalCentered="1"/>
  <pageMargins left="0.47244094488188981" right="0.31496062992125984" top="0.59055118110236227" bottom="0.39370078740157483" header="0.19685039370078741" footer="0.19685039370078741"/>
  <pageSetup paperSize="9" scale="84"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showGridLine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6" ht="3.75" customHeight="1" x14ac:dyDescent="0.15">
      <c r="B1" s="1"/>
      <c r="C1" s="1"/>
      <c r="D1" s="1"/>
      <c r="E1" s="1"/>
      <c r="F1" s="1"/>
      <c r="G1" s="1"/>
      <c r="H1" s="1"/>
      <c r="I1" s="1"/>
      <c r="J1" s="1"/>
      <c r="K1" s="1"/>
      <c r="L1" s="1"/>
      <c r="M1" s="1"/>
      <c r="N1" s="1"/>
      <c r="O1" s="1"/>
    </row>
    <row r="2" spans="2:16" s="3" customFormat="1" ht="20.25" customHeight="1" x14ac:dyDescent="0.15">
      <c r="B2" s="4" t="s">
        <v>283</v>
      </c>
    </row>
    <row r="3" spans="2:16" s="3" customFormat="1" ht="12.75" customHeight="1" x14ac:dyDescent="0.15"/>
    <row r="4" spans="2:16" s="3" customFormat="1" ht="36.75" customHeight="1" x14ac:dyDescent="0.15">
      <c r="B4" s="295" t="s">
        <v>284</v>
      </c>
      <c r="C4" s="295"/>
      <c r="D4" s="295"/>
      <c r="E4" s="295"/>
      <c r="F4" s="295"/>
      <c r="G4" s="295"/>
      <c r="H4" s="295"/>
      <c r="I4" s="295"/>
      <c r="J4" s="295"/>
      <c r="K4" s="295"/>
      <c r="L4" s="295"/>
      <c r="M4" s="295"/>
      <c r="N4" s="295"/>
      <c r="O4" s="295"/>
    </row>
    <row r="5" spans="2:16" s="3" customFormat="1" ht="37.5" customHeight="1" x14ac:dyDescent="0.25">
      <c r="B5" s="296" t="s">
        <v>270</v>
      </c>
      <c r="C5" s="296"/>
      <c r="D5" s="296"/>
      <c r="E5" s="296"/>
      <c r="F5" s="296"/>
      <c r="G5" s="296"/>
      <c r="H5" s="296"/>
      <c r="I5" s="296"/>
      <c r="J5" s="296"/>
      <c r="K5" s="296"/>
      <c r="L5" s="296"/>
      <c r="M5" s="296"/>
      <c r="N5" s="296"/>
      <c r="O5" s="296"/>
    </row>
    <row r="6" spans="2:16" s="3" customFormat="1" ht="24.75" customHeight="1" x14ac:dyDescent="0.15">
      <c r="B6" s="16"/>
      <c r="C6" s="16"/>
      <c r="D6" s="16"/>
      <c r="E6" s="16"/>
      <c r="F6" s="16"/>
      <c r="G6" s="16"/>
      <c r="H6" s="16"/>
      <c r="I6" s="16"/>
      <c r="J6" s="16"/>
      <c r="K6" s="16"/>
      <c r="L6" s="16"/>
      <c r="M6" s="16"/>
      <c r="N6" s="16"/>
      <c r="O6" s="16"/>
    </row>
    <row r="7" spans="2:16" s="3" customFormat="1" ht="24.75" customHeight="1" x14ac:dyDescent="0.15"/>
    <row r="8" spans="2:16" s="3" customFormat="1" ht="27.75" customHeight="1" x14ac:dyDescent="0.15">
      <c r="B8" s="17"/>
      <c r="C8" s="17"/>
      <c r="D8" s="17"/>
      <c r="E8" s="17"/>
      <c r="H8" s="266" t="s">
        <v>16</v>
      </c>
      <c r="I8" s="266"/>
      <c r="J8" s="267"/>
      <c r="K8" s="267"/>
      <c r="L8" s="267"/>
      <c r="M8" s="267"/>
      <c r="N8" s="267"/>
      <c r="O8" s="267"/>
    </row>
    <row r="9" spans="2:16" s="3" customFormat="1" ht="24.75" customHeight="1" x14ac:dyDescent="0.15">
      <c r="B9" s="18"/>
      <c r="C9" s="18"/>
      <c r="D9" s="18"/>
      <c r="E9" s="18"/>
      <c r="F9" s="18"/>
      <c r="G9" s="18"/>
      <c r="H9" s="18"/>
      <c r="I9" s="18"/>
      <c r="J9" s="18"/>
      <c r="K9" s="18"/>
      <c r="L9" s="18"/>
      <c r="M9" s="18"/>
      <c r="N9" s="18"/>
      <c r="O9" s="18"/>
    </row>
    <row r="10" spans="2:16" s="3" customFormat="1" ht="31.5" customHeight="1" x14ac:dyDescent="0.15">
      <c r="B10" s="18"/>
      <c r="C10" s="18"/>
      <c r="D10" s="18"/>
      <c r="E10" s="18"/>
      <c r="F10" s="18"/>
      <c r="G10" s="18"/>
      <c r="H10" s="18"/>
      <c r="I10" s="18"/>
      <c r="J10" s="18"/>
      <c r="K10" s="18"/>
      <c r="L10" s="18"/>
      <c r="M10" s="18"/>
      <c r="N10" s="18"/>
      <c r="O10" s="18"/>
    </row>
    <row r="11" spans="2:16" s="3" customFormat="1" ht="33" customHeight="1" x14ac:dyDescent="0.15">
      <c r="B11" s="33" t="s">
        <v>285</v>
      </c>
      <c r="C11" s="2"/>
      <c r="D11" s="2"/>
      <c r="E11" s="2"/>
      <c r="F11" s="2"/>
      <c r="G11" s="2"/>
      <c r="H11" s="2"/>
      <c r="I11" s="2"/>
      <c r="J11" s="2"/>
      <c r="K11" s="2"/>
      <c r="L11" s="2"/>
      <c r="M11" s="2"/>
      <c r="N11" s="2"/>
      <c r="O11" s="2"/>
      <c r="P11" s="2"/>
    </row>
    <row r="12" spans="2:16" ht="34.5" customHeight="1" x14ac:dyDescent="0.15">
      <c r="B12" s="346" t="s">
        <v>286</v>
      </c>
      <c r="C12" s="348"/>
      <c r="D12" s="347"/>
      <c r="E12" s="346" t="s">
        <v>287</v>
      </c>
      <c r="F12" s="348"/>
      <c r="G12" s="347"/>
      <c r="H12" s="346" t="s">
        <v>288</v>
      </c>
      <c r="I12" s="348"/>
      <c r="J12" s="348"/>
      <c r="K12" s="348"/>
      <c r="L12" s="348"/>
      <c r="M12" s="347"/>
    </row>
    <row r="13" spans="2:16" ht="34.5" customHeight="1" x14ac:dyDescent="0.15">
      <c r="B13" s="822"/>
      <c r="C13" s="823"/>
      <c r="D13" s="139" t="s">
        <v>289</v>
      </c>
      <c r="E13" s="822"/>
      <c r="F13" s="823"/>
      <c r="G13" s="139" t="s">
        <v>289</v>
      </c>
      <c r="H13" s="822"/>
      <c r="I13" s="823"/>
      <c r="J13" s="823"/>
      <c r="K13" s="823"/>
      <c r="L13" s="823"/>
      <c r="M13" s="824"/>
    </row>
    <row r="14" spans="2:16" ht="24" customHeight="1" x14ac:dyDescent="0.15"/>
    <row r="15" spans="2:16" ht="24" customHeight="1" x14ac:dyDescent="0.15"/>
    <row r="16" spans="2:16" ht="24" customHeight="1" x14ac:dyDescent="0.15">
      <c r="B16" s="140" t="s">
        <v>290</v>
      </c>
    </row>
    <row r="17" spans="2:10" ht="24" customHeight="1" x14ac:dyDescent="0.15">
      <c r="B17" s="141" t="s">
        <v>291</v>
      </c>
    </row>
    <row r="18" spans="2:10" ht="24" customHeight="1" x14ac:dyDescent="0.15">
      <c r="B18" s="142"/>
    </row>
    <row r="19" spans="2:10" ht="24" customHeight="1" x14ac:dyDescent="0.15">
      <c r="B19" s="141" t="s">
        <v>292</v>
      </c>
    </row>
    <row r="20" spans="2:10" ht="24" customHeight="1" x14ac:dyDescent="0.15"/>
    <row r="21" spans="2:10" ht="6" customHeight="1" x14ac:dyDescent="0.15"/>
    <row r="22" spans="2:10" ht="24" customHeight="1" x14ac:dyDescent="0.15"/>
    <row r="23" spans="2:10" ht="24" customHeight="1" x14ac:dyDescent="0.15">
      <c r="B23" s="140" t="s">
        <v>293</v>
      </c>
    </row>
    <row r="24" spans="2:10" ht="30.75" customHeight="1" x14ac:dyDescent="0.15">
      <c r="B24" s="346"/>
      <c r="C24" s="348"/>
      <c r="D24" s="347"/>
      <c r="E24" s="346" t="s">
        <v>294</v>
      </c>
      <c r="F24" s="348"/>
      <c r="G24" s="347"/>
      <c r="H24" s="346" t="s">
        <v>295</v>
      </c>
      <c r="I24" s="348"/>
      <c r="J24" s="347"/>
    </row>
    <row r="25" spans="2:10" ht="30.75" customHeight="1" x14ac:dyDescent="0.15">
      <c r="B25" s="811" t="s">
        <v>296</v>
      </c>
      <c r="C25" s="812"/>
      <c r="D25" s="813"/>
      <c r="E25" s="802">
        <f>E13</f>
        <v>0</v>
      </c>
      <c r="F25" s="803"/>
      <c r="G25" s="804"/>
      <c r="H25" s="805">
        <f>IF(E25&gt;=50,20000000,0)</f>
        <v>0</v>
      </c>
      <c r="I25" s="806"/>
      <c r="J25" s="807"/>
    </row>
    <row r="26" spans="2:10" ht="30.75" customHeight="1" x14ac:dyDescent="0.15">
      <c r="B26" s="814" t="s">
        <v>297</v>
      </c>
      <c r="C26" s="815"/>
      <c r="D26" s="816"/>
      <c r="E26" s="817">
        <f>SUM(E27:G29)</f>
        <v>0</v>
      </c>
      <c r="F26" s="818"/>
      <c r="G26" s="818"/>
      <c r="H26" s="819">
        <f>SUM(H27:J29)</f>
        <v>0</v>
      </c>
      <c r="I26" s="820"/>
      <c r="J26" s="821"/>
    </row>
    <row r="27" spans="2:10" ht="30.75" customHeight="1" x14ac:dyDescent="0.15">
      <c r="B27" s="143"/>
      <c r="C27" s="794" t="s">
        <v>250</v>
      </c>
      <c r="D27" s="795"/>
      <c r="E27" s="796"/>
      <c r="F27" s="797"/>
      <c r="G27" s="798"/>
      <c r="H27" s="808">
        <f>E27*160000</f>
        <v>0</v>
      </c>
      <c r="I27" s="809"/>
      <c r="J27" s="810"/>
    </row>
    <row r="28" spans="2:10" ht="30.75" customHeight="1" x14ac:dyDescent="0.15">
      <c r="B28" s="143"/>
      <c r="C28" s="794" t="s">
        <v>298</v>
      </c>
      <c r="D28" s="795"/>
      <c r="E28" s="796"/>
      <c r="F28" s="797"/>
      <c r="G28" s="798"/>
      <c r="H28" s="808">
        <f>E28*200000</f>
        <v>0</v>
      </c>
      <c r="I28" s="809"/>
      <c r="J28" s="810"/>
    </row>
    <row r="29" spans="2:10" ht="30.75" customHeight="1" x14ac:dyDescent="0.15">
      <c r="B29" s="143"/>
      <c r="C29" s="794" t="s">
        <v>248</v>
      </c>
      <c r="D29" s="795"/>
      <c r="E29" s="796"/>
      <c r="F29" s="797"/>
      <c r="G29" s="798"/>
      <c r="H29" s="799">
        <f>IF(E29&gt;=15,1500000,0)</f>
        <v>0</v>
      </c>
      <c r="I29" s="800"/>
      <c r="J29" s="801"/>
    </row>
    <row r="30" spans="2:10" ht="30.75" customHeight="1" x14ac:dyDescent="0.15">
      <c r="B30" s="346" t="s">
        <v>106</v>
      </c>
      <c r="C30" s="348"/>
      <c r="D30" s="347"/>
      <c r="E30" s="802">
        <f>SUM(E25:G26)</f>
        <v>0</v>
      </c>
      <c r="F30" s="803"/>
      <c r="G30" s="804"/>
      <c r="H30" s="805">
        <f>SUM(H25:J26)</f>
        <v>0</v>
      </c>
      <c r="I30" s="806"/>
      <c r="J30" s="807"/>
    </row>
  </sheetData>
  <sheetProtection sheet="1" objects="1" scenarios="1" selectLockedCells="1"/>
  <dataConsolidate/>
  <mergeCells count="31">
    <mergeCell ref="B4:O4"/>
    <mergeCell ref="B5:O5"/>
    <mergeCell ref="H8:I8"/>
    <mergeCell ref="J8:O8"/>
    <mergeCell ref="B12:D12"/>
    <mergeCell ref="E12:G12"/>
    <mergeCell ref="H12:M12"/>
    <mergeCell ref="B13:C13"/>
    <mergeCell ref="E13:F13"/>
    <mergeCell ref="H13:M13"/>
    <mergeCell ref="B24:D24"/>
    <mergeCell ref="E24:G24"/>
    <mergeCell ref="H24:J24"/>
    <mergeCell ref="B25:D25"/>
    <mergeCell ref="E25:G25"/>
    <mergeCell ref="H25:J25"/>
    <mergeCell ref="B26:D26"/>
    <mergeCell ref="E26:G26"/>
    <mergeCell ref="H26:J26"/>
    <mergeCell ref="C27:D27"/>
    <mergeCell ref="E27:G27"/>
    <mergeCell ref="H27:J27"/>
    <mergeCell ref="C28:D28"/>
    <mergeCell ref="E28:G28"/>
    <mergeCell ref="H28:J28"/>
    <mergeCell ref="C29:D29"/>
    <mergeCell ref="E29:G29"/>
    <mergeCell ref="H29:J29"/>
    <mergeCell ref="B30:D30"/>
    <mergeCell ref="E30:G30"/>
    <mergeCell ref="H30:J30"/>
  </mergeCells>
  <phoneticPr fontId="2"/>
  <dataValidations count="1">
    <dataValidation imeMode="hiragana" allowBlank="1" showInputMessage="1" showErrorMessage="1" sqref="J8:O8"/>
  </dataValidations>
  <printOptions horizontalCentered="1"/>
  <pageMargins left="0.47244094488188981" right="0.31496062992125984" top="0.59055118110236227" bottom="0.39370078740157483" header="0.19685039370078741" footer="0.19685039370078741"/>
  <pageSetup paperSize="9" scale="85" orientation="portrait" horizontalDpi="4294967293"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36"/>
  <sheetViews>
    <sheetView showGridLines="0" view="pageBreakPreview" zoomScale="85" zoomScaleNormal="100" zoomScaleSheetLayoutView="85" workbookViewId="0">
      <selection activeCell="J6" sqref="J6:O6"/>
    </sheetView>
  </sheetViews>
  <sheetFormatPr defaultColWidth="9" defaultRowHeight="14.25" x14ac:dyDescent="0.15"/>
  <cols>
    <col min="1" max="1" width="1.125" style="151" customWidth="1"/>
    <col min="2" max="2" width="6" style="151" customWidth="1"/>
    <col min="3" max="3" width="7.75" style="151" customWidth="1"/>
    <col min="4" max="15" width="6" style="151" customWidth="1"/>
    <col min="16" max="16" width="1.125" style="151" customWidth="1"/>
    <col min="17" max="17" width="6.25" style="151" customWidth="1"/>
    <col min="18" max="20" width="7.625" style="151" customWidth="1"/>
    <col min="21" max="33" width="4.375" style="151" customWidth="1"/>
    <col min="34" max="16384" width="9" style="151"/>
  </cols>
  <sheetData>
    <row r="1" spans="1:20" s="144" customFormat="1" x14ac:dyDescent="0.15">
      <c r="B1" s="145" t="s">
        <v>299</v>
      </c>
    </row>
    <row r="2" spans="1:20" s="144" customFormat="1" ht="25.5" customHeight="1" x14ac:dyDescent="0.15">
      <c r="A2" s="146"/>
    </row>
    <row r="3" spans="1:20" s="144" customFormat="1" ht="36.75" customHeight="1" x14ac:dyDescent="0.15">
      <c r="A3" s="885" t="s">
        <v>300</v>
      </c>
      <c r="B3" s="885"/>
      <c r="C3" s="885"/>
      <c r="D3" s="885"/>
      <c r="E3" s="885"/>
      <c r="F3" s="885"/>
      <c r="G3" s="885"/>
      <c r="H3" s="885"/>
      <c r="I3" s="885"/>
      <c r="J3" s="885"/>
      <c r="K3" s="885"/>
      <c r="L3" s="885"/>
      <c r="M3" s="885"/>
      <c r="N3" s="885"/>
      <c r="O3" s="885"/>
      <c r="P3" s="885"/>
      <c r="Q3" s="147"/>
      <c r="R3" s="147"/>
      <c r="S3" s="147"/>
      <c r="T3" s="147"/>
    </row>
    <row r="4" spans="1:20" s="144" customFormat="1" ht="36.75" customHeight="1" x14ac:dyDescent="0.15">
      <c r="A4" s="885" t="s">
        <v>301</v>
      </c>
      <c r="B4" s="885"/>
      <c r="C4" s="885"/>
      <c r="D4" s="885"/>
      <c r="E4" s="885"/>
      <c r="F4" s="885"/>
      <c r="G4" s="885"/>
      <c r="H4" s="885"/>
      <c r="I4" s="885"/>
      <c r="J4" s="885"/>
      <c r="K4" s="885"/>
      <c r="L4" s="885"/>
      <c r="M4" s="885"/>
      <c r="N4" s="885"/>
      <c r="O4" s="885"/>
      <c r="P4" s="885"/>
      <c r="Q4" s="147"/>
      <c r="R4" s="147"/>
      <c r="S4" s="147"/>
      <c r="T4" s="147"/>
    </row>
    <row r="5" spans="1:20" s="144" customFormat="1" x14ac:dyDescent="0.15">
      <c r="A5" s="146"/>
    </row>
    <row r="6" spans="1:20" s="148" customFormat="1" ht="27.75" customHeight="1" x14ac:dyDescent="0.15">
      <c r="B6" s="149"/>
      <c r="C6" s="149"/>
      <c r="D6" s="149"/>
      <c r="E6" s="149"/>
      <c r="H6" s="889" t="s">
        <v>16</v>
      </c>
      <c r="I6" s="889"/>
      <c r="J6" s="925"/>
      <c r="K6" s="925"/>
      <c r="L6" s="925"/>
      <c r="M6" s="925"/>
      <c r="N6" s="925"/>
      <c r="O6" s="925"/>
    </row>
    <row r="7" spans="1:20" s="144" customFormat="1" ht="30.75" customHeight="1" x14ac:dyDescent="0.15">
      <c r="A7" s="146"/>
    </row>
    <row r="8" spans="1:20" s="144" customFormat="1" ht="20.25" customHeight="1" x14ac:dyDescent="0.15">
      <c r="B8" s="150" t="s">
        <v>302</v>
      </c>
      <c r="C8" s="148"/>
      <c r="D8" s="148"/>
      <c r="E8" s="148"/>
      <c r="F8" s="148"/>
      <c r="G8" s="148"/>
      <c r="H8" s="148"/>
      <c r="I8" s="148"/>
      <c r="J8" s="148"/>
      <c r="K8" s="148"/>
      <c r="L8" s="148"/>
      <c r="M8" s="148"/>
      <c r="N8" s="148"/>
      <c r="O8" s="148"/>
    </row>
    <row r="9" spans="1:20" ht="30.75" customHeight="1" x14ac:dyDescent="0.15">
      <c r="B9" s="152" t="s">
        <v>303</v>
      </c>
      <c r="C9" s="152"/>
      <c r="D9" s="152"/>
      <c r="E9" s="152"/>
      <c r="F9" s="835"/>
      <c r="G9" s="835"/>
      <c r="H9" s="152" t="s">
        <v>304</v>
      </c>
      <c r="I9" s="152"/>
      <c r="J9" s="152"/>
      <c r="K9" s="152"/>
      <c r="L9" s="152"/>
      <c r="M9" s="835"/>
      <c r="N9" s="835"/>
      <c r="O9" s="152" t="s">
        <v>305</v>
      </c>
    </row>
    <row r="10" spans="1:20" ht="26.25" customHeight="1" x14ac:dyDescent="0.15">
      <c r="B10" s="153" t="s">
        <v>306</v>
      </c>
    </row>
    <row r="11" spans="1:20" s="152" customFormat="1" ht="30.75" customHeight="1" x14ac:dyDescent="0.15"/>
    <row r="12" spans="1:20" s="152" customFormat="1" ht="20.25" customHeight="1" x14ac:dyDescent="0.15">
      <c r="B12" s="152" t="s">
        <v>307</v>
      </c>
      <c r="O12" s="154"/>
    </row>
    <row r="13" spans="1:20" s="152" customFormat="1" ht="21" customHeight="1" x14ac:dyDescent="0.15">
      <c r="B13" s="838" t="s">
        <v>308</v>
      </c>
      <c r="C13" s="838"/>
      <c r="D13" s="886" t="s">
        <v>309</v>
      </c>
      <c r="E13" s="886"/>
      <c r="F13" s="829"/>
      <c r="G13" s="155"/>
      <c r="H13" s="886" t="s">
        <v>310</v>
      </c>
      <c r="I13" s="886"/>
      <c r="J13" s="829"/>
      <c r="K13" s="155"/>
      <c r="L13" s="886" t="s">
        <v>311</v>
      </c>
      <c r="M13" s="886"/>
      <c r="N13" s="829"/>
      <c r="O13" s="155"/>
    </row>
    <row r="14" spans="1:20" s="152" customFormat="1" ht="21" customHeight="1" x14ac:dyDescent="0.15">
      <c r="B14" s="838"/>
      <c r="C14" s="838"/>
      <c r="D14" s="156" t="s">
        <v>312</v>
      </c>
      <c r="E14" s="157"/>
      <c r="F14" s="924"/>
      <c r="G14" s="924"/>
      <c r="H14" s="924"/>
      <c r="I14" s="924"/>
      <c r="J14" s="924"/>
      <c r="K14" s="924"/>
      <c r="L14" s="924"/>
      <c r="M14" s="924"/>
      <c r="N14" s="924"/>
      <c r="O14" s="158" t="s">
        <v>313</v>
      </c>
    </row>
    <row r="15" spans="1:20" s="152" customFormat="1" ht="20.25" customHeight="1" x14ac:dyDescent="0.15">
      <c r="O15" s="154" t="s">
        <v>314</v>
      </c>
    </row>
    <row r="16" spans="1:20" s="152" customFormat="1" ht="21" customHeight="1" x14ac:dyDescent="0.15">
      <c r="B16" s="886" t="s">
        <v>66</v>
      </c>
      <c r="C16" s="886"/>
      <c r="D16" s="886" t="s">
        <v>315</v>
      </c>
      <c r="E16" s="829"/>
      <c r="F16" s="155"/>
      <c r="G16" s="886" t="s">
        <v>198</v>
      </c>
      <c r="H16" s="829"/>
      <c r="I16" s="155"/>
      <c r="J16" s="921" t="s">
        <v>316</v>
      </c>
      <c r="K16" s="831"/>
      <c r="L16" s="155"/>
      <c r="M16" s="921" t="s">
        <v>317</v>
      </c>
      <c r="N16" s="831"/>
      <c r="O16" s="155"/>
    </row>
    <row r="17" spans="2:15" s="152" customFormat="1" ht="21" customHeight="1" x14ac:dyDescent="0.15">
      <c r="B17" s="917" t="s">
        <v>318</v>
      </c>
      <c r="C17" s="918"/>
      <c r="D17" s="886" t="s">
        <v>319</v>
      </c>
      <c r="E17" s="829"/>
      <c r="F17" s="155"/>
      <c r="G17" s="921" t="s">
        <v>320</v>
      </c>
      <c r="H17" s="831"/>
      <c r="I17" s="155"/>
      <c r="J17" s="922" t="s">
        <v>321</v>
      </c>
      <c r="K17" s="923"/>
      <c r="L17" s="155"/>
    </row>
    <row r="18" spans="2:15" s="152" customFormat="1" ht="21" customHeight="1" x14ac:dyDescent="0.15">
      <c r="B18" s="919"/>
      <c r="C18" s="920"/>
      <c r="D18" s="921" t="s">
        <v>322</v>
      </c>
      <c r="E18" s="831"/>
      <c r="F18" s="155"/>
      <c r="G18" s="922" t="s">
        <v>323</v>
      </c>
      <c r="H18" s="923"/>
      <c r="I18" s="155"/>
      <c r="J18" s="831" t="s">
        <v>324</v>
      </c>
      <c r="K18" s="832"/>
      <c r="L18" s="155"/>
    </row>
    <row r="19" spans="2:15" s="152" customFormat="1" ht="43.5" customHeight="1" x14ac:dyDescent="0.15">
      <c r="B19" s="906" t="s">
        <v>325</v>
      </c>
      <c r="C19" s="906"/>
      <c r="D19" s="907"/>
      <c r="E19" s="908"/>
      <c r="F19" s="908"/>
      <c r="G19" s="908"/>
      <c r="H19" s="908"/>
      <c r="I19" s="908"/>
      <c r="J19" s="908"/>
      <c r="K19" s="908"/>
      <c r="L19" s="908"/>
      <c r="M19" s="908"/>
      <c r="N19" s="908"/>
      <c r="O19" s="909"/>
    </row>
    <row r="20" spans="2:15" s="152" customFormat="1" ht="30.75" customHeight="1" x14ac:dyDescent="0.15"/>
    <row r="21" spans="2:15" s="152" customFormat="1" ht="20.25" customHeight="1" x14ac:dyDescent="0.15">
      <c r="B21" s="152" t="s">
        <v>326</v>
      </c>
    </row>
    <row r="22" spans="2:15" s="152" customFormat="1" ht="18.75" customHeight="1" x14ac:dyDescent="0.15">
      <c r="B22" s="901" t="s">
        <v>327</v>
      </c>
      <c r="C22" s="902"/>
      <c r="D22" s="914" t="s">
        <v>328</v>
      </c>
      <c r="E22" s="915"/>
      <c r="F22" s="915"/>
      <c r="G22" s="915"/>
      <c r="H22" s="915"/>
      <c r="I22" s="915"/>
      <c r="J22" s="915"/>
      <c r="K22" s="915"/>
      <c r="L22" s="915"/>
      <c r="M22" s="915"/>
      <c r="N22" s="916"/>
    </row>
    <row r="23" spans="2:15" s="152" customFormat="1" ht="18.75" customHeight="1" x14ac:dyDescent="0.15">
      <c r="B23" s="910"/>
      <c r="C23" s="911"/>
      <c r="D23" s="914" t="s">
        <v>249</v>
      </c>
      <c r="E23" s="915"/>
      <c r="F23" s="915"/>
      <c r="G23" s="915"/>
      <c r="H23" s="916"/>
      <c r="I23" s="914" t="s">
        <v>89</v>
      </c>
      <c r="J23" s="915"/>
      <c r="K23" s="915"/>
      <c r="L23" s="915"/>
      <c r="M23" s="915"/>
      <c r="N23" s="916"/>
    </row>
    <row r="24" spans="2:15" s="152" customFormat="1" ht="18.75" customHeight="1" x14ac:dyDescent="0.15">
      <c r="B24" s="910"/>
      <c r="C24" s="911"/>
      <c r="D24" s="914" t="s">
        <v>329</v>
      </c>
      <c r="E24" s="916"/>
      <c r="F24" s="914" t="s">
        <v>298</v>
      </c>
      <c r="G24" s="915"/>
      <c r="H24" s="916"/>
      <c r="I24" s="914" t="s">
        <v>329</v>
      </c>
      <c r="J24" s="915"/>
      <c r="K24" s="916"/>
      <c r="L24" s="914" t="s">
        <v>298</v>
      </c>
      <c r="M24" s="915"/>
      <c r="N24" s="916"/>
    </row>
    <row r="25" spans="2:15" s="152" customFormat="1" ht="18.75" customHeight="1" x14ac:dyDescent="0.15">
      <c r="B25" s="910"/>
      <c r="C25" s="911"/>
      <c r="D25" s="901" t="s">
        <v>330</v>
      </c>
      <c r="E25" s="902"/>
      <c r="F25" s="901" t="s">
        <v>330</v>
      </c>
      <c r="G25" s="903"/>
      <c r="H25" s="891" t="s">
        <v>331</v>
      </c>
      <c r="I25" s="901" t="s">
        <v>330</v>
      </c>
      <c r="J25" s="903"/>
      <c r="K25" s="891" t="s">
        <v>332</v>
      </c>
      <c r="L25" s="901" t="s">
        <v>330</v>
      </c>
      <c r="M25" s="903"/>
      <c r="N25" s="891" t="s">
        <v>333</v>
      </c>
    </row>
    <row r="26" spans="2:15" s="152" customFormat="1" ht="18.75" customHeight="1" x14ac:dyDescent="0.15">
      <c r="B26" s="912"/>
      <c r="C26" s="913"/>
      <c r="D26" s="159" t="s">
        <v>334</v>
      </c>
      <c r="E26" s="160" t="s">
        <v>335</v>
      </c>
      <c r="F26" s="159" t="s">
        <v>334</v>
      </c>
      <c r="G26" s="161" t="s">
        <v>335</v>
      </c>
      <c r="H26" s="892"/>
      <c r="I26" s="159" t="s">
        <v>334</v>
      </c>
      <c r="J26" s="161" t="s">
        <v>335</v>
      </c>
      <c r="K26" s="892"/>
      <c r="L26" s="159" t="s">
        <v>334</v>
      </c>
      <c r="M26" s="161" t="s">
        <v>335</v>
      </c>
      <c r="N26" s="892"/>
    </row>
    <row r="27" spans="2:15" s="152" customFormat="1" ht="21" customHeight="1" x14ac:dyDescent="0.15">
      <c r="B27" s="893" t="s">
        <v>336</v>
      </c>
      <c r="C27" s="894"/>
      <c r="D27" s="162"/>
      <c r="E27" s="163"/>
      <c r="F27" s="162"/>
      <c r="G27" s="164"/>
      <c r="H27" s="163"/>
      <c r="I27" s="162"/>
      <c r="J27" s="164"/>
      <c r="K27" s="163"/>
      <c r="L27" s="162"/>
      <c r="M27" s="164"/>
      <c r="N27" s="163"/>
    </row>
    <row r="28" spans="2:15" s="152" customFormat="1" ht="21" customHeight="1" x14ac:dyDescent="0.15">
      <c r="B28" s="895" t="s">
        <v>100</v>
      </c>
      <c r="C28" s="896"/>
      <c r="D28" s="165"/>
      <c r="E28" s="166"/>
      <c r="F28" s="165"/>
      <c r="G28" s="167"/>
      <c r="H28" s="166"/>
      <c r="I28" s="165"/>
      <c r="J28" s="167"/>
      <c r="K28" s="166"/>
      <c r="L28" s="165"/>
      <c r="M28" s="167"/>
      <c r="N28" s="166"/>
    </row>
    <row r="29" spans="2:15" s="152" customFormat="1" ht="21" customHeight="1" x14ac:dyDescent="0.15">
      <c r="B29" s="897" t="s">
        <v>102</v>
      </c>
      <c r="C29" s="898"/>
      <c r="D29" s="165"/>
      <c r="E29" s="166"/>
      <c r="F29" s="165"/>
      <c r="G29" s="167"/>
      <c r="H29" s="166"/>
      <c r="I29" s="165"/>
      <c r="J29" s="167"/>
      <c r="K29" s="166"/>
      <c r="L29" s="165"/>
      <c r="M29" s="167"/>
      <c r="N29" s="166"/>
    </row>
    <row r="30" spans="2:15" s="152" customFormat="1" ht="21" customHeight="1" x14ac:dyDescent="0.15">
      <c r="B30" s="899" t="s">
        <v>101</v>
      </c>
      <c r="C30" s="900"/>
      <c r="D30" s="165"/>
      <c r="E30" s="166"/>
      <c r="F30" s="165"/>
      <c r="G30" s="167"/>
      <c r="H30" s="166"/>
      <c r="I30" s="165"/>
      <c r="J30" s="167"/>
      <c r="K30" s="166"/>
      <c r="L30" s="165"/>
      <c r="M30" s="167"/>
      <c r="N30" s="166"/>
    </row>
    <row r="31" spans="2:15" s="152" customFormat="1" ht="21" customHeight="1" x14ac:dyDescent="0.15">
      <c r="B31" s="897" t="s">
        <v>103</v>
      </c>
      <c r="C31" s="898"/>
      <c r="D31" s="165"/>
      <c r="E31" s="166"/>
      <c r="F31" s="165"/>
      <c r="G31" s="167"/>
      <c r="H31" s="166"/>
      <c r="I31" s="165"/>
      <c r="J31" s="167"/>
      <c r="K31" s="166"/>
      <c r="L31" s="165"/>
      <c r="M31" s="167"/>
      <c r="N31" s="166"/>
    </row>
    <row r="32" spans="2:15" s="152" customFormat="1" ht="21" customHeight="1" x14ac:dyDescent="0.15">
      <c r="B32" s="897" t="s">
        <v>337</v>
      </c>
      <c r="C32" s="898"/>
      <c r="D32" s="165"/>
      <c r="E32" s="166"/>
      <c r="F32" s="165"/>
      <c r="G32" s="167"/>
      <c r="H32" s="166"/>
      <c r="I32" s="165"/>
      <c r="J32" s="167"/>
      <c r="K32" s="166"/>
      <c r="L32" s="165"/>
      <c r="M32" s="167"/>
      <c r="N32" s="166"/>
    </row>
    <row r="33" spans="1:20" s="152" customFormat="1" ht="21" customHeight="1" x14ac:dyDescent="0.15">
      <c r="B33" s="904" t="s">
        <v>338</v>
      </c>
      <c r="C33" s="905"/>
      <c r="D33" s="168"/>
      <c r="E33" s="169"/>
      <c r="F33" s="168"/>
      <c r="G33" s="170"/>
      <c r="H33" s="169"/>
      <c r="I33" s="168"/>
      <c r="J33" s="170"/>
      <c r="K33" s="169"/>
      <c r="L33" s="168"/>
      <c r="M33" s="170"/>
      <c r="N33" s="169"/>
    </row>
    <row r="34" spans="1:20" s="152" customFormat="1" ht="21" customHeight="1" x14ac:dyDescent="0.15">
      <c r="B34" s="883" t="s">
        <v>106</v>
      </c>
      <c r="C34" s="884"/>
      <c r="D34" s="171">
        <f>SUM(D27:D33)</f>
        <v>0</v>
      </c>
      <c r="E34" s="172">
        <f t="shared" ref="E34:N34" si="0">SUM(E27:E33)</f>
        <v>0</v>
      </c>
      <c r="F34" s="171">
        <f t="shared" si="0"/>
        <v>0</v>
      </c>
      <c r="G34" s="173">
        <f t="shared" si="0"/>
        <v>0</v>
      </c>
      <c r="H34" s="172">
        <f t="shared" si="0"/>
        <v>0</v>
      </c>
      <c r="I34" s="171">
        <f t="shared" si="0"/>
        <v>0</v>
      </c>
      <c r="J34" s="173">
        <f t="shared" si="0"/>
        <v>0</v>
      </c>
      <c r="K34" s="172">
        <f t="shared" si="0"/>
        <v>0</v>
      </c>
      <c r="L34" s="171">
        <f t="shared" si="0"/>
        <v>0</v>
      </c>
      <c r="M34" s="173">
        <f t="shared" si="0"/>
        <v>0</v>
      </c>
      <c r="N34" s="172">
        <f t="shared" si="0"/>
        <v>0</v>
      </c>
    </row>
    <row r="35" spans="1:20" s="144" customFormat="1" ht="25.5" customHeight="1" x14ac:dyDescent="0.15">
      <c r="A35" s="146"/>
      <c r="B35" s="145" t="s">
        <v>299</v>
      </c>
    </row>
    <row r="36" spans="1:20" s="144" customFormat="1" ht="36.75" customHeight="1" x14ac:dyDescent="0.15">
      <c r="A36" s="885" t="s">
        <v>300</v>
      </c>
      <c r="B36" s="885"/>
      <c r="C36" s="885"/>
      <c r="D36" s="885"/>
      <c r="E36" s="885"/>
      <c r="F36" s="885"/>
      <c r="G36" s="885"/>
      <c r="H36" s="885"/>
      <c r="I36" s="885"/>
      <c r="J36" s="885"/>
      <c r="K36" s="885"/>
      <c r="L36" s="885"/>
      <c r="M36" s="885"/>
      <c r="N36" s="885"/>
      <c r="O36" s="885"/>
      <c r="P36" s="885"/>
      <c r="Q36" s="147"/>
      <c r="R36" s="147"/>
      <c r="S36" s="147"/>
      <c r="T36" s="147"/>
    </row>
    <row r="37" spans="1:20" s="144" customFormat="1" ht="36.75" customHeight="1" x14ac:dyDescent="0.15">
      <c r="A37" s="885" t="s">
        <v>339</v>
      </c>
      <c r="B37" s="885"/>
      <c r="C37" s="885"/>
      <c r="D37" s="885"/>
      <c r="E37" s="885"/>
      <c r="F37" s="885"/>
      <c r="G37" s="885"/>
      <c r="H37" s="885"/>
      <c r="I37" s="885"/>
      <c r="J37" s="885"/>
      <c r="K37" s="885"/>
      <c r="L37" s="885"/>
      <c r="M37" s="885"/>
      <c r="N37" s="885"/>
      <c r="O37" s="885"/>
      <c r="P37" s="885"/>
      <c r="Q37" s="147"/>
      <c r="R37" s="147"/>
      <c r="S37" s="147"/>
      <c r="T37" s="147"/>
    </row>
    <row r="38" spans="1:20" s="144" customFormat="1" x14ac:dyDescent="0.15">
      <c r="A38" s="146"/>
    </row>
    <row r="39" spans="1:20" s="148" customFormat="1" ht="27.75" customHeight="1" x14ac:dyDescent="0.15">
      <c r="B39" s="149"/>
      <c r="C39" s="149"/>
      <c r="D39" s="149"/>
      <c r="E39" s="149"/>
      <c r="H39" s="889" t="s">
        <v>16</v>
      </c>
      <c r="I39" s="889"/>
      <c r="J39" s="890" t="str">
        <f>IF(J6="","",J6)</f>
        <v/>
      </c>
      <c r="K39" s="890"/>
      <c r="L39" s="890"/>
      <c r="M39" s="890"/>
      <c r="N39" s="890"/>
      <c r="O39" s="890"/>
    </row>
    <row r="40" spans="1:20" s="144" customFormat="1" ht="30.75" customHeight="1" x14ac:dyDescent="0.15">
      <c r="A40" s="146"/>
    </row>
    <row r="41" spans="1:20" ht="20.25" customHeight="1" x14ac:dyDescent="0.15">
      <c r="B41" s="152" t="s">
        <v>340</v>
      </c>
      <c r="C41" s="152"/>
      <c r="D41" s="152"/>
      <c r="E41" s="152"/>
    </row>
    <row r="42" spans="1:20" s="152" customFormat="1" ht="18.75" customHeight="1" x14ac:dyDescent="0.15">
      <c r="B42" s="886"/>
      <c r="C42" s="886"/>
      <c r="D42" s="886"/>
      <c r="E42" s="886"/>
      <c r="F42" s="831" t="s">
        <v>341</v>
      </c>
      <c r="G42" s="887"/>
      <c r="H42" s="887"/>
      <c r="I42" s="888"/>
      <c r="J42" s="886" t="s">
        <v>123</v>
      </c>
      <c r="K42" s="886"/>
      <c r="L42" s="831" t="s">
        <v>124</v>
      </c>
      <c r="M42" s="887"/>
      <c r="N42" s="887"/>
      <c r="O42" s="888"/>
    </row>
    <row r="43" spans="1:20" s="152" customFormat="1" ht="24.75" customHeight="1" x14ac:dyDescent="0.15">
      <c r="B43" s="861" t="s">
        <v>342</v>
      </c>
      <c r="C43" s="862"/>
      <c r="D43" s="862"/>
      <c r="E43" s="863"/>
      <c r="F43" s="867"/>
      <c r="G43" s="868"/>
      <c r="H43" s="868"/>
      <c r="I43" s="174" t="s">
        <v>0</v>
      </c>
      <c r="J43" s="869">
        <v>0.2</v>
      </c>
      <c r="K43" s="870"/>
      <c r="L43" s="873" t="str">
        <f>IF(F43="","",ROUNDDOWN(N43*20%,0))</f>
        <v/>
      </c>
      <c r="M43" s="874"/>
      <c r="N43" s="877" t="str">
        <f>IF(F43="","",F43*1.25)</f>
        <v/>
      </c>
      <c r="O43" s="878"/>
    </row>
    <row r="44" spans="1:20" s="152" customFormat="1" ht="18" customHeight="1" x14ac:dyDescent="0.15">
      <c r="B44" s="864"/>
      <c r="C44" s="865"/>
      <c r="D44" s="865"/>
      <c r="E44" s="866"/>
      <c r="F44" s="881" t="s">
        <v>8</v>
      </c>
      <c r="G44" s="882"/>
      <c r="H44" s="175"/>
      <c r="I44" s="176" t="s">
        <v>343</v>
      </c>
      <c r="J44" s="871"/>
      <c r="K44" s="872"/>
      <c r="L44" s="875"/>
      <c r="M44" s="876"/>
      <c r="N44" s="879"/>
      <c r="O44" s="880"/>
    </row>
    <row r="45" spans="1:20" s="152" customFormat="1" ht="21" customHeight="1" x14ac:dyDescent="0.15">
      <c r="B45" s="837" t="s">
        <v>344</v>
      </c>
      <c r="C45" s="837"/>
      <c r="D45" s="837"/>
      <c r="E45" s="837"/>
      <c r="F45" s="837"/>
      <c r="G45" s="837"/>
      <c r="H45" s="837"/>
      <c r="I45" s="837"/>
      <c r="J45" s="837"/>
      <c r="K45" s="837"/>
      <c r="L45" s="837"/>
      <c r="M45" s="837"/>
      <c r="N45" s="837"/>
      <c r="O45" s="837"/>
    </row>
    <row r="46" spans="1:20" s="152" customFormat="1" ht="30.75" customHeight="1" x14ac:dyDescent="0.15"/>
    <row r="47" spans="1:20" ht="20.25" customHeight="1" x14ac:dyDescent="0.15">
      <c r="B47" s="152" t="s">
        <v>345</v>
      </c>
      <c r="C47" s="152"/>
      <c r="D47" s="152"/>
      <c r="E47" s="152"/>
    </row>
    <row r="48" spans="1:20" ht="20.25" customHeight="1" x14ac:dyDescent="0.15">
      <c r="B48" s="152" t="s">
        <v>346</v>
      </c>
      <c r="C48" s="152"/>
      <c r="D48" s="152"/>
      <c r="E48" s="152"/>
    </row>
    <row r="49" spans="2:15" s="152" customFormat="1" ht="37.5" customHeight="1" x14ac:dyDescent="0.15">
      <c r="C49" s="838" t="s">
        <v>347</v>
      </c>
      <c r="D49" s="838"/>
      <c r="E49" s="838"/>
      <c r="F49" s="838"/>
      <c r="G49" s="839"/>
      <c r="H49" s="840"/>
      <c r="I49" s="841"/>
      <c r="J49" s="158" t="s">
        <v>348</v>
      </c>
      <c r="K49" s="177"/>
      <c r="L49" s="177"/>
      <c r="M49" s="842"/>
      <c r="N49" s="842"/>
      <c r="O49" s="158" t="s">
        <v>349</v>
      </c>
    </row>
    <row r="50" spans="2:15" s="152" customFormat="1" ht="30.75" customHeight="1" x14ac:dyDescent="0.15"/>
    <row r="51" spans="2:15" ht="20.25" customHeight="1" x14ac:dyDescent="0.15">
      <c r="B51" s="152" t="s">
        <v>350</v>
      </c>
      <c r="C51" s="152"/>
      <c r="D51" s="152"/>
      <c r="E51" s="152"/>
    </row>
    <row r="52" spans="2:15" s="152" customFormat="1" ht="18.75" customHeight="1" x14ac:dyDescent="0.15">
      <c r="C52" s="178" t="s">
        <v>351</v>
      </c>
      <c r="D52" s="179"/>
      <c r="E52" s="179"/>
      <c r="F52" s="179"/>
      <c r="G52" s="179"/>
      <c r="H52" s="179"/>
      <c r="I52" s="179"/>
      <c r="J52" s="179"/>
      <c r="K52" s="179"/>
      <c r="L52" s="179"/>
      <c r="M52" s="179"/>
      <c r="N52" s="179"/>
      <c r="O52" s="180"/>
    </row>
    <row r="53" spans="2:15" s="152" customFormat="1" ht="77.25" customHeight="1" x14ac:dyDescent="0.15">
      <c r="C53" s="843"/>
      <c r="D53" s="844"/>
      <c r="E53" s="844"/>
      <c r="F53" s="844"/>
      <c r="G53" s="844"/>
      <c r="H53" s="844"/>
      <c r="I53" s="844"/>
      <c r="J53" s="844"/>
      <c r="K53" s="844"/>
      <c r="L53" s="844"/>
      <c r="M53" s="844"/>
      <c r="N53" s="844"/>
      <c r="O53" s="845"/>
    </row>
    <row r="54" spans="2:15" s="152" customFormat="1" ht="30.75" customHeight="1" x14ac:dyDescent="0.15"/>
    <row r="55" spans="2:15" s="144" customFormat="1" ht="20.25" customHeight="1" x14ac:dyDescent="0.15">
      <c r="B55" s="150" t="s">
        <v>352</v>
      </c>
      <c r="C55" s="148"/>
      <c r="D55" s="148"/>
      <c r="E55" s="148"/>
      <c r="F55" s="148"/>
      <c r="G55" s="148"/>
      <c r="H55" s="148"/>
      <c r="I55" s="148"/>
      <c r="J55" s="148"/>
      <c r="K55" s="148"/>
      <c r="L55" s="148"/>
      <c r="M55" s="148"/>
      <c r="N55" s="148"/>
      <c r="O55" s="148"/>
    </row>
    <row r="56" spans="2:15" ht="18.75" customHeight="1" x14ac:dyDescent="0.15">
      <c r="B56" s="152" t="s">
        <v>353</v>
      </c>
      <c r="C56" s="152"/>
      <c r="D56" s="152"/>
      <c r="E56" s="152"/>
    </row>
    <row r="57" spans="2:15" s="152" customFormat="1" ht="30.75" customHeight="1" x14ac:dyDescent="0.15">
      <c r="B57" s="829" t="s">
        <v>354</v>
      </c>
      <c r="C57" s="830"/>
      <c r="D57" s="830"/>
      <c r="E57" s="846"/>
      <c r="F57" s="842"/>
      <c r="G57" s="842"/>
      <c r="H57" s="177" t="s">
        <v>355</v>
      </c>
      <c r="I57" s="177"/>
      <c r="J57" s="177"/>
      <c r="K57" s="181"/>
      <c r="L57" s="177" t="s">
        <v>128</v>
      </c>
      <c r="M57" s="847" t="s">
        <v>356</v>
      </c>
      <c r="N57" s="847"/>
      <c r="O57" s="848"/>
    </row>
    <row r="58" spans="2:15" s="152" customFormat="1" ht="18.75" customHeight="1" x14ac:dyDescent="0.15">
      <c r="B58" s="182" t="s">
        <v>357</v>
      </c>
    </row>
    <row r="59" spans="2:15" s="152" customFormat="1" ht="30.75" customHeight="1" x14ac:dyDescent="0.15"/>
    <row r="60" spans="2:15" ht="18.75" customHeight="1" x14ac:dyDescent="0.15">
      <c r="B60" s="152" t="s">
        <v>358</v>
      </c>
      <c r="C60" s="152"/>
      <c r="D60" s="152"/>
      <c r="E60" s="152"/>
    </row>
    <row r="61" spans="2:15" s="152" customFormat="1" ht="21" customHeight="1" x14ac:dyDescent="0.15">
      <c r="B61" s="849"/>
      <c r="C61" s="851" t="s">
        <v>359</v>
      </c>
      <c r="D61" s="852"/>
      <c r="E61" s="853"/>
      <c r="F61" s="849"/>
      <c r="G61" s="851" t="s">
        <v>360</v>
      </c>
      <c r="H61" s="852"/>
      <c r="I61" s="853"/>
      <c r="J61" s="857" t="s">
        <v>361</v>
      </c>
      <c r="K61" s="858"/>
      <c r="L61" s="183" t="s">
        <v>329</v>
      </c>
      <c r="M61" s="833"/>
      <c r="N61" s="833"/>
      <c r="O61" s="834"/>
    </row>
    <row r="62" spans="2:15" s="152" customFormat="1" ht="21" customHeight="1" x14ac:dyDescent="0.15">
      <c r="B62" s="850"/>
      <c r="C62" s="854"/>
      <c r="D62" s="855"/>
      <c r="E62" s="856"/>
      <c r="F62" s="850"/>
      <c r="G62" s="854"/>
      <c r="H62" s="855"/>
      <c r="I62" s="856"/>
      <c r="J62" s="859"/>
      <c r="K62" s="860"/>
      <c r="L62" s="184" t="s">
        <v>298</v>
      </c>
      <c r="M62" s="835"/>
      <c r="N62" s="835"/>
      <c r="O62" s="836"/>
    </row>
    <row r="63" spans="2:15" s="152" customFormat="1" ht="21" customHeight="1" x14ac:dyDescent="0.15">
      <c r="B63" s="825" t="s">
        <v>362</v>
      </c>
      <c r="C63" s="826"/>
      <c r="D63" s="827" t="s">
        <v>309</v>
      </c>
      <c r="E63" s="828"/>
      <c r="F63" s="155"/>
      <c r="G63" s="829" t="s">
        <v>310</v>
      </c>
      <c r="H63" s="830"/>
      <c r="I63" s="155"/>
      <c r="J63" s="831" t="s">
        <v>311</v>
      </c>
      <c r="K63" s="832"/>
      <c r="L63" s="155"/>
      <c r="M63" s="829" t="s">
        <v>363</v>
      </c>
      <c r="N63" s="830"/>
      <c r="O63" s="155"/>
    </row>
    <row r="64" spans="2:15" s="152" customFormat="1" ht="18.75" customHeight="1" x14ac:dyDescent="0.15">
      <c r="B64" s="182" t="s">
        <v>364</v>
      </c>
    </row>
    <row r="65" s="152" customFormat="1"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row r="93" ht="30.75" customHeight="1" x14ac:dyDescent="0.15"/>
    <row r="94" ht="30.75" customHeight="1" x14ac:dyDescent="0.15"/>
    <row r="95" ht="30.75" customHeight="1" x14ac:dyDescent="0.15"/>
    <row r="96" ht="30.75" customHeight="1" x14ac:dyDescent="0.15"/>
    <row r="97" ht="30.75" customHeight="1" x14ac:dyDescent="0.15"/>
    <row r="98" ht="30.75" customHeight="1" x14ac:dyDescent="0.15"/>
    <row r="99" ht="30.75" customHeight="1" x14ac:dyDescent="0.15"/>
    <row r="100" ht="30.75" customHeight="1" x14ac:dyDescent="0.15"/>
    <row r="101" ht="30.75" customHeight="1" x14ac:dyDescent="0.15"/>
    <row r="102" ht="30.75" customHeight="1" x14ac:dyDescent="0.15"/>
    <row r="103" ht="30.75" customHeight="1" x14ac:dyDescent="0.15"/>
    <row r="104" ht="30.75" customHeight="1" x14ac:dyDescent="0.15"/>
    <row r="105" ht="30.75" customHeight="1" x14ac:dyDescent="0.15"/>
    <row r="106" ht="30.75" customHeight="1" x14ac:dyDescent="0.15"/>
    <row r="107" ht="30.75" customHeight="1" x14ac:dyDescent="0.15"/>
    <row r="108" ht="30.75" customHeight="1" x14ac:dyDescent="0.15"/>
    <row r="109" ht="30.75" customHeight="1" x14ac:dyDescent="0.15"/>
    <row r="110" ht="30.75" customHeight="1" x14ac:dyDescent="0.15"/>
    <row r="111" ht="30.75" customHeight="1" x14ac:dyDescent="0.15"/>
    <row r="112" ht="30.75" customHeight="1" x14ac:dyDescent="0.15"/>
    <row r="113" ht="30.75" customHeight="1" x14ac:dyDescent="0.15"/>
    <row r="114" ht="30.75" customHeight="1" x14ac:dyDescent="0.15"/>
    <row r="115" ht="30.75" customHeight="1" x14ac:dyDescent="0.15"/>
    <row r="116" ht="30.75" customHeight="1" x14ac:dyDescent="0.15"/>
    <row r="117" ht="30.75" customHeight="1" x14ac:dyDescent="0.15"/>
    <row r="118" ht="30.75" customHeight="1" x14ac:dyDescent="0.15"/>
    <row r="119" ht="30.75" customHeight="1" x14ac:dyDescent="0.15"/>
    <row r="120" ht="30.75" customHeight="1" x14ac:dyDescent="0.15"/>
    <row r="121" ht="30.75" customHeight="1" x14ac:dyDescent="0.15"/>
    <row r="122" ht="30.75" customHeight="1" x14ac:dyDescent="0.15"/>
    <row r="123" ht="30.75" customHeight="1" x14ac:dyDescent="0.15"/>
    <row r="124" ht="30.75" customHeight="1" x14ac:dyDescent="0.15"/>
    <row r="125" ht="30.75" customHeight="1" x14ac:dyDescent="0.15"/>
    <row r="126" ht="30.75" customHeight="1" x14ac:dyDescent="0.15"/>
    <row r="127" ht="30.75" customHeight="1" x14ac:dyDescent="0.15"/>
    <row r="128" ht="30.75" customHeight="1" x14ac:dyDescent="0.15"/>
    <row r="129" ht="30.75" customHeight="1" x14ac:dyDescent="0.15"/>
    <row r="130" ht="30.75" customHeight="1" x14ac:dyDescent="0.15"/>
    <row r="131" ht="30.75" customHeight="1" x14ac:dyDescent="0.15"/>
    <row r="132" ht="30.75" customHeight="1" x14ac:dyDescent="0.15"/>
    <row r="133" ht="30.75" customHeight="1" x14ac:dyDescent="0.15"/>
    <row r="134" ht="30.75" customHeight="1" x14ac:dyDescent="0.15"/>
    <row r="135" ht="30.75" customHeight="1" x14ac:dyDescent="0.15"/>
    <row r="136" ht="30.75" customHeight="1" x14ac:dyDescent="0.15"/>
  </sheetData>
  <sheetProtection sheet="1" selectLockedCells="1"/>
  <mergeCells count="82">
    <mergeCell ref="A3:P3"/>
    <mergeCell ref="A4:P4"/>
    <mergeCell ref="H6:I6"/>
    <mergeCell ref="J6:O6"/>
    <mergeCell ref="F9:G9"/>
    <mergeCell ref="M9:N9"/>
    <mergeCell ref="B16:C16"/>
    <mergeCell ref="D16:E16"/>
    <mergeCell ref="G16:H16"/>
    <mergeCell ref="J16:K16"/>
    <mergeCell ref="M16:N16"/>
    <mergeCell ref="B13:C14"/>
    <mergeCell ref="D13:F13"/>
    <mergeCell ref="H13:J13"/>
    <mergeCell ref="L13:N13"/>
    <mergeCell ref="F14:N14"/>
    <mergeCell ref="B17:C18"/>
    <mergeCell ref="D17:E17"/>
    <mergeCell ref="G17:H17"/>
    <mergeCell ref="J17:K17"/>
    <mergeCell ref="D18:E18"/>
    <mergeCell ref="G18:H18"/>
    <mergeCell ref="J18:K18"/>
    <mergeCell ref="B32:C32"/>
    <mergeCell ref="B33:C33"/>
    <mergeCell ref="B19:C19"/>
    <mergeCell ref="D19:O19"/>
    <mergeCell ref="B22:C26"/>
    <mergeCell ref="D22:N22"/>
    <mergeCell ref="D23:H23"/>
    <mergeCell ref="I23:N23"/>
    <mergeCell ref="D24:E24"/>
    <mergeCell ref="F24:H24"/>
    <mergeCell ref="I24:K24"/>
    <mergeCell ref="L24:N24"/>
    <mergeCell ref="B31:C31"/>
    <mergeCell ref="D25:E25"/>
    <mergeCell ref="F25:G25"/>
    <mergeCell ref="H25:H26"/>
    <mergeCell ref="I25:J25"/>
    <mergeCell ref="N25:N26"/>
    <mergeCell ref="B27:C27"/>
    <mergeCell ref="B28:C28"/>
    <mergeCell ref="B29:C29"/>
    <mergeCell ref="B30:C30"/>
    <mergeCell ref="K25:K26"/>
    <mergeCell ref="L25:M25"/>
    <mergeCell ref="B34:C34"/>
    <mergeCell ref="A36:P36"/>
    <mergeCell ref="A37:P37"/>
    <mergeCell ref="B42:E42"/>
    <mergeCell ref="F42:I42"/>
    <mergeCell ref="J42:K42"/>
    <mergeCell ref="L42:O42"/>
    <mergeCell ref="H39:I39"/>
    <mergeCell ref="J39:O39"/>
    <mergeCell ref="B43:E44"/>
    <mergeCell ref="F43:H43"/>
    <mergeCell ref="J43:K44"/>
    <mergeCell ref="L43:M44"/>
    <mergeCell ref="N43:O44"/>
    <mergeCell ref="F44:G44"/>
    <mergeCell ref="M61:O61"/>
    <mergeCell ref="M62:O62"/>
    <mergeCell ref="B45:O45"/>
    <mergeCell ref="C49:G49"/>
    <mergeCell ref="H49:I49"/>
    <mergeCell ref="M49:N49"/>
    <mergeCell ref="C53:O53"/>
    <mergeCell ref="B57:E57"/>
    <mergeCell ref="F57:G57"/>
    <mergeCell ref="M57:O57"/>
    <mergeCell ref="B61:B62"/>
    <mergeCell ref="C61:E62"/>
    <mergeCell ref="F61:F62"/>
    <mergeCell ref="G61:I62"/>
    <mergeCell ref="J61:K62"/>
    <mergeCell ref="B63:C63"/>
    <mergeCell ref="D63:E63"/>
    <mergeCell ref="G63:H63"/>
    <mergeCell ref="J63:K63"/>
    <mergeCell ref="M63:N63"/>
  </mergeCells>
  <phoneticPr fontId="2"/>
  <dataValidations count="4">
    <dataValidation imeMode="hiragana" allowBlank="1" showInputMessage="1" showErrorMessage="1" sqref="J6:O6 J39:O39"/>
    <dataValidation type="list" showInputMessage="1" sqref="F16:F18 I16:I18 L16:L18 O16">
      <formula1>"○,△,×"</formula1>
    </dataValidation>
    <dataValidation type="list" showInputMessage="1" sqref="O13 K13 G13 O63 L63 I63 F63">
      <formula1>"○,×"</formula1>
    </dataValidation>
    <dataValidation type="list" showInputMessage="1" sqref="B61 F61">
      <formula1>"○"</formula1>
    </dataValidation>
  </dataValidations>
  <pageMargins left="0.70866141732283472" right="0.70866141732283472" top="0.89" bottom="0.74803149606299213" header="0.31496062992125984" footer="0.31496062992125984"/>
  <pageSetup paperSize="9" orientation="portrait" horizontalDpi="4294967294"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9"/>
  <sheetViews>
    <sheetView showGridLines="0" view="pageBreakPreview" zoomScale="85" zoomScaleNormal="85" zoomScaleSheetLayoutView="85" workbookViewId="0">
      <selection activeCell="J7" sqref="J7:O7"/>
    </sheetView>
  </sheetViews>
  <sheetFormatPr defaultColWidth="9" defaultRowHeight="14.25" x14ac:dyDescent="0.15"/>
  <cols>
    <col min="1" max="1" width="1.125" style="151" customWidth="1"/>
    <col min="2" max="3" width="6.875" style="151" customWidth="1"/>
    <col min="4" max="15" width="6" style="151" customWidth="1"/>
    <col min="16" max="16" width="1.125" style="151" customWidth="1"/>
    <col min="17" max="17" width="6.25" style="151" customWidth="1"/>
    <col min="18" max="20" width="7.625" style="151" customWidth="1"/>
    <col min="21" max="33" width="4.375" style="151" customWidth="1"/>
    <col min="34" max="16384" width="9" style="151"/>
  </cols>
  <sheetData>
    <row r="1" spans="1:20" s="152" customFormat="1" ht="30.75" customHeight="1" x14ac:dyDescent="0.15"/>
    <row r="2" spans="1:20" s="144" customFormat="1" x14ac:dyDescent="0.15">
      <c r="B2" s="145" t="s">
        <v>365</v>
      </c>
    </row>
    <row r="3" spans="1:20" s="144" customFormat="1" ht="25.5" customHeight="1" x14ac:dyDescent="0.15">
      <c r="A3" s="146"/>
    </row>
    <row r="4" spans="1:20" s="144" customFormat="1" ht="36.75" customHeight="1" x14ac:dyDescent="0.15">
      <c r="A4" s="885" t="s">
        <v>300</v>
      </c>
      <c r="B4" s="885"/>
      <c r="C4" s="885"/>
      <c r="D4" s="885"/>
      <c r="E4" s="885"/>
      <c r="F4" s="885"/>
      <c r="G4" s="885"/>
      <c r="H4" s="885"/>
      <c r="I4" s="885"/>
      <c r="J4" s="885"/>
      <c r="K4" s="885"/>
      <c r="L4" s="885"/>
      <c r="M4" s="885"/>
      <c r="N4" s="885"/>
      <c r="O4" s="885"/>
      <c r="P4" s="885"/>
      <c r="Q4" s="147"/>
      <c r="R4" s="147"/>
      <c r="S4" s="147"/>
      <c r="T4" s="147"/>
    </row>
    <row r="5" spans="1:20" s="144" customFormat="1" ht="36.75" customHeight="1" x14ac:dyDescent="0.15">
      <c r="A5" s="885" t="s">
        <v>366</v>
      </c>
      <c r="B5" s="885"/>
      <c r="C5" s="885"/>
      <c r="D5" s="885"/>
      <c r="E5" s="885"/>
      <c r="F5" s="885"/>
      <c r="G5" s="885"/>
      <c r="H5" s="885"/>
      <c r="I5" s="885"/>
      <c r="J5" s="885"/>
      <c r="K5" s="885"/>
      <c r="L5" s="885"/>
      <c r="M5" s="885"/>
      <c r="N5" s="885"/>
      <c r="O5" s="885"/>
      <c r="P5" s="885"/>
      <c r="Q5" s="147"/>
      <c r="R5" s="147"/>
      <c r="S5" s="147"/>
      <c r="T5" s="147"/>
    </row>
    <row r="6" spans="1:20" s="144" customFormat="1" x14ac:dyDescent="0.15">
      <c r="A6" s="146"/>
    </row>
    <row r="7" spans="1:20" s="148" customFormat="1" ht="27.75" customHeight="1" x14ac:dyDescent="0.15">
      <c r="B7" s="149"/>
      <c r="C7" s="149"/>
      <c r="D7" s="149"/>
      <c r="E7" s="149"/>
      <c r="H7" s="889" t="s">
        <v>16</v>
      </c>
      <c r="I7" s="889"/>
      <c r="J7" s="925" t="str">
        <f>IF('別紙8-1'!$J$6:$O$6="","",'別紙8-1'!$J$6:$O$6)</f>
        <v/>
      </c>
      <c r="K7" s="925"/>
      <c r="L7" s="925"/>
      <c r="M7" s="925"/>
      <c r="N7" s="925"/>
      <c r="O7" s="925"/>
    </row>
    <row r="8" spans="1:20" s="144" customFormat="1" ht="30.75" customHeight="1" x14ac:dyDescent="0.15">
      <c r="A8" s="146"/>
    </row>
    <row r="9" spans="1:20" s="152" customFormat="1" ht="30.75" customHeight="1" x14ac:dyDescent="0.15"/>
    <row r="10" spans="1:20" s="152" customFormat="1" ht="21.75" customHeight="1" x14ac:dyDescent="0.15">
      <c r="B10" s="152" t="s">
        <v>367</v>
      </c>
    </row>
    <row r="11" spans="1:20" s="152" customFormat="1" ht="30.75" customHeight="1" x14ac:dyDescent="0.15">
      <c r="B11" s="940" t="s">
        <v>368</v>
      </c>
      <c r="C11" s="886"/>
      <c r="D11" s="886"/>
      <c r="E11" s="886"/>
      <c r="F11" s="940" t="s">
        <v>369</v>
      </c>
      <c r="G11" s="940"/>
      <c r="H11" s="940"/>
      <c r="I11" s="940" t="s">
        <v>370</v>
      </c>
      <c r="J11" s="940"/>
      <c r="K11" s="940"/>
      <c r="L11" s="940"/>
      <c r="M11" s="940"/>
    </row>
    <row r="12" spans="1:20" s="152" customFormat="1" ht="45" customHeight="1" x14ac:dyDescent="0.15">
      <c r="B12" s="941">
        <v>7500000</v>
      </c>
      <c r="C12" s="942"/>
      <c r="D12" s="942"/>
      <c r="E12" s="943"/>
      <c r="F12" s="944" t="str">
        <f>IF('別紙8-1'!$F$9:$G$9="","-",'別紙8-1'!$F$9:$G$9)</f>
        <v>-</v>
      </c>
      <c r="G12" s="945"/>
      <c r="H12" s="185" t="s">
        <v>371</v>
      </c>
      <c r="I12" s="938">
        <f>IF(ISERROR(F12/3*B12),0,ROUNDDOWN(F12/3,0)*B12)</f>
        <v>0</v>
      </c>
      <c r="J12" s="939"/>
      <c r="K12" s="939"/>
      <c r="L12" s="939"/>
      <c r="M12" s="158" t="s">
        <v>143</v>
      </c>
    </row>
    <row r="13" spans="1:20" s="152" customFormat="1" ht="30.75" customHeight="1" x14ac:dyDescent="0.15"/>
    <row r="14" spans="1:20" s="152" customFormat="1" ht="21.75" customHeight="1" x14ac:dyDescent="0.15">
      <c r="B14" s="152" t="s">
        <v>352</v>
      </c>
    </row>
    <row r="15" spans="1:20" s="152" customFormat="1" ht="30.75" customHeight="1" x14ac:dyDescent="0.15">
      <c r="B15" s="926" t="s">
        <v>372</v>
      </c>
      <c r="C15" s="830"/>
      <c r="D15" s="846"/>
      <c r="E15" s="926" t="s">
        <v>373</v>
      </c>
      <c r="F15" s="927"/>
      <c r="G15" s="927"/>
      <c r="H15" s="928"/>
    </row>
    <row r="16" spans="1:20" s="152" customFormat="1" ht="45" customHeight="1" x14ac:dyDescent="0.15">
      <c r="B16" s="936" t="str">
        <f>IF('別紙8-1'!$F$57="","",'別紙8-1'!$F$57)</f>
        <v/>
      </c>
      <c r="C16" s="937"/>
      <c r="D16" s="158" t="s">
        <v>0</v>
      </c>
      <c r="E16" s="938">
        <f>IF(B16="",0,IF(B16&lt;50,0,IF(B16&lt;100,1000000,IF(B16&lt;150,2000000,IF(B16&lt;200,3000000,IF(B16&lt;250,4000000,IF(B16&lt;300,5000000,IF(B16&lt;350,6000000,IF(B16&lt;400,7000000,IF(B16&lt;450,8000000,IF(B16&lt;500,9000000,10000000)))))))))))</f>
        <v>0</v>
      </c>
      <c r="F16" s="939"/>
      <c r="G16" s="939"/>
      <c r="H16" s="158" t="s">
        <v>143</v>
      </c>
    </row>
    <row r="17" spans="2:13" s="152" customFormat="1" ht="18" customHeight="1" x14ac:dyDescent="0.15">
      <c r="B17" s="182" t="s">
        <v>374</v>
      </c>
    </row>
    <row r="18" spans="2:13" s="152" customFormat="1" ht="30.75" customHeight="1" x14ac:dyDescent="0.15"/>
    <row r="19" spans="2:13" s="152" customFormat="1" ht="21.75" customHeight="1" thickBot="1" x14ac:dyDescent="0.2">
      <c r="B19" s="152" t="s">
        <v>375</v>
      </c>
    </row>
    <row r="20" spans="2:13" s="152" customFormat="1" ht="30.75" customHeight="1" x14ac:dyDescent="0.15">
      <c r="B20" s="926" t="s">
        <v>376</v>
      </c>
      <c r="C20" s="927"/>
      <c r="D20" s="927"/>
      <c r="E20" s="928"/>
      <c r="F20" s="926" t="s">
        <v>377</v>
      </c>
      <c r="G20" s="927"/>
      <c r="H20" s="927"/>
      <c r="I20" s="927"/>
      <c r="J20" s="929" t="s">
        <v>378</v>
      </c>
      <c r="K20" s="930"/>
      <c r="L20" s="930"/>
      <c r="M20" s="931"/>
    </row>
    <row r="21" spans="2:13" s="152" customFormat="1" ht="45" customHeight="1" thickBot="1" x14ac:dyDescent="0.2">
      <c r="B21" s="932">
        <f>I12</f>
        <v>0</v>
      </c>
      <c r="C21" s="933"/>
      <c r="D21" s="933"/>
      <c r="E21" s="158" t="s">
        <v>143</v>
      </c>
      <c r="F21" s="932">
        <f>E16</f>
        <v>0</v>
      </c>
      <c r="G21" s="933"/>
      <c r="H21" s="933"/>
      <c r="I21" s="177" t="s">
        <v>143</v>
      </c>
      <c r="J21" s="934">
        <f>SUM(B21,F21)</f>
        <v>0</v>
      </c>
      <c r="K21" s="935"/>
      <c r="L21" s="935"/>
      <c r="M21" s="186" t="s">
        <v>143</v>
      </c>
    </row>
    <row r="22" spans="2:13" s="152" customFormat="1" ht="30.75" customHeight="1" x14ac:dyDescent="0.15"/>
    <row r="23" spans="2:13" s="152" customFormat="1" ht="30.75" customHeight="1" x14ac:dyDescent="0.15"/>
    <row r="24" spans="2:13" s="152" customFormat="1" ht="30.75" customHeight="1" x14ac:dyDescent="0.15"/>
    <row r="25" spans="2:13" s="152" customFormat="1" ht="30.75" customHeight="1" x14ac:dyDescent="0.15"/>
    <row r="26" spans="2:13" s="152" customFormat="1" ht="30.75" customHeight="1" x14ac:dyDescent="0.15"/>
    <row r="27" spans="2:13" s="152" customFormat="1" ht="30.75" customHeight="1" x14ac:dyDescent="0.15"/>
    <row r="28" spans="2:13" s="152" customFormat="1" ht="30.75" customHeight="1" x14ac:dyDescent="0.15"/>
    <row r="29" spans="2:13" ht="30.75" customHeight="1" x14ac:dyDescent="0.15"/>
    <row r="30" spans="2:13" ht="30.75" customHeight="1" x14ac:dyDescent="0.15"/>
    <row r="31" spans="2:13" ht="30.75" customHeight="1" x14ac:dyDescent="0.15"/>
    <row r="32" spans="2:13" ht="30.75" customHeight="1" x14ac:dyDescent="0.15"/>
    <row r="33" ht="30.75" customHeight="1" x14ac:dyDescent="0.15"/>
    <row r="34" ht="30.75" customHeight="1" x14ac:dyDescent="0.15"/>
    <row r="35" ht="30.75" customHeight="1" x14ac:dyDescent="0.15"/>
    <row r="36" ht="30.75" customHeight="1" x14ac:dyDescent="0.15"/>
    <row r="37" ht="30.75" customHeight="1" x14ac:dyDescent="0.15"/>
    <row r="38" ht="30.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row r="53" ht="30.75" customHeight="1" x14ac:dyDescent="0.15"/>
    <row r="54" ht="30.75" customHeight="1" x14ac:dyDescent="0.15"/>
    <row r="55" ht="30.75" customHeight="1" x14ac:dyDescent="0.15"/>
    <row r="56" ht="30.75" customHeight="1" x14ac:dyDescent="0.15"/>
    <row r="57" ht="30.75" customHeight="1" x14ac:dyDescent="0.15"/>
    <row r="58" ht="30.75" customHeight="1" x14ac:dyDescent="0.15"/>
    <row r="59" ht="30.75" customHeight="1" x14ac:dyDescent="0.15"/>
    <row r="60" ht="30.75" customHeight="1" x14ac:dyDescent="0.15"/>
    <row r="61" ht="30.75" customHeight="1" x14ac:dyDescent="0.15"/>
    <row r="62" ht="30.75" customHeight="1" x14ac:dyDescent="0.15"/>
    <row r="63" ht="30.75" customHeight="1" x14ac:dyDescent="0.15"/>
    <row r="64"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row r="93" ht="30.75" customHeight="1" x14ac:dyDescent="0.15"/>
    <row r="94" ht="30.75" customHeight="1" x14ac:dyDescent="0.15"/>
    <row r="95" ht="30.75" customHeight="1" x14ac:dyDescent="0.15"/>
    <row r="96" ht="30.75" customHeight="1" x14ac:dyDescent="0.15"/>
    <row r="97" ht="30.75" customHeight="1" x14ac:dyDescent="0.15"/>
    <row r="98" ht="30.75" customHeight="1" x14ac:dyDescent="0.15"/>
    <row r="99" ht="30.75" customHeight="1" x14ac:dyDescent="0.15"/>
  </sheetData>
  <sheetProtection sheet="1" objects="1" scenarios="1" selectLockedCells="1"/>
  <mergeCells count="20">
    <mergeCell ref="B16:C16"/>
    <mergeCell ref="E16:G16"/>
    <mergeCell ref="A4:P4"/>
    <mergeCell ref="A5:P5"/>
    <mergeCell ref="H7:I7"/>
    <mergeCell ref="J7:O7"/>
    <mergeCell ref="B11:E11"/>
    <mergeCell ref="F11:H11"/>
    <mergeCell ref="I11:M11"/>
    <mergeCell ref="B12:E12"/>
    <mergeCell ref="F12:G12"/>
    <mergeCell ref="I12:L12"/>
    <mergeCell ref="B15:D15"/>
    <mergeCell ref="E15:H15"/>
    <mergeCell ref="B20:E20"/>
    <mergeCell ref="F20:I20"/>
    <mergeCell ref="J20:M20"/>
    <mergeCell ref="B21:D21"/>
    <mergeCell ref="F21:H21"/>
    <mergeCell ref="J21:L21"/>
  </mergeCells>
  <phoneticPr fontId="2"/>
  <dataValidations count="1">
    <dataValidation imeMode="hiragana" allowBlank="1" showInputMessage="1" showErrorMessage="1" sqref="J7:O7"/>
  </dataValidations>
  <pageMargins left="0.70866141732283472" right="0.70866141732283472" top="0.94488188976377963" bottom="0.74803149606299213" header="0.31496062992125984" footer="0.31496062992125984"/>
  <pageSetup paperSize="9" orientation="portrait" horizontalDpi="4294967294"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1"/>
  <sheetViews>
    <sheetView showGridLines="0" view="pageBreakPreview" zoomScale="85" zoomScaleNormal="100" zoomScaleSheetLayoutView="85" workbookViewId="0">
      <selection activeCell="J6" sqref="J6:O6"/>
    </sheetView>
  </sheetViews>
  <sheetFormatPr defaultColWidth="9" defaultRowHeight="14.25" x14ac:dyDescent="0.15"/>
  <cols>
    <col min="1" max="1" width="1.125" style="4" customWidth="1"/>
    <col min="2" max="15" width="6" style="4" customWidth="1"/>
    <col min="16" max="16" width="1.125" style="4" customWidth="1"/>
    <col min="17" max="17" width="6.25" style="4" customWidth="1"/>
    <col min="18" max="20" width="7.625" style="4" customWidth="1"/>
    <col min="21" max="33" width="4.375" style="4" customWidth="1"/>
    <col min="34" max="16384" width="9" style="4"/>
  </cols>
  <sheetData>
    <row r="1" spans="1:20" s="187" customFormat="1" x14ac:dyDescent="0.15">
      <c r="B1" s="188" t="s">
        <v>379</v>
      </c>
    </row>
    <row r="2" spans="1:20" s="187" customFormat="1" ht="25.5" customHeight="1" x14ac:dyDescent="0.15">
      <c r="A2" s="189"/>
    </row>
    <row r="3" spans="1:20" s="187" customFormat="1" ht="36.75" customHeight="1" x14ac:dyDescent="0.15">
      <c r="A3" s="975" t="s">
        <v>380</v>
      </c>
      <c r="B3" s="975"/>
      <c r="C3" s="975"/>
      <c r="D3" s="975"/>
      <c r="E3" s="975"/>
      <c r="F3" s="975"/>
      <c r="G3" s="975"/>
      <c r="H3" s="975"/>
      <c r="I3" s="975"/>
      <c r="J3" s="975"/>
      <c r="K3" s="975"/>
      <c r="L3" s="975"/>
      <c r="M3" s="975"/>
      <c r="N3" s="975"/>
      <c r="O3" s="975"/>
      <c r="P3" s="975"/>
      <c r="Q3" s="190"/>
      <c r="R3" s="190"/>
      <c r="S3" s="190"/>
      <c r="T3" s="190"/>
    </row>
    <row r="4" spans="1:20" s="187" customFormat="1" ht="36.75" customHeight="1" x14ac:dyDescent="0.15">
      <c r="A4" s="975" t="s">
        <v>381</v>
      </c>
      <c r="B4" s="975"/>
      <c r="C4" s="975"/>
      <c r="D4" s="975"/>
      <c r="E4" s="975"/>
      <c r="F4" s="975"/>
      <c r="G4" s="975"/>
      <c r="H4" s="975"/>
      <c r="I4" s="975"/>
      <c r="J4" s="975"/>
      <c r="K4" s="975"/>
      <c r="L4" s="975"/>
      <c r="M4" s="975"/>
      <c r="N4" s="975"/>
      <c r="O4" s="975"/>
      <c r="P4" s="975"/>
      <c r="Q4" s="190"/>
      <c r="R4" s="190"/>
      <c r="S4" s="190"/>
      <c r="T4" s="190"/>
    </row>
    <row r="5" spans="1:20" s="187" customFormat="1" x14ac:dyDescent="0.15">
      <c r="A5" s="189"/>
    </row>
    <row r="6" spans="1:20" s="191" customFormat="1" ht="27.75" customHeight="1" x14ac:dyDescent="0.15">
      <c r="B6" s="192"/>
      <c r="C6" s="192"/>
      <c r="D6" s="192"/>
      <c r="E6" s="192"/>
      <c r="H6" s="889" t="s">
        <v>16</v>
      </c>
      <c r="I6" s="889"/>
      <c r="J6" s="976"/>
      <c r="K6" s="976"/>
      <c r="L6" s="976"/>
      <c r="M6" s="976"/>
      <c r="N6" s="976"/>
      <c r="O6" s="976"/>
    </row>
    <row r="7" spans="1:20" s="187" customFormat="1" ht="30.75" customHeight="1" x14ac:dyDescent="0.15">
      <c r="A7" s="189"/>
    </row>
    <row r="8" spans="1:20" s="187" customFormat="1" ht="20.25" customHeight="1" x14ac:dyDescent="0.15">
      <c r="B8" s="193" t="s">
        <v>382</v>
      </c>
      <c r="C8" s="191"/>
      <c r="D8" s="191"/>
      <c r="E8" s="191"/>
      <c r="F8" s="191"/>
      <c r="G8" s="191"/>
      <c r="H8" s="191"/>
      <c r="I8" s="191"/>
      <c r="J8" s="191"/>
      <c r="K8" s="191"/>
      <c r="L8" s="191"/>
      <c r="M8" s="191"/>
      <c r="N8" s="191"/>
      <c r="O8" s="191"/>
    </row>
    <row r="9" spans="1:20" ht="30.75" customHeight="1" x14ac:dyDescent="0.15">
      <c r="B9" s="3" t="s">
        <v>383</v>
      </c>
      <c r="C9" s="3"/>
      <c r="D9" s="3"/>
      <c r="E9" s="3"/>
      <c r="F9" s="194"/>
      <c r="G9" s="194"/>
      <c r="H9" s="3"/>
      <c r="I9" s="3"/>
      <c r="J9" s="3"/>
      <c r="K9" s="3"/>
      <c r="L9" s="3"/>
      <c r="M9" s="194"/>
      <c r="N9" s="194"/>
      <c r="O9" s="3"/>
    </row>
    <row r="10" spans="1:20" s="3" customFormat="1" ht="39.75" customHeight="1" x14ac:dyDescent="0.15">
      <c r="B10" s="397" t="s">
        <v>384</v>
      </c>
      <c r="C10" s="347"/>
      <c r="D10" s="977"/>
      <c r="E10" s="978"/>
      <c r="F10" s="978"/>
      <c r="G10" s="121" t="s">
        <v>0</v>
      </c>
      <c r="H10" s="407" t="s">
        <v>8</v>
      </c>
      <c r="I10" s="407"/>
      <c r="J10" s="195"/>
      <c r="K10" s="592" t="s">
        <v>385</v>
      </c>
      <c r="L10" s="592"/>
      <c r="M10" s="592"/>
      <c r="N10" s="592"/>
      <c r="O10" s="593"/>
      <c r="P10" s="2"/>
    </row>
    <row r="11" spans="1:20" s="3" customFormat="1" ht="21.75" customHeight="1" x14ac:dyDescent="0.15">
      <c r="B11" s="182" t="s">
        <v>386</v>
      </c>
    </row>
    <row r="12" spans="1:20" s="3" customFormat="1" ht="30.75" customHeight="1" x14ac:dyDescent="0.15"/>
    <row r="13" spans="1:20" s="3" customFormat="1" ht="30.75" customHeight="1" x14ac:dyDescent="0.15"/>
    <row r="14" spans="1:20" s="3" customFormat="1" ht="20.25" customHeight="1" x14ac:dyDescent="0.15">
      <c r="B14" s="3" t="s">
        <v>387</v>
      </c>
      <c r="O14" s="196"/>
    </row>
    <row r="15" spans="1:20" s="3" customFormat="1" ht="21" customHeight="1" x14ac:dyDescent="0.15">
      <c r="B15" s="962"/>
      <c r="C15" s="964" t="s">
        <v>359</v>
      </c>
      <c r="D15" s="965"/>
      <c r="E15" s="966"/>
      <c r="F15" s="962"/>
      <c r="G15" s="964" t="s">
        <v>360</v>
      </c>
      <c r="H15" s="965"/>
      <c r="I15" s="966"/>
      <c r="J15" s="968" t="s">
        <v>361</v>
      </c>
      <c r="K15" s="969"/>
      <c r="L15" s="197" t="s">
        <v>329</v>
      </c>
      <c r="M15" s="971"/>
      <c r="N15" s="971"/>
      <c r="O15" s="972"/>
    </row>
    <row r="16" spans="1:20" s="3" customFormat="1" ht="21" customHeight="1" x14ac:dyDescent="0.15">
      <c r="B16" s="963"/>
      <c r="C16" s="967"/>
      <c r="D16" s="318"/>
      <c r="E16" s="319"/>
      <c r="F16" s="963"/>
      <c r="G16" s="967"/>
      <c r="H16" s="318"/>
      <c r="I16" s="319"/>
      <c r="J16" s="320"/>
      <c r="K16" s="970"/>
      <c r="L16" s="198" t="s">
        <v>298</v>
      </c>
      <c r="M16" s="973"/>
      <c r="N16" s="973"/>
      <c r="O16" s="974"/>
    </row>
    <row r="17" spans="1:16" s="3" customFormat="1" ht="30" customHeight="1" x14ac:dyDescent="0.15">
      <c r="B17" s="950" t="s">
        <v>362</v>
      </c>
      <c r="C17" s="951"/>
      <c r="D17" s="346" t="s">
        <v>388</v>
      </c>
      <c r="E17" s="348"/>
      <c r="F17" s="199"/>
      <c r="G17" s="952" t="s">
        <v>389</v>
      </c>
      <c r="H17" s="953"/>
      <c r="I17" s="199"/>
      <c r="J17" s="954" t="s">
        <v>390</v>
      </c>
      <c r="K17" s="955"/>
      <c r="L17" s="199"/>
      <c r="M17" s="956" t="s">
        <v>391</v>
      </c>
      <c r="N17" s="957"/>
      <c r="O17" s="199"/>
    </row>
    <row r="18" spans="1:16" s="3" customFormat="1" ht="18.75" customHeight="1" x14ac:dyDescent="0.15">
      <c r="B18" s="182" t="s">
        <v>392</v>
      </c>
    </row>
    <row r="19" spans="1:16" s="3" customFormat="1" ht="30.75" customHeight="1" x14ac:dyDescent="0.15"/>
    <row r="20" spans="1:16" s="3" customFormat="1" ht="30.75" customHeight="1" x14ac:dyDescent="0.15"/>
    <row r="21" spans="1:16" s="3" customFormat="1" ht="30.75" customHeight="1" x14ac:dyDescent="0.15"/>
    <row r="22" spans="1:16" s="3" customFormat="1" ht="30.75" customHeight="1" x14ac:dyDescent="0.15"/>
    <row r="23" spans="1:16" ht="30.75" customHeight="1" thickBot="1" x14ac:dyDescent="0.2">
      <c r="B23" s="193" t="s">
        <v>393</v>
      </c>
    </row>
    <row r="24" spans="1:16" ht="39.950000000000003" customHeight="1" x14ac:dyDescent="0.15">
      <c r="B24" s="958" t="s">
        <v>394</v>
      </c>
      <c r="C24" s="953"/>
      <c r="D24" s="953"/>
      <c r="E24" s="953"/>
      <c r="F24" s="959" t="s">
        <v>395</v>
      </c>
      <c r="G24" s="960"/>
      <c r="H24" s="960"/>
      <c r="I24" s="961"/>
      <c r="J24" s="3"/>
      <c r="K24" s="3"/>
      <c r="L24" s="3"/>
      <c r="M24" s="3"/>
      <c r="N24" s="3"/>
      <c r="O24" s="3"/>
    </row>
    <row r="25" spans="1:16" ht="45" customHeight="1" thickBot="1" x14ac:dyDescent="0.2">
      <c r="B25" s="946" t="str">
        <f>IF(D10="","",D10)</f>
        <v/>
      </c>
      <c r="C25" s="947"/>
      <c r="D25" s="947"/>
      <c r="E25" s="200" t="s">
        <v>0</v>
      </c>
      <c r="F25" s="948" t="str">
        <f>IF(B25="","",IF(B25&gt;=250,5000000,IF(B25&gt;=225,4500000,IF(B25&gt;=200,4000000,IF(B25&gt;=175,3500000,IF(B25&gt;=150,3000000,IF(B25&gt;=125,2500000,IF(B25&gt;=100,2000000,IF(B25&gt;=75,1500000,IF(B25&gt;=50,1000000,IF(B25&gt;=25,500000,0)))))))))))</f>
        <v/>
      </c>
      <c r="G25" s="949"/>
      <c r="H25" s="949"/>
      <c r="I25" s="201" t="s">
        <v>143</v>
      </c>
      <c r="J25" s="3"/>
      <c r="K25" s="3"/>
      <c r="L25" s="3"/>
      <c r="M25" s="3"/>
      <c r="N25" s="3"/>
      <c r="O25" s="3"/>
    </row>
    <row r="26" spans="1:16" ht="21.75" customHeight="1" x14ac:dyDescent="0.15">
      <c r="A26" s="3"/>
      <c r="B26" s="182" t="s">
        <v>396</v>
      </c>
      <c r="C26" s="3"/>
      <c r="D26" s="3"/>
      <c r="E26" s="3"/>
      <c r="F26" s="3"/>
      <c r="G26" s="3"/>
      <c r="H26" s="3"/>
      <c r="I26" s="3"/>
      <c r="J26" s="3"/>
      <c r="K26" s="3"/>
      <c r="L26" s="3"/>
      <c r="M26" s="3"/>
      <c r="N26" s="3"/>
      <c r="O26" s="3"/>
      <c r="P26" s="3"/>
    </row>
    <row r="27" spans="1:16" ht="30.75" customHeight="1" x14ac:dyDescent="0.15">
      <c r="A27" s="3"/>
      <c r="B27" s="3"/>
      <c r="C27" s="3"/>
      <c r="D27" s="3"/>
      <c r="E27" s="3"/>
      <c r="F27" s="3"/>
      <c r="G27" s="3"/>
      <c r="H27" s="3"/>
      <c r="I27" s="3"/>
      <c r="J27" s="3"/>
      <c r="K27" s="3"/>
      <c r="L27" s="3"/>
      <c r="M27" s="3"/>
      <c r="N27" s="3"/>
      <c r="O27" s="3"/>
      <c r="P27" s="3"/>
    </row>
    <row r="28" spans="1:16" ht="30.75" customHeight="1" x14ac:dyDescent="0.15">
      <c r="A28" s="3"/>
      <c r="B28" s="3"/>
      <c r="C28" s="3"/>
      <c r="D28" s="3"/>
      <c r="E28" s="3"/>
      <c r="F28" s="3"/>
      <c r="G28" s="3"/>
      <c r="H28" s="3"/>
      <c r="I28" s="3"/>
      <c r="J28" s="3"/>
      <c r="K28" s="3"/>
      <c r="L28" s="3"/>
      <c r="M28" s="3"/>
      <c r="N28" s="3"/>
      <c r="O28" s="3"/>
      <c r="P28" s="3"/>
    </row>
    <row r="29" spans="1:16" ht="30.75" customHeight="1" x14ac:dyDescent="0.15"/>
    <row r="30" spans="1:16" ht="30.75" customHeight="1" x14ac:dyDescent="0.15"/>
    <row r="31" spans="1:16" ht="30.75" customHeight="1" x14ac:dyDescent="0.15"/>
    <row r="32" spans="1:16" ht="30.75" customHeight="1" x14ac:dyDescent="0.15"/>
    <row r="33" ht="30.75" customHeight="1" x14ac:dyDescent="0.15"/>
    <row r="34" ht="30.75" customHeight="1" x14ac:dyDescent="0.15"/>
    <row r="35" ht="30.75" customHeight="1" x14ac:dyDescent="0.15"/>
    <row r="36" ht="30.75" customHeight="1" x14ac:dyDescent="0.15"/>
    <row r="37" ht="30.75" customHeight="1" x14ac:dyDescent="0.15"/>
    <row r="38" ht="30.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row r="53" ht="30.75" customHeight="1" x14ac:dyDescent="0.15"/>
    <row r="54" ht="30.75" customHeight="1" x14ac:dyDescent="0.15"/>
    <row r="55" ht="30.75" customHeight="1" x14ac:dyDescent="0.15"/>
    <row r="56" ht="30.75" customHeight="1" x14ac:dyDescent="0.15"/>
    <row r="57" ht="30.75" customHeight="1" x14ac:dyDescent="0.15"/>
    <row r="58" ht="30.75" customHeight="1" x14ac:dyDescent="0.15"/>
    <row r="59" ht="30.75" customHeight="1" x14ac:dyDescent="0.15"/>
    <row r="60" ht="30.75" customHeight="1" x14ac:dyDescent="0.15"/>
    <row r="61" ht="30.75" customHeight="1" x14ac:dyDescent="0.15"/>
    <row r="62" ht="30.75" customHeight="1" x14ac:dyDescent="0.15"/>
    <row r="63" ht="30.75" customHeight="1" x14ac:dyDescent="0.15"/>
    <row r="64"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sheetData>
  <sheetProtection sheet="1" objects="1" scenarios="1" selectLockedCells="1"/>
  <mergeCells count="24">
    <mergeCell ref="A3:P3"/>
    <mergeCell ref="A4:P4"/>
    <mergeCell ref="H6:I6"/>
    <mergeCell ref="J6:O6"/>
    <mergeCell ref="B10:C10"/>
    <mergeCell ref="D10:F10"/>
    <mergeCell ref="H10:I10"/>
    <mergeCell ref="K10:O10"/>
    <mergeCell ref="J17:K17"/>
    <mergeCell ref="M17:N17"/>
    <mergeCell ref="B24:E24"/>
    <mergeCell ref="F24:I24"/>
    <mergeCell ref="B15:B16"/>
    <mergeCell ref="C15:E16"/>
    <mergeCell ref="F15:F16"/>
    <mergeCell ref="G15:I16"/>
    <mergeCell ref="J15:K16"/>
    <mergeCell ref="M15:O15"/>
    <mergeCell ref="M16:O16"/>
    <mergeCell ref="B25:D25"/>
    <mergeCell ref="F25:H25"/>
    <mergeCell ref="B17:C17"/>
    <mergeCell ref="D17:E17"/>
    <mergeCell ref="G17:H17"/>
  </mergeCells>
  <phoneticPr fontId="2"/>
  <dataValidations count="4">
    <dataValidation imeMode="off" allowBlank="1" showInputMessage="1" showErrorMessage="1" sqref="J10 D10:F10"/>
    <dataValidation imeMode="hiragana" allowBlank="1" showInputMessage="1" showErrorMessage="1" sqref="J6:O6"/>
    <dataValidation type="list" showInputMessage="1" sqref="O17 L17 I17 F17">
      <formula1>"○,×"</formula1>
    </dataValidation>
    <dataValidation type="list" showInputMessage="1" sqref="B15 F15">
      <formula1>"○"</formula1>
    </dataValidation>
  </dataValidations>
  <pageMargins left="0.70866141732283472" right="0.70866141732283472" top="0.89" bottom="0.74803149606299213" header="0.31496062992125984" footer="0.31496062992125984"/>
  <pageSetup paperSize="9" orientation="portrait" horizontalDpi="4294967294"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12"/>
  <sheetViews>
    <sheetView showGridLines="0" showZeros="0" view="pageBreakPreview" topLeftCell="B1" zoomScale="70" zoomScaleNormal="70" zoomScaleSheetLayoutView="70" workbookViewId="0">
      <selection activeCell="J7" sqref="J7:P7"/>
    </sheetView>
  </sheetViews>
  <sheetFormatPr defaultColWidth="9" defaultRowHeight="13.5" x14ac:dyDescent="0.15"/>
  <cols>
    <col min="1" max="1" width="1" style="2" customWidth="1"/>
    <col min="2" max="13" width="7.75" style="2" customWidth="1"/>
    <col min="14" max="14" width="3.75" style="2" customWidth="1"/>
    <col min="15" max="15" width="4" style="2" customWidth="1"/>
    <col min="16" max="16" width="7.75" style="2" customWidth="1"/>
    <col min="17" max="17" width="1.125" style="2" customWidth="1"/>
    <col min="18" max="18" width="7.75" style="2" customWidth="1"/>
    <col min="19" max="16384" width="9" style="2"/>
  </cols>
  <sheetData>
    <row r="1" spans="2:16" ht="3.75" customHeight="1" x14ac:dyDescent="0.15">
      <c r="B1" s="1"/>
      <c r="C1" s="1"/>
      <c r="D1" s="1"/>
      <c r="E1" s="1"/>
      <c r="F1" s="1"/>
      <c r="G1" s="1"/>
      <c r="H1" s="1"/>
      <c r="I1" s="1"/>
      <c r="J1" s="1"/>
      <c r="K1" s="1"/>
      <c r="L1" s="1"/>
      <c r="M1" s="1"/>
      <c r="N1" s="1"/>
      <c r="O1" s="1"/>
    </row>
    <row r="2" spans="2:16" ht="20.25" customHeight="1" x14ac:dyDescent="0.15">
      <c r="B2" s="28" t="s">
        <v>397</v>
      </c>
      <c r="P2" s="29"/>
    </row>
    <row r="3" spans="2:16" ht="12.75" customHeight="1" x14ac:dyDescent="0.15"/>
    <row r="4" spans="2:16" ht="36.75" customHeight="1" x14ac:dyDescent="0.15">
      <c r="B4" s="393" t="s">
        <v>398</v>
      </c>
      <c r="C4" s="393"/>
      <c r="D4" s="393"/>
      <c r="E4" s="393"/>
      <c r="F4" s="393"/>
      <c r="G4" s="393"/>
      <c r="H4" s="393"/>
      <c r="I4" s="393"/>
      <c r="J4" s="393"/>
      <c r="K4" s="393"/>
      <c r="L4" s="393"/>
      <c r="M4" s="393"/>
      <c r="N4" s="393"/>
      <c r="O4" s="393"/>
      <c r="P4" s="393"/>
    </row>
    <row r="5" spans="2:16" ht="37.5" customHeight="1" x14ac:dyDescent="0.25">
      <c r="B5" s="394" t="s">
        <v>39</v>
      </c>
      <c r="C5" s="394"/>
      <c r="D5" s="394"/>
      <c r="E5" s="394"/>
      <c r="F5" s="394"/>
      <c r="G5" s="394"/>
      <c r="H5" s="394"/>
      <c r="I5" s="394"/>
      <c r="J5" s="394"/>
      <c r="K5" s="394"/>
      <c r="L5" s="394"/>
      <c r="M5" s="394"/>
      <c r="N5" s="394"/>
      <c r="O5" s="394"/>
      <c r="P5" s="394"/>
    </row>
    <row r="6" spans="2:16" ht="16.5" customHeight="1" x14ac:dyDescent="0.15">
      <c r="B6" s="30"/>
      <c r="C6" s="30"/>
      <c r="D6" s="30"/>
      <c r="E6" s="30"/>
      <c r="F6" s="30"/>
      <c r="G6" s="30"/>
      <c r="H6" s="30"/>
      <c r="I6" s="30"/>
      <c r="J6" s="30"/>
      <c r="K6" s="30"/>
      <c r="L6" s="30"/>
      <c r="M6" s="30"/>
      <c r="N6" s="30"/>
      <c r="O6" s="30"/>
    </row>
    <row r="7" spans="2:16" ht="22.5" customHeight="1" x14ac:dyDescent="0.15">
      <c r="B7" s="31"/>
      <c r="C7" s="31"/>
      <c r="D7" s="31"/>
      <c r="H7" s="395" t="s">
        <v>16</v>
      </c>
      <c r="I7" s="395"/>
      <c r="J7" s="267"/>
      <c r="K7" s="267"/>
      <c r="L7" s="267"/>
      <c r="M7" s="267"/>
      <c r="N7" s="267"/>
      <c r="O7" s="267"/>
      <c r="P7" s="267"/>
    </row>
    <row r="8" spans="2:16" x14ac:dyDescent="0.15">
      <c r="B8" s="32"/>
      <c r="C8" s="32"/>
      <c r="D8" s="32"/>
      <c r="E8" s="32"/>
      <c r="F8" s="32"/>
      <c r="G8" s="32"/>
      <c r="H8" s="32"/>
      <c r="I8" s="32"/>
      <c r="J8" s="32"/>
      <c r="K8" s="32"/>
      <c r="L8" s="32"/>
      <c r="M8" s="32"/>
      <c r="N8" s="32"/>
      <c r="O8" s="32"/>
    </row>
    <row r="9" spans="2:16" s="28" customFormat="1" ht="24" customHeight="1" x14ac:dyDescent="0.15">
      <c r="B9" s="33" t="s">
        <v>399</v>
      </c>
    </row>
    <row r="10" spans="2:16" s="28" customFormat="1" ht="24" customHeight="1" x14ac:dyDescent="0.15">
      <c r="B10" s="33"/>
    </row>
    <row r="11" spans="2:16" ht="24.75" customHeight="1" x14ac:dyDescent="0.15">
      <c r="B11" s="31" t="s">
        <v>400</v>
      </c>
    </row>
    <row r="12" spans="2:16" s="28" customFormat="1" ht="33" customHeight="1" x14ac:dyDescent="0.15">
      <c r="B12" s="343" t="s">
        <v>401</v>
      </c>
      <c r="C12" s="345"/>
      <c r="D12" s="514"/>
      <c r="E12" s="515"/>
      <c r="F12" s="38" t="s">
        <v>56</v>
      </c>
      <c r="G12" s="514"/>
      <c r="H12" s="515"/>
      <c r="I12" s="38" t="s">
        <v>56</v>
      </c>
      <c r="J12" s="514"/>
      <c r="K12" s="515"/>
      <c r="L12" s="38" t="s">
        <v>56</v>
      </c>
      <c r="M12" s="514"/>
      <c r="N12" s="515"/>
      <c r="O12" s="515"/>
      <c r="P12" s="38" t="s">
        <v>56</v>
      </c>
    </row>
    <row r="13" spans="2:16" s="28" customFormat="1" ht="20.25" customHeight="1" x14ac:dyDescent="0.15">
      <c r="B13" s="491" t="s">
        <v>57</v>
      </c>
      <c r="C13" s="492"/>
      <c r="D13" s="497"/>
      <c r="E13" s="498"/>
      <c r="F13" s="498"/>
      <c r="G13" s="498"/>
      <c r="H13" s="498"/>
      <c r="I13" s="498"/>
      <c r="J13" s="498"/>
      <c r="K13" s="498"/>
      <c r="L13" s="498"/>
      <c r="M13" s="498"/>
      <c r="N13" s="498"/>
      <c r="O13" s="498"/>
      <c r="P13" s="499"/>
    </row>
    <row r="14" spans="2:16" s="28" customFormat="1" ht="20.25" customHeight="1" x14ac:dyDescent="0.15">
      <c r="B14" s="493"/>
      <c r="C14" s="494"/>
      <c r="D14" s="500"/>
      <c r="E14" s="501"/>
      <c r="F14" s="501"/>
      <c r="G14" s="501"/>
      <c r="H14" s="501"/>
      <c r="I14" s="501"/>
      <c r="J14" s="501"/>
      <c r="K14" s="501"/>
      <c r="L14" s="501"/>
      <c r="M14" s="501"/>
      <c r="N14" s="501"/>
      <c r="O14" s="501"/>
      <c r="P14" s="502"/>
    </row>
    <row r="15" spans="2:16" s="28" customFormat="1" ht="20.25" customHeight="1" x14ac:dyDescent="0.15">
      <c r="B15" s="495"/>
      <c r="C15" s="496"/>
      <c r="D15" s="503"/>
      <c r="E15" s="504"/>
      <c r="F15" s="504"/>
      <c r="G15" s="504"/>
      <c r="H15" s="504"/>
      <c r="I15" s="504"/>
      <c r="J15" s="504"/>
      <c r="K15" s="504"/>
      <c r="L15" s="504"/>
      <c r="M15" s="504"/>
      <c r="N15" s="504"/>
      <c r="O15" s="504"/>
      <c r="P15" s="505"/>
    </row>
    <row r="16" spans="2:16" s="28" customFormat="1" ht="24.75" customHeight="1" x14ac:dyDescent="0.15">
      <c r="B16" s="506" t="s">
        <v>58</v>
      </c>
      <c r="C16" s="506"/>
      <c r="D16" s="507" t="s">
        <v>59</v>
      </c>
      <c r="E16" s="508"/>
      <c r="F16" s="39"/>
      <c r="G16" s="507" t="s">
        <v>60</v>
      </c>
      <c r="H16" s="508"/>
      <c r="I16" s="39"/>
      <c r="J16" s="507" t="s">
        <v>61</v>
      </c>
      <c r="K16" s="508"/>
      <c r="L16" s="39"/>
      <c r="M16" s="509"/>
      <c r="N16" s="510"/>
      <c r="O16" s="510"/>
      <c r="P16" s="511"/>
    </row>
    <row r="17" spans="2:17" s="28" customFormat="1" ht="24.75" customHeight="1" x14ac:dyDescent="0.15">
      <c r="B17" s="480" t="s">
        <v>62</v>
      </c>
      <c r="C17" s="480"/>
      <c r="D17" s="481" t="s">
        <v>63</v>
      </c>
      <c r="E17" s="482"/>
      <c r="F17" s="40"/>
      <c r="G17" s="481" t="s">
        <v>64</v>
      </c>
      <c r="H17" s="482"/>
      <c r="I17" s="40"/>
      <c r="J17" s="483" t="s">
        <v>196</v>
      </c>
      <c r="K17" s="484"/>
      <c r="L17" s="40"/>
      <c r="M17" s="485"/>
      <c r="N17" s="486"/>
      <c r="O17" s="486"/>
      <c r="P17" s="487"/>
    </row>
    <row r="18" spans="2:17" s="28" customFormat="1" ht="24.75" customHeight="1" x14ac:dyDescent="0.15">
      <c r="B18" s="480" t="s">
        <v>66</v>
      </c>
      <c r="C18" s="480"/>
      <c r="D18" s="481" t="s">
        <v>410</v>
      </c>
      <c r="E18" s="482"/>
      <c r="F18" s="40"/>
      <c r="G18" s="481" t="s">
        <v>199</v>
      </c>
      <c r="H18" s="482"/>
      <c r="I18" s="40"/>
      <c r="J18" s="483" t="s">
        <v>69</v>
      </c>
      <c r="K18" s="484"/>
      <c r="L18" s="40"/>
      <c r="M18" s="488" t="s">
        <v>70</v>
      </c>
      <c r="N18" s="489"/>
      <c r="O18" s="490"/>
      <c r="P18" s="40"/>
    </row>
    <row r="19" spans="2:17" s="28" customFormat="1" ht="24.75" customHeight="1" x14ac:dyDescent="0.15">
      <c r="B19" s="467" t="s">
        <v>71</v>
      </c>
      <c r="C19" s="467"/>
      <c r="D19" s="468" t="s">
        <v>72</v>
      </c>
      <c r="E19" s="469"/>
      <c r="F19" s="41"/>
      <c r="G19" s="470" t="s">
        <v>73</v>
      </c>
      <c r="H19" s="471"/>
      <c r="I19" s="41"/>
      <c r="J19" s="468" t="s">
        <v>74</v>
      </c>
      <c r="K19" s="469"/>
      <c r="L19" s="41"/>
      <c r="M19" s="472"/>
      <c r="N19" s="473"/>
      <c r="O19" s="473"/>
      <c r="P19" s="474"/>
    </row>
    <row r="20" spans="2:17" s="28" customFormat="1" ht="33" customHeight="1" x14ac:dyDescent="0.15">
      <c r="B20" s="475" t="s">
        <v>402</v>
      </c>
      <c r="C20" s="476"/>
      <c r="D20" s="477"/>
      <c r="E20" s="478"/>
      <c r="F20" s="478"/>
      <c r="G20" s="478"/>
      <c r="H20" s="478"/>
      <c r="I20" s="478"/>
      <c r="J20" s="478"/>
      <c r="K20" s="478"/>
      <c r="L20" s="478"/>
      <c r="M20" s="478"/>
      <c r="N20" s="478"/>
      <c r="O20" s="478"/>
      <c r="P20" s="479"/>
    </row>
    <row r="21" spans="2:17" ht="23.25" customHeight="1" x14ac:dyDescent="0.15">
      <c r="B21" s="452" t="s">
        <v>403</v>
      </c>
      <c r="C21" s="453"/>
      <c r="D21" s="453"/>
      <c r="E21" s="453"/>
      <c r="F21" s="453"/>
      <c r="G21" s="453"/>
      <c r="H21" s="453"/>
      <c r="I21" s="453"/>
      <c r="J21" s="453"/>
      <c r="K21" s="453"/>
      <c r="L21" s="453"/>
      <c r="M21" s="453"/>
      <c r="N21" s="453"/>
      <c r="O21" s="453"/>
      <c r="P21" s="453"/>
    </row>
    <row r="22" spans="2:17" ht="23.25" customHeight="1" x14ac:dyDescent="0.15">
      <c r="B22" s="202"/>
      <c r="C22" s="134"/>
      <c r="D22" s="134"/>
      <c r="E22" s="134"/>
      <c r="F22" s="134"/>
      <c r="G22" s="134"/>
      <c r="H22" s="134"/>
      <c r="I22" s="134"/>
      <c r="J22" s="134"/>
      <c r="K22" s="134"/>
      <c r="L22" s="134"/>
      <c r="M22" s="134"/>
      <c r="N22" s="134"/>
      <c r="O22" s="134"/>
      <c r="P22" s="134"/>
    </row>
    <row r="23" spans="2:17" ht="23.25" customHeight="1" x14ac:dyDescent="0.15">
      <c r="B23" s="42"/>
      <c r="C23" s="43"/>
      <c r="D23" s="43"/>
      <c r="E23" s="43"/>
      <c r="F23" s="43"/>
      <c r="G23" s="43"/>
      <c r="H23" s="43"/>
      <c r="I23" s="43"/>
      <c r="J23" s="43"/>
      <c r="K23" s="43"/>
      <c r="L23" s="43"/>
      <c r="M23" s="43"/>
      <c r="N23" s="43"/>
      <c r="O23" s="43"/>
      <c r="P23" s="43" t="s">
        <v>411</v>
      </c>
    </row>
    <row r="24" spans="2:17" ht="24.75" customHeight="1" x14ac:dyDescent="0.15">
      <c r="B24" s="31" t="s">
        <v>404</v>
      </c>
    </row>
    <row r="25" spans="2:17" s="28" customFormat="1" ht="44.25" customHeight="1" x14ac:dyDescent="0.15">
      <c r="B25" s="454" t="s">
        <v>79</v>
      </c>
      <c r="C25" s="455"/>
      <c r="D25" s="458" t="s">
        <v>80</v>
      </c>
      <c r="E25" s="458"/>
      <c r="F25" s="458"/>
      <c r="G25" s="459" t="s">
        <v>405</v>
      </c>
      <c r="H25" s="460"/>
      <c r="I25" s="460"/>
      <c r="J25" s="461"/>
      <c r="K25" s="462" t="s">
        <v>82</v>
      </c>
      <c r="L25" s="463"/>
      <c r="M25" s="463"/>
      <c r="N25" s="463"/>
      <c r="O25" s="463"/>
      <c r="P25" s="464"/>
      <c r="Q25" s="37"/>
    </row>
    <row r="26" spans="2:17" ht="29.25" customHeight="1" x14ac:dyDescent="0.15">
      <c r="B26" s="456"/>
      <c r="C26" s="457"/>
      <c r="D26" s="285"/>
      <c r="E26" s="286"/>
      <c r="F26" s="44" t="s">
        <v>83</v>
      </c>
      <c r="G26" s="285"/>
      <c r="H26" s="286"/>
      <c r="I26" s="286"/>
      <c r="J26" s="44" t="s">
        <v>83</v>
      </c>
      <c r="K26" s="465"/>
      <c r="L26" s="466"/>
      <c r="M26" s="466"/>
      <c r="N26" s="466"/>
      <c r="O26" s="466"/>
      <c r="P26" s="44" t="s">
        <v>83</v>
      </c>
    </row>
    <row r="27" spans="2:17" ht="23.25" customHeight="1" x14ac:dyDescent="0.15">
      <c r="B27" s="452" t="s">
        <v>403</v>
      </c>
      <c r="C27" s="453"/>
      <c r="D27" s="453"/>
      <c r="E27" s="453"/>
      <c r="F27" s="453"/>
      <c r="G27" s="453"/>
      <c r="H27" s="453"/>
      <c r="I27" s="453"/>
      <c r="J27" s="453"/>
      <c r="K27" s="453"/>
      <c r="L27" s="453"/>
      <c r="M27" s="453"/>
      <c r="N27" s="453"/>
      <c r="O27" s="453"/>
      <c r="P27" s="453"/>
    </row>
    <row r="28" spans="2:17" ht="9.75" customHeight="1" x14ac:dyDescent="0.15">
      <c r="B28" s="45"/>
      <c r="C28" s="45"/>
      <c r="D28" s="46"/>
      <c r="E28" s="46"/>
      <c r="F28" s="47"/>
      <c r="G28" s="48"/>
      <c r="H28" s="48"/>
      <c r="I28" s="48"/>
      <c r="J28" s="47"/>
      <c r="K28" s="46"/>
      <c r="L28" s="46"/>
      <c r="M28" s="46"/>
      <c r="N28" s="46"/>
      <c r="O28" s="46"/>
      <c r="P28" s="47"/>
    </row>
    <row r="29" spans="2:17" ht="3.75" customHeight="1" x14ac:dyDescent="0.15">
      <c r="B29" s="1"/>
      <c r="C29" s="1"/>
      <c r="D29" s="1"/>
      <c r="E29" s="1"/>
      <c r="F29" s="1"/>
      <c r="G29" s="1"/>
      <c r="H29" s="1"/>
      <c r="I29" s="1"/>
      <c r="J29" s="1"/>
      <c r="K29" s="1"/>
      <c r="L29" s="1"/>
      <c r="M29" s="1"/>
      <c r="N29" s="1"/>
      <c r="O29" s="1"/>
    </row>
    <row r="30" spans="2:17" ht="20.25" customHeight="1" x14ac:dyDescent="0.15">
      <c r="B30" s="28" t="s">
        <v>397</v>
      </c>
      <c r="P30" s="29"/>
    </row>
    <row r="31" spans="2:17" ht="12.75" customHeight="1" x14ac:dyDescent="0.15"/>
    <row r="32" spans="2:17" ht="36.75" customHeight="1" x14ac:dyDescent="0.15">
      <c r="B32" s="393" t="s">
        <v>398</v>
      </c>
      <c r="C32" s="393"/>
      <c r="D32" s="393"/>
      <c r="E32" s="393"/>
      <c r="F32" s="393"/>
      <c r="G32" s="393"/>
      <c r="H32" s="393"/>
      <c r="I32" s="393"/>
      <c r="J32" s="393"/>
      <c r="K32" s="393"/>
      <c r="L32" s="393"/>
      <c r="M32" s="393"/>
      <c r="N32" s="393"/>
      <c r="O32" s="393"/>
      <c r="P32" s="393"/>
    </row>
    <row r="33" spans="2:16" ht="37.5" customHeight="1" x14ac:dyDescent="0.25">
      <c r="B33" s="394" t="s">
        <v>84</v>
      </c>
      <c r="C33" s="394"/>
      <c r="D33" s="394"/>
      <c r="E33" s="394"/>
      <c r="F33" s="394"/>
      <c r="G33" s="394"/>
      <c r="H33" s="394"/>
      <c r="I33" s="394"/>
      <c r="J33" s="394"/>
      <c r="K33" s="394"/>
      <c r="L33" s="394"/>
      <c r="M33" s="394"/>
      <c r="N33" s="394"/>
      <c r="O33" s="394"/>
      <c r="P33" s="394"/>
    </row>
    <row r="34" spans="2:16" ht="16.5" customHeight="1" x14ac:dyDescent="0.15">
      <c r="B34" s="30"/>
      <c r="C34" s="30"/>
      <c r="D34" s="30"/>
      <c r="E34" s="30"/>
      <c r="F34" s="30"/>
      <c r="G34" s="30"/>
      <c r="H34" s="30"/>
      <c r="I34" s="30"/>
      <c r="J34" s="30"/>
      <c r="K34" s="30"/>
      <c r="L34" s="30"/>
      <c r="M34" s="30"/>
      <c r="N34" s="30"/>
      <c r="O34" s="30"/>
    </row>
    <row r="35" spans="2:16" ht="22.5" customHeight="1" x14ac:dyDescent="0.15">
      <c r="B35" s="31"/>
      <c r="C35" s="31"/>
      <c r="D35" s="31"/>
      <c r="H35" s="395" t="s">
        <v>16</v>
      </c>
      <c r="I35" s="395"/>
      <c r="J35" s="396">
        <f>J7</f>
        <v>0</v>
      </c>
      <c r="K35" s="396"/>
      <c r="L35" s="396"/>
      <c r="M35" s="396"/>
      <c r="N35" s="396"/>
      <c r="O35" s="396"/>
      <c r="P35" s="396"/>
    </row>
    <row r="36" spans="2:16" ht="18.75" x14ac:dyDescent="0.15">
      <c r="B36" s="31"/>
      <c r="C36" s="31"/>
      <c r="D36" s="31"/>
      <c r="H36" s="49"/>
      <c r="I36" s="49"/>
      <c r="J36" s="50"/>
      <c r="K36" s="50"/>
      <c r="L36" s="50"/>
      <c r="M36" s="50"/>
      <c r="N36" s="50"/>
      <c r="O36" s="50"/>
      <c r="P36" s="50"/>
    </row>
    <row r="37" spans="2:16" s="28" customFormat="1" ht="24.75" customHeight="1" x14ac:dyDescent="0.15">
      <c r="B37" s="31" t="s">
        <v>406</v>
      </c>
    </row>
    <row r="38" spans="2:16" s="28" customFormat="1" ht="20.25" customHeight="1" x14ac:dyDescent="0.15">
      <c r="B38" s="451" t="s">
        <v>86</v>
      </c>
      <c r="C38" s="451"/>
      <c r="D38" s="406" t="s">
        <v>87</v>
      </c>
      <c r="E38" s="407"/>
      <c r="F38" s="407"/>
      <c r="G38" s="407"/>
      <c r="H38" s="407"/>
      <c r="I38" s="407"/>
      <c r="J38" s="407"/>
      <c r="K38" s="407"/>
      <c r="L38" s="407"/>
      <c r="M38" s="407"/>
      <c r="N38" s="407"/>
      <c r="O38" s="407"/>
      <c r="P38" s="408"/>
    </row>
    <row r="39" spans="2:16" s="28" customFormat="1" ht="20.25" customHeight="1" x14ac:dyDescent="0.15">
      <c r="B39" s="451"/>
      <c r="C39" s="451"/>
      <c r="D39" s="406" t="s">
        <v>88</v>
      </c>
      <c r="E39" s="407"/>
      <c r="F39" s="407"/>
      <c r="G39" s="407"/>
      <c r="H39" s="407"/>
      <c r="I39" s="407"/>
      <c r="J39" s="406" t="s">
        <v>89</v>
      </c>
      <c r="K39" s="407"/>
      <c r="L39" s="407"/>
      <c r="M39" s="407"/>
      <c r="N39" s="407"/>
      <c r="O39" s="407"/>
      <c r="P39" s="408"/>
    </row>
    <row r="40" spans="2:16" s="28" customFormat="1" ht="20.25" customHeight="1" x14ac:dyDescent="0.15">
      <c r="B40" s="451"/>
      <c r="C40" s="451"/>
      <c r="D40" s="406" t="s">
        <v>90</v>
      </c>
      <c r="E40" s="407"/>
      <c r="F40" s="408"/>
      <c r="G40" s="406" t="s">
        <v>91</v>
      </c>
      <c r="H40" s="407"/>
      <c r="I40" s="407"/>
      <c r="J40" s="406" t="s">
        <v>90</v>
      </c>
      <c r="K40" s="407"/>
      <c r="L40" s="408"/>
      <c r="M40" s="406" t="s">
        <v>91</v>
      </c>
      <c r="N40" s="407"/>
      <c r="O40" s="407"/>
      <c r="P40" s="408"/>
    </row>
    <row r="41" spans="2:16" s="28" customFormat="1" ht="20.25" customHeight="1" x14ac:dyDescent="0.15">
      <c r="B41" s="451"/>
      <c r="C41" s="451"/>
      <c r="D41" s="444" t="s">
        <v>92</v>
      </c>
      <c r="E41" s="445"/>
      <c r="F41" s="446" t="s">
        <v>95</v>
      </c>
      <c r="G41" s="444" t="s">
        <v>92</v>
      </c>
      <c r="H41" s="445"/>
      <c r="I41" s="446" t="s">
        <v>412</v>
      </c>
      <c r="J41" s="444" t="s">
        <v>92</v>
      </c>
      <c r="K41" s="445"/>
      <c r="L41" s="446" t="s">
        <v>413</v>
      </c>
      <c r="M41" s="444" t="s">
        <v>92</v>
      </c>
      <c r="N41" s="448"/>
      <c r="O41" s="445"/>
      <c r="P41" s="446" t="s">
        <v>95</v>
      </c>
    </row>
    <row r="42" spans="2:16" s="28" customFormat="1" ht="29.25" customHeight="1" x14ac:dyDescent="0.15">
      <c r="B42" s="451"/>
      <c r="C42" s="451"/>
      <c r="D42" s="51" t="s">
        <v>97</v>
      </c>
      <c r="E42" s="52" t="s">
        <v>98</v>
      </c>
      <c r="F42" s="447"/>
      <c r="G42" s="51" t="s">
        <v>97</v>
      </c>
      <c r="H42" s="52" t="s">
        <v>98</v>
      </c>
      <c r="I42" s="447"/>
      <c r="J42" s="51" t="s">
        <v>97</v>
      </c>
      <c r="K42" s="52" t="s">
        <v>98</v>
      </c>
      <c r="L42" s="447"/>
      <c r="M42" s="53" t="s">
        <v>97</v>
      </c>
      <c r="N42" s="449" t="s">
        <v>98</v>
      </c>
      <c r="O42" s="450"/>
      <c r="P42" s="447"/>
    </row>
    <row r="43" spans="2:16" s="28" customFormat="1" ht="23.25" customHeight="1" x14ac:dyDescent="0.15">
      <c r="B43" s="409" t="s">
        <v>99</v>
      </c>
      <c r="C43" s="409"/>
      <c r="D43" s="54"/>
      <c r="E43" s="57"/>
      <c r="F43" s="58"/>
      <c r="G43" s="54"/>
      <c r="H43" s="57"/>
      <c r="I43" s="57"/>
      <c r="J43" s="54"/>
      <c r="K43" s="57"/>
      <c r="L43" s="57"/>
      <c r="M43" s="54"/>
      <c r="N43" s="441"/>
      <c r="O43" s="442"/>
      <c r="P43" s="58"/>
    </row>
    <row r="44" spans="2:16" s="28" customFormat="1" ht="23.25" customHeight="1" x14ac:dyDescent="0.15">
      <c r="B44" s="435" t="s">
        <v>100</v>
      </c>
      <c r="C44" s="435"/>
      <c r="D44" s="59"/>
      <c r="E44" s="62"/>
      <c r="F44" s="63"/>
      <c r="G44" s="59"/>
      <c r="H44" s="62"/>
      <c r="I44" s="62"/>
      <c r="J44" s="59"/>
      <c r="K44" s="62"/>
      <c r="L44" s="62"/>
      <c r="M44" s="59"/>
      <c r="N44" s="436"/>
      <c r="O44" s="437"/>
      <c r="P44" s="63"/>
    </row>
    <row r="45" spans="2:16" s="28" customFormat="1" ht="23.25" customHeight="1" x14ac:dyDescent="0.15">
      <c r="B45" s="443" t="s">
        <v>101</v>
      </c>
      <c r="C45" s="443"/>
      <c r="D45" s="59"/>
      <c r="E45" s="62"/>
      <c r="F45" s="63"/>
      <c r="G45" s="59"/>
      <c r="H45" s="62"/>
      <c r="I45" s="62"/>
      <c r="J45" s="59"/>
      <c r="K45" s="62"/>
      <c r="L45" s="62"/>
      <c r="M45" s="59"/>
      <c r="N45" s="436"/>
      <c r="O45" s="437"/>
      <c r="P45" s="63"/>
    </row>
    <row r="46" spans="2:16" s="28" customFormat="1" ht="23.25" customHeight="1" x14ac:dyDescent="0.15">
      <c r="B46" s="435" t="s">
        <v>102</v>
      </c>
      <c r="C46" s="435"/>
      <c r="D46" s="59"/>
      <c r="E46" s="62"/>
      <c r="F46" s="63"/>
      <c r="G46" s="59"/>
      <c r="H46" s="62"/>
      <c r="I46" s="62"/>
      <c r="J46" s="59"/>
      <c r="K46" s="62"/>
      <c r="L46" s="62"/>
      <c r="M46" s="59"/>
      <c r="N46" s="436"/>
      <c r="O46" s="437"/>
      <c r="P46" s="63"/>
    </row>
    <row r="47" spans="2:16" s="28" customFormat="1" ht="23.25" customHeight="1" x14ac:dyDescent="0.15">
      <c r="B47" s="435" t="s">
        <v>103</v>
      </c>
      <c r="C47" s="435"/>
      <c r="D47" s="59"/>
      <c r="E47" s="62"/>
      <c r="F47" s="63"/>
      <c r="G47" s="59"/>
      <c r="H47" s="62"/>
      <c r="I47" s="62"/>
      <c r="J47" s="59"/>
      <c r="K47" s="62"/>
      <c r="L47" s="62"/>
      <c r="M47" s="59"/>
      <c r="N47" s="436"/>
      <c r="O47" s="437"/>
      <c r="P47" s="63"/>
    </row>
    <row r="48" spans="2:16" s="28" customFormat="1" ht="23.25" hidden="1" customHeight="1" x14ac:dyDescent="0.15">
      <c r="B48" s="435" t="s">
        <v>104</v>
      </c>
      <c r="C48" s="435"/>
      <c r="D48" s="59"/>
      <c r="E48" s="62"/>
      <c r="F48" s="63"/>
      <c r="G48" s="59"/>
      <c r="H48" s="62"/>
      <c r="I48" s="62"/>
      <c r="J48" s="59"/>
      <c r="K48" s="62"/>
      <c r="L48" s="62"/>
      <c r="M48" s="59"/>
      <c r="N48" s="62"/>
      <c r="O48" s="62"/>
      <c r="P48" s="63"/>
    </row>
    <row r="49" spans="2:16" s="28" customFormat="1" ht="23.25" customHeight="1" x14ac:dyDescent="0.15">
      <c r="B49" s="438" t="s">
        <v>105</v>
      </c>
      <c r="C49" s="438"/>
      <c r="D49" s="64"/>
      <c r="E49" s="67"/>
      <c r="F49" s="68"/>
      <c r="G49" s="64"/>
      <c r="H49" s="67"/>
      <c r="I49" s="67"/>
      <c r="J49" s="64"/>
      <c r="K49" s="67"/>
      <c r="L49" s="67"/>
      <c r="M49" s="64"/>
      <c r="N49" s="439"/>
      <c r="O49" s="440"/>
      <c r="P49" s="68"/>
    </row>
    <row r="50" spans="2:16" s="28" customFormat="1" ht="23.25" customHeight="1" x14ac:dyDescent="0.15">
      <c r="B50" s="422" t="s">
        <v>106</v>
      </c>
      <c r="C50" s="422"/>
      <c r="D50" s="69">
        <f>SUM(D43:D49)</f>
        <v>0</v>
      </c>
      <c r="E50" s="72">
        <f t="shared" ref="E50:P50" si="0">SUM(E43:E49)</f>
        <v>0</v>
      </c>
      <c r="F50" s="73">
        <f t="shared" si="0"/>
        <v>0</v>
      </c>
      <c r="G50" s="69">
        <f t="shared" si="0"/>
        <v>0</v>
      </c>
      <c r="H50" s="72">
        <f t="shared" si="0"/>
        <v>0</v>
      </c>
      <c r="I50" s="72">
        <f t="shared" si="0"/>
        <v>0</v>
      </c>
      <c r="J50" s="69">
        <f t="shared" si="0"/>
        <v>0</v>
      </c>
      <c r="K50" s="72">
        <f t="shared" si="0"/>
        <v>0</v>
      </c>
      <c r="L50" s="72">
        <f t="shared" si="0"/>
        <v>0</v>
      </c>
      <c r="M50" s="69">
        <f t="shared" si="0"/>
        <v>0</v>
      </c>
      <c r="N50" s="423">
        <f t="shared" si="0"/>
        <v>0</v>
      </c>
      <c r="O50" s="424"/>
      <c r="P50" s="73">
        <f t="shared" si="0"/>
        <v>0</v>
      </c>
    </row>
    <row r="51" spans="2:16" s="28" customFormat="1" ht="23.25" customHeight="1" x14ac:dyDescent="0.15">
      <c r="B51" s="425" t="s">
        <v>107</v>
      </c>
      <c r="C51" s="426"/>
      <c r="D51" s="406" t="s">
        <v>86</v>
      </c>
      <c r="E51" s="408"/>
      <c r="F51" s="431" t="s">
        <v>108</v>
      </c>
      <c r="G51" s="432"/>
      <c r="H51" s="432" t="s">
        <v>109</v>
      </c>
      <c r="I51" s="433"/>
      <c r="J51" s="406" t="s">
        <v>86</v>
      </c>
      <c r="K51" s="408"/>
      <c r="L51" s="431" t="s">
        <v>110</v>
      </c>
      <c r="M51" s="432"/>
      <c r="N51" s="432" t="s">
        <v>109</v>
      </c>
      <c r="O51" s="434"/>
      <c r="P51" s="433"/>
    </row>
    <row r="52" spans="2:16" s="28" customFormat="1" ht="23.25" customHeight="1" x14ac:dyDescent="0.15">
      <c r="B52" s="427"/>
      <c r="C52" s="428"/>
      <c r="D52" s="409" t="s">
        <v>99</v>
      </c>
      <c r="E52" s="409"/>
      <c r="F52" s="74"/>
      <c r="G52" s="75" t="s">
        <v>111</v>
      </c>
      <c r="H52" s="76"/>
      <c r="I52" s="77" t="s">
        <v>111</v>
      </c>
      <c r="J52" s="409" t="s">
        <v>102</v>
      </c>
      <c r="K52" s="409"/>
      <c r="L52" s="74"/>
      <c r="M52" s="75" t="s">
        <v>111</v>
      </c>
      <c r="N52" s="410"/>
      <c r="O52" s="411"/>
      <c r="P52" s="77" t="s">
        <v>111</v>
      </c>
    </row>
    <row r="53" spans="2:16" s="28" customFormat="1" ht="23.25" customHeight="1" x14ac:dyDescent="0.15">
      <c r="B53" s="427"/>
      <c r="C53" s="428"/>
      <c r="D53" s="412" t="s">
        <v>100</v>
      </c>
      <c r="E53" s="412"/>
      <c r="F53" s="78"/>
      <c r="G53" s="79" t="s">
        <v>111</v>
      </c>
      <c r="H53" s="80"/>
      <c r="I53" s="81" t="s">
        <v>111</v>
      </c>
      <c r="J53" s="413" t="s">
        <v>103</v>
      </c>
      <c r="K53" s="414"/>
      <c r="L53" s="82"/>
      <c r="M53" s="83" t="s">
        <v>111</v>
      </c>
      <c r="N53" s="415"/>
      <c r="O53" s="416"/>
      <c r="P53" s="84" t="s">
        <v>111</v>
      </c>
    </row>
    <row r="54" spans="2:16" s="28" customFormat="1" ht="23.25" customHeight="1" x14ac:dyDescent="0.15">
      <c r="B54" s="429"/>
      <c r="C54" s="430"/>
      <c r="D54" s="417" t="s">
        <v>101</v>
      </c>
      <c r="E54" s="417"/>
      <c r="F54" s="85"/>
      <c r="G54" s="86" t="s">
        <v>111</v>
      </c>
      <c r="H54" s="87"/>
      <c r="I54" s="88" t="s">
        <v>111</v>
      </c>
      <c r="J54" s="418" t="s">
        <v>105</v>
      </c>
      <c r="K54" s="419"/>
      <c r="L54" s="85"/>
      <c r="M54" s="86" t="s">
        <v>111</v>
      </c>
      <c r="N54" s="420"/>
      <c r="O54" s="421"/>
      <c r="P54" s="88" t="s">
        <v>111</v>
      </c>
    </row>
    <row r="55" spans="2:16" ht="26.25" customHeight="1" x14ac:dyDescent="0.15">
      <c r="B55" s="452" t="s">
        <v>403</v>
      </c>
      <c r="C55" s="453"/>
      <c r="D55" s="453"/>
      <c r="E55" s="453"/>
      <c r="F55" s="453"/>
      <c r="G55" s="453"/>
      <c r="H55" s="453"/>
      <c r="I55" s="453"/>
      <c r="J55" s="453"/>
      <c r="K55" s="453"/>
      <c r="L55" s="453"/>
      <c r="M55" s="453"/>
      <c r="N55" s="453"/>
      <c r="O55" s="453"/>
      <c r="P55" s="453"/>
    </row>
    <row r="56" spans="2:16" s="28" customFormat="1" ht="24.75" customHeight="1" x14ac:dyDescent="0.15">
      <c r="B56" s="31" t="s">
        <v>407</v>
      </c>
    </row>
    <row r="57" spans="2:16" s="28" customFormat="1" ht="20.25" customHeight="1" x14ac:dyDescent="0.15">
      <c r="B57" s="451" t="s">
        <v>86</v>
      </c>
      <c r="C57" s="451"/>
      <c r="D57" s="406" t="s">
        <v>87</v>
      </c>
      <c r="E57" s="407"/>
      <c r="F57" s="407"/>
      <c r="G57" s="407"/>
      <c r="H57" s="407"/>
      <c r="I57" s="407"/>
      <c r="J57" s="407"/>
      <c r="K57" s="407"/>
      <c r="L57" s="407"/>
      <c r="M57" s="407"/>
      <c r="N57" s="407"/>
      <c r="O57" s="407"/>
      <c r="P57" s="408"/>
    </row>
    <row r="58" spans="2:16" s="28" customFormat="1" ht="20.25" customHeight="1" x14ac:dyDescent="0.15">
      <c r="B58" s="451"/>
      <c r="C58" s="451"/>
      <c r="D58" s="406" t="s">
        <v>88</v>
      </c>
      <c r="E58" s="407"/>
      <c r="F58" s="407"/>
      <c r="G58" s="407"/>
      <c r="H58" s="407"/>
      <c r="I58" s="407"/>
      <c r="J58" s="406" t="s">
        <v>89</v>
      </c>
      <c r="K58" s="407"/>
      <c r="L58" s="407"/>
      <c r="M58" s="407"/>
      <c r="N58" s="407"/>
      <c r="O58" s="407"/>
      <c r="P58" s="408"/>
    </row>
    <row r="59" spans="2:16" s="28" customFormat="1" ht="20.25" customHeight="1" x14ac:dyDescent="0.15">
      <c r="B59" s="451"/>
      <c r="C59" s="451"/>
      <c r="D59" s="406" t="s">
        <v>90</v>
      </c>
      <c r="E59" s="407"/>
      <c r="F59" s="408"/>
      <c r="G59" s="406" t="s">
        <v>91</v>
      </c>
      <c r="H59" s="407"/>
      <c r="I59" s="407"/>
      <c r="J59" s="406" t="s">
        <v>90</v>
      </c>
      <c r="K59" s="407"/>
      <c r="L59" s="408"/>
      <c r="M59" s="406" t="s">
        <v>91</v>
      </c>
      <c r="N59" s="407"/>
      <c r="O59" s="407"/>
      <c r="P59" s="408"/>
    </row>
    <row r="60" spans="2:16" s="28" customFormat="1" ht="20.25" customHeight="1" x14ac:dyDescent="0.15">
      <c r="B60" s="451"/>
      <c r="C60" s="451"/>
      <c r="D60" s="444" t="s">
        <v>92</v>
      </c>
      <c r="E60" s="445"/>
      <c r="F60" s="446" t="s">
        <v>414</v>
      </c>
      <c r="G60" s="444" t="s">
        <v>92</v>
      </c>
      <c r="H60" s="445"/>
      <c r="I60" s="446" t="s">
        <v>113</v>
      </c>
      <c r="J60" s="444" t="s">
        <v>92</v>
      </c>
      <c r="K60" s="445"/>
      <c r="L60" s="446" t="s">
        <v>113</v>
      </c>
      <c r="M60" s="444" t="s">
        <v>92</v>
      </c>
      <c r="N60" s="448"/>
      <c r="O60" s="445"/>
      <c r="P60" s="446" t="s">
        <v>113</v>
      </c>
    </row>
    <row r="61" spans="2:16" s="28" customFormat="1" ht="29.25" customHeight="1" x14ac:dyDescent="0.15">
      <c r="B61" s="451"/>
      <c r="C61" s="451"/>
      <c r="D61" s="51" t="s">
        <v>97</v>
      </c>
      <c r="E61" s="52" t="s">
        <v>98</v>
      </c>
      <c r="F61" s="447"/>
      <c r="G61" s="51" t="s">
        <v>97</v>
      </c>
      <c r="H61" s="52" t="s">
        <v>98</v>
      </c>
      <c r="I61" s="447"/>
      <c r="J61" s="51" t="s">
        <v>97</v>
      </c>
      <c r="K61" s="52" t="s">
        <v>98</v>
      </c>
      <c r="L61" s="447"/>
      <c r="M61" s="53" t="s">
        <v>97</v>
      </c>
      <c r="N61" s="449" t="s">
        <v>98</v>
      </c>
      <c r="O61" s="450"/>
      <c r="P61" s="447"/>
    </row>
    <row r="62" spans="2:16" s="28" customFormat="1" ht="24" customHeight="1" x14ac:dyDescent="0.15">
      <c r="B62" s="409" t="s">
        <v>99</v>
      </c>
      <c r="C62" s="409"/>
      <c r="D62" s="54"/>
      <c r="E62" s="57"/>
      <c r="F62" s="58"/>
      <c r="G62" s="54"/>
      <c r="H62" s="57"/>
      <c r="I62" s="57"/>
      <c r="J62" s="54"/>
      <c r="K62" s="57"/>
      <c r="L62" s="57"/>
      <c r="M62" s="54"/>
      <c r="N62" s="441"/>
      <c r="O62" s="442"/>
      <c r="P62" s="58"/>
    </row>
    <row r="63" spans="2:16" s="28" customFormat="1" ht="24" customHeight="1" x14ac:dyDescent="0.15">
      <c r="B63" s="435" t="s">
        <v>100</v>
      </c>
      <c r="C63" s="435"/>
      <c r="D63" s="59"/>
      <c r="E63" s="62"/>
      <c r="F63" s="63"/>
      <c r="G63" s="59"/>
      <c r="H63" s="62"/>
      <c r="I63" s="62"/>
      <c r="J63" s="59"/>
      <c r="K63" s="62"/>
      <c r="L63" s="62"/>
      <c r="M63" s="59"/>
      <c r="N63" s="436"/>
      <c r="O63" s="437"/>
      <c r="P63" s="63"/>
    </row>
    <row r="64" spans="2:16" s="28" customFormat="1" ht="24" customHeight="1" x14ac:dyDescent="0.15">
      <c r="B64" s="443" t="s">
        <v>101</v>
      </c>
      <c r="C64" s="443"/>
      <c r="D64" s="59"/>
      <c r="E64" s="62"/>
      <c r="F64" s="63"/>
      <c r="G64" s="59"/>
      <c r="H64" s="62"/>
      <c r="I64" s="62"/>
      <c r="J64" s="59"/>
      <c r="K64" s="62"/>
      <c r="L64" s="62"/>
      <c r="M64" s="59"/>
      <c r="N64" s="436"/>
      <c r="O64" s="437"/>
      <c r="P64" s="63"/>
    </row>
    <row r="65" spans="2:17" s="28" customFormat="1" ht="24" customHeight="1" x14ac:dyDescent="0.15">
      <c r="B65" s="435" t="s">
        <v>102</v>
      </c>
      <c r="C65" s="435"/>
      <c r="D65" s="59"/>
      <c r="E65" s="62"/>
      <c r="F65" s="63"/>
      <c r="G65" s="59"/>
      <c r="H65" s="62"/>
      <c r="I65" s="62"/>
      <c r="J65" s="59"/>
      <c r="K65" s="62"/>
      <c r="L65" s="62"/>
      <c r="M65" s="59"/>
      <c r="N65" s="436"/>
      <c r="O65" s="437"/>
      <c r="P65" s="63"/>
    </row>
    <row r="66" spans="2:17" s="28" customFormat="1" ht="24" customHeight="1" x14ac:dyDescent="0.15">
      <c r="B66" s="435" t="s">
        <v>103</v>
      </c>
      <c r="C66" s="435"/>
      <c r="D66" s="59"/>
      <c r="E66" s="62"/>
      <c r="F66" s="63"/>
      <c r="G66" s="59"/>
      <c r="H66" s="62"/>
      <c r="I66" s="62"/>
      <c r="J66" s="59"/>
      <c r="K66" s="62"/>
      <c r="L66" s="62"/>
      <c r="M66" s="59"/>
      <c r="N66" s="436"/>
      <c r="O66" s="437"/>
      <c r="P66" s="63"/>
    </row>
    <row r="67" spans="2:17" s="28" customFormat="1" ht="24" hidden="1" customHeight="1" x14ac:dyDescent="0.15">
      <c r="B67" s="435" t="s">
        <v>104</v>
      </c>
      <c r="C67" s="435"/>
      <c r="D67" s="59"/>
      <c r="E67" s="62"/>
      <c r="F67" s="63"/>
      <c r="G67" s="59"/>
      <c r="H67" s="62"/>
      <c r="I67" s="62"/>
      <c r="J67" s="59"/>
      <c r="K67" s="62"/>
      <c r="L67" s="62"/>
      <c r="M67" s="59"/>
      <c r="N67" s="62"/>
      <c r="O67" s="62"/>
      <c r="P67" s="63"/>
    </row>
    <row r="68" spans="2:17" s="28" customFormat="1" ht="24" customHeight="1" x14ac:dyDescent="0.15">
      <c r="B68" s="438" t="s">
        <v>105</v>
      </c>
      <c r="C68" s="438"/>
      <c r="D68" s="64"/>
      <c r="E68" s="67"/>
      <c r="F68" s="68"/>
      <c r="G68" s="64"/>
      <c r="H68" s="67"/>
      <c r="I68" s="67"/>
      <c r="J68" s="64"/>
      <c r="K68" s="67"/>
      <c r="L68" s="67"/>
      <c r="M68" s="64"/>
      <c r="N68" s="439"/>
      <c r="O68" s="440"/>
      <c r="P68" s="68"/>
    </row>
    <row r="69" spans="2:17" s="28" customFormat="1" ht="24" customHeight="1" x14ac:dyDescent="0.15">
      <c r="B69" s="422" t="s">
        <v>106</v>
      </c>
      <c r="C69" s="422"/>
      <c r="D69" s="69">
        <f>SUM(D62:D68)</f>
        <v>0</v>
      </c>
      <c r="E69" s="72">
        <f t="shared" ref="E69:P69" si="1">SUM(E62:E68)</f>
        <v>0</v>
      </c>
      <c r="F69" s="73">
        <f t="shared" si="1"/>
        <v>0</v>
      </c>
      <c r="G69" s="69">
        <f t="shared" si="1"/>
        <v>0</v>
      </c>
      <c r="H69" s="72">
        <f t="shared" si="1"/>
        <v>0</v>
      </c>
      <c r="I69" s="72">
        <f t="shared" si="1"/>
        <v>0</v>
      </c>
      <c r="J69" s="69">
        <f t="shared" si="1"/>
        <v>0</v>
      </c>
      <c r="K69" s="72">
        <f t="shared" si="1"/>
        <v>0</v>
      </c>
      <c r="L69" s="72">
        <f t="shared" si="1"/>
        <v>0</v>
      </c>
      <c r="M69" s="69">
        <f t="shared" si="1"/>
        <v>0</v>
      </c>
      <c r="N69" s="423">
        <f t="shared" si="1"/>
        <v>0</v>
      </c>
      <c r="O69" s="424"/>
      <c r="P69" s="73">
        <f t="shared" si="1"/>
        <v>0</v>
      </c>
    </row>
    <row r="70" spans="2:17" s="28" customFormat="1" ht="23.25" customHeight="1" x14ac:dyDescent="0.15">
      <c r="B70" s="425" t="s">
        <v>107</v>
      </c>
      <c r="C70" s="426"/>
      <c r="D70" s="406" t="s">
        <v>86</v>
      </c>
      <c r="E70" s="408"/>
      <c r="F70" s="431" t="s">
        <v>108</v>
      </c>
      <c r="G70" s="432"/>
      <c r="H70" s="432" t="s">
        <v>109</v>
      </c>
      <c r="I70" s="433"/>
      <c r="J70" s="406" t="s">
        <v>86</v>
      </c>
      <c r="K70" s="408"/>
      <c r="L70" s="431" t="s">
        <v>110</v>
      </c>
      <c r="M70" s="432"/>
      <c r="N70" s="432" t="s">
        <v>109</v>
      </c>
      <c r="O70" s="434"/>
      <c r="P70" s="433"/>
    </row>
    <row r="71" spans="2:17" s="28" customFormat="1" ht="23.25" customHeight="1" x14ac:dyDescent="0.15">
      <c r="B71" s="427"/>
      <c r="C71" s="428"/>
      <c r="D71" s="409" t="s">
        <v>99</v>
      </c>
      <c r="E71" s="409"/>
      <c r="F71" s="74"/>
      <c r="G71" s="75" t="s">
        <v>111</v>
      </c>
      <c r="H71" s="76"/>
      <c r="I71" s="77" t="s">
        <v>111</v>
      </c>
      <c r="J71" s="409" t="s">
        <v>102</v>
      </c>
      <c r="K71" s="409"/>
      <c r="L71" s="74"/>
      <c r="M71" s="75" t="s">
        <v>111</v>
      </c>
      <c r="N71" s="410"/>
      <c r="O71" s="411"/>
      <c r="P71" s="77" t="s">
        <v>111</v>
      </c>
    </row>
    <row r="72" spans="2:17" s="28" customFormat="1" ht="23.25" customHeight="1" x14ac:dyDescent="0.15">
      <c r="B72" s="427"/>
      <c r="C72" s="428"/>
      <c r="D72" s="412" t="s">
        <v>100</v>
      </c>
      <c r="E72" s="412"/>
      <c r="F72" s="78"/>
      <c r="G72" s="79" t="s">
        <v>111</v>
      </c>
      <c r="H72" s="80"/>
      <c r="I72" s="81" t="s">
        <v>111</v>
      </c>
      <c r="J72" s="413" t="s">
        <v>103</v>
      </c>
      <c r="K72" s="414"/>
      <c r="L72" s="82"/>
      <c r="M72" s="83" t="s">
        <v>111</v>
      </c>
      <c r="N72" s="415"/>
      <c r="O72" s="416"/>
      <c r="P72" s="84" t="s">
        <v>111</v>
      </c>
    </row>
    <row r="73" spans="2:17" s="28" customFormat="1" ht="23.25" customHeight="1" x14ac:dyDescent="0.15">
      <c r="B73" s="429"/>
      <c r="C73" s="430"/>
      <c r="D73" s="417" t="s">
        <v>101</v>
      </c>
      <c r="E73" s="417"/>
      <c r="F73" s="85"/>
      <c r="G73" s="86" t="s">
        <v>111</v>
      </c>
      <c r="H73" s="87"/>
      <c r="I73" s="88" t="s">
        <v>111</v>
      </c>
      <c r="J73" s="418" t="s">
        <v>105</v>
      </c>
      <c r="K73" s="419"/>
      <c r="L73" s="85"/>
      <c r="M73" s="86" t="s">
        <v>111</v>
      </c>
      <c r="N73" s="420"/>
      <c r="O73" s="421"/>
      <c r="P73" s="88" t="s">
        <v>111</v>
      </c>
    </row>
    <row r="74" spans="2:17" s="28" customFormat="1" ht="25.5" customHeight="1" x14ac:dyDescent="0.15">
      <c r="B74" s="452" t="s">
        <v>403</v>
      </c>
      <c r="C74" s="453"/>
      <c r="D74" s="453"/>
      <c r="E74" s="453"/>
      <c r="F74" s="453"/>
      <c r="G74" s="453"/>
      <c r="H74" s="453"/>
      <c r="I74" s="453"/>
      <c r="J74" s="453"/>
      <c r="K74" s="453"/>
      <c r="L74" s="453"/>
      <c r="M74" s="453"/>
      <c r="N74" s="453"/>
      <c r="O74" s="453"/>
      <c r="P74" s="453"/>
      <c r="Q74" s="36"/>
    </row>
    <row r="75" spans="2:17" ht="3.75" customHeight="1" x14ac:dyDescent="0.15">
      <c r="B75" s="1"/>
      <c r="C75" s="1"/>
      <c r="D75" s="1"/>
      <c r="E75" s="1"/>
      <c r="F75" s="1"/>
      <c r="G75" s="1"/>
      <c r="H75" s="1"/>
      <c r="I75" s="1"/>
      <c r="J75" s="1"/>
      <c r="K75" s="1"/>
      <c r="L75" s="1"/>
      <c r="M75" s="1"/>
      <c r="N75" s="1"/>
      <c r="O75" s="1"/>
    </row>
    <row r="76" spans="2:17" ht="20.25" customHeight="1" x14ac:dyDescent="0.15">
      <c r="B76" s="28" t="s">
        <v>397</v>
      </c>
      <c r="P76" s="29"/>
    </row>
    <row r="77" spans="2:17" ht="12.75" customHeight="1" x14ac:dyDescent="0.15"/>
    <row r="78" spans="2:17" ht="36.75" customHeight="1" x14ac:dyDescent="0.15">
      <c r="B78" s="393" t="s">
        <v>398</v>
      </c>
      <c r="C78" s="393"/>
      <c r="D78" s="393"/>
      <c r="E78" s="393"/>
      <c r="F78" s="393"/>
      <c r="G78" s="393"/>
      <c r="H78" s="393"/>
      <c r="I78" s="393"/>
      <c r="J78" s="393"/>
      <c r="K78" s="393"/>
      <c r="L78" s="393"/>
      <c r="M78" s="393"/>
      <c r="N78" s="393"/>
      <c r="O78" s="393"/>
      <c r="P78" s="393"/>
    </row>
    <row r="79" spans="2:17" ht="37.5" customHeight="1" x14ac:dyDescent="0.25">
      <c r="B79" s="394" t="s">
        <v>114</v>
      </c>
      <c r="C79" s="394"/>
      <c r="D79" s="394"/>
      <c r="E79" s="394"/>
      <c r="F79" s="394"/>
      <c r="G79" s="394"/>
      <c r="H79" s="394"/>
      <c r="I79" s="394"/>
      <c r="J79" s="394"/>
      <c r="K79" s="394"/>
      <c r="L79" s="394"/>
      <c r="M79" s="394"/>
      <c r="N79" s="394"/>
      <c r="O79" s="394"/>
      <c r="P79" s="394"/>
    </row>
    <row r="80" spans="2:17" ht="16.5" customHeight="1" x14ac:dyDescent="0.15">
      <c r="B80" s="30"/>
      <c r="C80" s="30"/>
      <c r="D80" s="30"/>
      <c r="E80" s="30"/>
      <c r="F80" s="30"/>
      <c r="G80" s="30"/>
      <c r="H80" s="30"/>
      <c r="I80" s="30"/>
      <c r="J80" s="30"/>
      <c r="K80" s="30"/>
      <c r="L80" s="30"/>
      <c r="M80" s="30"/>
      <c r="N80" s="30"/>
      <c r="O80" s="30"/>
    </row>
    <row r="81" spans="2:16" ht="22.5" customHeight="1" x14ac:dyDescent="0.15">
      <c r="B81" s="31"/>
      <c r="C81" s="31"/>
      <c r="D81" s="31"/>
      <c r="H81" s="395" t="s">
        <v>16</v>
      </c>
      <c r="I81" s="395"/>
      <c r="J81" s="396">
        <f>J7</f>
        <v>0</v>
      </c>
      <c r="K81" s="396"/>
      <c r="L81" s="396"/>
      <c r="M81" s="396"/>
      <c r="N81" s="396"/>
      <c r="O81" s="396"/>
      <c r="P81" s="396"/>
    </row>
    <row r="82" spans="2:16" ht="22.5" customHeight="1" x14ac:dyDescent="0.15">
      <c r="B82" s="31"/>
      <c r="C82" s="31"/>
      <c r="D82" s="31"/>
      <c r="H82" s="49"/>
      <c r="I82" s="49"/>
      <c r="J82" s="50"/>
      <c r="K82" s="50"/>
      <c r="L82" s="50"/>
      <c r="M82" s="50"/>
      <c r="N82" s="50"/>
      <c r="O82" s="50"/>
      <c r="P82" s="50"/>
    </row>
    <row r="83" spans="2:16" ht="18.75" x14ac:dyDescent="0.15">
      <c r="B83" s="31"/>
      <c r="C83" s="31"/>
      <c r="D83" s="31"/>
      <c r="H83" s="49"/>
      <c r="I83" s="49"/>
      <c r="J83" s="50"/>
      <c r="K83" s="50"/>
      <c r="L83" s="50"/>
      <c r="M83" s="50"/>
      <c r="N83" s="50"/>
      <c r="O83" s="50"/>
      <c r="P83" s="50"/>
    </row>
    <row r="84" spans="2:16" ht="24.75" customHeight="1" x14ac:dyDescent="0.15">
      <c r="B84" s="31" t="s">
        <v>408</v>
      </c>
    </row>
    <row r="85" spans="2:16" ht="54" customHeight="1" x14ac:dyDescent="0.15">
      <c r="B85" s="397"/>
      <c r="C85" s="398"/>
      <c r="D85" s="399"/>
      <c r="E85" s="400" t="s">
        <v>116</v>
      </c>
      <c r="F85" s="401"/>
      <c r="G85" s="402"/>
      <c r="H85" s="403" t="s">
        <v>117</v>
      </c>
      <c r="I85" s="404"/>
      <c r="J85" s="405"/>
      <c r="K85" s="406" t="s">
        <v>118</v>
      </c>
      <c r="L85" s="407"/>
      <c r="M85" s="407"/>
      <c r="N85" s="408"/>
      <c r="O85" s="406" t="s">
        <v>119</v>
      </c>
      <c r="P85" s="408"/>
    </row>
    <row r="86" spans="2:16" ht="33" customHeight="1" x14ac:dyDescent="0.15">
      <c r="B86" s="369" t="s">
        <v>120</v>
      </c>
      <c r="C86" s="370"/>
      <c r="D86" s="371"/>
      <c r="E86" s="372"/>
      <c r="F86" s="373"/>
      <c r="G86" s="92" t="s">
        <v>0</v>
      </c>
      <c r="H86" s="374"/>
      <c r="I86" s="375"/>
      <c r="J86" s="92" t="s">
        <v>0</v>
      </c>
      <c r="K86" s="376"/>
      <c r="L86" s="377"/>
      <c r="M86" s="377"/>
      <c r="N86" s="378"/>
      <c r="O86" s="379"/>
      <c r="P86" s="380"/>
    </row>
    <row r="87" spans="2:16" ht="33" customHeight="1" x14ac:dyDescent="0.15">
      <c r="B87" s="381" t="s">
        <v>121</v>
      </c>
      <c r="C87" s="382"/>
      <c r="D87" s="383"/>
      <c r="E87" s="384"/>
      <c r="F87" s="385"/>
      <c r="G87" s="93" t="s">
        <v>0</v>
      </c>
      <c r="H87" s="386"/>
      <c r="I87" s="387"/>
      <c r="J87" s="93" t="s">
        <v>0</v>
      </c>
      <c r="K87" s="388"/>
      <c r="L87" s="389"/>
      <c r="M87" s="389"/>
      <c r="N87" s="390"/>
      <c r="O87" s="391"/>
      <c r="P87" s="392"/>
    </row>
    <row r="88" spans="2:16" ht="18.75" customHeight="1" x14ac:dyDescent="0.15">
      <c r="B88" s="94"/>
      <c r="C88" s="94"/>
      <c r="D88" s="94"/>
      <c r="E88" s="94"/>
      <c r="F88" s="94"/>
      <c r="G88" s="94"/>
      <c r="H88" s="94"/>
      <c r="I88" s="94"/>
      <c r="J88" s="94"/>
      <c r="K88" s="94"/>
      <c r="L88" s="94"/>
      <c r="M88" s="94"/>
      <c r="N88" s="94"/>
      <c r="O88" s="94"/>
      <c r="P88" s="94"/>
    </row>
    <row r="89" spans="2:16" ht="28.5" customHeight="1" x14ac:dyDescent="0.15"/>
    <row r="90" spans="2:16" ht="31.5" customHeight="1" x14ac:dyDescent="0.15">
      <c r="B90" s="33" t="s">
        <v>409</v>
      </c>
    </row>
    <row r="91" spans="2:16" ht="22.5" customHeight="1" x14ac:dyDescent="0.15">
      <c r="B91" s="340" t="s">
        <v>132</v>
      </c>
      <c r="C91" s="341"/>
      <c r="D91" s="341"/>
      <c r="E91" s="341"/>
      <c r="F91" s="341"/>
      <c r="G91" s="341"/>
      <c r="H91" s="341"/>
      <c r="I91" s="341"/>
      <c r="J91" s="341"/>
      <c r="K91" s="341"/>
      <c r="L91" s="341"/>
      <c r="M91" s="341"/>
      <c r="N91" s="341"/>
      <c r="O91" s="341"/>
      <c r="P91" s="342"/>
    </row>
    <row r="92" spans="2:16" ht="22.5" customHeight="1" x14ac:dyDescent="0.15">
      <c r="B92" s="325"/>
      <c r="C92" s="326"/>
      <c r="D92" s="326"/>
      <c r="E92" s="326"/>
      <c r="F92" s="326"/>
      <c r="G92" s="326"/>
      <c r="H92" s="326"/>
      <c r="I92" s="326"/>
      <c r="J92" s="326"/>
      <c r="K92" s="326"/>
      <c r="L92" s="326"/>
      <c r="M92" s="326"/>
      <c r="N92" s="326"/>
      <c r="O92" s="326"/>
      <c r="P92" s="327"/>
    </row>
    <row r="93" spans="2:16" ht="22.5" customHeight="1" x14ac:dyDescent="0.15">
      <c r="B93" s="325"/>
      <c r="C93" s="326"/>
      <c r="D93" s="326"/>
      <c r="E93" s="326"/>
      <c r="F93" s="326"/>
      <c r="G93" s="326"/>
      <c r="H93" s="326"/>
      <c r="I93" s="326"/>
      <c r="J93" s="326"/>
      <c r="K93" s="326"/>
      <c r="L93" s="326"/>
      <c r="M93" s="326"/>
      <c r="N93" s="326"/>
      <c r="O93" s="326"/>
      <c r="P93" s="327"/>
    </row>
    <row r="94" spans="2:16" ht="22.5" customHeight="1" x14ac:dyDescent="0.15">
      <c r="B94" s="325"/>
      <c r="C94" s="326"/>
      <c r="D94" s="326"/>
      <c r="E94" s="326"/>
      <c r="F94" s="326"/>
      <c r="G94" s="326"/>
      <c r="H94" s="326"/>
      <c r="I94" s="326"/>
      <c r="J94" s="326"/>
      <c r="K94" s="326"/>
      <c r="L94" s="326"/>
      <c r="M94" s="326"/>
      <c r="N94" s="326"/>
      <c r="O94" s="326"/>
      <c r="P94" s="327"/>
    </row>
    <row r="95" spans="2:16" ht="22.5" customHeight="1" x14ac:dyDescent="0.15">
      <c r="B95" s="325"/>
      <c r="C95" s="326"/>
      <c r="D95" s="326"/>
      <c r="E95" s="326"/>
      <c r="F95" s="326"/>
      <c r="G95" s="326"/>
      <c r="H95" s="326"/>
      <c r="I95" s="326"/>
      <c r="J95" s="326"/>
      <c r="K95" s="326"/>
      <c r="L95" s="326"/>
      <c r="M95" s="326"/>
      <c r="N95" s="326"/>
      <c r="O95" s="326"/>
      <c r="P95" s="327"/>
    </row>
    <row r="96" spans="2:16" ht="22.5" customHeight="1" x14ac:dyDescent="0.15">
      <c r="B96" s="325"/>
      <c r="C96" s="326"/>
      <c r="D96" s="326"/>
      <c r="E96" s="326"/>
      <c r="F96" s="326"/>
      <c r="G96" s="326"/>
      <c r="H96" s="326"/>
      <c r="I96" s="326"/>
      <c r="J96" s="326"/>
      <c r="K96" s="326"/>
      <c r="L96" s="326"/>
      <c r="M96" s="326"/>
      <c r="N96" s="326"/>
      <c r="O96" s="326"/>
      <c r="P96" s="327"/>
    </row>
    <row r="97" spans="2:16" ht="22.5" customHeight="1" x14ac:dyDescent="0.15">
      <c r="B97" s="325"/>
      <c r="C97" s="326"/>
      <c r="D97" s="326"/>
      <c r="E97" s="326"/>
      <c r="F97" s="326"/>
      <c r="G97" s="326"/>
      <c r="H97" s="326"/>
      <c r="I97" s="326"/>
      <c r="J97" s="326"/>
      <c r="K97" s="326"/>
      <c r="L97" s="326"/>
      <c r="M97" s="326"/>
      <c r="N97" s="326"/>
      <c r="O97" s="326"/>
      <c r="P97" s="327"/>
    </row>
    <row r="98" spans="2:16" ht="22.5" customHeight="1" x14ac:dyDescent="0.15">
      <c r="B98" s="325"/>
      <c r="C98" s="326"/>
      <c r="D98" s="326"/>
      <c r="E98" s="326"/>
      <c r="F98" s="326"/>
      <c r="G98" s="326"/>
      <c r="H98" s="326"/>
      <c r="I98" s="326"/>
      <c r="J98" s="326"/>
      <c r="K98" s="326"/>
      <c r="L98" s="326"/>
      <c r="M98" s="326"/>
      <c r="N98" s="326"/>
      <c r="O98" s="326"/>
      <c r="P98" s="327"/>
    </row>
    <row r="99" spans="2:16" ht="22.5" customHeight="1" x14ac:dyDescent="0.15">
      <c r="B99" s="325"/>
      <c r="C99" s="326"/>
      <c r="D99" s="326"/>
      <c r="E99" s="326"/>
      <c r="F99" s="326"/>
      <c r="G99" s="326"/>
      <c r="H99" s="326"/>
      <c r="I99" s="326"/>
      <c r="J99" s="326"/>
      <c r="K99" s="326"/>
      <c r="L99" s="326"/>
      <c r="M99" s="326"/>
      <c r="N99" s="326"/>
      <c r="O99" s="326"/>
      <c r="P99" s="327"/>
    </row>
    <row r="100" spans="2:16" ht="22.5" customHeight="1" x14ac:dyDescent="0.15">
      <c r="B100" s="325"/>
      <c r="C100" s="326"/>
      <c r="D100" s="326"/>
      <c r="E100" s="326"/>
      <c r="F100" s="326"/>
      <c r="G100" s="326"/>
      <c r="H100" s="326"/>
      <c r="I100" s="326"/>
      <c r="J100" s="326"/>
      <c r="K100" s="326"/>
      <c r="L100" s="326"/>
      <c r="M100" s="326"/>
      <c r="N100" s="326"/>
      <c r="O100" s="326"/>
      <c r="P100" s="327"/>
    </row>
    <row r="101" spans="2:16" ht="22.5" customHeight="1" x14ac:dyDescent="0.15">
      <c r="B101" s="325"/>
      <c r="C101" s="326"/>
      <c r="D101" s="326"/>
      <c r="E101" s="326"/>
      <c r="F101" s="326"/>
      <c r="G101" s="326"/>
      <c r="H101" s="326"/>
      <c r="I101" s="326"/>
      <c r="J101" s="326"/>
      <c r="K101" s="326"/>
      <c r="L101" s="326"/>
      <c r="M101" s="326"/>
      <c r="N101" s="326"/>
      <c r="O101" s="326"/>
      <c r="P101" s="327"/>
    </row>
    <row r="102" spans="2:16" ht="22.5" customHeight="1" x14ac:dyDescent="0.15">
      <c r="B102" s="325"/>
      <c r="C102" s="326"/>
      <c r="D102" s="326"/>
      <c r="E102" s="326"/>
      <c r="F102" s="326"/>
      <c r="G102" s="326"/>
      <c r="H102" s="326"/>
      <c r="I102" s="326"/>
      <c r="J102" s="326"/>
      <c r="K102" s="326"/>
      <c r="L102" s="326"/>
      <c r="M102" s="326"/>
      <c r="N102" s="326"/>
      <c r="O102" s="326"/>
      <c r="P102" s="327"/>
    </row>
    <row r="103" spans="2:16" ht="22.5" customHeight="1" x14ac:dyDescent="0.15">
      <c r="B103" s="325"/>
      <c r="C103" s="326"/>
      <c r="D103" s="326"/>
      <c r="E103" s="326"/>
      <c r="F103" s="326"/>
      <c r="G103" s="326"/>
      <c r="H103" s="326"/>
      <c r="I103" s="326"/>
      <c r="J103" s="326"/>
      <c r="K103" s="326"/>
      <c r="L103" s="326"/>
      <c r="M103" s="326"/>
      <c r="N103" s="326"/>
      <c r="O103" s="326"/>
      <c r="P103" s="327"/>
    </row>
    <row r="104" spans="2:16" ht="22.5" customHeight="1" x14ac:dyDescent="0.15">
      <c r="B104" s="325"/>
      <c r="C104" s="326"/>
      <c r="D104" s="326"/>
      <c r="E104" s="326"/>
      <c r="F104" s="326"/>
      <c r="G104" s="326"/>
      <c r="H104" s="326"/>
      <c r="I104" s="326"/>
      <c r="J104" s="326"/>
      <c r="K104" s="326"/>
      <c r="L104" s="326"/>
      <c r="M104" s="326"/>
      <c r="N104" s="326"/>
      <c r="O104" s="326"/>
      <c r="P104" s="327"/>
    </row>
    <row r="105" spans="2:16" ht="22.5" customHeight="1" x14ac:dyDescent="0.15">
      <c r="B105" s="332"/>
      <c r="C105" s="333"/>
      <c r="D105" s="333"/>
      <c r="E105" s="333"/>
      <c r="F105" s="333"/>
      <c r="G105" s="333"/>
      <c r="H105" s="333"/>
      <c r="I105" s="333"/>
      <c r="J105" s="333"/>
      <c r="K105" s="333"/>
      <c r="L105" s="333"/>
      <c r="M105" s="333"/>
      <c r="N105" s="333"/>
      <c r="O105" s="333"/>
      <c r="P105" s="334"/>
    </row>
    <row r="106" spans="2:16" ht="22.5" customHeight="1" x14ac:dyDescent="0.15">
      <c r="B106" s="325"/>
      <c r="C106" s="326"/>
      <c r="D106" s="326"/>
      <c r="E106" s="326"/>
      <c r="F106" s="326"/>
      <c r="G106" s="326"/>
      <c r="H106" s="326"/>
      <c r="I106" s="326"/>
      <c r="J106" s="326"/>
      <c r="K106" s="326"/>
      <c r="L106" s="326"/>
      <c r="M106" s="326"/>
      <c r="N106" s="326"/>
      <c r="O106" s="326"/>
      <c r="P106" s="327"/>
    </row>
    <row r="107" spans="2:16" ht="22.5" customHeight="1" x14ac:dyDescent="0.15">
      <c r="B107" s="325"/>
      <c r="C107" s="326"/>
      <c r="D107" s="326"/>
      <c r="E107" s="326"/>
      <c r="F107" s="326"/>
      <c r="G107" s="326"/>
      <c r="H107" s="326"/>
      <c r="I107" s="326"/>
      <c r="J107" s="326"/>
      <c r="K107" s="326"/>
      <c r="L107" s="326"/>
      <c r="M107" s="326"/>
      <c r="N107" s="326"/>
      <c r="O107" s="326"/>
      <c r="P107" s="327"/>
    </row>
    <row r="108" spans="2:16" ht="22.5" customHeight="1" x14ac:dyDescent="0.15">
      <c r="B108" s="328"/>
      <c r="C108" s="329"/>
      <c r="D108" s="329"/>
      <c r="E108" s="329"/>
      <c r="F108" s="329"/>
      <c r="G108" s="329"/>
      <c r="H108" s="329"/>
      <c r="I108" s="329"/>
      <c r="J108" s="329"/>
      <c r="K108" s="329"/>
      <c r="L108" s="329"/>
      <c r="M108" s="329"/>
      <c r="N108" s="329"/>
      <c r="O108" s="329"/>
      <c r="P108" s="330"/>
    </row>
    <row r="109" spans="2:16" ht="24" customHeight="1" x14ac:dyDescent="0.15">
      <c r="B109" s="100" t="s">
        <v>133</v>
      </c>
      <c r="C109" s="101"/>
      <c r="D109" s="101"/>
      <c r="E109" s="101"/>
      <c r="F109" s="101"/>
      <c r="G109" s="101"/>
      <c r="H109" s="101"/>
      <c r="I109" s="101"/>
      <c r="J109" s="101"/>
      <c r="K109" s="101"/>
      <c r="L109" s="101"/>
      <c r="M109" s="101"/>
      <c r="N109" s="101"/>
      <c r="O109" s="101"/>
      <c r="P109" s="101"/>
    </row>
    <row r="110" spans="2:16" ht="33.75" customHeight="1" x14ac:dyDescent="0.15">
      <c r="B110" s="331" t="s">
        <v>134</v>
      </c>
      <c r="C110" s="331"/>
      <c r="D110" s="331"/>
      <c r="E110" s="331"/>
      <c r="F110" s="331"/>
      <c r="G110" s="331"/>
      <c r="H110" s="331"/>
      <c r="I110" s="331"/>
      <c r="J110" s="331"/>
      <c r="K110" s="331"/>
      <c r="L110" s="331"/>
      <c r="M110" s="331"/>
      <c r="N110" s="331"/>
      <c r="O110" s="331"/>
      <c r="P110" s="331"/>
    </row>
    <row r="111" spans="2:16" ht="33.75" customHeight="1" x14ac:dyDescent="0.15">
      <c r="B111" s="331" t="s">
        <v>135</v>
      </c>
      <c r="C111" s="331"/>
      <c r="D111" s="331"/>
      <c r="E111" s="331"/>
      <c r="F111" s="331"/>
      <c r="G111" s="331"/>
      <c r="H111" s="331"/>
      <c r="I111" s="331"/>
      <c r="J111" s="331"/>
      <c r="K111" s="331"/>
      <c r="L111" s="331"/>
      <c r="M111" s="331"/>
      <c r="N111" s="331"/>
      <c r="O111" s="331"/>
      <c r="P111" s="331"/>
    </row>
    <row r="112" spans="2:16" ht="4.5" customHeight="1" x14ac:dyDescent="0.15">
      <c r="B112" s="102" t="s">
        <v>415</v>
      </c>
    </row>
  </sheetData>
  <sheetProtection sheet="1" selectLockedCells="1"/>
  <dataConsolidate/>
  <mergeCells count="185">
    <mergeCell ref="B4:P4"/>
    <mergeCell ref="B5:P5"/>
    <mergeCell ref="H7:I7"/>
    <mergeCell ref="J7:P7"/>
    <mergeCell ref="B12:C12"/>
    <mergeCell ref="D12:E12"/>
    <mergeCell ref="G12:H12"/>
    <mergeCell ref="J12:K12"/>
    <mergeCell ref="M12:O12"/>
    <mergeCell ref="B13:C15"/>
    <mergeCell ref="D13:P13"/>
    <mergeCell ref="D14:P14"/>
    <mergeCell ref="D15:P15"/>
    <mergeCell ref="B16:C16"/>
    <mergeCell ref="D16:E16"/>
    <mergeCell ref="G16:H16"/>
    <mergeCell ref="J16:K16"/>
    <mergeCell ref="M16:P16"/>
    <mergeCell ref="B17:C17"/>
    <mergeCell ref="D17:E17"/>
    <mergeCell ref="G17:H17"/>
    <mergeCell ref="J17:K17"/>
    <mergeCell ref="M17:P17"/>
    <mergeCell ref="B18:C18"/>
    <mergeCell ref="D18:E18"/>
    <mergeCell ref="G18:H18"/>
    <mergeCell ref="J18:K18"/>
    <mergeCell ref="M18:O18"/>
    <mergeCell ref="B21:P21"/>
    <mergeCell ref="B25:C26"/>
    <mergeCell ref="D25:F25"/>
    <mergeCell ref="G25:J25"/>
    <mergeCell ref="K25:P25"/>
    <mergeCell ref="D26:E26"/>
    <mergeCell ref="G26:I26"/>
    <mergeCell ref="K26:O26"/>
    <mergeCell ref="B19:C19"/>
    <mergeCell ref="D19:E19"/>
    <mergeCell ref="G19:H19"/>
    <mergeCell ref="J19:K19"/>
    <mergeCell ref="M19:P19"/>
    <mergeCell ref="B20:C20"/>
    <mergeCell ref="D20:P20"/>
    <mergeCell ref="B27:P27"/>
    <mergeCell ref="B32:P32"/>
    <mergeCell ref="B33:P33"/>
    <mergeCell ref="H35:I35"/>
    <mergeCell ref="J35:P35"/>
    <mergeCell ref="B38:C42"/>
    <mergeCell ref="D38:P38"/>
    <mergeCell ref="D39:I39"/>
    <mergeCell ref="J39:P39"/>
    <mergeCell ref="D40:F40"/>
    <mergeCell ref="G40:I40"/>
    <mergeCell ref="J40:L40"/>
    <mergeCell ref="M40:P40"/>
    <mergeCell ref="D41:E41"/>
    <mergeCell ref="F41:F42"/>
    <mergeCell ref="G41:H41"/>
    <mergeCell ref="I41:I42"/>
    <mergeCell ref="J41:K41"/>
    <mergeCell ref="L41:L42"/>
    <mergeCell ref="M41:O41"/>
    <mergeCell ref="B45:C45"/>
    <mergeCell ref="N45:O45"/>
    <mergeCell ref="B46:C46"/>
    <mergeCell ref="N46:O46"/>
    <mergeCell ref="B47:C47"/>
    <mergeCell ref="N47:O47"/>
    <mergeCell ref="P41:P42"/>
    <mergeCell ref="N42:O42"/>
    <mergeCell ref="B43:C43"/>
    <mergeCell ref="N43:O43"/>
    <mergeCell ref="B44:C44"/>
    <mergeCell ref="N44:O44"/>
    <mergeCell ref="L51:M51"/>
    <mergeCell ref="N51:P51"/>
    <mergeCell ref="D52:E52"/>
    <mergeCell ref="J52:K52"/>
    <mergeCell ref="N52:O52"/>
    <mergeCell ref="D53:E53"/>
    <mergeCell ref="J53:K53"/>
    <mergeCell ref="N53:O53"/>
    <mergeCell ref="B48:C48"/>
    <mergeCell ref="B49:C49"/>
    <mergeCell ref="N49:O49"/>
    <mergeCell ref="B50:C50"/>
    <mergeCell ref="N50:O50"/>
    <mergeCell ref="B51:C54"/>
    <mergeCell ref="D51:E51"/>
    <mergeCell ref="F51:G51"/>
    <mergeCell ref="H51:I51"/>
    <mergeCell ref="J51:K51"/>
    <mergeCell ref="D54:E54"/>
    <mergeCell ref="J54:K54"/>
    <mergeCell ref="N54:O54"/>
    <mergeCell ref="B55:P55"/>
    <mergeCell ref="B57:C61"/>
    <mergeCell ref="D57:P57"/>
    <mergeCell ref="D58:I58"/>
    <mergeCell ref="J58:P58"/>
    <mergeCell ref="D59:F59"/>
    <mergeCell ref="G59:I59"/>
    <mergeCell ref="J59:L59"/>
    <mergeCell ref="M59:P59"/>
    <mergeCell ref="D60:E60"/>
    <mergeCell ref="F60:F61"/>
    <mergeCell ref="G60:H60"/>
    <mergeCell ref="I60:I61"/>
    <mergeCell ref="J60:K60"/>
    <mergeCell ref="L60:L61"/>
    <mergeCell ref="M60:O60"/>
    <mergeCell ref="P60:P61"/>
    <mergeCell ref="B65:C65"/>
    <mergeCell ref="N65:O65"/>
    <mergeCell ref="B66:C66"/>
    <mergeCell ref="N66:O66"/>
    <mergeCell ref="B67:C67"/>
    <mergeCell ref="B68:C68"/>
    <mergeCell ref="N68:O68"/>
    <mergeCell ref="N61:O61"/>
    <mergeCell ref="B62:C62"/>
    <mergeCell ref="N62:O62"/>
    <mergeCell ref="B63:C63"/>
    <mergeCell ref="N63:O63"/>
    <mergeCell ref="B64:C64"/>
    <mergeCell ref="N64:O64"/>
    <mergeCell ref="J71:K71"/>
    <mergeCell ref="N71:O71"/>
    <mergeCell ref="D72:E72"/>
    <mergeCell ref="J72:K72"/>
    <mergeCell ref="N72:O72"/>
    <mergeCell ref="D73:E73"/>
    <mergeCell ref="J73:K73"/>
    <mergeCell ref="N73:O73"/>
    <mergeCell ref="B69:C69"/>
    <mergeCell ref="N69:O69"/>
    <mergeCell ref="B70:C73"/>
    <mergeCell ref="D70:E70"/>
    <mergeCell ref="F70:G70"/>
    <mergeCell ref="H70:I70"/>
    <mergeCell ref="J70:K70"/>
    <mergeCell ref="L70:M70"/>
    <mergeCell ref="N70:P70"/>
    <mergeCell ref="D71:E71"/>
    <mergeCell ref="B74:P74"/>
    <mergeCell ref="B78:P78"/>
    <mergeCell ref="B79:P79"/>
    <mergeCell ref="H81:I81"/>
    <mergeCell ref="J81:P81"/>
    <mergeCell ref="B85:D85"/>
    <mergeCell ref="E85:G85"/>
    <mergeCell ref="H85:J85"/>
    <mergeCell ref="K85:N85"/>
    <mergeCell ref="O85:P85"/>
    <mergeCell ref="B91:P91"/>
    <mergeCell ref="B92:P92"/>
    <mergeCell ref="B93:P93"/>
    <mergeCell ref="B94:P94"/>
    <mergeCell ref="B95:P95"/>
    <mergeCell ref="B96:P96"/>
    <mergeCell ref="B86:D86"/>
    <mergeCell ref="E86:F86"/>
    <mergeCell ref="H86:I86"/>
    <mergeCell ref="K86:N86"/>
    <mergeCell ref="O86:P86"/>
    <mergeCell ref="B87:D87"/>
    <mergeCell ref="E87:F87"/>
    <mergeCell ref="H87:I87"/>
    <mergeCell ref="K87:N87"/>
    <mergeCell ref="O87:P87"/>
    <mergeCell ref="B110:P110"/>
    <mergeCell ref="B111:P111"/>
    <mergeCell ref="B103:P103"/>
    <mergeCell ref="B104:P104"/>
    <mergeCell ref="B105:P105"/>
    <mergeCell ref="B106:P106"/>
    <mergeCell ref="B107:P107"/>
    <mergeCell ref="B108:P108"/>
    <mergeCell ref="B97:P97"/>
    <mergeCell ref="B98:P98"/>
    <mergeCell ref="B99:P99"/>
    <mergeCell ref="B100:P100"/>
    <mergeCell ref="B101:P101"/>
    <mergeCell ref="B102:P102"/>
  </mergeCells>
  <phoneticPr fontId="2"/>
  <dataValidations count="3">
    <dataValidation type="list" allowBlank="1" showInputMessage="1" showErrorMessage="1" sqref="P18 L16:L19 F16:F19 I16:I19">
      <formula1>"○,×"</formula1>
    </dataValidation>
    <dataValidation imeMode="off" allowBlank="1" showInputMessage="1" showErrorMessage="1" sqref="N71:N73 N52:N54 O67 O48 G28:I28 F52:F54 H52:H54 L52:L54 L71:L73 H71:H73 D28:E28 D62:N68 P62:P68 D43:N49 P43:P49 K28:O28 K26 G26:I26 D26:E26 F71:F73"/>
    <dataValidation imeMode="hiragana" allowBlank="1" showInputMessage="1" showErrorMessage="1" sqref="J7:P7 J51 M12 D51 D70 D12 J70 D20:P20 J35:P36 D13:P15 J81:P83 B92:B108 K86:K87 O86:O87"/>
  </dataValidations>
  <printOptions horizontalCentered="1"/>
  <pageMargins left="0.47244094488188981" right="0.31496062992125984" top="0.37" bottom="0.39370078740157483" header="0.19685039370078741" footer="0.19685039370078741"/>
  <pageSetup paperSize="9" scale="84" orientation="portrait" horizontalDpi="4294967293" r:id="rId1"/>
  <rowBreaks count="2" manualBreakCount="2">
    <brk id="28" max="16383" man="1"/>
    <brk id="7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1"/>
      <c r="C1" s="1"/>
      <c r="D1" s="1"/>
      <c r="E1" s="1"/>
      <c r="F1" s="1"/>
      <c r="G1" s="1"/>
      <c r="H1" s="1"/>
      <c r="I1" s="1"/>
      <c r="J1" s="1"/>
      <c r="K1" s="1"/>
      <c r="L1" s="1"/>
      <c r="M1" s="1"/>
      <c r="N1" s="1"/>
      <c r="O1" s="1"/>
    </row>
    <row r="2" spans="2:15" ht="20.25" customHeight="1" x14ac:dyDescent="0.15">
      <c r="B2" s="28" t="s">
        <v>416</v>
      </c>
    </row>
    <row r="3" spans="2:15" ht="12.75" customHeight="1" x14ac:dyDescent="0.15"/>
    <row r="4" spans="2:15" ht="36.75" customHeight="1" x14ac:dyDescent="0.15">
      <c r="B4" s="393" t="s">
        <v>398</v>
      </c>
      <c r="C4" s="393"/>
      <c r="D4" s="393"/>
      <c r="E4" s="393"/>
      <c r="F4" s="393"/>
      <c r="G4" s="393"/>
      <c r="H4" s="393"/>
      <c r="I4" s="393"/>
      <c r="J4" s="393"/>
      <c r="K4" s="393"/>
      <c r="L4" s="393"/>
      <c r="M4" s="393"/>
      <c r="N4" s="393"/>
      <c r="O4" s="393"/>
    </row>
    <row r="5" spans="2:15" ht="37.5" customHeight="1" x14ac:dyDescent="0.25">
      <c r="B5" s="394" t="s">
        <v>21</v>
      </c>
      <c r="C5" s="394"/>
      <c r="D5" s="394"/>
      <c r="E5" s="394"/>
      <c r="F5" s="394"/>
      <c r="G5" s="394"/>
      <c r="H5" s="394"/>
      <c r="I5" s="394"/>
      <c r="J5" s="394"/>
      <c r="K5" s="394"/>
      <c r="L5" s="394"/>
      <c r="M5" s="394"/>
      <c r="N5" s="394"/>
      <c r="O5" s="394"/>
    </row>
    <row r="6" spans="2:15" ht="24.75" customHeight="1" x14ac:dyDescent="0.15">
      <c r="B6" s="30"/>
      <c r="C6" s="30"/>
      <c r="D6" s="30"/>
      <c r="E6" s="30"/>
      <c r="F6" s="30"/>
      <c r="G6" s="30"/>
      <c r="H6" s="30"/>
      <c r="I6" s="30"/>
      <c r="J6" s="30"/>
      <c r="K6" s="30"/>
      <c r="L6" s="30"/>
      <c r="M6" s="30"/>
      <c r="N6" s="30"/>
      <c r="O6" s="30"/>
    </row>
    <row r="7" spans="2:15" ht="24.75" customHeight="1" x14ac:dyDescent="0.15"/>
    <row r="8" spans="2:15" ht="27.75" customHeight="1" x14ac:dyDescent="0.15">
      <c r="B8" s="31"/>
      <c r="C8" s="31"/>
      <c r="D8" s="31"/>
      <c r="E8" s="31"/>
      <c r="H8" s="395" t="s">
        <v>16</v>
      </c>
      <c r="I8" s="395"/>
      <c r="J8" s="267"/>
      <c r="K8" s="267"/>
      <c r="L8" s="267"/>
      <c r="M8" s="267"/>
      <c r="N8" s="267"/>
      <c r="O8" s="267"/>
    </row>
    <row r="9" spans="2:15" ht="24.75" customHeight="1" x14ac:dyDescent="0.15">
      <c r="B9" s="32"/>
      <c r="C9" s="32"/>
      <c r="D9" s="32"/>
      <c r="E9" s="32"/>
      <c r="F9" s="32"/>
      <c r="G9" s="32"/>
      <c r="H9" s="32"/>
      <c r="I9" s="32"/>
      <c r="J9" s="32"/>
      <c r="K9" s="32"/>
      <c r="L9" s="32"/>
      <c r="M9" s="32"/>
      <c r="N9" s="32"/>
      <c r="O9" s="32"/>
    </row>
    <row r="10" spans="2:15" ht="24.75" customHeight="1" x14ac:dyDescent="0.15">
      <c r="B10" s="32"/>
      <c r="C10" s="32"/>
      <c r="D10" s="32"/>
      <c r="E10" s="32"/>
      <c r="F10" s="32"/>
      <c r="G10" s="32"/>
      <c r="H10" s="32"/>
      <c r="I10" s="32"/>
      <c r="J10" s="32"/>
      <c r="K10" s="32"/>
      <c r="L10" s="32"/>
      <c r="M10" s="32"/>
      <c r="N10" s="32"/>
      <c r="O10" s="32"/>
    </row>
    <row r="11" spans="2:15" ht="24.75" customHeight="1" x14ac:dyDescent="0.15">
      <c r="B11" s="32"/>
      <c r="C11" s="32"/>
      <c r="D11" s="32"/>
      <c r="E11" s="32"/>
      <c r="F11" s="32"/>
      <c r="G11" s="32"/>
      <c r="H11" s="32"/>
      <c r="I11" s="32"/>
      <c r="J11" s="32"/>
      <c r="K11" s="32"/>
      <c r="L11" s="32"/>
      <c r="M11" s="32"/>
      <c r="N11" s="32"/>
      <c r="O11" s="32"/>
    </row>
    <row r="12" spans="2:15" ht="24.75" customHeight="1" x14ac:dyDescent="0.15">
      <c r="B12" s="31" t="s">
        <v>417</v>
      </c>
      <c r="C12" s="32"/>
      <c r="D12" s="32"/>
      <c r="E12" s="32"/>
      <c r="F12" s="32"/>
      <c r="G12" s="32"/>
      <c r="H12" s="32"/>
      <c r="I12" s="32"/>
      <c r="J12" s="32"/>
      <c r="K12" s="32"/>
      <c r="L12" s="32"/>
      <c r="M12" s="32"/>
      <c r="N12" s="32"/>
      <c r="O12" s="32"/>
    </row>
    <row r="13" spans="2:15" ht="4.5" customHeight="1" thickBot="1" x14ac:dyDescent="0.2">
      <c r="B13" s="104"/>
      <c r="C13" s="104"/>
      <c r="D13" s="104"/>
      <c r="E13" s="104"/>
      <c r="F13" s="104"/>
      <c r="G13" s="104"/>
      <c r="H13" s="104"/>
      <c r="I13" s="32"/>
      <c r="J13" s="32"/>
      <c r="K13" s="32"/>
      <c r="L13" s="32"/>
      <c r="M13" s="32"/>
      <c r="N13" s="32"/>
      <c r="O13" s="32"/>
    </row>
    <row r="14" spans="2:15" ht="34.5" customHeight="1" x14ac:dyDescent="0.15">
      <c r="B14" s="458" t="s">
        <v>138</v>
      </c>
      <c r="C14" s="458"/>
      <c r="D14" s="458"/>
      <c r="E14" s="458"/>
      <c r="F14" s="454" t="s">
        <v>139</v>
      </c>
      <c r="G14" s="541"/>
      <c r="H14" s="541"/>
      <c r="I14" s="458" t="s">
        <v>140</v>
      </c>
      <c r="J14" s="458"/>
      <c r="K14" s="406"/>
      <c r="L14" s="543" t="s">
        <v>141</v>
      </c>
      <c r="M14" s="544"/>
      <c r="N14" s="544"/>
      <c r="O14" s="545"/>
    </row>
    <row r="15" spans="2:15" ht="16.5" customHeight="1" x14ac:dyDescent="0.15">
      <c r="B15" s="458"/>
      <c r="C15" s="458"/>
      <c r="D15" s="458"/>
      <c r="E15" s="458"/>
      <c r="F15" s="456"/>
      <c r="G15" s="542"/>
      <c r="H15" s="542"/>
      <c r="I15" s="458"/>
      <c r="J15" s="458"/>
      <c r="K15" s="406"/>
      <c r="L15" s="546"/>
      <c r="M15" s="542"/>
      <c r="N15" s="542"/>
      <c r="O15" s="547"/>
    </row>
    <row r="16" spans="2:15" ht="55.5" customHeight="1" thickBot="1" x14ac:dyDescent="0.2">
      <c r="B16" s="548"/>
      <c r="C16" s="549"/>
      <c r="D16" s="549"/>
      <c r="E16" s="105" t="s">
        <v>0</v>
      </c>
      <c r="F16" s="321">
        <v>0</v>
      </c>
      <c r="G16" s="321"/>
      <c r="H16" s="550"/>
      <c r="I16" s="551" t="str">
        <f>IF(OR(ISBLANK(F16)=TRUE,F16=0)=TRUE,"",1670000)</f>
        <v/>
      </c>
      <c r="J16" s="552"/>
      <c r="K16" s="552"/>
      <c r="L16" s="553" t="str">
        <f>IFERROR(IF(F16=12,20000000,F16*I16),"")</f>
        <v/>
      </c>
      <c r="M16" s="554"/>
      <c r="N16" s="554"/>
      <c r="O16" s="106" t="s">
        <v>143</v>
      </c>
    </row>
    <row r="17" spans="2:15" ht="18" customHeight="1" x14ac:dyDescent="0.15">
      <c r="C17" s="540" t="s">
        <v>418</v>
      </c>
      <c r="D17" s="540"/>
      <c r="E17" s="540"/>
      <c r="F17" s="540"/>
      <c r="G17" s="540"/>
      <c r="H17" s="540"/>
      <c r="I17" s="540"/>
      <c r="J17" s="540"/>
      <c r="K17" s="540"/>
      <c r="L17" s="540"/>
      <c r="M17" s="540"/>
      <c r="N17" s="540"/>
    </row>
    <row r="18" spans="2:15" ht="18" customHeight="1" x14ac:dyDescent="0.15">
      <c r="C18" s="540" t="s">
        <v>419</v>
      </c>
      <c r="D18" s="540"/>
      <c r="E18" s="540"/>
      <c r="F18" s="540"/>
      <c r="G18" s="540"/>
      <c r="H18" s="540"/>
      <c r="I18" s="540"/>
      <c r="J18" s="540"/>
      <c r="K18" s="540"/>
      <c r="L18" s="540"/>
      <c r="M18" s="540"/>
      <c r="N18" s="540"/>
    </row>
    <row r="25" spans="2:15" ht="24.75" customHeight="1" x14ac:dyDescent="0.15">
      <c r="B25" s="31" t="s">
        <v>420</v>
      </c>
      <c r="C25" s="32"/>
      <c r="D25" s="32"/>
      <c r="E25" s="32"/>
      <c r="F25" s="32"/>
      <c r="G25" s="32"/>
      <c r="H25" s="32"/>
      <c r="I25" s="32"/>
      <c r="J25" s="32"/>
      <c r="K25" s="32"/>
      <c r="L25" s="32"/>
      <c r="M25" s="32"/>
      <c r="N25" s="32"/>
      <c r="O25" s="32"/>
    </row>
    <row r="26" spans="2:15" ht="4.5" customHeight="1" thickBot="1" x14ac:dyDescent="0.2">
      <c r="B26" s="104"/>
      <c r="C26" s="104"/>
      <c r="D26" s="104"/>
      <c r="E26" s="104"/>
      <c r="F26" s="104"/>
      <c r="G26" s="104"/>
      <c r="H26" s="104"/>
      <c r="I26" s="32"/>
      <c r="J26" s="32"/>
      <c r="K26" s="32"/>
      <c r="L26" s="32"/>
      <c r="M26" s="32"/>
      <c r="N26" s="32"/>
      <c r="O26" s="32"/>
    </row>
    <row r="27" spans="2:15" ht="34.5" customHeight="1" x14ac:dyDescent="0.15">
      <c r="B27" s="458" t="s">
        <v>138</v>
      </c>
      <c r="C27" s="458"/>
      <c r="D27" s="458"/>
      <c r="E27" s="458"/>
      <c r="F27" s="454" t="s">
        <v>139</v>
      </c>
      <c r="G27" s="541"/>
      <c r="H27" s="541"/>
      <c r="I27" s="458" t="s">
        <v>140</v>
      </c>
      <c r="J27" s="458"/>
      <c r="K27" s="406"/>
      <c r="L27" s="543" t="s">
        <v>421</v>
      </c>
      <c r="M27" s="544"/>
      <c r="N27" s="544"/>
      <c r="O27" s="545"/>
    </row>
    <row r="28" spans="2:15" ht="16.5" customHeight="1" x14ac:dyDescent="0.15">
      <c r="B28" s="458"/>
      <c r="C28" s="458"/>
      <c r="D28" s="458"/>
      <c r="E28" s="458"/>
      <c r="F28" s="456"/>
      <c r="G28" s="542"/>
      <c r="H28" s="542"/>
      <c r="I28" s="458"/>
      <c r="J28" s="458"/>
      <c r="K28" s="406"/>
      <c r="L28" s="546"/>
      <c r="M28" s="542"/>
      <c r="N28" s="542"/>
      <c r="O28" s="547"/>
    </row>
    <row r="29" spans="2:15" ht="55.5" customHeight="1" thickBot="1" x14ac:dyDescent="0.2">
      <c r="B29" s="548"/>
      <c r="C29" s="549"/>
      <c r="D29" s="549"/>
      <c r="E29" s="105" t="s">
        <v>0</v>
      </c>
      <c r="F29" s="321">
        <v>0</v>
      </c>
      <c r="G29" s="321"/>
      <c r="H29" s="550"/>
      <c r="I29" s="551" t="str">
        <f>IF(OR(ISBLANK(F29)=TRUE,F29=0)=TRUE,"",420000)</f>
        <v/>
      </c>
      <c r="J29" s="552"/>
      <c r="K29" s="552"/>
      <c r="L29" s="553" t="str">
        <f>IFERROR(IF(F29=12,5000000,F29*I29),"")</f>
        <v/>
      </c>
      <c r="M29" s="554"/>
      <c r="N29" s="554"/>
      <c r="O29" s="106" t="s">
        <v>143</v>
      </c>
    </row>
    <row r="30" spans="2:15" ht="18" customHeight="1" x14ac:dyDescent="0.15">
      <c r="C30" s="540" t="s">
        <v>418</v>
      </c>
      <c r="D30" s="540"/>
      <c r="E30" s="540"/>
      <c r="F30" s="540"/>
      <c r="G30" s="540"/>
      <c r="H30" s="540"/>
      <c r="I30" s="540"/>
      <c r="J30" s="540"/>
      <c r="K30" s="540"/>
      <c r="L30" s="540"/>
      <c r="M30" s="540"/>
      <c r="N30" s="540"/>
    </row>
    <row r="31" spans="2:15" ht="18" customHeight="1" x14ac:dyDescent="0.15">
      <c r="C31" s="540" t="s">
        <v>422</v>
      </c>
      <c r="D31" s="540"/>
      <c r="E31" s="540"/>
      <c r="F31" s="540"/>
      <c r="G31" s="540"/>
      <c r="H31" s="540"/>
      <c r="I31" s="540"/>
      <c r="J31" s="540"/>
      <c r="K31" s="540"/>
      <c r="L31" s="540"/>
      <c r="M31" s="540"/>
      <c r="N31" s="540"/>
    </row>
    <row r="32" spans="2:15" ht="18" customHeight="1" x14ac:dyDescent="0.15">
      <c r="C32" s="540" t="s">
        <v>423</v>
      </c>
      <c r="D32" s="540"/>
      <c r="E32" s="540"/>
      <c r="F32" s="540"/>
      <c r="G32" s="540"/>
      <c r="H32" s="540"/>
      <c r="I32" s="540"/>
      <c r="J32" s="540"/>
      <c r="K32" s="540"/>
      <c r="L32" s="540"/>
      <c r="M32" s="540"/>
      <c r="N32" s="540"/>
    </row>
  </sheetData>
  <sheetProtection sheet="1" selectLockedCells="1"/>
  <dataConsolidate/>
  <mergeCells count="25">
    <mergeCell ref="C18:N18"/>
    <mergeCell ref="B4:O4"/>
    <mergeCell ref="B5:O5"/>
    <mergeCell ref="H8:I8"/>
    <mergeCell ref="J8:O8"/>
    <mergeCell ref="B14:E15"/>
    <mergeCell ref="F14:H15"/>
    <mergeCell ref="I14:K15"/>
    <mergeCell ref="L14:O15"/>
    <mergeCell ref="B16:D16"/>
    <mergeCell ref="F16:H16"/>
    <mergeCell ref="I16:K16"/>
    <mergeCell ref="L16:N16"/>
    <mergeCell ref="C17:N17"/>
    <mergeCell ref="C30:N30"/>
    <mergeCell ref="C31:N31"/>
    <mergeCell ref="C32:N32"/>
    <mergeCell ref="B27:E28"/>
    <mergeCell ref="F27:H28"/>
    <mergeCell ref="I27:K28"/>
    <mergeCell ref="L27:O28"/>
    <mergeCell ref="B29:D29"/>
    <mergeCell ref="F29:H29"/>
    <mergeCell ref="I29:K29"/>
    <mergeCell ref="L29:N29"/>
  </mergeCells>
  <phoneticPr fontId="2"/>
  <dataValidations count="2">
    <dataValidation type="list" allowBlank="1" showInputMessage="1" showErrorMessage="1" sqref="F16:H16 F29:H29">
      <formula1>"12,11,10,9,8,7,6,5,4,3,2,1,0"</formula1>
    </dataValidation>
    <dataValidation imeMode="hiragana" allowBlank="1" showInputMessage="1" showErrorMessage="1" sqref="J8:O8 B16 B29"/>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4"/>
  <sheetViews>
    <sheetView showGridLines="0" view="pageBreakPreview" zoomScale="85" zoomScaleNormal="70" zoomScaleSheetLayoutView="85" workbookViewId="0">
      <selection activeCell="I6" sqref="I6:P6"/>
    </sheetView>
  </sheetViews>
  <sheetFormatPr defaultColWidth="9" defaultRowHeight="13.5" x14ac:dyDescent="0.15"/>
  <cols>
    <col min="1" max="1" width="0.625" style="204" customWidth="1"/>
    <col min="2" max="7" width="5.625" style="204" customWidth="1"/>
    <col min="8" max="8" width="2.875" style="204" customWidth="1"/>
    <col min="9" max="16" width="5.625" style="204" customWidth="1"/>
    <col min="17" max="17" width="0.75" style="204" customWidth="1"/>
    <col min="18" max="16384" width="9" style="204"/>
  </cols>
  <sheetData>
    <row r="1" spans="2:21" ht="14.25" x14ac:dyDescent="0.15">
      <c r="B1" s="203" t="s">
        <v>424</v>
      </c>
    </row>
    <row r="2" spans="2:21" ht="21.75" customHeight="1" x14ac:dyDescent="0.15"/>
    <row r="3" spans="2:21" ht="32.25" customHeight="1" x14ac:dyDescent="0.15">
      <c r="B3" s="985" t="s">
        <v>425</v>
      </c>
      <c r="C3" s="985"/>
      <c r="D3" s="985"/>
      <c r="E3" s="985"/>
      <c r="F3" s="985"/>
      <c r="G3" s="985"/>
      <c r="H3" s="985"/>
      <c r="I3" s="985"/>
      <c r="J3" s="985"/>
      <c r="K3" s="985"/>
      <c r="L3" s="985"/>
      <c r="M3" s="985"/>
      <c r="N3" s="985"/>
      <c r="O3" s="985"/>
      <c r="P3" s="985"/>
    </row>
    <row r="4" spans="2:21" ht="32.25" customHeight="1" x14ac:dyDescent="0.15">
      <c r="B4" s="986"/>
      <c r="C4" s="986"/>
      <c r="D4" s="986"/>
      <c r="E4" s="986"/>
      <c r="F4" s="986"/>
      <c r="G4" s="986"/>
      <c r="H4" s="986"/>
      <c r="I4" s="986"/>
      <c r="J4" s="986"/>
      <c r="K4" s="986"/>
      <c r="L4" s="986"/>
      <c r="M4" s="986"/>
      <c r="N4" s="986"/>
      <c r="O4" s="986"/>
      <c r="P4" s="986"/>
    </row>
    <row r="5" spans="2:21" ht="24" customHeight="1" x14ac:dyDescent="0.15"/>
    <row r="6" spans="2:21" ht="26.25" customHeight="1" x14ac:dyDescent="0.15">
      <c r="B6" s="205"/>
      <c r="C6" s="205"/>
      <c r="D6" s="205"/>
      <c r="F6" s="987" t="s">
        <v>426</v>
      </c>
      <c r="G6" s="987"/>
      <c r="H6" s="987"/>
      <c r="I6" s="988"/>
      <c r="J6" s="988"/>
      <c r="K6" s="988"/>
      <c r="L6" s="988"/>
      <c r="M6" s="988"/>
      <c r="N6" s="988"/>
      <c r="O6" s="988"/>
      <c r="P6" s="988"/>
      <c r="Q6" s="206"/>
      <c r="R6" s="206"/>
      <c r="S6" s="207"/>
      <c r="T6" s="207"/>
      <c r="U6" s="207"/>
    </row>
    <row r="7" spans="2:21" ht="26.25" customHeight="1" x14ac:dyDescent="0.15">
      <c r="B7" s="205"/>
      <c r="C7" s="205"/>
      <c r="D7" s="205"/>
      <c r="F7" s="208"/>
      <c r="G7" s="208"/>
      <c r="H7" s="208"/>
      <c r="I7" s="209"/>
      <c r="J7" s="209"/>
      <c r="K7" s="209"/>
      <c r="L7" s="209"/>
      <c r="M7" s="209"/>
      <c r="N7" s="209"/>
      <c r="O7" s="209"/>
      <c r="P7" s="209"/>
      <c r="Q7" s="206"/>
      <c r="R7" s="206"/>
      <c r="S7" s="207"/>
      <c r="T7" s="207"/>
      <c r="U7" s="207"/>
    </row>
    <row r="8" spans="2:21" ht="31.5" customHeight="1" x14ac:dyDescent="0.15">
      <c r="B8" s="210" t="s">
        <v>427</v>
      </c>
      <c r="C8" s="211"/>
      <c r="D8" s="211"/>
      <c r="E8" s="212"/>
      <c r="F8" s="212"/>
      <c r="G8" s="212"/>
      <c r="H8" s="212"/>
      <c r="I8" s="212"/>
    </row>
    <row r="9" spans="2:21" ht="23.25" customHeight="1" x14ac:dyDescent="0.15">
      <c r="B9" s="989"/>
      <c r="C9" s="990"/>
      <c r="D9" s="990"/>
      <c r="E9" s="990"/>
      <c r="F9" s="990"/>
      <c r="G9" s="990"/>
      <c r="H9" s="990"/>
      <c r="I9" s="990"/>
      <c r="J9" s="990"/>
      <c r="K9" s="990"/>
      <c r="L9" s="990"/>
      <c r="M9" s="990"/>
      <c r="N9" s="990"/>
      <c r="O9" s="990"/>
      <c r="P9" s="991"/>
    </row>
    <row r="10" spans="2:21" ht="24" customHeight="1" x14ac:dyDescent="0.15">
      <c r="B10" s="979"/>
      <c r="C10" s="980"/>
      <c r="D10" s="980"/>
      <c r="E10" s="980"/>
      <c r="F10" s="980"/>
      <c r="G10" s="980"/>
      <c r="H10" s="980"/>
      <c r="I10" s="980"/>
      <c r="J10" s="980"/>
      <c r="K10" s="980"/>
      <c r="L10" s="980"/>
      <c r="M10" s="980"/>
      <c r="N10" s="980"/>
      <c r="O10" s="980"/>
      <c r="P10" s="981"/>
    </row>
    <row r="11" spans="2:21" ht="24" customHeight="1" x14ac:dyDescent="0.15">
      <c r="B11" s="979"/>
      <c r="C11" s="980"/>
      <c r="D11" s="980"/>
      <c r="E11" s="980"/>
      <c r="F11" s="980"/>
      <c r="G11" s="980"/>
      <c r="H11" s="980"/>
      <c r="I11" s="980"/>
      <c r="J11" s="980"/>
      <c r="K11" s="980"/>
      <c r="L11" s="980"/>
      <c r="M11" s="980"/>
      <c r="N11" s="980"/>
      <c r="O11" s="980"/>
      <c r="P11" s="981"/>
    </row>
    <row r="12" spans="2:21" ht="24" customHeight="1" x14ac:dyDescent="0.15">
      <c r="B12" s="979"/>
      <c r="C12" s="980"/>
      <c r="D12" s="980"/>
      <c r="E12" s="980"/>
      <c r="F12" s="980"/>
      <c r="G12" s="980"/>
      <c r="H12" s="980"/>
      <c r="I12" s="980"/>
      <c r="J12" s="980"/>
      <c r="K12" s="980"/>
      <c r="L12" s="980"/>
      <c r="M12" s="980"/>
      <c r="N12" s="980"/>
      <c r="O12" s="980"/>
      <c r="P12" s="981"/>
    </row>
    <row r="13" spans="2:21" ht="24" customHeight="1" x14ac:dyDescent="0.15">
      <c r="B13" s="979"/>
      <c r="C13" s="980"/>
      <c r="D13" s="980"/>
      <c r="E13" s="980"/>
      <c r="F13" s="980"/>
      <c r="G13" s="980"/>
      <c r="H13" s="980"/>
      <c r="I13" s="980"/>
      <c r="J13" s="980"/>
      <c r="K13" s="980"/>
      <c r="L13" s="980"/>
      <c r="M13" s="980"/>
      <c r="N13" s="980"/>
      <c r="O13" s="980"/>
      <c r="P13" s="981"/>
    </row>
    <row r="14" spans="2:21" ht="24" customHeight="1" x14ac:dyDescent="0.15">
      <c r="B14" s="979"/>
      <c r="C14" s="980"/>
      <c r="D14" s="980"/>
      <c r="E14" s="980"/>
      <c r="F14" s="980"/>
      <c r="G14" s="980"/>
      <c r="H14" s="980"/>
      <c r="I14" s="980"/>
      <c r="J14" s="980"/>
      <c r="K14" s="980"/>
      <c r="L14" s="980"/>
      <c r="M14" s="980"/>
      <c r="N14" s="980"/>
      <c r="O14" s="980"/>
      <c r="P14" s="981"/>
    </row>
    <row r="15" spans="2:21" ht="24" customHeight="1" x14ac:dyDescent="0.15">
      <c r="B15" s="979"/>
      <c r="C15" s="980"/>
      <c r="D15" s="980"/>
      <c r="E15" s="980"/>
      <c r="F15" s="980"/>
      <c r="G15" s="980"/>
      <c r="H15" s="980"/>
      <c r="I15" s="980"/>
      <c r="J15" s="980"/>
      <c r="K15" s="980"/>
      <c r="L15" s="980"/>
      <c r="M15" s="980"/>
      <c r="N15" s="980"/>
      <c r="O15" s="980"/>
      <c r="P15" s="981"/>
    </row>
    <row r="16" spans="2:21" ht="24" customHeight="1" x14ac:dyDescent="0.15">
      <c r="B16" s="979"/>
      <c r="C16" s="980"/>
      <c r="D16" s="980"/>
      <c r="E16" s="980"/>
      <c r="F16" s="980"/>
      <c r="G16" s="980"/>
      <c r="H16" s="980"/>
      <c r="I16" s="980"/>
      <c r="J16" s="980"/>
      <c r="K16" s="980"/>
      <c r="L16" s="980"/>
      <c r="M16" s="980"/>
      <c r="N16" s="980"/>
      <c r="O16" s="980"/>
      <c r="P16" s="981"/>
    </row>
    <row r="17" spans="2:16" ht="24" customHeight="1" x14ac:dyDescent="0.15">
      <c r="B17" s="979"/>
      <c r="C17" s="980"/>
      <c r="D17" s="980"/>
      <c r="E17" s="980"/>
      <c r="F17" s="980"/>
      <c r="G17" s="980"/>
      <c r="H17" s="980"/>
      <c r="I17" s="980"/>
      <c r="J17" s="980"/>
      <c r="K17" s="980"/>
      <c r="L17" s="980"/>
      <c r="M17" s="980"/>
      <c r="N17" s="980"/>
      <c r="O17" s="980"/>
      <c r="P17" s="981"/>
    </row>
    <row r="18" spans="2:16" ht="24" customHeight="1" x14ac:dyDescent="0.15">
      <c r="B18" s="979"/>
      <c r="C18" s="980"/>
      <c r="D18" s="980"/>
      <c r="E18" s="980"/>
      <c r="F18" s="980"/>
      <c r="G18" s="980"/>
      <c r="H18" s="980"/>
      <c r="I18" s="980"/>
      <c r="J18" s="980"/>
      <c r="K18" s="980"/>
      <c r="L18" s="980"/>
      <c r="M18" s="980"/>
      <c r="N18" s="980"/>
      <c r="O18" s="980"/>
      <c r="P18" s="981"/>
    </row>
    <row r="19" spans="2:16" ht="24" customHeight="1" x14ac:dyDescent="0.15">
      <c r="B19" s="979"/>
      <c r="C19" s="980"/>
      <c r="D19" s="980"/>
      <c r="E19" s="980"/>
      <c r="F19" s="980"/>
      <c r="G19" s="980"/>
      <c r="H19" s="980"/>
      <c r="I19" s="980"/>
      <c r="J19" s="980"/>
      <c r="K19" s="980"/>
      <c r="L19" s="980"/>
      <c r="M19" s="980"/>
      <c r="N19" s="980"/>
      <c r="O19" s="980"/>
      <c r="P19" s="981"/>
    </row>
    <row r="20" spans="2:16" ht="24" customHeight="1" x14ac:dyDescent="0.15">
      <c r="B20" s="979"/>
      <c r="C20" s="980"/>
      <c r="D20" s="980"/>
      <c r="E20" s="980"/>
      <c r="F20" s="980"/>
      <c r="G20" s="980"/>
      <c r="H20" s="980"/>
      <c r="I20" s="980"/>
      <c r="J20" s="980"/>
      <c r="K20" s="980"/>
      <c r="L20" s="980"/>
      <c r="M20" s="980"/>
      <c r="N20" s="980"/>
      <c r="O20" s="980"/>
      <c r="P20" s="981"/>
    </row>
    <row r="21" spans="2:16" ht="24" customHeight="1" x14ac:dyDescent="0.15">
      <c r="B21" s="979"/>
      <c r="C21" s="980"/>
      <c r="D21" s="980"/>
      <c r="E21" s="980"/>
      <c r="F21" s="980"/>
      <c r="G21" s="980"/>
      <c r="H21" s="980"/>
      <c r="I21" s="980"/>
      <c r="J21" s="980"/>
      <c r="K21" s="980"/>
      <c r="L21" s="980"/>
      <c r="M21" s="980"/>
      <c r="N21" s="980"/>
      <c r="O21" s="980"/>
      <c r="P21" s="981"/>
    </row>
    <row r="22" spans="2:16" ht="24" customHeight="1" x14ac:dyDescent="0.15">
      <c r="B22" s="979"/>
      <c r="C22" s="980"/>
      <c r="D22" s="980"/>
      <c r="E22" s="980"/>
      <c r="F22" s="980"/>
      <c r="G22" s="980"/>
      <c r="H22" s="980"/>
      <c r="I22" s="980"/>
      <c r="J22" s="980"/>
      <c r="K22" s="980"/>
      <c r="L22" s="980"/>
      <c r="M22" s="980"/>
      <c r="N22" s="980"/>
      <c r="O22" s="980"/>
      <c r="P22" s="981"/>
    </row>
    <row r="23" spans="2:16" ht="24" customHeight="1" x14ac:dyDescent="0.15">
      <c r="B23" s="979"/>
      <c r="C23" s="980"/>
      <c r="D23" s="980"/>
      <c r="E23" s="980"/>
      <c r="F23" s="980"/>
      <c r="G23" s="980"/>
      <c r="H23" s="980"/>
      <c r="I23" s="980"/>
      <c r="J23" s="980"/>
      <c r="K23" s="980"/>
      <c r="L23" s="980"/>
      <c r="M23" s="980"/>
      <c r="N23" s="980"/>
      <c r="O23" s="980"/>
      <c r="P23" s="981"/>
    </row>
    <row r="24" spans="2:16" ht="24" customHeight="1" x14ac:dyDescent="0.15">
      <c r="B24" s="979"/>
      <c r="C24" s="980"/>
      <c r="D24" s="980"/>
      <c r="E24" s="980"/>
      <c r="F24" s="980"/>
      <c r="G24" s="980"/>
      <c r="H24" s="980"/>
      <c r="I24" s="980"/>
      <c r="J24" s="980"/>
      <c r="K24" s="980"/>
      <c r="L24" s="980"/>
      <c r="M24" s="980"/>
      <c r="N24" s="980"/>
      <c r="O24" s="980"/>
      <c r="P24" s="981"/>
    </row>
    <row r="25" spans="2:16" ht="24" customHeight="1" x14ac:dyDescent="0.15">
      <c r="B25" s="979"/>
      <c r="C25" s="980"/>
      <c r="D25" s="980"/>
      <c r="E25" s="980"/>
      <c r="F25" s="980"/>
      <c r="G25" s="980"/>
      <c r="H25" s="980"/>
      <c r="I25" s="980"/>
      <c r="J25" s="980"/>
      <c r="K25" s="980"/>
      <c r="L25" s="980"/>
      <c r="M25" s="980"/>
      <c r="N25" s="980"/>
      <c r="O25" s="980"/>
      <c r="P25" s="981"/>
    </row>
    <row r="26" spans="2:16" ht="24" customHeight="1" x14ac:dyDescent="0.15">
      <c r="B26" s="979"/>
      <c r="C26" s="980"/>
      <c r="D26" s="980"/>
      <c r="E26" s="980"/>
      <c r="F26" s="980"/>
      <c r="G26" s="980"/>
      <c r="H26" s="980"/>
      <c r="I26" s="980"/>
      <c r="J26" s="980"/>
      <c r="K26" s="980"/>
      <c r="L26" s="980"/>
      <c r="M26" s="980"/>
      <c r="N26" s="980"/>
      <c r="O26" s="980"/>
      <c r="P26" s="981"/>
    </row>
    <row r="27" spans="2:16" ht="24" customHeight="1" x14ac:dyDescent="0.15">
      <c r="B27" s="979"/>
      <c r="C27" s="980"/>
      <c r="D27" s="980"/>
      <c r="E27" s="980"/>
      <c r="F27" s="980"/>
      <c r="G27" s="980"/>
      <c r="H27" s="980"/>
      <c r="I27" s="980"/>
      <c r="J27" s="980"/>
      <c r="K27" s="980"/>
      <c r="L27" s="980"/>
      <c r="M27" s="980"/>
      <c r="N27" s="980"/>
      <c r="O27" s="980"/>
      <c r="P27" s="981"/>
    </row>
    <row r="28" spans="2:16" ht="24" customHeight="1" x14ac:dyDescent="0.15">
      <c r="B28" s="979"/>
      <c r="C28" s="980"/>
      <c r="D28" s="980"/>
      <c r="E28" s="980"/>
      <c r="F28" s="980"/>
      <c r="G28" s="980"/>
      <c r="H28" s="980"/>
      <c r="I28" s="980"/>
      <c r="J28" s="980"/>
      <c r="K28" s="980"/>
      <c r="L28" s="980"/>
      <c r="M28" s="980"/>
      <c r="N28" s="980"/>
      <c r="O28" s="980"/>
      <c r="P28" s="981"/>
    </row>
    <row r="29" spans="2:16" ht="24" customHeight="1" x14ac:dyDescent="0.15">
      <c r="B29" s="979"/>
      <c r="C29" s="980"/>
      <c r="D29" s="980"/>
      <c r="E29" s="980"/>
      <c r="F29" s="980"/>
      <c r="G29" s="980"/>
      <c r="H29" s="980"/>
      <c r="I29" s="980"/>
      <c r="J29" s="980"/>
      <c r="K29" s="980"/>
      <c r="L29" s="980"/>
      <c r="M29" s="980"/>
      <c r="N29" s="980"/>
      <c r="O29" s="980"/>
      <c r="P29" s="981"/>
    </row>
    <row r="30" spans="2:16" ht="24" customHeight="1" x14ac:dyDescent="0.15">
      <c r="B30" s="979"/>
      <c r="C30" s="980"/>
      <c r="D30" s="980"/>
      <c r="E30" s="980"/>
      <c r="F30" s="980"/>
      <c r="G30" s="980"/>
      <c r="H30" s="980"/>
      <c r="I30" s="980"/>
      <c r="J30" s="980"/>
      <c r="K30" s="980"/>
      <c r="L30" s="980"/>
      <c r="M30" s="980"/>
      <c r="N30" s="980"/>
      <c r="O30" s="980"/>
      <c r="P30" s="981"/>
    </row>
    <row r="31" spans="2:16" ht="24" customHeight="1" x14ac:dyDescent="0.15">
      <c r="B31" s="979"/>
      <c r="C31" s="980"/>
      <c r="D31" s="980"/>
      <c r="E31" s="980"/>
      <c r="F31" s="980"/>
      <c r="G31" s="980"/>
      <c r="H31" s="980"/>
      <c r="I31" s="980"/>
      <c r="J31" s="980"/>
      <c r="K31" s="980"/>
      <c r="L31" s="980"/>
      <c r="M31" s="980"/>
      <c r="N31" s="980"/>
      <c r="O31" s="980"/>
      <c r="P31" s="981"/>
    </row>
    <row r="32" spans="2:16" ht="24" customHeight="1" x14ac:dyDescent="0.15">
      <c r="B32" s="979"/>
      <c r="C32" s="980"/>
      <c r="D32" s="980"/>
      <c r="E32" s="980"/>
      <c r="F32" s="980"/>
      <c r="G32" s="980"/>
      <c r="H32" s="980"/>
      <c r="I32" s="980"/>
      <c r="J32" s="980"/>
      <c r="K32" s="980"/>
      <c r="L32" s="980"/>
      <c r="M32" s="980"/>
      <c r="N32" s="980"/>
      <c r="O32" s="980"/>
      <c r="P32" s="981"/>
    </row>
    <row r="33" spans="2:16" ht="24" customHeight="1" x14ac:dyDescent="0.15">
      <c r="B33" s="982"/>
      <c r="C33" s="983"/>
      <c r="D33" s="983"/>
      <c r="E33" s="983"/>
      <c r="F33" s="983"/>
      <c r="G33" s="983"/>
      <c r="H33" s="983"/>
      <c r="I33" s="983"/>
      <c r="J33" s="983"/>
      <c r="K33" s="983"/>
      <c r="L33" s="983"/>
      <c r="M33" s="983"/>
      <c r="N33" s="983"/>
      <c r="O33" s="983"/>
      <c r="P33" s="984"/>
    </row>
    <row r="34" spans="2:16" ht="3.75" customHeight="1" x14ac:dyDescent="0.15"/>
  </sheetData>
  <sheetProtection sheet="1" objects="1" scenarios="1" selectLockedCells="1"/>
  <mergeCells count="29">
    <mergeCell ref="B16:P16"/>
    <mergeCell ref="B3:P3"/>
    <mergeCell ref="B4:P4"/>
    <mergeCell ref="F6:H6"/>
    <mergeCell ref="I6:P6"/>
    <mergeCell ref="B9:P9"/>
    <mergeCell ref="B10:P10"/>
    <mergeCell ref="B11:P11"/>
    <mergeCell ref="B12:P12"/>
    <mergeCell ref="B13:P13"/>
    <mergeCell ref="B14:P14"/>
    <mergeCell ref="B15:P15"/>
    <mergeCell ref="B28:P28"/>
    <mergeCell ref="B17:P17"/>
    <mergeCell ref="B18:P18"/>
    <mergeCell ref="B19:P19"/>
    <mergeCell ref="B20:P20"/>
    <mergeCell ref="B21:P21"/>
    <mergeCell ref="B22:P22"/>
    <mergeCell ref="B23:P23"/>
    <mergeCell ref="B24:P24"/>
    <mergeCell ref="B25:P25"/>
    <mergeCell ref="B26:P26"/>
    <mergeCell ref="B27:P27"/>
    <mergeCell ref="B29:P29"/>
    <mergeCell ref="B30:P30"/>
    <mergeCell ref="B31:P31"/>
    <mergeCell ref="B32:P32"/>
    <mergeCell ref="B33:P33"/>
  </mergeCells>
  <phoneticPr fontId="2"/>
  <dataValidations count="1">
    <dataValidation imeMode="hiragana" allowBlank="1" showInputMessage="1" showErrorMessage="1" sqref="I6:P7 E8:I8 B9:P33"/>
  </dataValidations>
  <printOptions horizontalCentered="1" verticalCentered="1"/>
  <pageMargins left="0.78740157480314965" right="0.78740157480314965" top="0.59055118110236227" bottom="0.59055118110236227" header="0.31496062992125984" footer="0.31496062992125984"/>
  <pageSetup paperSize="9" orientation="portrait"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showGridLines="0" showZeros="0" view="pageBreakPreview" zoomScale="70" zoomScaleNormal="70" zoomScaleSheetLayoutView="70" workbookViewId="0">
      <selection activeCell="D6" sqref="D6:O6"/>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1"/>
      <c r="C1" s="1"/>
      <c r="D1" s="1"/>
      <c r="E1" s="1"/>
      <c r="F1" s="1"/>
      <c r="G1" s="1"/>
      <c r="H1" s="1"/>
      <c r="I1" s="1"/>
      <c r="J1" s="1"/>
      <c r="K1" s="1"/>
      <c r="L1" s="1"/>
      <c r="M1" s="1"/>
      <c r="N1" s="1"/>
      <c r="O1" s="1"/>
    </row>
    <row r="2" spans="2:15" ht="20.25" customHeight="1" x14ac:dyDescent="0.15">
      <c r="B2" s="28" t="s">
        <v>428</v>
      </c>
    </row>
    <row r="3" spans="2:15" ht="36" customHeight="1" x14ac:dyDescent="0.15">
      <c r="C3" s="107"/>
      <c r="D3" s="107"/>
      <c r="E3" s="107"/>
      <c r="F3" s="1058" t="s">
        <v>429</v>
      </c>
      <c r="G3" s="1058"/>
      <c r="H3" s="1058"/>
      <c r="I3" s="1058"/>
      <c r="J3" s="1058"/>
      <c r="K3" s="1058"/>
      <c r="L3" s="107"/>
      <c r="M3" s="107"/>
      <c r="N3" s="107"/>
      <c r="O3" s="107"/>
    </row>
    <row r="4" spans="2:15" ht="37.5" customHeight="1" x14ac:dyDescent="0.15">
      <c r="B4" s="1059" t="s">
        <v>430</v>
      </c>
      <c r="C4" s="1059"/>
      <c r="D4" s="1059"/>
      <c r="E4" s="1059"/>
      <c r="F4" s="1059"/>
      <c r="G4" s="1059"/>
      <c r="H4" s="1059"/>
      <c r="I4" s="1059"/>
      <c r="J4" s="1059"/>
      <c r="K4" s="1059"/>
      <c r="L4" s="1059"/>
      <c r="M4" s="1059"/>
      <c r="N4" s="1059"/>
      <c r="O4" s="1059"/>
    </row>
    <row r="5" spans="2:15" ht="27" customHeight="1" x14ac:dyDescent="0.15"/>
    <row r="6" spans="2:15" ht="32.25" customHeight="1" x14ac:dyDescent="0.15">
      <c r="B6" s="611" t="s">
        <v>431</v>
      </c>
      <c r="C6" s="612"/>
      <c r="D6" s="609"/>
      <c r="E6" s="609"/>
      <c r="F6" s="609"/>
      <c r="G6" s="609"/>
      <c r="H6" s="609"/>
      <c r="I6" s="609"/>
      <c r="J6" s="609"/>
      <c r="K6" s="609"/>
      <c r="L6" s="609"/>
      <c r="M6" s="609"/>
      <c r="N6" s="609"/>
      <c r="O6" s="609"/>
    </row>
    <row r="7" spans="2:15" ht="32.25" customHeight="1" x14ac:dyDescent="0.15">
      <c r="B7" s="611" t="s">
        <v>164</v>
      </c>
      <c r="C7" s="612"/>
      <c r="D7" s="609"/>
      <c r="E7" s="609"/>
      <c r="F7" s="609"/>
      <c r="G7" s="609"/>
      <c r="H7" s="609"/>
      <c r="I7" s="609"/>
      <c r="J7" s="609"/>
      <c r="K7" s="609"/>
      <c r="L7" s="609"/>
      <c r="M7" s="609"/>
      <c r="N7" s="609"/>
      <c r="O7" s="609"/>
    </row>
    <row r="8" spans="2:15" ht="32.25" customHeight="1" x14ac:dyDescent="0.15">
      <c r="B8" s="611" t="s">
        <v>432</v>
      </c>
      <c r="C8" s="612"/>
      <c r="D8" s="609"/>
      <c r="E8" s="609"/>
      <c r="F8" s="609"/>
      <c r="G8" s="609"/>
      <c r="H8" s="609"/>
      <c r="I8" s="609"/>
      <c r="J8" s="609"/>
      <c r="K8" s="609"/>
      <c r="L8" s="609"/>
      <c r="M8" s="609"/>
      <c r="N8" s="609"/>
      <c r="O8" s="609"/>
    </row>
    <row r="9" spans="2:15" ht="32.25" customHeight="1" x14ac:dyDescent="0.15">
      <c r="B9" s="611" t="s">
        <v>433</v>
      </c>
      <c r="C9" s="612"/>
      <c r="D9" s="609"/>
      <c r="E9" s="609"/>
      <c r="F9" s="609"/>
      <c r="G9" s="609"/>
      <c r="H9" s="609"/>
      <c r="I9" s="609"/>
      <c r="J9" s="609"/>
      <c r="K9" s="609"/>
      <c r="L9" s="609"/>
      <c r="M9" s="609"/>
      <c r="N9" s="609"/>
      <c r="O9" s="609"/>
    </row>
    <row r="10" spans="2:15" ht="32.25" customHeight="1" x14ac:dyDescent="0.15">
      <c r="B10" s="519" t="s">
        <v>434</v>
      </c>
      <c r="C10" s="1049"/>
      <c r="D10" s="1050" t="s">
        <v>435</v>
      </c>
      <c r="E10" s="1051"/>
      <c r="F10" s="213"/>
      <c r="G10" s="1052" t="s">
        <v>436</v>
      </c>
      <c r="H10" s="1053"/>
      <c r="I10" s="213"/>
      <c r="J10" s="1052" t="s">
        <v>437</v>
      </c>
      <c r="K10" s="1053"/>
      <c r="L10" s="213"/>
      <c r="M10" s="1052" t="s">
        <v>438</v>
      </c>
      <c r="N10" s="1053"/>
      <c r="O10" s="213"/>
    </row>
    <row r="11" spans="2:15" ht="32.25" customHeight="1" x14ac:dyDescent="0.15">
      <c r="B11" s="611" t="s">
        <v>439</v>
      </c>
      <c r="C11" s="612"/>
      <c r="D11" s="302"/>
      <c r="E11" s="303"/>
      <c r="F11" s="303"/>
      <c r="G11" s="303"/>
      <c r="H11" s="303"/>
      <c r="I11" s="303"/>
      <c r="J11" s="303"/>
      <c r="K11" s="303"/>
      <c r="L11" s="303"/>
      <c r="M11" s="303"/>
      <c r="N11" s="214" t="s">
        <v>440</v>
      </c>
      <c r="O11" s="215"/>
    </row>
    <row r="12" spans="2:15" ht="22.5" customHeight="1" x14ac:dyDescent="0.15">
      <c r="B12" s="588" t="s">
        <v>441</v>
      </c>
      <c r="C12" s="589"/>
      <c r="D12" s="1056"/>
      <c r="E12" s="1057"/>
      <c r="F12" s="1057"/>
      <c r="G12" s="1057"/>
      <c r="H12" s="1057"/>
      <c r="I12" s="1057"/>
      <c r="J12" s="1057"/>
      <c r="K12" s="1057"/>
      <c r="L12" s="1057"/>
      <c r="M12" s="1057"/>
      <c r="N12" s="1054"/>
      <c r="O12" s="1055"/>
    </row>
    <row r="13" spans="2:15" ht="22.5" customHeight="1" x14ac:dyDescent="0.15">
      <c r="B13" s="597"/>
      <c r="C13" s="598"/>
      <c r="D13" s="1047"/>
      <c r="E13" s="1048"/>
      <c r="F13" s="1048"/>
      <c r="G13" s="1048"/>
      <c r="H13" s="1048"/>
      <c r="I13" s="1048"/>
      <c r="J13" s="1048"/>
      <c r="K13" s="1048"/>
      <c r="L13" s="1048"/>
      <c r="M13" s="1048"/>
      <c r="N13" s="1045"/>
      <c r="O13" s="1046"/>
    </row>
    <row r="14" spans="2:15" ht="22.5" customHeight="1" x14ac:dyDescent="0.15">
      <c r="B14" s="597"/>
      <c r="C14" s="598"/>
      <c r="D14" s="1047"/>
      <c r="E14" s="1048"/>
      <c r="F14" s="1048"/>
      <c r="G14" s="1048"/>
      <c r="H14" s="1048"/>
      <c r="I14" s="1048"/>
      <c r="J14" s="1048"/>
      <c r="K14" s="1048"/>
      <c r="L14" s="1048"/>
      <c r="M14" s="1048"/>
      <c r="N14" s="1045"/>
      <c r="O14" s="1046"/>
    </row>
    <row r="15" spans="2:15" ht="22.5" customHeight="1" x14ac:dyDescent="0.15">
      <c r="B15" s="597"/>
      <c r="C15" s="598"/>
      <c r="D15" s="1047"/>
      <c r="E15" s="1048"/>
      <c r="F15" s="1048"/>
      <c r="G15" s="1048"/>
      <c r="H15" s="1048"/>
      <c r="I15" s="1048"/>
      <c r="J15" s="1048"/>
      <c r="K15" s="1048"/>
      <c r="L15" s="1048"/>
      <c r="M15" s="1048"/>
      <c r="N15" s="1045"/>
      <c r="O15" s="1046"/>
    </row>
    <row r="16" spans="2:15" ht="22.5" customHeight="1" x14ac:dyDescent="0.15">
      <c r="B16" s="597"/>
      <c r="C16" s="598"/>
      <c r="D16" s="1043"/>
      <c r="E16" s="1044"/>
      <c r="F16" s="1044"/>
      <c r="G16" s="1044"/>
      <c r="H16" s="1044"/>
      <c r="I16" s="1044"/>
      <c r="J16" s="1044"/>
      <c r="K16" s="1044"/>
      <c r="L16" s="1044"/>
      <c r="M16" s="1044"/>
      <c r="N16" s="1037"/>
      <c r="O16" s="1038"/>
    </row>
    <row r="17" spans="2:15" ht="22.5" customHeight="1" x14ac:dyDescent="0.15">
      <c r="B17" s="597"/>
      <c r="C17" s="598"/>
      <c r="D17" s="1039"/>
      <c r="E17" s="1040"/>
      <c r="F17" s="1040"/>
      <c r="G17" s="1040"/>
      <c r="H17" s="1040"/>
      <c r="I17" s="1040"/>
      <c r="J17" s="1040"/>
      <c r="K17" s="1040"/>
      <c r="L17" s="1040"/>
      <c r="M17" s="1040"/>
      <c r="N17" s="1041"/>
      <c r="O17" s="1042"/>
    </row>
    <row r="18" spans="2:15" ht="32.25" customHeight="1" x14ac:dyDescent="0.15">
      <c r="B18" s="597"/>
      <c r="C18" s="598"/>
      <c r="D18" s="1031" t="s">
        <v>442</v>
      </c>
      <c r="E18" s="453"/>
      <c r="F18" s="453"/>
      <c r="G18" s="453"/>
      <c r="H18" s="453"/>
      <c r="I18" s="453"/>
      <c r="J18" s="453"/>
      <c r="K18" s="453"/>
      <c r="L18" s="1032"/>
      <c r="M18" s="1032"/>
      <c r="N18" s="1033"/>
      <c r="O18" s="1034"/>
    </row>
    <row r="19" spans="2:15" ht="24" customHeight="1" x14ac:dyDescent="0.15">
      <c r="B19" s="603"/>
      <c r="C19" s="604"/>
      <c r="D19" s="555"/>
      <c r="E19" s="1035"/>
      <c r="F19" s="1036"/>
      <c r="G19" s="1035"/>
      <c r="H19" s="1036"/>
      <c r="I19" s="1035"/>
      <c r="J19" s="1036"/>
      <c r="K19" s="1035"/>
      <c r="L19" s="1036"/>
      <c r="M19" s="1035"/>
      <c r="N19" s="1023"/>
      <c r="O19" s="1024"/>
    </row>
    <row r="20" spans="2:15" ht="32.25" customHeight="1" x14ac:dyDescent="0.15">
      <c r="B20" s="491" t="s">
        <v>443</v>
      </c>
      <c r="C20" s="492"/>
      <c r="D20" s="1025" t="s">
        <v>444</v>
      </c>
      <c r="E20" s="1026"/>
      <c r="F20" s="1026" t="s">
        <v>445</v>
      </c>
      <c r="G20" s="1026"/>
      <c r="H20" s="1026" t="s">
        <v>446</v>
      </c>
      <c r="I20" s="1026"/>
      <c r="J20" s="1026" t="s">
        <v>447</v>
      </c>
      <c r="K20" s="1026"/>
      <c r="L20" s="1027" t="s">
        <v>448</v>
      </c>
      <c r="M20" s="1028"/>
      <c r="N20" s="1029" t="s">
        <v>106</v>
      </c>
      <c r="O20" s="1030"/>
    </row>
    <row r="21" spans="2:15" ht="32.25" customHeight="1" x14ac:dyDescent="0.15">
      <c r="B21" s="216"/>
      <c r="C21" s="217"/>
      <c r="D21" s="21"/>
      <c r="E21" s="218" t="s">
        <v>83</v>
      </c>
      <c r="F21" s="219"/>
      <c r="G21" s="218" t="s">
        <v>83</v>
      </c>
      <c r="H21" s="219"/>
      <c r="I21" s="218" t="s">
        <v>83</v>
      </c>
      <c r="J21" s="219"/>
      <c r="K21" s="218" t="s">
        <v>83</v>
      </c>
      <c r="L21" s="219"/>
      <c r="M21" s="218" t="s">
        <v>83</v>
      </c>
      <c r="N21" s="220">
        <f>SUM(D21,F21,H21,J21,L21)</f>
        <v>0</v>
      </c>
      <c r="O21" s="44" t="s">
        <v>83</v>
      </c>
    </row>
    <row r="22" spans="2:15" ht="32.25" customHeight="1" x14ac:dyDescent="0.15">
      <c r="B22" s="216"/>
      <c r="C22" s="217"/>
      <c r="D22" s="1020" t="s">
        <v>449</v>
      </c>
      <c r="E22" s="1021"/>
      <c r="F22" s="1021"/>
      <c r="G22" s="1021"/>
      <c r="H22" s="1021"/>
      <c r="I22" s="1021"/>
      <c r="J22" s="1021"/>
      <c r="K22" s="1021"/>
      <c r="L22" s="1021"/>
      <c r="M22" s="1021"/>
      <c r="N22" s="221"/>
      <c r="O22" s="44" t="s">
        <v>83</v>
      </c>
    </row>
    <row r="23" spans="2:15" ht="32.25" customHeight="1" x14ac:dyDescent="0.15">
      <c r="B23" s="475" t="s">
        <v>450</v>
      </c>
      <c r="C23" s="476"/>
      <c r="D23" s="406" t="s">
        <v>451</v>
      </c>
      <c r="E23" s="407"/>
      <c r="F23" s="407"/>
      <c r="G23" s="1022"/>
      <c r="H23" s="1022"/>
      <c r="I23" s="44" t="s">
        <v>0</v>
      </c>
      <c r="J23" s="406" t="s">
        <v>452</v>
      </c>
      <c r="K23" s="407"/>
      <c r="L23" s="407"/>
      <c r="M23" s="1022"/>
      <c r="N23" s="1022"/>
      <c r="O23" s="44" t="s">
        <v>0</v>
      </c>
    </row>
    <row r="24" spans="2:15" ht="32.25" customHeight="1" x14ac:dyDescent="0.15">
      <c r="B24" s="491" t="s">
        <v>453</v>
      </c>
      <c r="C24" s="492"/>
      <c r="D24" s="406" t="s">
        <v>454</v>
      </c>
      <c r="E24" s="408"/>
      <c r="F24" s="406" t="s">
        <v>455</v>
      </c>
      <c r="G24" s="1019"/>
      <c r="H24" s="434" t="s">
        <v>456</v>
      </c>
      <c r="I24" s="1019"/>
      <c r="J24" s="406" t="s">
        <v>454</v>
      </c>
      <c r="K24" s="408"/>
      <c r="L24" s="406" t="s">
        <v>455</v>
      </c>
      <c r="M24" s="1019"/>
      <c r="N24" s="434" t="s">
        <v>456</v>
      </c>
      <c r="O24" s="408"/>
    </row>
    <row r="25" spans="2:15" ht="24.75" customHeight="1" x14ac:dyDescent="0.15">
      <c r="B25" s="597"/>
      <c r="C25" s="598"/>
      <c r="D25" s="1017" t="s">
        <v>99</v>
      </c>
      <c r="E25" s="1018"/>
      <c r="F25" s="222"/>
      <c r="G25" s="223" t="s">
        <v>0</v>
      </c>
      <c r="H25" s="224"/>
      <c r="I25" s="223" t="s">
        <v>0</v>
      </c>
      <c r="J25" s="1017" t="s">
        <v>103</v>
      </c>
      <c r="K25" s="1018"/>
      <c r="L25" s="222"/>
      <c r="M25" s="223" t="s">
        <v>0</v>
      </c>
      <c r="N25" s="224"/>
      <c r="O25" s="92" t="s">
        <v>0</v>
      </c>
    </row>
    <row r="26" spans="2:15" ht="24.75" customHeight="1" x14ac:dyDescent="0.15">
      <c r="B26" s="597"/>
      <c r="C26" s="598"/>
      <c r="D26" s="1015" t="s">
        <v>457</v>
      </c>
      <c r="E26" s="1016"/>
      <c r="F26" s="225"/>
      <c r="G26" s="226" t="s">
        <v>0</v>
      </c>
      <c r="H26" s="227"/>
      <c r="I26" s="226" t="s">
        <v>0</v>
      </c>
      <c r="J26" s="1015" t="s">
        <v>458</v>
      </c>
      <c r="K26" s="1016"/>
      <c r="L26" s="225"/>
      <c r="M26" s="226" t="s">
        <v>0</v>
      </c>
      <c r="N26" s="227"/>
      <c r="O26" s="228" t="s">
        <v>0</v>
      </c>
    </row>
    <row r="27" spans="2:15" ht="24.75" customHeight="1" x14ac:dyDescent="0.15">
      <c r="B27" s="597"/>
      <c r="C27" s="598"/>
      <c r="D27" s="1015" t="s">
        <v>100</v>
      </c>
      <c r="E27" s="1016"/>
      <c r="F27" s="225"/>
      <c r="G27" s="226" t="s">
        <v>0</v>
      </c>
      <c r="H27" s="227"/>
      <c r="I27" s="226" t="s">
        <v>0</v>
      </c>
      <c r="J27" s="1015" t="s">
        <v>338</v>
      </c>
      <c r="K27" s="1016"/>
      <c r="L27" s="225"/>
      <c r="M27" s="226" t="s">
        <v>0</v>
      </c>
      <c r="N27" s="227"/>
      <c r="O27" s="228" t="s">
        <v>0</v>
      </c>
    </row>
    <row r="28" spans="2:15" ht="24.75" customHeight="1" x14ac:dyDescent="0.15">
      <c r="B28" s="597"/>
      <c r="C28" s="598"/>
      <c r="D28" s="1015" t="s">
        <v>459</v>
      </c>
      <c r="E28" s="1016"/>
      <c r="F28" s="225"/>
      <c r="G28" s="226" t="s">
        <v>0</v>
      </c>
      <c r="H28" s="227"/>
      <c r="I28" s="226" t="s">
        <v>0</v>
      </c>
      <c r="J28" s="1015" t="s">
        <v>460</v>
      </c>
      <c r="K28" s="1016"/>
      <c r="L28" s="225"/>
      <c r="M28" s="226" t="s">
        <v>0</v>
      </c>
      <c r="N28" s="227"/>
      <c r="O28" s="228" t="s">
        <v>0</v>
      </c>
    </row>
    <row r="29" spans="2:15" ht="24.75" customHeight="1" x14ac:dyDescent="0.15">
      <c r="B29" s="597"/>
      <c r="C29" s="598"/>
      <c r="D29" s="1011" t="s">
        <v>101</v>
      </c>
      <c r="E29" s="1012"/>
      <c r="F29" s="229"/>
      <c r="G29" s="230" t="s">
        <v>0</v>
      </c>
      <c r="H29" s="231"/>
      <c r="I29" s="230" t="s">
        <v>0</v>
      </c>
      <c r="J29" s="1011" t="s">
        <v>461</v>
      </c>
      <c r="K29" s="1012"/>
      <c r="L29" s="229"/>
      <c r="M29" s="230" t="s">
        <v>0</v>
      </c>
      <c r="N29" s="231"/>
      <c r="O29" s="232" t="s">
        <v>0</v>
      </c>
    </row>
    <row r="30" spans="2:15" ht="24.75" customHeight="1" x14ac:dyDescent="0.15">
      <c r="B30" s="603"/>
      <c r="C30" s="604"/>
      <c r="D30" s="1013" t="s">
        <v>102</v>
      </c>
      <c r="E30" s="1014"/>
      <c r="F30" s="233"/>
      <c r="G30" s="234" t="s">
        <v>0</v>
      </c>
      <c r="H30" s="235"/>
      <c r="I30" s="234" t="s">
        <v>0</v>
      </c>
      <c r="J30" s="1013" t="s">
        <v>248</v>
      </c>
      <c r="K30" s="1014"/>
      <c r="L30" s="233"/>
      <c r="M30" s="234" t="s">
        <v>0</v>
      </c>
      <c r="N30" s="235"/>
      <c r="O30" s="93" t="s">
        <v>0</v>
      </c>
    </row>
    <row r="31" spans="2:15" ht="24.75" customHeight="1" x14ac:dyDescent="0.15">
      <c r="B31" s="491" t="s">
        <v>462</v>
      </c>
      <c r="C31" s="492"/>
      <c r="D31" s="1006" t="s">
        <v>463</v>
      </c>
      <c r="E31" s="1007"/>
      <c r="F31" s="1007"/>
      <c r="G31" s="1007"/>
      <c r="H31" s="1008"/>
      <c r="I31" s="1009"/>
      <c r="J31" s="1006" t="s">
        <v>464</v>
      </c>
      <c r="K31" s="1007"/>
      <c r="L31" s="1007"/>
      <c r="M31" s="1007"/>
      <c r="N31" s="1008"/>
      <c r="O31" s="1010"/>
    </row>
    <row r="32" spans="2:15" ht="24.75" customHeight="1" x14ac:dyDescent="0.15">
      <c r="B32" s="992"/>
      <c r="C32" s="993"/>
      <c r="D32" s="994" t="s">
        <v>465</v>
      </c>
      <c r="E32" s="995"/>
      <c r="F32" s="995"/>
      <c r="G32" s="995"/>
      <c r="H32" s="996"/>
      <c r="I32" s="997"/>
      <c r="J32" s="994" t="s">
        <v>466</v>
      </c>
      <c r="K32" s="995"/>
      <c r="L32" s="995"/>
      <c r="M32" s="995"/>
      <c r="N32" s="996"/>
      <c r="O32" s="998"/>
    </row>
    <row r="33" spans="2:15" ht="24.75" customHeight="1" x14ac:dyDescent="0.15">
      <c r="B33" s="992"/>
      <c r="C33" s="993"/>
      <c r="D33" s="994" t="s">
        <v>467</v>
      </c>
      <c r="E33" s="995"/>
      <c r="F33" s="995"/>
      <c r="G33" s="995"/>
      <c r="H33" s="996"/>
      <c r="I33" s="997"/>
      <c r="J33" s="994" t="s">
        <v>468</v>
      </c>
      <c r="K33" s="995"/>
      <c r="L33" s="995"/>
      <c r="M33" s="995"/>
      <c r="N33" s="996"/>
      <c r="O33" s="998"/>
    </row>
    <row r="34" spans="2:15" ht="24.75" customHeight="1" x14ac:dyDescent="0.15">
      <c r="B34" s="999"/>
      <c r="C34" s="1000"/>
      <c r="D34" s="1001" t="s">
        <v>469</v>
      </c>
      <c r="E34" s="1002"/>
      <c r="F34" s="1002"/>
      <c r="G34" s="1002"/>
      <c r="H34" s="1003"/>
      <c r="I34" s="1004"/>
      <c r="J34" s="1001" t="s">
        <v>470</v>
      </c>
      <c r="K34" s="1002"/>
      <c r="L34" s="1002"/>
      <c r="M34" s="1002"/>
      <c r="N34" s="1003"/>
      <c r="O34" s="1005"/>
    </row>
    <row r="35" spans="2:15" ht="27" customHeight="1" x14ac:dyDescent="0.15">
      <c r="B35" s="491" t="s">
        <v>471</v>
      </c>
      <c r="C35" s="492"/>
      <c r="D35" s="273"/>
      <c r="E35" s="274"/>
      <c r="F35" s="274"/>
      <c r="G35" s="274"/>
      <c r="H35" s="274"/>
      <c r="I35" s="274"/>
      <c r="J35" s="274"/>
      <c r="K35" s="274"/>
      <c r="L35" s="274"/>
      <c r="M35" s="274"/>
      <c r="N35" s="274"/>
      <c r="O35" s="275"/>
    </row>
    <row r="36" spans="2:15" ht="27" customHeight="1" x14ac:dyDescent="0.15">
      <c r="B36" s="495"/>
      <c r="C36" s="496"/>
      <c r="D36" s="279"/>
      <c r="E36" s="280"/>
      <c r="F36" s="280"/>
      <c r="G36" s="280"/>
      <c r="H36" s="280"/>
      <c r="I36" s="280"/>
      <c r="J36" s="280"/>
      <c r="K36" s="280"/>
      <c r="L36" s="280"/>
      <c r="M36" s="280"/>
      <c r="N36" s="280"/>
      <c r="O36" s="281"/>
    </row>
    <row r="37" spans="2:15" ht="5.25" customHeight="1" x14ac:dyDescent="0.15"/>
    <row r="38" spans="2:15" x14ac:dyDescent="0.15">
      <c r="B38" s="2" t="s">
        <v>472</v>
      </c>
    </row>
  </sheetData>
  <sheetProtection sheet="1" objects="1" scenarios="1" selectLockedCells="1"/>
  <dataConsolidate/>
  <mergeCells count="130">
    <mergeCell ref="F3:K3"/>
    <mergeCell ref="B4:O4"/>
    <mergeCell ref="B6:C6"/>
    <mergeCell ref="D6:O6"/>
    <mergeCell ref="B7:C7"/>
    <mergeCell ref="D7:O7"/>
    <mergeCell ref="B8:C8"/>
    <mergeCell ref="D8:O8"/>
    <mergeCell ref="B9:C9"/>
    <mergeCell ref="D9:O9"/>
    <mergeCell ref="B10:C10"/>
    <mergeCell ref="D10:E10"/>
    <mergeCell ref="G10:H10"/>
    <mergeCell ref="J10:K10"/>
    <mergeCell ref="M10:N10"/>
    <mergeCell ref="N12:O12"/>
    <mergeCell ref="B13:C13"/>
    <mergeCell ref="D13:E13"/>
    <mergeCell ref="F13:G13"/>
    <mergeCell ref="H13:I13"/>
    <mergeCell ref="J13:K13"/>
    <mergeCell ref="L13:M13"/>
    <mergeCell ref="N13:O13"/>
    <mergeCell ref="B11:C11"/>
    <mergeCell ref="D11:M11"/>
    <mergeCell ref="B12:C12"/>
    <mergeCell ref="D12:E12"/>
    <mergeCell ref="F12:G12"/>
    <mergeCell ref="H12:I12"/>
    <mergeCell ref="J12:K12"/>
    <mergeCell ref="L12:M12"/>
    <mergeCell ref="N14:O14"/>
    <mergeCell ref="B15:C15"/>
    <mergeCell ref="D15:E15"/>
    <mergeCell ref="F15:G15"/>
    <mergeCell ref="H15:I15"/>
    <mergeCell ref="J15:K15"/>
    <mergeCell ref="L15:M15"/>
    <mergeCell ref="N15:O15"/>
    <mergeCell ref="B14:C14"/>
    <mergeCell ref="D14:E14"/>
    <mergeCell ref="F14:G14"/>
    <mergeCell ref="H14:I14"/>
    <mergeCell ref="J14:K14"/>
    <mergeCell ref="L14:M14"/>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B18:C18"/>
    <mergeCell ref="D18:K18"/>
    <mergeCell ref="L18:M18"/>
    <mergeCell ref="N18:O18"/>
    <mergeCell ref="B19:C19"/>
    <mergeCell ref="D19:E19"/>
    <mergeCell ref="F19:G19"/>
    <mergeCell ref="H19:I19"/>
    <mergeCell ref="J19:K19"/>
    <mergeCell ref="L19:M19"/>
    <mergeCell ref="D22:M22"/>
    <mergeCell ref="B23:C23"/>
    <mergeCell ref="D23:F23"/>
    <mergeCell ref="G23:H23"/>
    <mergeCell ref="J23:L23"/>
    <mergeCell ref="M23:N23"/>
    <mergeCell ref="N19:O19"/>
    <mergeCell ref="B20:C20"/>
    <mergeCell ref="D20:E20"/>
    <mergeCell ref="F20:G20"/>
    <mergeCell ref="H20:I20"/>
    <mergeCell ref="J20:K20"/>
    <mergeCell ref="L20:M20"/>
    <mergeCell ref="N20:O20"/>
    <mergeCell ref="N24:O24"/>
    <mergeCell ref="B25:C25"/>
    <mergeCell ref="D25:E25"/>
    <mergeCell ref="J25:K25"/>
    <mergeCell ref="B26:C26"/>
    <mergeCell ref="D26:E26"/>
    <mergeCell ref="J26:K26"/>
    <mergeCell ref="B24:C24"/>
    <mergeCell ref="D24:E24"/>
    <mergeCell ref="F24:G24"/>
    <mergeCell ref="H24:I24"/>
    <mergeCell ref="J24:K24"/>
    <mergeCell ref="L24:M24"/>
    <mergeCell ref="B29:C29"/>
    <mergeCell ref="D29:E29"/>
    <mergeCell ref="J29:K29"/>
    <mergeCell ref="B30:C30"/>
    <mergeCell ref="D30:E30"/>
    <mergeCell ref="J30:K30"/>
    <mergeCell ref="B27:C27"/>
    <mergeCell ref="D27:E27"/>
    <mergeCell ref="J27:K27"/>
    <mergeCell ref="B28:C28"/>
    <mergeCell ref="D28:E28"/>
    <mergeCell ref="J28:K28"/>
    <mergeCell ref="B31:C31"/>
    <mergeCell ref="D31:G31"/>
    <mergeCell ref="H31:I31"/>
    <mergeCell ref="J31:M31"/>
    <mergeCell ref="N31:O31"/>
    <mergeCell ref="B32:C32"/>
    <mergeCell ref="D32:G32"/>
    <mergeCell ref="H32:I32"/>
    <mergeCell ref="J32:M32"/>
    <mergeCell ref="N32:O32"/>
    <mergeCell ref="B35:C36"/>
    <mergeCell ref="D35:O36"/>
    <mergeCell ref="B33:C33"/>
    <mergeCell ref="D33:G33"/>
    <mergeCell ref="H33:I33"/>
    <mergeCell ref="J33:M33"/>
    <mergeCell ref="N33:O33"/>
    <mergeCell ref="B34:C34"/>
    <mergeCell ref="D34:G34"/>
    <mergeCell ref="H34:I34"/>
    <mergeCell ref="J34:M34"/>
    <mergeCell ref="N34:O34"/>
  </mergeCells>
  <phoneticPr fontId="2"/>
  <dataValidations count="4">
    <dataValidation type="list" allowBlank="1" showInputMessage="1" showErrorMessage="1" sqref="N31:O34 H31:I34">
      <formula1>"有,無"</formula1>
    </dataValidation>
    <dataValidation imeMode="off" allowBlank="1" showInputMessage="1" showErrorMessage="1" sqref="M23:N23 J21 L21 H21 N21:N22 G23:H23 D11:M11 D21:F21 N25:N30 L25:L30 H25:H30 F25:F30"/>
    <dataValidation imeMode="hiragana" allowBlank="1" showInputMessage="1" showErrorMessage="1" sqref="D6:O9 F24 H24 L24 N24 D35:O36 E12:K17 E19:K19 L12:O19 D12:D19 D24:D30 J24:J30"/>
    <dataValidation type="list" allowBlank="1" showInputMessage="1" showErrorMessage="1" sqref="F10 I10 L10 O10">
      <formula1>"○"</formula1>
    </dataValidation>
  </dataValidations>
  <printOptions horizontalCentered="1"/>
  <pageMargins left="0.47244094488188981" right="0.31496062992125984" top="0.59055118110236227" bottom="0.39370078740157483" header="0.19685039370078741" footer="0.19685039370078741"/>
  <pageSetup paperSize="9" scale="85"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9"/>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1"/>
      <c r="C1" s="1"/>
      <c r="D1" s="1"/>
      <c r="E1" s="1"/>
      <c r="F1" s="1"/>
      <c r="G1" s="1"/>
      <c r="H1" s="1"/>
      <c r="I1" s="1"/>
      <c r="J1" s="1"/>
      <c r="K1" s="1"/>
      <c r="L1" s="1"/>
      <c r="M1" s="1"/>
      <c r="N1" s="1"/>
      <c r="O1" s="1"/>
    </row>
    <row r="2" spans="2:15" s="3" customFormat="1" ht="20.25" customHeight="1" x14ac:dyDescent="0.15">
      <c r="B2" s="4" t="s">
        <v>20</v>
      </c>
    </row>
    <row r="3" spans="2:15" s="3" customFormat="1" ht="12.75" customHeight="1" x14ac:dyDescent="0.15"/>
    <row r="4" spans="2:15" s="3" customFormat="1" ht="36.75" customHeight="1" x14ac:dyDescent="0.15">
      <c r="B4" s="295" t="s">
        <v>1</v>
      </c>
      <c r="C4" s="295"/>
      <c r="D4" s="295"/>
      <c r="E4" s="295"/>
      <c r="F4" s="295"/>
      <c r="G4" s="295"/>
      <c r="H4" s="295"/>
      <c r="I4" s="295"/>
      <c r="J4" s="295"/>
      <c r="K4" s="295"/>
      <c r="L4" s="295"/>
      <c r="M4" s="295"/>
      <c r="N4" s="295"/>
      <c r="O4" s="295"/>
    </row>
    <row r="5" spans="2:15" s="3" customFormat="1" ht="37.5" customHeight="1" x14ac:dyDescent="0.25">
      <c r="B5" s="296" t="s">
        <v>21</v>
      </c>
      <c r="C5" s="296"/>
      <c r="D5" s="296"/>
      <c r="E5" s="296"/>
      <c r="F5" s="296"/>
      <c r="G5" s="296"/>
      <c r="H5" s="296"/>
      <c r="I5" s="296"/>
      <c r="J5" s="296"/>
      <c r="K5" s="296"/>
      <c r="L5" s="296"/>
      <c r="M5" s="296"/>
      <c r="N5" s="296"/>
      <c r="O5" s="296"/>
    </row>
    <row r="6" spans="2:15" s="3" customFormat="1" ht="24.75" customHeight="1" x14ac:dyDescent="0.15">
      <c r="B6" s="16"/>
      <c r="C6" s="16"/>
      <c r="D6" s="16"/>
      <c r="E6" s="16"/>
      <c r="F6" s="16"/>
      <c r="G6" s="16"/>
      <c r="H6" s="16"/>
      <c r="I6" s="16"/>
      <c r="J6" s="16"/>
      <c r="K6" s="16"/>
      <c r="L6" s="16"/>
      <c r="M6" s="16"/>
      <c r="N6" s="16"/>
      <c r="O6" s="16"/>
    </row>
    <row r="7" spans="2:15" s="3" customFormat="1" ht="24.75" customHeight="1" x14ac:dyDescent="0.15"/>
    <row r="8" spans="2:15" s="3" customFormat="1" ht="27.75" customHeight="1" x14ac:dyDescent="0.15">
      <c r="B8" s="17"/>
      <c r="C8" s="17"/>
      <c r="D8" s="17"/>
      <c r="E8" s="17"/>
      <c r="H8" s="266" t="s">
        <v>16</v>
      </c>
      <c r="I8" s="266"/>
      <c r="J8" s="267"/>
      <c r="K8" s="267"/>
      <c r="L8" s="267"/>
      <c r="M8" s="267"/>
      <c r="N8" s="267"/>
      <c r="O8" s="267"/>
    </row>
    <row r="9" spans="2:15" s="3" customFormat="1" ht="24.75" customHeight="1" x14ac:dyDescent="0.15">
      <c r="B9" s="18"/>
      <c r="C9" s="18"/>
      <c r="D9" s="18"/>
      <c r="E9" s="18"/>
      <c r="F9" s="18"/>
      <c r="G9" s="18"/>
      <c r="H9" s="18"/>
      <c r="I9" s="18"/>
      <c r="J9" s="18"/>
      <c r="K9" s="18"/>
      <c r="L9" s="18"/>
      <c r="M9" s="18"/>
      <c r="N9" s="18"/>
      <c r="O9" s="18"/>
    </row>
    <row r="10" spans="2:15" s="3" customFormat="1" ht="24.75" customHeight="1" x14ac:dyDescent="0.15">
      <c r="B10" s="18"/>
      <c r="C10" s="18"/>
      <c r="D10" s="18"/>
      <c r="E10" s="18"/>
      <c r="F10" s="18"/>
      <c r="G10" s="18"/>
      <c r="H10" s="18"/>
      <c r="I10" s="18"/>
      <c r="J10" s="18"/>
      <c r="K10" s="18"/>
      <c r="L10" s="18"/>
      <c r="M10" s="18"/>
      <c r="N10" s="18"/>
      <c r="O10" s="18"/>
    </row>
    <row r="11" spans="2:15" s="3" customFormat="1" ht="24.75" customHeight="1" x14ac:dyDescent="0.15">
      <c r="B11" s="22" t="s">
        <v>22</v>
      </c>
      <c r="C11" s="18"/>
      <c r="D11" s="18"/>
      <c r="E11" s="18"/>
      <c r="F11" s="18"/>
      <c r="G11" s="18"/>
      <c r="H11" s="18"/>
      <c r="I11" s="18"/>
      <c r="J11" s="18"/>
      <c r="K11" s="18"/>
      <c r="L11" s="18"/>
      <c r="M11" s="18"/>
      <c r="N11" s="18"/>
      <c r="O11" s="18"/>
    </row>
    <row r="12" spans="2:15" s="3" customFormat="1" ht="4.5" customHeight="1" x14ac:dyDescent="0.15">
      <c r="B12" s="23"/>
      <c r="C12" s="18"/>
      <c r="D12" s="18"/>
      <c r="E12" s="18"/>
      <c r="F12" s="18"/>
      <c r="G12" s="18"/>
      <c r="H12" s="18"/>
      <c r="I12" s="18"/>
      <c r="J12" s="18"/>
      <c r="K12" s="18"/>
      <c r="L12" s="18"/>
      <c r="M12" s="18"/>
      <c r="N12" s="18"/>
      <c r="O12" s="18"/>
    </row>
    <row r="13" spans="2:15" s="3" customFormat="1" ht="33" customHeight="1" x14ac:dyDescent="0.15">
      <c r="B13" s="311" t="s">
        <v>23</v>
      </c>
      <c r="C13" s="311"/>
      <c r="D13" s="311"/>
      <c r="E13" s="311"/>
      <c r="F13" s="311" t="s">
        <v>24</v>
      </c>
      <c r="G13" s="311"/>
      <c r="H13" s="311"/>
      <c r="I13" s="311"/>
      <c r="J13" s="312" t="s">
        <v>25</v>
      </c>
      <c r="K13" s="313"/>
      <c r="L13" s="313"/>
      <c r="M13" s="313"/>
      <c r="N13" s="313"/>
      <c r="O13" s="314"/>
    </row>
    <row r="14" spans="2:15" s="3" customFormat="1" ht="18.75" customHeight="1" x14ac:dyDescent="0.15">
      <c r="B14" s="316" t="s">
        <v>26</v>
      </c>
      <c r="C14" s="316"/>
      <c r="D14" s="316"/>
      <c r="E14" s="316"/>
      <c r="F14" s="316" t="s">
        <v>27</v>
      </c>
      <c r="G14" s="316"/>
      <c r="H14" s="316"/>
      <c r="I14" s="316"/>
      <c r="J14" s="320" t="s">
        <v>29</v>
      </c>
      <c r="K14" s="318"/>
      <c r="L14" s="318"/>
      <c r="M14" s="318"/>
      <c r="N14" s="318"/>
      <c r="O14" s="319"/>
    </row>
    <row r="15" spans="2:15" s="3" customFormat="1" ht="51" customHeight="1" x14ac:dyDescent="0.15">
      <c r="B15" s="321"/>
      <c r="C15" s="321"/>
      <c r="D15" s="321"/>
      <c r="E15" s="321"/>
      <c r="F15" s="305" t="str">
        <f>IF(OR(ISBLANK(B15)=TRUE,B15=0)=TRUE,"",50000)</f>
        <v/>
      </c>
      <c r="G15" s="305"/>
      <c r="H15" s="305"/>
      <c r="I15" s="305"/>
      <c r="J15" s="322" t="str">
        <f>IF(OR(ISBLANK(B15)=TRUE,B15=0)=TRUE,"",B15*F15)</f>
        <v/>
      </c>
      <c r="K15" s="323"/>
      <c r="L15" s="323"/>
      <c r="M15" s="323"/>
      <c r="N15" s="323"/>
      <c r="O15" s="324"/>
    </row>
    <row r="16" spans="2:15" s="3" customFormat="1" ht="24.75" customHeight="1" x14ac:dyDescent="0.15">
      <c r="B16" s="3" t="s">
        <v>19</v>
      </c>
      <c r="C16" s="18"/>
      <c r="D16" s="18"/>
      <c r="E16" s="18"/>
      <c r="F16" s="18"/>
      <c r="G16" s="18"/>
      <c r="H16" s="18"/>
      <c r="I16" s="18"/>
      <c r="J16" s="18"/>
      <c r="K16" s="18"/>
      <c r="L16" s="18"/>
      <c r="M16" s="18"/>
      <c r="N16" s="18"/>
      <c r="O16" s="24"/>
    </row>
    <row r="17" spans="2:15" s="3" customFormat="1" ht="24.75" customHeight="1" x14ac:dyDescent="0.15">
      <c r="C17" s="18"/>
      <c r="D17" s="18"/>
      <c r="E17" s="18"/>
      <c r="F17" s="18"/>
      <c r="G17" s="18"/>
      <c r="H17" s="18"/>
      <c r="I17" s="18"/>
      <c r="J17" s="18"/>
      <c r="K17" s="18"/>
      <c r="L17" s="18"/>
      <c r="M17" s="18"/>
      <c r="N17" s="18"/>
      <c r="O17" s="24"/>
    </row>
    <row r="18" spans="2:15" s="3" customFormat="1" ht="24.75" customHeight="1" x14ac:dyDescent="0.15">
      <c r="B18" s="25"/>
      <c r="C18" s="25"/>
      <c r="D18" s="25"/>
      <c r="E18" s="18"/>
      <c r="F18" s="18"/>
      <c r="G18" s="18"/>
      <c r="H18" s="18"/>
      <c r="I18" s="18"/>
      <c r="J18" s="18"/>
      <c r="K18" s="18"/>
      <c r="L18" s="18"/>
      <c r="M18" s="18"/>
      <c r="N18" s="18"/>
      <c r="O18" s="18"/>
    </row>
    <row r="19" spans="2:15" s="3" customFormat="1" ht="24.75" customHeight="1" x14ac:dyDescent="0.15">
      <c r="B19" s="15" t="s">
        <v>30</v>
      </c>
      <c r="C19" s="25"/>
      <c r="D19" s="25"/>
      <c r="E19" s="26"/>
      <c r="F19" s="24"/>
      <c r="G19" s="26"/>
      <c r="H19" s="24"/>
      <c r="I19" s="26"/>
      <c r="J19" s="24"/>
      <c r="K19" s="26"/>
      <c r="L19" s="24"/>
      <c r="M19" s="26"/>
      <c r="N19" s="24"/>
      <c r="O19" s="26"/>
    </row>
    <row r="20" spans="2:15" s="3" customFormat="1" ht="4.5" customHeight="1" x14ac:dyDescent="0.15">
      <c r="B20" s="27"/>
      <c r="C20" s="27"/>
      <c r="D20" s="27"/>
      <c r="E20" s="27"/>
      <c r="F20" s="27"/>
      <c r="G20" s="27"/>
      <c r="H20" s="27"/>
      <c r="I20" s="27"/>
      <c r="J20" s="27"/>
      <c r="K20" s="27"/>
      <c r="L20" s="27"/>
      <c r="M20" s="27"/>
      <c r="N20" s="18"/>
      <c r="O20" s="18"/>
    </row>
    <row r="21" spans="2:15" s="3" customFormat="1" ht="24.75" customHeight="1" x14ac:dyDescent="0.15">
      <c r="B21" s="311" t="s">
        <v>31</v>
      </c>
      <c r="C21" s="311"/>
      <c r="D21" s="311"/>
      <c r="E21" s="311"/>
      <c r="F21" s="311" t="s">
        <v>32</v>
      </c>
      <c r="G21" s="311"/>
      <c r="H21" s="311"/>
      <c r="I21" s="311"/>
      <c r="J21" s="312" t="s">
        <v>25</v>
      </c>
      <c r="K21" s="313"/>
      <c r="L21" s="313"/>
      <c r="M21" s="313"/>
      <c r="N21" s="313"/>
      <c r="O21" s="314"/>
    </row>
    <row r="22" spans="2:15" s="3" customFormat="1" ht="24.75" customHeight="1" x14ac:dyDescent="0.15">
      <c r="B22" s="315" t="s">
        <v>33</v>
      </c>
      <c r="C22" s="316"/>
      <c r="D22" s="316"/>
      <c r="E22" s="316"/>
      <c r="F22" s="316" t="s">
        <v>34</v>
      </c>
      <c r="G22" s="316"/>
      <c r="H22" s="316"/>
      <c r="I22" s="316"/>
      <c r="J22" s="317" t="s">
        <v>35</v>
      </c>
      <c r="K22" s="318"/>
      <c r="L22" s="318"/>
      <c r="M22" s="318"/>
      <c r="N22" s="318"/>
      <c r="O22" s="319"/>
    </row>
    <row r="23" spans="2:15" s="3" customFormat="1" ht="51.75" customHeight="1" x14ac:dyDescent="0.15">
      <c r="B23" s="304"/>
      <c r="C23" s="304"/>
      <c r="D23" s="304"/>
      <c r="E23" s="304"/>
      <c r="F23" s="305" t="str">
        <f>IF(OR(ISBLANK(B23)=TRUE,B23=0)=TRUE,"",3000)</f>
        <v/>
      </c>
      <c r="G23" s="305"/>
      <c r="H23" s="305"/>
      <c r="I23" s="305"/>
      <c r="J23" s="306" t="str">
        <f>IF(OR(ISBLANK(B23)=TRUE,B23=0)=TRUE,"",B23*F23)</f>
        <v/>
      </c>
      <c r="K23" s="307"/>
      <c r="L23" s="307"/>
      <c r="M23" s="307"/>
      <c r="N23" s="307"/>
      <c r="O23" s="308"/>
    </row>
    <row r="24" spans="2:15" customFormat="1" ht="27.75" customHeight="1" x14ac:dyDescent="0.15">
      <c r="B24" s="309" t="s">
        <v>19</v>
      </c>
      <c r="C24" s="309"/>
      <c r="D24" s="309"/>
      <c r="E24" s="309"/>
      <c r="F24" s="309"/>
      <c r="G24" s="309"/>
      <c r="H24" s="309"/>
      <c r="I24" s="309"/>
      <c r="J24" s="268"/>
      <c r="K24" s="268"/>
      <c r="L24" s="268"/>
      <c r="M24" s="268"/>
      <c r="N24" s="268"/>
      <c r="O24" s="268"/>
    </row>
    <row r="25" spans="2:15" customFormat="1" ht="24" customHeight="1" x14ac:dyDescent="0.15">
      <c r="B25" s="310" t="s">
        <v>36</v>
      </c>
      <c r="C25" s="310"/>
      <c r="D25" s="310"/>
      <c r="E25" s="310"/>
      <c r="F25" s="310"/>
      <c r="G25" s="310"/>
      <c r="H25" s="310"/>
      <c r="I25" s="310"/>
      <c r="J25" s="310"/>
      <c r="K25" s="310"/>
      <c r="L25" s="310"/>
      <c r="M25" s="310"/>
      <c r="N25" s="310"/>
      <c r="O25" s="310"/>
    </row>
    <row r="26" spans="2:15" customFormat="1" ht="21" customHeight="1" x14ac:dyDescent="0.15"/>
    <row r="27" spans="2:15" customFormat="1" ht="21" customHeight="1" x14ac:dyDescent="0.15"/>
    <row r="28" spans="2:15" customFormat="1" ht="21" customHeight="1" x14ac:dyDescent="0.15"/>
    <row r="29" spans="2:15" customFormat="1" ht="21" customHeight="1" x14ac:dyDescent="0.15"/>
    <row r="30" spans="2:15" customFormat="1" ht="24.75" customHeight="1" x14ac:dyDescent="0.15"/>
    <row r="31" spans="2:15" customFormat="1" ht="24.75" customHeight="1" x14ac:dyDescent="0.15"/>
    <row r="32" spans="2:15" customFormat="1" ht="24.75" customHeight="1" x14ac:dyDescent="0.15"/>
    <row r="33" customFormat="1" ht="24.75" customHeight="1" x14ac:dyDescent="0.15"/>
    <row r="34" customFormat="1" ht="24.75" customHeight="1" x14ac:dyDescent="0.15"/>
    <row r="35" customFormat="1" ht="24.75" customHeight="1" x14ac:dyDescent="0.15"/>
    <row r="36" customFormat="1" ht="24.75" customHeight="1" x14ac:dyDescent="0.15"/>
    <row r="37" customFormat="1" ht="27.75" customHeight="1" x14ac:dyDescent="0.15"/>
    <row r="38" customFormat="1" ht="24.75" customHeight="1" x14ac:dyDescent="0.15"/>
    <row r="39" customFormat="1" ht="24.75" customHeight="1" x14ac:dyDescent="0.15"/>
  </sheetData>
  <sheetProtection sheet="1" objects="1" scenarios="1" selectLockedCells="1"/>
  <dataConsolidate/>
  <mergeCells count="24">
    <mergeCell ref="B4:O4"/>
    <mergeCell ref="B5:O5"/>
    <mergeCell ref="H8:I8"/>
    <mergeCell ref="J8:O8"/>
    <mergeCell ref="B13:E13"/>
    <mergeCell ref="F13:I13"/>
    <mergeCell ref="J13:O13"/>
    <mergeCell ref="B14:E14"/>
    <mergeCell ref="F14:I14"/>
    <mergeCell ref="J14:O14"/>
    <mergeCell ref="B15:E15"/>
    <mergeCell ref="F15:I15"/>
    <mergeCell ref="J15:O15"/>
    <mergeCell ref="B21:E21"/>
    <mergeCell ref="F21:I21"/>
    <mergeCell ref="J21:O21"/>
    <mergeCell ref="B22:E22"/>
    <mergeCell ref="F22:I22"/>
    <mergeCell ref="J22:O22"/>
    <mergeCell ref="B23:E23"/>
    <mergeCell ref="F23:I23"/>
    <mergeCell ref="J23:O23"/>
    <mergeCell ref="B24:O24"/>
    <mergeCell ref="B25:O25"/>
  </mergeCells>
  <phoneticPr fontId="2"/>
  <dataValidations count="3">
    <dataValidation imeMode="hiragana" allowBlank="1" showInputMessage="1" showErrorMessage="1" sqref="J8:O8"/>
    <dataValidation imeMode="off" allowBlank="1" showInputMessage="1" showErrorMessage="1" sqref="B23:I23"/>
    <dataValidation type="list" allowBlank="1" showInputMessage="1" showErrorMessage="1" sqref="B15:E15">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7"/>
  <sheetViews>
    <sheetView showGridLines="0" view="pageBreakPreview" zoomScale="85" zoomScaleNormal="100" zoomScaleSheetLayoutView="85" workbookViewId="0">
      <selection activeCell="E5" sqref="E5:N5"/>
    </sheetView>
  </sheetViews>
  <sheetFormatPr defaultColWidth="9" defaultRowHeight="13.5" x14ac:dyDescent="0.15"/>
  <cols>
    <col min="1" max="1" width="0.625" style="204" customWidth="1"/>
    <col min="2" max="18" width="5.75" style="204" customWidth="1"/>
    <col min="19" max="19" width="0.75" style="204" customWidth="1"/>
    <col min="20" max="16384" width="9" style="204"/>
  </cols>
  <sheetData>
    <row r="1" spans="2:18" ht="14.25" x14ac:dyDescent="0.15">
      <c r="B1" s="203" t="s">
        <v>473</v>
      </c>
    </row>
    <row r="2" spans="2:18" ht="32.25" customHeight="1" x14ac:dyDescent="0.15">
      <c r="B2" s="236"/>
      <c r="C2" s="236"/>
      <c r="D2" s="236"/>
      <c r="E2" s="1114" t="s">
        <v>474</v>
      </c>
      <c r="F2" s="1114"/>
      <c r="G2" s="1114"/>
      <c r="H2" s="1114"/>
      <c r="I2" s="1114"/>
      <c r="J2" s="1114"/>
      <c r="K2" s="1114"/>
      <c r="L2" s="1114"/>
      <c r="M2" s="1114"/>
      <c r="N2" s="1114"/>
      <c r="O2" s="1114"/>
      <c r="P2" s="236"/>
      <c r="Q2" s="236"/>
      <c r="R2" s="236"/>
    </row>
    <row r="3" spans="2:18" ht="32.25" customHeight="1" x14ac:dyDescent="0.15">
      <c r="B3" s="986" t="s">
        <v>475</v>
      </c>
      <c r="C3" s="986"/>
      <c r="D3" s="986"/>
      <c r="E3" s="986"/>
      <c r="F3" s="986"/>
      <c r="G3" s="986"/>
      <c r="H3" s="986"/>
      <c r="I3" s="986"/>
      <c r="J3" s="986"/>
      <c r="K3" s="986"/>
      <c r="L3" s="986"/>
      <c r="M3" s="986"/>
      <c r="N3" s="986"/>
      <c r="O3" s="986"/>
      <c r="P3" s="986"/>
      <c r="Q3" s="986"/>
      <c r="R3" s="986"/>
    </row>
    <row r="4" spans="2:18" ht="16.5" customHeight="1" x14ac:dyDescent="0.15"/>
    <row r="5" spans="2:18" ht="36.75" customHeight="1" x14ac:dyDescent="0.15">
      <c r="B5" s="1115" t="s">
        <v>476</v>
      </c>
      <c r="C5" s="1116"/>
      <c r="D5" s="1117"/>
      <c r="E5" s="1118"/>
      <c r="F5" s="1119"/>
      <c r="G5" s="1119"/>
      <c r="H5" s="1119"/>
      <c r="I5" s="1119"/>
      <c r="J5" s="1119"/>
      <c r="K5" s="1119"/>
      <c r="L5" s="1119"/>
      <c r="M5" s="1119"/>
      <c r="N5" s="1120"/>
      <c r="O5" s="237"/>
      <c r="P5" s="207"/>
      <c r="Q5" s="207"/>
    </row>
    <row r="6" spans="2:18" ht="17.25" customHeight="1" x14ac:dyDescent="0.15">
      <c r="B6" s="238"/>
      <c r="C6" s="238"/>
      <c r="D6" s="238"/>
      <c r="E6" s="239"/>
      <c r="F6" s="239"/>
      <c r="G6" s="239"/>
      <c r="H6" s="239"/>
      <c r="I6" s="239"/>
      <c r="J6" s="239"/>
      <c r="K6" s="239"/>
    </row>
    <row r="7" spans="2:18" ht="24" customHeight="1" x14ac:dyDescent="0.15">
      <c r="B7" s="1115" t="s">
        <v>477</v>
      </c>
      <c r="C7" s="1116"/>
      <c r="D7" s="1116"/>
      <c r="E7" s="1116"/>
      <c r="F7" s="1116"/>
      <c r="G7" s="1116"/>
      <c r="H7" s="1117"/>
      <c r="I7" s="1115" t="s">
        <v>478</v>
      </c>
      <c r="J7" s="1116"/>
      <c r="K7" s="1116"/>
      <c r="L7" s="1115" t="s">
        <v>479</v>
      </c>
      <c r="M7" s="1116"/>
      <c r="N7" s="1117"/>
    </row>
    <row r="8" spans="2:18" ht="24" customHeight="1" x14ac:dyDescent="0.15">
      <c r="B8" s="1110" t="s">
        <v>480</v>
      </c>
      <c r="C8" s="1110"/>
      <c r="D8" s="1110"/>
      <c r="E8" s="1110"/>
      <c r="F8" s="1110"/>
      <c r="G8" s="1110"/>
      <c r="H8" s="1110"/>
      <c r="I8" s="1111"/>
      <c r="J8" s="1112"/>
      <c r="K8" s="1113"/>
      <c r="L8" s="1111"/>
      <c r="M8" s="1112"/>
      <c r="N8" s="1113"/>
    </row>
    <row r="9" spans="2:18" ht="24" customHeight="1" x14ac:dyDescent="0.15">
      <c r="B9" s="1106" t="s">
        <v>481</v>
      </c>
      <c r="C9" s="1106"/>
      <c r="D9" s="1106"/>
      <c r="E9" s="1106"/>
      <c r="F9" s="1106"/>
      <c r="G9" s="1106"/>
      <c r="H9" s="1106"/>
      <c r="I9" s="1107"/>
      <c r="J9" s="1108"/>
      <c r="K9" s="1109"/>
      <c r="L9" s="1107"/>
      <c r="M9" s="1108"/>
      <c r="N9" s="1109"/>
    </row>
    <row r="10" spans="2:18" ht="24" customHeight="1" x14ac:dyDescent="0.15">
      <c r="B10" s="1106" t="s">
        <v>482</v>
      </c>
      <c r="C10" s="1106"/>
      <c r="D10" s="1106"/>
      <c r="E10" s="1106"/>
      <c r="F10" s="1106"/>
      <c r="G10" s="1106"/>
      <c r="H10" s="1106"/>
      <c r="I10" s="1107"/>
      <c r="J10" s="1108"/>
      <c r="K10" s="1109"/>
      <c r="L10" s="1107"/>
      <c r="M10" s="1108"/>
      <c r="N10" s="1109"/>
    </row>
    <row r="11" spans="2:18" ht="24" customHeight="1" x14ac:dyDescent="0.15">
      <c r="B11" s="1106" t="s">
        <v>483</v>
      </c>
      <c r="C11" s="1106"/>
      <c r="D11" s="1106"/>
      <c r="E11" s="1106"/>
      <c r="F11" s="1106"/>
      <c r="G11" s="1106"/>
      <c r="H11" s="1106"/>
      <c r="I11" s="1107"/>
      <c r="J11" s="1108"/>
      <c r="K11" s="1109"/>
      <c r="L11" s="1107"/>
      <c r="M11" s="1108"/>
      <c r="N11" s="1109"/>
    </row>
    <row r="12" spans="2:18" ht="24" customHeight="1" x14ac:dyDescent="0.15">
      <c r="B12" s="1106" t="s">
        <v>484</v>
      </c>
      <c r="C12" s="1106"/>
      <c r="D12" s="1106"/>
      <c r="E12" s="1106"/>
      <c r="F12" s="1106"/>
      <c r="G12" s="1106"/>
      <c r="H12" s="1106"/>
      <c r="I12" s="1107"/>
      <c r="J12" s="1108"/>
      <c r="K12" s="1109"/>
      <c r="L12" s="1107"/>
      <c r="M12" s="1108"/>
      <c r="N12" s="1109"/>
    </row>
    <row r="13" spans="2:18" ht="24" customHeight="1" x14ac:dyDescent="0.15">
      <c r="B13" s="1106" t="s">
        <v>485</v>
      </c>
      <c r="C13" s="1106"/>
      <c r="D13" s="1106"/>
      <c r="E13" s="1106"/>
      <c r="F13" s="1106"/>
      <c r="G13" s="1106"/>
      <c r="H13" s="1106"/>
      <c r="I13" s="1107"/>
      <c r="J13" s="1108"/>
      <c r="K13" s="1109"/>
      <c r="L13" s="1107"/>
      <c r="M13" s="1108"/>
      <c r="N13" s="1109"/>
    </row>
    <row r="14" spans="2:18" s="240" customFormat="1" ht="24" customHeight="1" x14ac:dyDescent="0.15">
      <c r="B14" s="1102" t="s">
        <v>486</v>
      </c>
      <c r="C14" s="1102"/>
      <c r="D14" s="1102"/>
      <c r="E14" s="1102"/>
      <c r="F14" s="1102"/>
      <c r="G14" s="1102"/>
      <c r="H14" s="1102"/>
      <c r="I14" s="1103"/>
      <c r="J14" s="1104"/>
      <c r="K14" s="1105"/>
      <c r="L14" s="1103"/>
      <c r="M14" s="1104"/>
      <c r="N14" s="1105"/>
    </row>
    <row r="15" spans="2:18" s="240" customFormat="1" ht="24" customHeight="1" x14ac:dyDescent="0.15">
      <c r="B15" s="1102" t="s">
        <v>487</v>
      </c>
      <c r="C15" s="1102"/>
      <c r="D15" s="1102"/>
      <c r="E15" s="1102"/>
      <c r="F15" s="1102"/>
      <c r="G15" s="1102"/>
      <c r="H15" s="1102"/>
      <c r="I15" s="1103"/>
      <c r="J15" s="1104"/>
      <c r="K15" s="1105"/>
      <c r="L15" s="1103"/>
      <c r="M15" s="1104"/>
      <c r="N15" s="1105"/>
    </row>
    <row r="16" spans="2:18" s="240" customFormat="1" ht="24" customHeight="1" x14ac:dyDescent="0.15">
      <c r="B16" s="1098" t="s">
        <v>488</v>
      </c>
      <c r="C16" s="1098"/>
      <c r="D16" s="1098"/>
      <c r="E16" s="1098"/>
      <c r="F16" s="1098"/>
      <c r="G16" s="1098"/>
      <c r="H16" s="1098"/>
      <c r="I16" s="1099"/>
      <c r="J16" s="1100"/>
      <c r="K16" s="1101"/>
      <c r="L16" s="1099"/>
      <c r="M16" s="1100"/>
      <c r="N16" s="1101"/>
    </row>
    <row r="17" spans="2:18" ht="4.5" customHeight="1" x14ac:dyDescent="0.15">
      <c r="B17" s="205"/>
      <c r="C17" s="205"/>
      <c r="D17" s="205"/>
      <c r="E17" s="205"/>
      <c r="F17" s="205"/>
      <c r="G17" s="205"/>
      <c r="H17" s="205"/>
      <c r="I17" s="241"/>
      <c r="J17" s="241"/>
      <c r="K17" s="241"/>
      <c r="L17" s="241"/>
    </row>
    <row r="18" spans="2:18" x14ac:dyDescent="0.15">
      <c r="B18" s="242" t="s">
        <v>489</v>
      </c>
      <c r="C18" s="205"/>
      <c r="D18" s="205"/>
      <c r="E18" s="205"/>
      <c r="F18" s="205"/>
      <c r="G18" s="205"/>
      <c r="H18" s="205"/>
      <c r="I18" s="241"/>
      <c r="J18" s="241"/>
      <c r="K18" s="241"/>
      <c r="L18" s="241"/>
    </row>
    <row r="19" spans="2:18" ht="19.5" customHeight="1" x14ac:dyDescent="0.15">
      <c r="B19" s="241"/>
      <c r="C19" s="241"/>
      <c r="D19" s="241"/>
      <c r="E19" s="212"/>
      <c r="F19" s="212"/>
      <c r="G19" s="212"/>
      <c r="H19" s="212"/>
      <c r="I19" s="212"/>
      <c r="J19" s="212"/>
      <c r="K19" s="212"/>
    </row>
    <row r="20" spans="2:18" s="247" customFormat="1" ht="18.75" customHeight="1" x14ac:dyDescent="0.15">
      <c r="B20" s="243" t="s">
        <v>490</v>
      </c>
      <c r="C20" s="244"/>
      <c r="D20" s="244"/>
      <c r="E20" s="245"/>
      <c r="F20" s="245"/>
      <c r="G20" s="245"/>
      <c r="H20" s="245"/>
      <c r="I20" s="245"/>
      <c r="J20" s="245"/>
      <c r="K20" s="243" t="s">
        <v>491</v>
      </c>
      <c r="L20" s="246"/>
    </row>
    <row r="21" spans="2:18" ht="21.75" customHeight="1" x14ac:dyDescent="0.15">
      <c r="B21" s="1093" t="s">
        <v>492</v>
      </c>
      <c r="C21" s="1094"/>
      <c r="D21" s="1095"/>
      <c r="E21" s="1096"/>
      <c r="F21" s="1096"/>
      <c r="G21" s="1096"/>
      <c r="H21" s="1096"/>
      <c r="I21" s="1097"/>
      <c r="J21" s="248"/>
      <c r="K21" s="1093" t="s">
        <v>492</v>
      </c>
      <c r="L21" s="1094"/>
      <c r="M21" s="1095"/>
      <c r="N21" s="1096"/>
      <c r="O21" s="1096"/>
      <c r="P21" s="1096"/>
      <c r="Q21" s="1096"/>
      <c r="R21" s="1097"/>
    </row>
    <row r="22" spans="2:18" ht="21.75" customHeight="1" x14ac:dyDescent="0.15">
      <c r="B22" s="1079" t="s">
        <v>493</v>
      </c>
      <c r="C22" s="1080"/>
      <c r="D22" s="1089"/>
      <c r="E22" s="1090"/>
      <c r="F22" s="1090"/>
      <c r="G22" s="1090"/>
      <c r="H22" s="1090"/>
      <c r="I22" s="1091"/>
      <c r="J22" s="248"/>
      <c r="K22" s="1079" t="s">
        <v>493</v>
      </c>
      <c r="L22" s="1080"/>
      <c r="M22" s="1089"/>
      <c r="N22" s="1090"/>
      <c r="O22" s="1090"/>
      <c r="P22" s="1090"/>
      <c r="Q22" s="1090"/>
      <c r="R22" s="1091"/>
    </row>
    <row r="23" spans="2:18" ht="21.75" customHeight="1" x14ac:dyDescent="0.15">
      <c r="B23" s="1079" t="s">
        <v>494</v>
      </c>
      <c r="C23" s="1080"/>
      <c r="D23" s="1089"/>
      <c r="E23" s="1090"/>
      <c r="F23" s="1090"/>
      <c r="G23" s="1090"/>
      <c r="H23" s="1090"/>
      <c r="I23" s="1091"/>
      <c r="J23" s="248"/>
      <c r="K23" s="1079" t="s">
        <v>494</v>
      </c>
      <c r="L23" s="1080"/>
      <c r="M23" s="1089"/>
      <c r="N23" s="1090"/>
      <c r="O23" s="1090"/>
      <c r="P23" s="1090"/>
      <c r="Q23" s="1090"/>
      <c r="R23" s="1091"/>
    </row>
    <row r="24" spans="2:18" ht="21.75" customHeight="1" x14ac:dyDescent="0.15">
      <c r="B24" s="1079" t="s">
        <v>495</v>
      </c>
      <c r="C24" s="1080"/>
      <c r="D24" s="1089"/>
      <c r="E24" s="1090"/>
      <c r="F24" s="1090"/>
      <c r="G24" s="1090"/>
      <c r="H24" s="1092"/>
      <c r="I24" s="249"/>
      <c r="J24" s="250"/>
      <c r="K24" s="1079" t="s">
        <v>495</v>
      </c>
      <c r="L24" s="1080"/>
      <c r="M24" s="1089"/>
      <c r="N24" s="1090"/>
      <c r="O24" s="1090"/>
      <c r="P24" s="1090"/>
      <c r="Q24" s="1092"/>
      <c r="R24" s="249"/>
    </row>
    <row r="25" spans="2:18" ht="21.75" customHeight="1" x14ac:dyDescent="0.15">
      <c r="B25" s="1079" t="s">
        <v>496</v>
      </c>
      <c r="C25" s="1080"/>
      <c r="D25" s="1081"/>
      <c r="E25" s="1082"/>
      <c r="F25" s="1082"/>
      <c r="G25" s="1082"/>
      <c r="H25" s="1082"/>
      <c r="I25" s="1083"/>
      <c r="J25" s="251"/>
      <c r="K25" s="1079" t="s">
        <v>496</v>
      </c>
      <c r="L25" s="1080"/>
      <c r="M25" s="1081"/>
      <c r="N25" s="1082"/>
      <c r="O25" s="1082"/>
      <c r="P25" s="1082"/>
      <c r="Q25" s="1082"/>
      <c r="R25" s="1083"/>
    </row>
    <row r="26" spans="2:18" ht="21.75" customHeight="1" x14ac:dyDescent="0.15">
      <c r="B26" s="1084" t="s">
        <v>497</v>
      </c>
      <c r="C26" s="1085"/>
      <c r="D26" s="1086"/>
      <c r="E26" s="1087"/>
      <c r="F26" s="1087"/>
      <c r="G26" s="1087"/>
      <c r="H26" s="1087"/>
      <c r="I26" s="1088"/>
      <c r="J26" s="252"/>
      <c r="K26" s="1084" t="s">
        <v>498</v>
      </c>
      <c r="L26" s="1085"/>
      <c r="M26" s="1086"/>
      <c r="N26" s="1087"/>
      <c r="O26" s="1087"/>
      <c r="P26" s="1087"/>
      <c r="Q26" s="1087"/>
      <c r="R26" s="1088"/>
    </row>
    <row r="27" spans="2:18" ht="21.75" customHeight="1" x14ac:dyDescent="0.15">
      <c r="B27" s="1060" t="s">
        <v>499</v>
      </c>
      <c r="C27" s="1061"/>
      <c r="D27" s="1075" t="s">
        <v>500</v>
      </c>
      <c r="E27" s="253" t="s">
        <v>501</v>
      </c>
      <c r="F27" s="253" t="s">
        <v>502</v>
      </c>
      <c r="G27" s="253" t="s">
        <v>503</v>
      </c>
      <c r="H27" s="253" t="s">
        <v>504</v>
      </c>
      <c r="I27" s="254" t="s">
        <v>505</v>
      </c>
      <c r="J27" s="255"/>
      <c r="K27" s="1060" t="s">
        <v>499</v>
      </c>
      <c r="L27" s="1061"/>
      <c r="M27" s="1075" t="s">
        <v>500</v>
      </c>
      <c r="N27" s="253" t="s">
        <v>501</v>
      </c>
      <c r="O27" s="253" t="s">
        <v>502</v>
      </c>
      <c r="P27" s="253" t="s">
        <v>503</v>
      </c>
      <c r="Q27" s="253" t="s">
        <v>504</v>
      </c>
      <c r="R27" s="254" t="s">
        <v>505</v>
      </c>
    </row>
    <row r="28" spans="2:18" ht="21.75" customHeight="1" x14ac:dyDescent="0.15">
      <c r="B28" s="1073"/>
      <c r="C28" s="1074"/>
      <c r="D28" s="1076"/>
      <c r="E28" s="256"/>
      <c r="F28" s="256"/>
      <c r="G28" s="256"/>
      <c r="H28" s="256"/>
      <c r="I28" s="257"/>
      <c r="J28" s="258"/>
      <c r="K28" s="1073"/>
      <c r="L28" s="1074"/>
      <c r="M28" s="1076"/>
      <c r="N28" s="256"/>
      <c r="O28" s="256"/>
      <c r="P28" s="256"/>
      <c r="Q28" s="256"/>
      <c r="R28" s="257"/>
    </row>
    <row r="29" spans="2:18" ht="21.75" customHeight="1" x14ac:dyDescent="0.15">
      <c r="B29" s="1071"/>
      <c r="C29" s="1072"/>
      <c r="D29" s="259" t="s">
        <v>506</v>
      </c>
      <c r="E29" s="1077"/>
      <c r="F29" s="1077"/>
      <c r="G29" s="1077"/>
      <c r="H29" s="1077"/>
      <c r="I29" s="1078"/>
      <c r="J29" s="248"/>
      <c r="K29" s="1071"/>
      <c r="L29" s="1072"/>
      <c r="M29" s="259" t="s">
        <v>506</v>
      </c>
      <c r="N29" s="1077"/>
      <c r="O29" s="1077"/>
      <c r="P29" s="1077"/>
      <c r="Q29" s="1077"/>
      <c r="R29" s="1078"/>
    </row>
    <row r="30" spans="2:18" ht="17.25" customHeight="1" x14ac:dyDescent="0.15">
      <c r="B30" s="1060" t="s">
        <v>507</v>
      </c>
      <c r="C30" s="1061"/>
      <c r="D30" s="1062"/>
      <c r="E30" s="1063"/>
      <c r="F30" s="1063"/>
      <c r="G30" s="1063"/>
      <c r="H30" s="1063"/>
      <c r="I30" s="1064"/>
      <c r="J30" s="260"/>
      <c r="K30" s="1060" t="s">
        <v>507</v>
      </c>
      <c r="L30" s="1061"/>
      <c r="M30" s="1062"/>
      <c r="N30" s="1063"/>
      <c r="O30" s="1063"/>
      <c r="P30" s="1063"/>
      <c r="Q30" s="1063"/>
      <c r="R30" s="1064"/>
    </row>
    <row r="31" spans="2:18" ht="17.25" customHeight="1" x14ac:dyDescent="0.15">
      <c r="B31" s="261"/>
      <c r="C31" s="262"/>
      <c r="D31" s="1065"/>
      <c r="E31" s="1066"/>
      <c r="F31" s="1066"/>
      <c r="G31" s="1066"/>
      <c r="H31" s="1066"/>
      <c r="I31" s="1067"/>
      <c r="J31" s="260"/>
      <c r="K31" s="261"/>
      <c r="L31" s="262"/>
      <c r="M31" s="1065"/>
      <c r="N31" s="1066"/>
      <c r="O31" s="1066"/>
      <c r="P31" s="1066"/>
      <c r="Q31" s="1066"/>
      <c r="R31" s="1067"/>
    </row>
    <row r="32" spans="2:18" ht="17.25" customHeight="1" x14ac:dyDescent="0.15">
      <c r="B32" s="1071"/>
      <c r="C32" s="1072"/>
      <c r="D32" s="1068"/>
      <c r="E32" s="1069"/>
      <c r="F32" s="1069"/>
      <c r="G32" s="1069"/>
      <c r="H32" s="1069"/>
      <c r="I32" s="1070"/>
      <c r="J32" s="260"/>
      <c r="K32" s="1071"/>
      <c r="L32" s="1072"/>
      <c r="M32" s="1068"/>
      <c r="N32" s="1069"/>
      <c r="O32" s="1069"/>
      <c r="P32" s="1069"/>
      <c r="Q32" s="1069"/>
      <c r="R32" s="1070"/>
    </row>
    <row r="33" spans="2:18" ht="7.5" customHeight="1" x14ac:dyDescent="0.15"/>
    <row r="34" spans="2:18" s="247" customFormat="1" ht="18.75" customHeight="1" x14ac:dyDescent="0.15">
      <c r="B34" s="243" t="s">
        <v>508</v>
      </c>
      <c r="C34" s="244"/>
      <c r="D34" s="244"/>
      <c r="E34" s="245"/>
      <c r="F34" s="245"/>
      <c r="G34" s="245"/>
      <c r="H34" s="245"/>
      <c r="I34" s="245"/>
      <c r="J34" s="245"/>
      <c r="K34" s="243" t="s">
        <v>509</v>
      </c>
      <c r="L34" s="246"/>
    </row>
    <row r="35" spans="2:18" ht="21.75" customHeight="1" x14ac:dyDescent="0.15">
      <c r="B35" s="1093" t="s">
        <v>492</v>
      </c>
      <c r="C35" s="1094"/>
      <c r="D35" s="1095"/>
      <c r="E35" s="1096"/>
      <c r="F35" s="1096"/>
      <c r="G35" s="1096"/>
      <c r="H35" s="1096"/>
      <c r="I35" s="1097"/>
      <c r="J35" s="248"/>
      <c r="K35" s="1093" t="s">
        <v>492</v>
      </c>
      <c r="L35" s="1094"/>
      <c r="M35" s="1095"/>
      <c r="N35" s="1096"/>
      <c r="O35" s="1096"/>
      <c r="P35" s="1096"/>
      <c r="Q35" s="1096"/>
      <c r="R35" s="1097"/>
    </row>
    <row r="36" spans="2:18" ht="21.75" customHeight="1" x14ac:dyDescent="0.15">
      <c r="B36" s="1079" t="s">
        <v>493</v>
      </c>
      <c r="C36" s="1080"/>
      <c r="D36" s="1089"/>
      <c r="E36" s="1090"/>
      <c r="F36" s="1090"/>
      <c r="G36" s="1090"/>
      <c r="H36" s="1090"/>
      <c r="I36" s="1091"/>
      <c r="J36" s="248"/>
      <c r="K36" s="1079" t="s">
        <v>493</v>
      </c>
      <c r="L36" s="1080"/>
      <c r="M36" s="1089"/>
      <c r="N36" s="1090"/>
      <c r="O36" s="1090"/>
      <c r="P36" s="1090"/>
      <c r="Q36" s="1090"/>
      <c r="R36" s="1091"/>
    </row>
    <row r="37" spans="2:18" ht="21.75" customHeight="1" x14ac:dyDescent="0.15">
      <c r="B37" s="1079" t="s">
        <v>494</v>
      </c>
      <c r="C37" s="1080"/>
      <c r="D37" s="1089"/>
      <c r="E37" s="1090"/>
      <c r="F37" s="1090"/>
      <c r="G37" s="1090"/>
      <c r="H37" s="1090"/>
      <c r="I37" s="1091"/>
      <c r="J37" s="248"/>
      <c r="K37" s="1079" t="s">
        <v>494</v>
      </c>
      <c r="L37" s="1080"/>
      <c r="M37" s="1089"/>
      <c r="N37" s="1090"/>
      <c r="O37" s="1090"/>
      <c r="P37" s="1090"/>
      <c r="Q37" s="1090"/>
      <c r="R37" s="1091"/>
    </row>
    <row r="38" spans="2:18" ht="21.75" customHeight="1" x14ac:dyDescent="0.15">
      <c r="B38" s="1079" t="s">
        <v>495</v>
      </c>
      <c r="C38" s="1080"/>
      <c r="D38" s="1089"/>
      <c r="E38" s="1090"/>
      <c r="F38" s="1090"/>
      <c r="G38" s="1090"/>
      <c r="H38" s="1092"/>
      <c r="I38" s="249"/>
      <c r="J38" s="250"/>
      <c r="K38" s="1079" t="s">
        <v>495</v>
      </c>
      <c r="L38" s="1080"/>
      <c r="M38" s="1089"/>
      <c r="N38" s="1090"/>
      <c r="O38" s="1090"/>
      <c r="P38" s="1090"/>
      <c r="Q38" s="1092"/>
      <c r="R38" s="249"/>
    </row>
    <row r="39" spans="2:18" ht="21.75" customHeight="1" x14ac:dyDescent="0.15">
      <c r="B39" s="1079" t="s">
        <v>496</v>
      </c>
      <c r="C39" s="1080"/>
      <c r="D39" s="1081"/>
      <c r="E39" s="1082"/>
      <c r="F39" s="1082"/>
      <c r="G39" s="1082"/>
      <c r="H39" s="1082"/>
      <c r="I39" s="1083"/>
      <c r="J39" s="251"/>
      <c r="K39" s="1079" t="s">
        <v>496</v>
      </c>
      <c r="L39" s="1080"/>
      <c r="M39" s="1081"/>
      <c r="N39" s="1082"/>
      <c r="O39" s="1082"/>
      <c r="P39" s="1082"/>
      <c r="Q39" s="1082"/>
      <c r="R39" s="1083"/>
    </row>
    <row r="40" spans="2:18" ht="21.75" customHeight="1" x14ac:dyDescent="0.15">
      <c r="B40" s="1084" t="s">
        <v>497</v>
      </c>
      <c r="C40" s="1085"/>
      <c r="D40" s="1086"/>
      <c r="E40" s="1087"/>
      <c r="F40" s="1087"/>
      <c r="G40" s="1087"/>
      <c r="H40" s="1087"/>
      <c r="I40" s="1088"/>
      <c r="J40" s="252"/>
      <c r="K40" s="1084" t="s">
        <v>510</v>
      </c>
      <c r="L40" s="1085"/>
      <c r="M40" s="1086"/>
      <c r="N40" s="1087"/>
      <c r="O40" s="1087"/>
      <c r="P40" s="1087"/>
      <c r="Q40" s="1087"/>
      <c r="R40" s="1088"/>
    </row>
    <row r="41" spans="2:18" ht="21.75" customHeight="1" x14ac:dyDescent="0.15">
      <c r="B41" s="1060" t="s">
        <v>499</v>
      </c>
      <c r="C41" s="1061"/>
      <c r="D41" s="1075" t="s">
        <v>500</v>
      </c>
      <c r="E41" s="253" t="s">
        <v>501</v>
      </c>
      <c r="F41" s="253" t="s">
        <v>502</v>
      </c>
      <c r="G41" s="253" t="s">
        <v>503</v>
      </c>
      <c r="H41" s="253" t="s">
        <v>504</v>
      </c>
      <c r="I41" s="254" t="s">
        <v>505</v>
      </c>
      <c r="J41" s="255"/>
      <c r="K41" s="1060" t="s">
        <v>499</v>
      </c>
      <c r="L41" s="1061"/>
      <c r="M41" s="1075" t="s">
        <v>500</v>
      </c>
      <c r="N41" s="253" t="s">
        <v>501</v>
      </c>
      <c r="O41" s="253" t="s">
        <v>502</v>
      </c>
      <c r="P41" s="253" t="s">
        <v>503</v>
      </c>
      <c r="Q41" s="253" t="s">
        <v>504</v>
      </c>
      <c r="R41" s="254" t="s">
        <v>505</v>
      </c>
    </row>
    <row r="42" spans="2:18" ht="21.75" customHeight="1" x14ac:dyDescent="0.15">
      <c r="B42" s="1073"/>
      <c r="C42" s="1074"/>
      <c r="D42" s="1076"/>
      <c r="E42" s="256"/>
      <c r="F42" s="256"/>
      <c r="G42" s="256"/>
      <c r="H42" s="256"/>
      <c r="I42" s="257"/>
      <c r="J42" s="258"/>
      <c r="K42" s="1073"/>
      <c r="L42" s="1074"/>
      <c r="M42" s="1076"/>
      <c r="N42" s="256"/>
      <c r="O42" s="256"/>
      <c r="P42" s="256"/>
      <c r="Q42" s="256"/>
      <c r="R42" s="257"/>
    </row>
    <row r="43" spans="2:18" ht="21.75" customHeight="1" x14ac:dyDescent="0.15">
      <c r="B43" s="1071"/>
      <c r="C43" s="1072"/>
      <c r="D43" s="259" t="s">
        <v>506</v>
      </c>
      <c r="E43" s="1077"/>
      <c r="F43" s="1077"/>
      <c r="G43" s="1077"/>
      <c r="H43" s="1077"/>
      <c r="I43" s="1078"/>
      <c r="J43" s="248"/>
      <c r="K43" s="1071"/>
      <c r="L43" s="1072"/>
      <c r="M43" s="259" t="s">
        <v>506</v>
      </c>
      <c r="N43" s="1077"/>
      <c r="O43" s="1077"/>
      <c r="P43" s="1077"/>
      <c r="Q43" s="1077"/>
      <c r="R43" s="1078"/>
    </row>
    <row r="44" spans="2:18" ht="17.25" customHeight="1" x14ac:dyDescent="0.15">
      <c r="B44" s="1060" t="s">
        <v>507</v>
      </c>
      <c r="C44" s="1061"/>
      <c r="D44" s="1062"/>
      <c r="E44" s="1063"/>
      <c r="F44" s="1063"/>
      <c r="G44" s="1063"/>
      <c r="H44" s="1063"/>
      <c r="I44" s="1064"/>
      <c r="J44" s="260"/>
      <c r="K44" s="1060" t="s">
        <v>507</v>
      </c>
      <c r="L44" s="1061"/>
      <c r="M44" s="1062"/>
      <c r="N44" s="1063"/>
      <c r="O44" s="1063"/>
      <c r="P44" s="1063"/>
      <c r="Q44" s="1063"/>
      <c r="R44" s="1064"/>
    </row>
    <row r="45" spans="2:18" ht="17.25" customHeight="1" x14ac:dyDescent="0.15">
      <c r="B45" s="261"/>
      <c r="C45" s="262"/>
      <c r="D45" s="1065"/>
      <c r="E45" s="1066"/>
      <c r="F45" s="1066"/>
      <c r="G45" s="1066"/>
      <c r="H45" s="1066"/>
      <c r="I45" s="1067"/>
      <c r="J45" s="260"/>
      <c r="K45" s="261"/>
      <c r="L45" s="262"/>
      <c r="M45" s="1065"/>
      <c r="N45" s="1066"/>
      <c r="O45" s="1066"/>
      <c r="P45" s="1066"/>
      <c r="Q45" s="1066"/>
      <c r="R45" s="1067"/>
    </row>
    <row r="46" spans="2:18" ht="17.25" customHeight="1" x14ac:dyDescent="0.15">
      <c r="B46" s="1071"/>
      <c r="C46" s="1072"/>
      <c r="D46" s="1068"/>
      <c r="E46" s="1069"/>
      <c r="F46" s="1069"/>
      <c r="G46" s="1069"/>
      <c r="H46" s="1069"/>
      <c r="I46" s="1070"/>
      <c r="J46" s="260"/>
      <c r="K46" s="1071"/>
      <c r="L46" s="1072"/>
      <c r="M46" s="1068"/>
      <c r="N46" s="1069"/>
      <c r="O46" s="1069"/>
      <c r="P46" s="1069"/>
      <c r="Q46" s="1069"/>
      <c r="R46" s="1070"/>
    </row>
    <row r="47" spans="2:18" ht="3.75" customHeight="1" x14ac:dyDescent="0.15"/>
  </sheetData>
  <sheetProtection sheet="1" selectLockedCells="1"/>
  <mergeCells count="106">
    <mergeCell ref="B8:H8"/>
    <mergeCell ref="I8:K8"/>
    <mergeCell ref="L8:N8"/>
    <mergeCell ref="B9:H9"/>
    <mergeCell ref="I9:K9"/>
    <mergeCell ref="L9:N9"/>
    <mergeCell ref="E2:O2"/>
    <mergeCell ref="B3:R3"/>
    <mergeCell ref="B5:D5"/>
    <mergeCell ref="E5:N5"/>
    <mergeCell ref="B7:H7"/>
    <mergeCell ref="I7:K7"/>
    <mergeCell ref="L7:N7"/>
    <mergeCell ref="B12:H12"/>
    <mergeCell ref="I12:K12"/>
    <mergeCell ref="L12:N12"/>
    <mergeCell ref="B13:H13"/>
    <mergeCell ref="I13:K13"/>
    <mergeCell ref="L13:N13"/>
    <mergeCell ref="B10:H10"/>
    <mergeCell ref="I10:K10"/>
    <mergeCell ref="L10:N10"/>
    <mergeCell ref="B11:H11"/>
    <mergeCell ref="I11:K11"/>
    <mergeCell ref="L11:N11"/>
    <mergeCell ref="B16:H16"/>
    <mergeCell ref="I16:K16"/>
    <mergeCell ref="L16:N16"/>
    <mergeCell ref="B21:C21"/>
    <mergeCell ref="D21:I21"/>
    <mergeCell ref="K21:L21"/>
    <mergeCell ref="M21:R21"/>
    <mergeCell ref="B14:H14"/>
    <mergeCell ref="I14:K14"/>
    <mergeCell ref="L14:N14"/>
    <mergeCell ref="B15:H15"/>
    <mergeCell ref="I15:K15"/>
    <mergeCell ref="L15:N15"/>
    <mergeCell ref="B24:C24"/>
    <mergeCell ref="D24:H24"/>
    <mergeCell ref="K24:L24"/>
    <mergeCell ref="M24:Q24"/>
    <mergeCell ref="B25:C25"/>
    <mergeCell ref="D25:I25"/>
    <mergeCell ref="K25:L25"/>
    <mergeCell ref="M25:R25"/>
    <mergeCell ref="B22:C22"/>
    <mergeCell ref="D22:I22"/>
    <mergeCell ref="K22:L22"/>
    <mergeCell ref="M22:R22"/>
    <mergeCell ref="B23:C23"/>
    <mergeCell ref="D23:I23"/>
    <mergeCell ref="K23:L23"/>
    <mergeCell ref="M23:R23"/>
    <mergeCell ref="B26:C26"/>
    <mergeCell ref="D26:I26"/>
    <mergeCell ref="K26:L26"/>
    <mergeCell ref="M26:R26"/>
    <mergeCell ref="B27:C29"/>
    <mergeCell ref="D27:D28"/>
    <mergeCell ref="K27:L29"/>
    <mergeCell ref="M27:M28"/>
    <mergeCell ref="E29:I29"/>
    <mergeCell ref="N29:R29"/>
    <mergeCell ref="B35:C35"/>
    <mergeCell ref="D35:I35"/>
    <mergeCell ref="K35:L35"/>
    <mergeCell ref="M35:R35"/>
    <mergeCell ref="B36:C36"/>
    <mergeCell ref="D36:I36"/>
    <mergeCell ref="K36:L36"/>
    <mergeCell ref="M36:R36"/>
    <mergeCell ref="B30:C30"/>
    <mergeCell ref="D30:I32"/>
    <mergeCell ref="K30:L30"/>
    <mergeCell ref="M30:R32"/>
    <mergeCell ref="B32:C32"/>
    <mergeCell ref="K32:L32"/>
    <mergeCell ref="B39:C39"/>
    <mergeCell ref="D39:I39"/>
    <mergeCell ref="K39:L39"/>
    <mergeCell ref="M39:R39"/>
    <mergeCell ref="B40:C40"/>
    <mergeCell ref="D40:I40"/>
    <mergeCell ref="K40:L40"/>
    <mergeCell ref="M40:R40"/>
    <mergeCell ref="B37:C37"/>
    <mergeCell ref="D37:I37"/>
    <mergeCell ref="K37:L37"/>
    <mergeCell ref="M37:R37"/>
    <mergeCell ref="B38:C38"/>
    <mergeCell ref="D38:H38"/>
    <mergeCell ref="K38:L38"/>
    <mergeCell ref="M38:Q38"/>
    <mergeCell ref="B44:C44"/>
    <mergeCell ref="D44:I46"/>
    <mergeCell ref="K44:L44"/>
    <mergeCell ref="M44:R46"/>
    <mergeCell ref="B46:C46"/>
    <mergeCell ref="K46:L46"/>
    <mergeCell ref="B41:C43"/>
    <mergeCell ref="D41:D42"/>
    <mergeCell ref="K41:L43"/>
    <mergeCell ref="M41:M42"/>
    <mergeCell ref="E43:I43"/>
    <mergeCell ref="N43:R43"/>
  </mergeCells>
  <phoneticPr fontId="2"/>
  <dataValidations count="7">
    <dataValidation type="list" imeMode="hiragana" allowBlank="1" showInputMessage="1" showErrorMessage="1" sqref="L8:L16">
      <formula1>"1,2,3,4,-"</formula1>
    </dataValidation>
    <dataValidation type="list" allowBlank="1" showInputMessage="1" showErrorMessage="1" sqref="J8:K10 I8:I16 J14:K16">
      <formula1>"○,×,対象外"</formula1>
    </dataValidation>
    <dataValidation type="list" imeMode="hiragana" allowBlank="1" showInputMessage="1" showErrorMessage="1" sqref="I17:J18">
      <formula1>"1,2,3,4,5,補助対象外,補助申請なし"</formula1>
    </dataValidation>
    <dataValidation type="list" imeMode="off" allowBlank="1" showInputMessage="1" showErrorMessage="1" sqref="I24:J24 R24 I38:J38 R38">
      <formula1>"代表,直通"</formula1>
    </dataValidation>
    <dataValidation imeMode="off" allowBlank="1" showInputMessage="1" showErrorMessage="1" sqref="E29:J29 D24:H24 D25:J26 N29:R29 M24:Q24 M25:R26 E43:J43 D38:H38 D39:J40 N43:R43 M38:Q38 M39:R40"/>
    <dataValidation imeMode="hiragana" allowBlank="1" showInputMessage="1" showErrorMessage="1" sqref="E34:J34 D21:J23 M21:R23 E19:J20 K19 D35:J37 M35:R37 F6:K6 E5:E6"/>
    <dataValidation type="list" allowBlank="1" showInputMessage="1" showErrorMessage="1" sqref="E28:J28 N28:R28 E42:J42 N42:R42">
      <formula1>"○,×,△"</formula1>
    </dataValidation>
  </dataValidations>
  <printOptions horizontalCentered="1"/>
  <pageMargins left="0.47244094488188981" right="0.31496062992125984" top="0.35" bottom="0.27" header="0.25" footer="0.17"/>
  <pageSetup paperSize="9" scale="90"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2"/>
  <sheetViews>
    <sheetView showGridLines="0" showZeros="0" view="pageBreakPreview" zoomScale="70" zoomScaleNormal="70" zoomScaleSheetLayoutView="70" workbookViewId="0">
      <selection activeCell="J7" sqref="J7:P7"/>
    </sheetView>
  </sheetViews>
  <sheetFormatPr defaultColWidth="9" defaultRowHeight="13.5" x14ac:dyDescent="0.15"/>
  <cols>
    <col min="1" max="1" width="1" style="2" customWidth="1"/>
    <col min="2" max="13" width="7.75" style="2" customWidth="1"/>
    <col min="14" max="14" width="3.75" style="2" customWidth="1"/>
    <col min="15" max="15" width="4" style="2" customWidth="1"/>
    <col min="16" max="16" width="7.75" style="2" customWidth="1"/>
    <col min="17" max="17" width="1.125" style="2" customWidth="1"/>
    <col min="18" max="18" width="7.75" style="2" customWidth="1"/>
    <col min="19" max="16384" width="9" style="2"/>
  </cols>
  <sheetData>
    <row r="1" spans="2:16" ht="3.75" customHeight="1" x14ac:dyDescent="0.15">
      <c r="B1" s="1"/>
      <c r="C1" s="1"/>
      <c r="D1" s="1"/>
      <c r="E1" s="1"/>
      <c r="F1" s="1"/>
      <c r="G1" s="1"/>
      <c r="H1" s="1"/>
      <c r="I1" s="1"/>
      <c r="J1" s="1"/>
      <c r="K1" s="1"/>
      <c r="L1" s="1"/>
      <c r="M1" s="1"/>
      <c r="N1" s="1"/>
      <c r="O1" s="1"/>
    </row>
    <row r="2" spans="2:16" ht="20.25" customHeight="1" x14ac:dyDescent="0.15">
      <c r="B2" s="28" t="s">
        <v>37</v>
      </c>
      <c r="P2" s="29"/>
    </row>
    <row r="3" spans="2:16" ht="12.75" customHeight="1" x14ac:dyDescent="0.15"/>
    <row r="4" spans="2:16" ht="36.75" customHeight="1" x14ac:dyDescent="0.15">
      <c r="B4" s="393" t="s">
        <v>38</v>
      </c>
      <c r="C4" s="393"/>
      <c r="D4" s="393"/>
      <c r="E4" s="393"/>
      <c r="F4" s="393"/>
      <c r="G4" s="393"/>
      <c r="H4" s="393"/>
      <c r="I4" s="393"/>
      <c r="J4" s="393"/>
      <c r="K4" s="393"/>
      <c r="L4" s="393"/>
      <c r="M4" s="393"/>
      <c r="N4" s="393"/>
      <c r="O4" s="393"/>
      <c r="P4" s="393"/>
    </row>
    <row r="5" spans="2:16" ht="37.5" customHeight="1" x14ac:dyDescent="0.25">
      <c r="B5" s="394" t="s">
        <v>39</v>
      </c>
      <c r="C5" s="394"/>
      <c r="D5" s="394"/>
      <c r="E5" s="394"/>
      <c r="F5" s="394"/>
      <c r="G5" s="394"/>
      <c r="H5" s="394"/>
      <c r="I5" s="394"/>
      <c r="J5" s="394"/>
      <c r="K5" s="394"/>
      <c r="L5" s="394"/>
      <c r="M5" s="394"/>
      <c r="N5" s="394"/>
      <c r="O5" s="394"/>
      <c r="P5" s="394"/>
    </row>
    <row r="6" spans="2:16" ht="16.5" customHeight="1" x14ac:dyDescent="0.15">
      <c r="B6" s="30"/>
      <c r="C6" s="30"/>
      <c r="D6" s="30"/>
      <c r="E6" s="30"/>
      <c r="F6" s="30"/>
      <c r="G6" s="30"/>
      <c r="H6" s="30"/>
      <c r="I6" s="30"/>
      <c r="J6" s="30"/>
      <c r="K6" s="30"/>
      <c r="L6" s="30"/>
      <c r="M6" s="30"/>
      <c r="N6" s="30"/>
      <c r="O6" s="30"/>
    </row>
    <row r="7" spans="2:16" ht="22.5" customHeight="1" x14ac:dyDescent="0.15">
      <c r="B7" s="31"/>
      <c r="C7" s="31"/>
      <c r="D7" s="31"/>
      <c r="H7" s="395" t="s">
        <v>16</v>
      </c>
      <c r="I7" s="395"/>
      <c r="J7" s="267"/>
      <c r="K7" s="267"/>
      <c r="L7" s="267"/>
      <c r="M7" s="267"/>
      <c r="N7" s="267"/>
      <c r="O7" s="267"/>
      <c r="P7" s="267"/>
    </row>
    <row r="8" spans="2:16" x14ac:dyDescent="0.15">
      <c r="B8" s="32"/>
      <c r="C8" s="32"/>
      <c r="D8" s="32"/>
      <c r="E8" s="32"/>
      <c r="F8" s="32"/>
      <c r="G8" s="32"/>
      <c r="H8" s="32"/>
      <c r="I8" s="32"/>
      <c r="J8" s="32"/>
      <c r="K8" s="32"/>
      <c r="L8" s="32"/>
      <c r="M8" s="32"/>
      <c r="N8" s="32"/>
      <c r="O8" s="32"/>
    </row>
    <row r="9" spans="2:16" ht="31.5" customHeight="1" x14ac:dyDescent="0.15">
      <c r="B9" s="33" t="s">
        <v>40</v>
      </c>
    </row>
    <row r="10" spans="2:16" s="28" customFormat="1" ht="22.5" customHeight="1" x14ac:dyDescent="0.15">
      <c r="B10" s="516" t="s">
        <v>41</v>
      </c>
      <c r="C10" s="519" t="s">
        <v>42</v>
      </c>
      <c r="D10" s="520"/>
      <c r="E10" s="520"/>
      <c r="F10" s="520"/>
      <c r="G10" s="520"/>
      <c r="H10" s="521"/>
      <c r="I10" s="522"/>
      <c r="J10" s="523"/>
      <c r="K10" s="524" t="s">
        <v>43</v>
      </c>
      <c r="L10" s="525"/>
      <c r="M10" s="521"/>
      <c r="N10" s="522"/>
      <c r="O10" s="522"/>
      <c r="P10" s="523"/>
    </row>
    <row r="11" spans="2:16" s="28" customFormat="1" ht="19.5" customHeight="1" x14ac:dyDescent="0.15">
      <c r="B11" s="517"/>
      <c r="C11" s="406" t="s">
        <v>44</v>
      </c>
      <c r="D11" s="408"/>
      <c r="E11" s="34" t="s">
        <v>45</v>
      </c>
      <c r="F11" s="35" t="s">
        <v>46</v>
      </c>
      <c r="G11" s="406" t="s">
        <v>47</v>
      </c>
      <c r="H11" s="407"/>
      <c r="I11" s="407"/>
      <c r="J11" s="408"/>
      <c r="K11" s="406" t="s">
        <v>48</v>
      </c>
      <c r="L11" s="407"/>
      <c r="M11" s="407"/>
      <c r="N11" s="407"/>
      <c r="O11" s="407"/>
      <c r="P11" s="408"/>
    </row>
    <row r="12" spans="2:16" s="36" customFormat="1" ht="19.5" customHeight="1" x14ac:dyDescent="0.15">
      <c r="B12" s="517"/>
      <c r="C12" s="526"/>
      <c r="D12" s="527"/>
      <c r="E12" s="530"/>
      <c r="F12" s="532"/>
      <c r="G12" s="497"/>
      <c r="H12" s="498"/>
      <c r="I12" s="498"/>
      <c r="J12" s="499"/>
      <c r="K12" s="534"/>
      <c r="L12" s="535"/>
      <c r="M12" s="535"/>
      <c r="N12" s="535"/>
      <c r="O12" s="535"/>
      <c r="P12" s="536"/>
    </row>
    <row r="13" spans="2:16" s="36" customFormat="1" ht="19.5" customHeight="1" x14ac:dyDescent="0.15">
      <c r="B13" s="518"/>
      <c r="C13" s="528"/>
      <c r="D13" s="529"/>
      <c r="E13" s="531"/>
      <c r="F13" s="533"/>
      <c r="G13" s="503"/>
      <c r="H13" s="504"/>
      <c r="I13" s="504"/>
      <c r="J13" s="505"/>
      <c r="K13" s="537"/>
      <c r="L13" s="538"/>
      <c r="M13" s="538"/>
      <c r="N13" s="538"/>
      <c r="O13" s="538"/>
      <c r="P13" s="539"/>
    </row>
    <row r="14" spans="2:16" s="28" customFormat="1" ht="22.5" customHeight="1" x14ac:dyDescent="0.15">
      <c r="B14" s="516" t="s">
        <v>49</v>
      </c>
      <c r="C14" s="519" t="s">
        <v>42</v>
      </c>
      <c r="D14" s="520"/>
      <c r="E14" s="520"/>
      <c r="F14" s="520"/>
      <c r="G14" s="520"/>
      <c r="H14" s="521"/>
      <c r="I14" s="522"/>
      <c r="J14" s="523"/>
      <c r="K14" s="524" t="s">
        <v>43</v>
      </c>
      <c r="L14" s="525"/>
      <c r="M14" s="521"/>
      <c r="N14" s="522"/>
      <c r="O14" s="522"/>
      <c r="P14" s="523"/>
    </row>
    <row r="15" spans="2:16" s="28" customFormat="1" ht="19.5" customHeight="1" x14ac:dyDescent="0.15">
      <c r="B15" s="517"/>
      <c r="C15" s="406" t="s">
        <v>44</v>
      </c>
      <c r="D15" s="408"/>
      <c r="E15" s="34" t="s">
        <v>45</v>
      </c>
      <c r="F15" s="35" t="s">
        <v>46</v>
      </c>
      <c r="G15" s="406" t="s">
        <v>47</v>
      </c>
      <c r="H15" s="407"/>
      <c r="I15" s="407"/>
      <c r="J15" s="408"/>
      <c r="K15" s="406" t="s">
        <v>48</v>
      </c>
      <c r="L15" s="407"/>
      <c r="M15" s="407"/>
      <c r="N15" s="407"/>
      <c r="O15" s="407"/>
      <c r="P15" s="408"/>
    </row>
    <row r="16" spans="2:16" s="36" customFormat="1" ht="19.5" customHeight="1" x14ac:dyDescent="0.15">
      <c r="B16" s="517"/>
      <c r="C16" s="526"/>
      <c r="D16" s="527"/>
      <c r="E16" s="530"/>
      <c r="F16" s="532"/>
      <c r="G16" s="497"/>
      <c r="H16" s="498"/>
      <c r="I16" s="498"/>
      <c r="J16" s="499"/>
      <c r="K16" s="534"/>
      <c r="L16" s="535"/>
      <c r="M16" s="535"/>
      <c r="N16" s="535"/>
      <c r="O16" s="535"/>
      <c r="P16" s="536"/>
    </row>
    <row r="17" spans="2:16" s="36" customFormat="1" ht="19.5" customHeight="1" x14ac:dyDescent="0.15">
      <c r="B17" s="518"/>
      <c r="C17" s="528"/>
      <c r="D17" s="529"/>
      <c r="E17" s="531"/>
      <c r="F17" s="533"/>
      <c r="G17" s="503"/>
      <c r="H17" s="504"/>
      <c r="I17" s="504"/>
      <c r="J17" s="505"/>
      <c r="K17" s="537"/>
      <c r="L17" s="538"/>
      <c r="M17" s="538"/>
      <c r="N17" s="538"/>
      <c r="O17" s="538"/>
      <c r="P17" s="539"/>
    </row>
    <row r="18" spans="2:16" s="28" customFormat="1" ht="22.5" customHeight="1" x14ac:dyDescent="0.15">
      <c r="B18" s="516" t="s">
        <v>50</v>
      </c>
      <c r="C18" s="519" t="s">
        <v>42</v>
      </c>
      <c r="D18" s="520"/>
      <c r="E18" s="520"/>
      <c r="F18" s="520"/>
      <c r="G18" s="520"/>
      <c r="H18" s="521"/>
      <c r="I18" s="522"/>
      <c r="J18" s="523"/>
      <c r="K18" s="524" t="s">
        <v>43</v>
      </c>
      <c r="L18" s="525"/>
      <c r="M18" s="521"/>
      <c r="N18" s="522"/>
      <c r="O18" s="522"/>
      <c r="P18" s="523"/>
    </row>
    <row r="19" spans="2:16" s="28" customFormat="1" ht="19.5" customHeight="1" x14ac:dyDescent="0.15">
      <c r="B19" s="517"/>
      <c r="C19" s="406" t="s">
        <v>44</v>
      </c>
      <c r="D19" s="408"/>
      <c r="E19" s="34" t="s">
        <v>45</v>
      </c>
      <c r="F19" s="35" t="s">
        <v>46</v>
      </c>
      <c r="G19" s="406" t="s">
        <v>47</v>
      </c>
      <c r="H19" s="407"/>
      <c r="I19" s="407"/>
      <c r="J19" s="408"/>
      <c r="K19" s="406" t="s">
        <v>48</v>
      </c>
      <c r="L19" s="407"/>
      <c r="M19" s="407"/>
      <c r="N19" s="407"/>
      <c r="O19" s="407"/>
      <c r="P19" s="408"/>
    </row>
    <row r="20" spans="2:16" s="36" customFormat="1" ht="19.5" customHeight="1" x14ac:dyDescent="0.15">
      <c r="B20" s="517"/>
      <c r="C20" s="526"/>
      <c r="D20" s="527"/>
      <c r="E20" s="530"/>
      <c r="F20" s="532"/>
      <c r="G20" s="497"/>
      <c r="H20" s="498"/>
      <c r="I20" s="498"/>
      <c r="J20" s="499"/>
      <c r="K20" s="534"/>
      <c r="L20" s="535"/>
      <c r="M20" s="535"/>
      <c r="N20" s="535"/>
      <c r="O20" s="535"/>
      <c r="P20" s="536"/>
    </row>
    <row r="21" spans="2:16" s="36" customFormat="1" ht="19.5" customHeight="1" x14ac:dyDescent="0.15">
      <c r="B21" s="518"/>
      <c r="C21" s="528"/>
      <c r="D21" s="529"/>
      <c r="E21" s="531"/>
      <c r="F21" s="533"/>
      <c r="G21" s="503"/>
      <c r="H21" s="504"/>
      <c r="I21" s="504"/>
      <c r="J21" s="505"/>
      <c r="K21" s="537"/>
      <c r="L21" s="538"/>
      <c r="M21" s="538"/>
      <c r="N21" s="538"/>
      <c r="O21" s="538"/>
      <c r="P21" s="539"/>
    </row>
    <row r="22" spans="2:16" s="28" customFormat="1" ht="22.5" customHeight="1" x14ac:dyDescent="0.15">
      <c r="B22" s="516" t="s">
        <v>51</v>
      </c>
      <c r="C22" s="519" t="s">
        <v>42</v>
      </c>
      <c r="D22" s="520"/>
      <c r="E22" s="520"/>
      <c r="F22" s="520"/>
      <c r="G22" s="520"/>
      <c r="H22" s="521"/>
      <c r="I22" s="522"/>
      <c r="J22" s="523"/>
      <c r="K22" s="524" t="s">
        <v>43</v>
      </c>
      <c r="L22" s="525"/>
      <c r="M22" s="521"/>
      <c r="N22" s="522"/>
      <c r="O22" s="522"/>
      <c r="P22" s="523"/>
    </row>
    <row r="23" spans="2:16" s="28" customFormat="1" ht="19.5" customHeight="1" x14ac:dyDescent="0.15">
      <c r="B23" s="517"/>
      <c r="C23" s="406" t="s">
        <v>44</v>
      </c>
      <c r="D23" s="408"/>
      <c r="E23" s="34" t="s">
        <v>45</v>
      </c>
      <c r="F23" s="35" t="s">
        <v>46</v>
      </c>
      <c r="G23" s="406" t="s">
        <v>47</v>
      </c>
      <c r="H23" s="407"/>
      <c r="I23" s="407"/>
      <c r="J23" s="408"/>
      <c r="K23" s="406" t="s">
        <v>48</v>
      </c>
      <c r="L23" s="407"/>
      <c r="M23" s="407"/>
      <c r="N23" s="407"/>
      <c r="O23" s="407"/>
      <c r="P23" s="408"/>
    </row>
    <row r="24" spans="2:16" s="36" customFormat="1" ht="19.5" customHeight="1" x14ac:dyDescent="0.15">
      <c r="B24" s="517"/>
      <c r="C24" s="526"/>
      <c r="D24" s="527"/>
      <c r="E24" s="530"/>
      <c r="F24" s="532"/>
      <c r="G24" s="497"/>
      <c r="H24" s="498"/>
      <c r="I24" s="498"/>
      <c r="J24" s="499"/>
      <c r="K24" s="534"/>
      <c r="L24" s="535"/>
      <c r="M24" s="535"/>
      <c r="N24" s="535"/>
      <c r="O24" s="535"/>
      <c r="P24" s="536"/>
    </row>
    <row r="25" spans="2:16" s="36" customFormat="1" ht="19.5" customHeight="1" x14ac:dyDescent="0.15">
      <c r="B25" s="518"/>
      <c r="C25" s="528"/>
      <c r="D25" s="529"/>
      <c r="E25" s="531"/>
      <c r="F25" s="533"/>
      <c r="G25" s="503"/>
      <c r="H25" s="504"/>
      <c r="I25" s="504"/>
      <c r="J25" s="505"/>
      <c r="K25" s="537"/>
      <c r="L25" s="538"/>
      <c r="M25" s="538"/>
      <c r="N25" s="538"/>
      <c r="O25" s="538"/>
      <c r="P25" s="539"/>
    </row>
    <row r="26" spans="2:16" s="28" customFormat="1" ht="18.75" customHeight="1" x14ac:dyDescent="0.15">
      <c r="B26" s="28" t="s">
        <v>52</v>
      </c>
    </row>
    <row r="27" spans="2:16" s="28" customFormat="1" ht="24" customHeight="1" x14ac:dyDescent="0.15">
      <c r="P27" s="37"/>
    </row>
    <row r="28" spans="2:16" s="28" customFormat="1" ht="24" customHeight="1" x14ac:dyDescent="0.15">
      <c r="B28" s="33" t="s">
        <v>53</v>
      </c>
    </row>
    <row r="29" spans="2:16" ht="24.75" customHeight="1" x14ac:dyDescent="0.15">
      <c r="B29" s="31" t="s">
        <v>54</v>
      </c>
    </row>
    <row r="30" spans="2:16" s="28" customFormat="1" ht="33" customHeight="1" x14ac:dyDescent="0.15">
      <c r="B30" s="512" t="s">
        <v>55</v>
      </c>
      <c r="C30" s="513"/>
      <c r="D30" s="514"/>
      <c r="E30" s="515"/>
      <c r="F30" s="38" t="s">
        <v>56</v>
      </c>
      <c r="G30" s="514"/>
      <c r="H30" s="515"/>
      <c r="I30" s="38" t="s">
        <v>56</v>
      </c>
      <c r="J30" s="514"/>
      <c r="K30" s="515"/>
      <c r="L30" s="38" t="s">
        <v>56</v>
      </c>
      <c r="M30" s="514"/>
      <c r="N30" s="515"/>
      <c r="O30" s="515"/>
      <c r="P30" s="38" t="s">
        <v>56</v>
      </c>
    </row>
    <row r="31" spans="2:16" s="28" customFormat="1" ht="20.25" customHeight="1" x14ac:dyDescent="0.15">
      <c r="B31" s="491" t="s">
        <v>57</v>
      </c>
      <c r="C31" s="492"/>
      <c r="D31" s="497"/>
      <c r="E31" s="498"/>
      <c r="F31" s="498"/>
      <c r="G31" s="498"/>
      <c r="H31" s="498"/>
      <c r="I31" s="498"/>
      <c r="J31" s="498"/>
      <c r="K31" s="498"/>
      <c r="L31" s="498"/>
      <c r="M31" s="498"/>
      <c r="N31" s="498"/>
      <c r="O31" s="498"/>
      <c r="P31" s="499"/>
    </row>
    <row r="32" spans="2:16" s="28" customFormat="1" ht="20.25" customHeight="1" x14ac:dyDescent="0.15">
      <c r="B32" s="493"/>
      <c r="C32" s="494"/>
      <c r="D32" s="500"/>
      <c r="E32" s="501"/>
      <c r="F32" s="501"/>
      <c r="G32" s="501"/>
      <c r="H32" s="501"/>
      <c r="I32" s="501"/>
      <c r="J32" s="501"/>
      <c r="K32" s="501"/>
      <c r="L32" s="501"/>
      <c r="M32" s="501"/>
      <c r="N32" s="501"/>
      <c r="O32" s="501"/>
      <c r="P32" s="502"/>
    </row>
    <row r="33" spans="2:17" s="28" customFormat="1" ht="20.25" customHeight="1" x14ac:dyDescent="0.15">
      <c r="B33" s="495"/>
      <c r="C33" s="496"/>
      <c r="D33" s="503"/>
      <c r="E33" s="504"/>
      <c r="F33" s="504"/>
      <c r="G33" s="504"/>
      <c r="H33" s="504"/>
      <c r="I33" s="504"/>
      <c r="J33" s="504"/>
      <c r="K33" s="504"/>
      <c r="L33" s="504"/>
      <c r="M33" s="504"/>
      <c r="N33" s="504"/>
      <c r="O33" s="504"/>
      <c r="P33" s="505"/>
    </row>
    <row r="34" spans="2:17" s="28" customFormat="1" ht="24.75" customHeight="1" x14ac:dyDescent="0.15">
      <c r="B34" s="506" t="s">
        <v>58</v>
      </c>
      <c r="C34" s="506"/>
      <c r="D34" s="507" t="s">
        <v>59</v>
      </c>
      <c r="E34" s="508"/>
      <c r="F34" s="39"/>
      <c r="G34" s="507" t="s">
        <v>60</v>
      </c>
      <c r="H34" s="508"/>
      <c r="I34" s="39"/>
      <c r="J34" s="507" t="s">
        <v>61</v>
      </c>
      <c r="K34" s="508"/>
      <c r="L34" s="39"/>
      <c r="M34" s="509"/>
      <c r="N34" s="510"/>
      <c r="O34" s="510"/>
      <c r="P34" s="511"/>
    </row>
    <row r="35" spans="2:17" s="28" customFormat="1" ht="24.75" customHeight="1" x14ac:dyDescent="0.15">
      <c r="B35" s="480" t="s">
        <v>62</v>
      </c>
      <c r="C35" s="480"/>
      <c r="D35" s="481" t="s">
        <v>63</v>
      </c>
      <c r="E35" s="482"/>
      <c r="F35" s="40"/>
      <c r="G35" s="481" t="s">
        <v>64</v>
      </c>
      <c r="H35" s="482"/>
      <c r="I35" s="40"/>
      <c r="J35" s="483" t="s">
        <v>65</v>
      </c>
      <c r="K35" s="484"/>
      <c r="L35" s="40"/>
      <c r="M35" s="485"/>
      <c r="N35" s="486"/>
      <c r="O35" s="486"/>
      <c r="P35" s="487"/>
    </row>
    <row r="36" spans="2:17" s="28" customFormat="1" ht="24.75" customHeight="1" x14ac:dyDescent="0.15">
      <c r="B36" s="480" t="s">
        <v>66</v>
      </c>
      <c r="C36" s="480"/>
      <c r="D36" s="481" t="s">
        <v>67</v>
      </c>
      <c r="E36" s="482"/>
      <c r="F36" s="40"/>
      <c r="G36" s="481" t="s">
        <v>68</v>
      </c>
      <c r="H36" s="482"/>
      <c r="I36" s="40"/>
      <c r="J36" s="483" t="s">
        <v>69</v>
      </c>
      <c r="K36" s="484"/>
      <c r="L36" s="40"/>
      <c r="M36" s="488" t="s">
        <v>70</v>
      </c>
      <c r="N36" s="489"/>
      <c r="O36" s="490"/>
      <c r="P36" s="40"/>
    </row>
    <row r="37" spans="2:17" s="28" customFormat="1" ht="24.75" customHeight="1" x14ac:dyDescent="0.15">
      <c r="B37" s="467" t="s">
        <v>71</v>
      </c>
      <c r="C37" s="467"/>
      <c r="D37" s="468" t="s">
        <v>72</v>
      </c>
      <c r="E37" s="469"/>
      <c r="F37" s="41"/>
      <c r="G37" s="470" t="s">
        <v>73</v>
      </c>
      <c r="H37" s="471"/>
      <c r="I37" s="41"/>
      <c r="J37" s="468" t="s">
        <v>74</v>
      </c>
      <c r="K37" s="469"/>
      <c r="L37" s="41"/>
      <c r="M37" s="472"/>
      <c r="N37" s="473"/>
      <c r="O37" s="473"/>
      <c r="P37" s="474"/>
    </row>
    <row r="38" spans="2:17" s="28" customFormat="1" ht="33" customHeight="1" x14ac:dyDescent="0.15">
      <c r="B38" s="475" t="s">
        <v>75</v>
      </c>
      <c r="C38" s="476"/>
      <c r="D38" s="477"/>
      <c r="E38" s="478"/>
      <c r="F38" s="478"/>
      <c r="G38" s="478"/>
      <c r="H38" s="478"/>
      <c r="I38" s="478"/>
      <c r="J38" s="478"/>
      <c r="K38" s="478"/>
      <c r="L38" s="478"/>
      <c r="M38" s="478"/>
      <c r="N38" s="478"/>
      <c r="O38" s="478"/>
      <c r="P38" s="479"/>
    </row>
    <row r="39" spans="2:17" ht="41.25" customHeight="1" x14ac:dyDescent="0.15">
      <c r="B39" s="452" t="s">
        <v>76</v>
      </c>
      <c r="C39" s="453"/>
      <c r="D39" s="453"/>
      <c r="E39" s="453"/>
      <c r="F39" s="453"/>
      <c r="G39" s="453"/>
      <c r="H39" s="453"/>
      <c r="I39" s="453"/>
      <c r="J39" s="453"/>
      <c r="K39" s="453"/>
      <c r="L39" s="453"/>
      <c r="M39" s="453"/>
      <c r="N39" s="453"/>
      <c r="O39" s="453"/>
      <c r="P39" s="453"/>
    </row>
    <row r="40" spans="2:17" ht="23.25" customHeight="1" x14ac:dyDescent="0.15">
      <c r="B40" s="42"/>
      <c r="C40" s="43"/>
      <c r="D40" s="43"/>
      <c r="E40" s="43"/>
      <c r="F40" s="43"/>
      <c r="G40" s="43"/>
      <c r="H40" s="43"/>
      <c r="I40" s="43"/>
      <c r="J40" s="43"/>
      <c r="K40" s="43"/>
      <c r="L40" s="43"/>
      <c r="M40" s="43"/>
      <c r="N40" s="43"/>
      <c r="O40" s="43"/>
      <c r="P40" s="43" t="s">
        <v>77</v>
      </c>
    </row>
    <row r="41" spans="2:17" ht="24.75" customHeight="1" x14ac:dyDescent="0.15">
      <c r="B41" s="31" t="s">
        <v>78</v>
      </c>
    </row>
    <row r="42" spans="2:17" s="28" customFormat="1" ht="44.25" customHeight="1" x14ac:dyDescent="0.15">
      <c r="B42" s="454" t="s">
        <v>79</v>
      </c>
      <c r="C42" s="455"/>
      <c r="D42" s="458" t="s">
        <v>80</v>
      </c>
      <c r="E42" s="458"/>
      <c r="F42" s="458"/>
      <c r="G42" s="459" t="s">
        <v>81</v>
      </c>
      <c r="H42" s="460"/>
      <c r="I42" s="460"/>
      <c r="J42" s="461"/>
      <c r="K42" s="462" t="s">
        <v>82</v>
      </c>
      <c r="L42" s="463"/>
      <c r="M42" s="463"/>
      <c r="N42" s="463"/>
      <c r="O42" s="463"/>
      <c r="P42" s="464"/>
      <c r="Q42" s="37"/>
    </row>
    <row r="43" spans="2:17" ht="29.25" customHeight="1" x14ac:dyDescent="0.15">
      <c r="B43" s="456"/>
      <c r="C43" s="457"/>
      <c r="D43" s="285"/>
      <c r="E43" s="286"/>
      <c r="F43" s="44" t="s">
        <v>83</v>
      </c>
      <c r="G43" s="285"/>
      <c r="H43" s="286"/>
      <c r="I43" s="286"/>
      <c r="J43" s="44" t="s">
        <v>83</v>
      </c>
      <c r="K43" s="465"/>
      <c r="L43" s="466"/>
      <c r="M43" s="466"/>
      <c r="N43" s="466"/>
      <c r="O43" s="466"/>
      <c r="P43" s="44" t="s">
        <v>83</v>
      </c>
    </row>
    <row r="44" spans="2:17" ht="9.75" customHeight="1" x14ac:dyDescent="0.15">
      <c r="B44" s="45"/>
      <c r="C44" s="45"/>
      <c r="D44" s="46"/>
      <c r="E44" s="46"/>
      <c r="F44" s="47"/>
      <c r="G44" s="48"/>
      <c r="H44" s="48"/>
      <c r="I44" s="48"/>
      <c r="J44" s="47"/>
      <c r="K44" s="46"/>
      <c r="L44" s="46"/>
      <c r="M44" s="46"/>
      <c r="N44" s="46"/>
      <c r="O44" s="46"/>
      <c r="P44" s="47"/>
    </row>
    <row r="45" spans="2:17" ht="3.75" customHeight="1" x14ac:dyDescent="0.15">
      <c r="B45" s="1"/>
      <c r="C45" s="1"/>
      <c r="D45" s="1"/>
      <c r="E45" s="1"/>
      <c r="F45" s="1"/>
      <c r="G45" s="1"/>
      <c r="H45" s="1"/>
      <c r="I45" s="1"/>
      <c r="J45" s="1"/>
      <c r="K45" s="1"/>
      <c r="L45" s="1"/>
      <c r="M45" s="1"/>
      <c r="N45" s="1"/>
      <c r="O45" s="1"/>
    </row>
    <row r="46" spans="2:17" ht="20.25" customHeight="1" x14ac:dyDescent="0.15">
      <c r="B46" s="28" t="s">
        <v>37</v>
      </c>
      <c r="P46" s="29"/>
    </row>
    <row r="47" spans="2:17" ht="12.75" customHeight="1" x14ac:dyDescent="0.15"/>
    <row r="48" spans="2:17" ht="36.75" customHeight="1" x14ac:dyDescent="0.15">
      <c r="B48" s="393" t="s">
        <v>38</v>
      </c>
      <c r="C48" s="393"/>
      <c r="D48" s="393"/>
      <c r="E48" s="393"/>
      <c r="F48" s="393"/>
      <c r="G48" s="393"/>
      <c r="H48" s="393"/>
      <c r="I48" s="393"/>
      <c r="J48" s="393"/>
      <c r="K48" s="393"/>
      <c r="L48" s="393"/>
      <c r="M48" s="393"/>
      <c r="N48" s="393"/>
      <c r="O48" s="393"/>
      <c r="P48" s="393"/>
    </row>
    <row r="49" spans="2:16" ht="37.5" customHeight="1" x14ac:dyDescent="0.25">
      <c r="B49" s="394" t="s">
        <v>84</v>
      </c>
      <c r="C49" s="394"/>
      <c r="D49" s="394"/>
      <c r="E49" s="394"/>
      <c r="F49" s="394"/>
      <c r="G49" s="394"/>
      <c r="H49" s="394"/>
      <c r="I49" s="394"/>
      <c r="J49" s="394"/>
      <c r="K49" s="394"/>
      <c r="L49" s="394"/>
      <c r="M49" s="394"/>
      <c r="N49" s="394"/>
      <c r="O49" s="394"/>
      <c r="P49" s="394"/>
    </row>
    <row r="50" spans="2:16" ht="16.5" customHeight="1" x14ac:dyDescent="0.15">
      <c r="B50" s="30"/>
      <c r="C50" s="30"/>
      <c r="D50" s="30"/>
      <c r="E50" s="30"/>
      <c r="F50" s="30"/>
      <c r="G50" s="30"/>
      <c r="H50" s="30"/>
      <c r="I50" s="30"/>
      <c r="J50" s="30"/>
      <c r="K50" s="30"/>
      <c r="L50" s="30"/>
      <c r="M50" s="30"/>
      <c r="N50" s="30"/>
      <c r="O50" s="30"/>
    </row>
    <row r="51" spans="2:16" ht="22.5" customHeight="1" x14ac:dyDescent="0.15">
      <c r="B51" s="31"/>
      <c r="C51" s="31"/>
      <c r="D51" s="31"/>
      <c r="H51" s="395" t="s">
        <v>16</v>
      </c>
      <c r="I51" s="395"/>
      <c r="J51" s="396">
        <f>J7</f>
        <v>0</v>
      </c>
      <c r="K51" s="396"/>
      <c r="L51" s="396"/>
      <c r="M51" s="396"/>
      <c r="N51" s="396"/>
      <c r="O51" s="396"/>
      <c r="P51" s="396"/>
    </row>
    <row r="52" spans="2:16" ht="18.75" x14ac:dyDescent="0.15">
      <c r="B52" s="31"/>
      <c r="C52" s="31"/>
      <c r="D52" s="31"/>
      <c r="H52" s="49"/>
      <c r="I52" s="49"/>
      <c r="J52" s="50"/>
      <c r="K52" s="50"/>
      <c r="L52" s="50"/>
      <c r="M52" s="50"/>
      <c r="N52" s="50"/>
      <c r="O52" s="50"/>
      <c r="P52" s="50"/>
    </row>
    <row r="53" spans="2:16" s="28" customFormat="1" ht="24.75" customHeight="1" x14ac:dyDescent="0.15">
      <c r="B53" s="31" t="s">
        <v>85</v>
      </c>
    </row>
    <row r="54" spans="2:16" s="28" customFormat="1" ht="20.25" customHeight="1" x14ac:dyDescent="0.15">
      <c r="B54" s="451" t="s">
        <v>86</v>
      </c>
      <c r="C54" s="451"/>
      <c r="D54" s="406" t="s">
        <v>87</v>
      </c>
      <c r="E54" s="407"/>
      <c r="F54" s="407"/>
      <c r="G54" s="407"/>
      <c r="H54" s="407"/>
      <c r="I54" s="407"/>
      <c r="J54" s="407"/>
      <c r="K54" s="407"/>
      <c r="L54" s="407"/>
      <c r="M54" s="407"/>
      <c r="N54" s="407"/>
      <c r="O54" s="407"/>
      <c r="P54" s="408"/>
    </row>
    <row r="55" spans="2:16" s="28" customFormat="1" ht="20.25" customHeight="1" x14ac:dyDescent="0.15">
      <c r="B55" s="451"/>
      <c r="C55" s="451"/>
      <c r="D55" s="406" t="s">
        <v>88</v>
      </c>
      <c r="E55" s="407"/>
      <c r="F55" s="407"/>
      <c r="G55" s="407"/>
      <c r="H55" s="407"/>
      <c r="I55" s="407"/>
      <c r="J55" s="406" t="s">
        <v>89</v>
      </c>
      <c r="K55" s="407"/>
      <c r="L55" s="407"/>
      <c r="M55" s="407"/>
      <c r="N55" s="407"/>
      <c r="O55" s="407"/>
      <c r="P55" s="408"/>
    </row>
    <row r="56" spans="2:16" s="28" customFormat="1" ht="20.25" customHeight="1" x14ac:dyDescent="0.15">
      <c r="B56" s="451"/>
      <c r="C56" s="451"/>
      <c r="D56" s="406" t="s">
        <v>90</v>
      </c>
      <c r="E56" s="407"/>
      <c r="F56" s="408"/>
      <c r="G56" s="406" t="s">
        <v>91</v>
      </c>
      <c r="H56" s="407"/>
      <c r="I56" s="407"/>
      <c r="J56" s="406" t="s">
        <v>90</v>
      </c>
      <c r="K56" s="407"/>
      <c r="L56" s="408"/>
      <c r="M56" s="406" t="s">
        <v>91</v>
      </c>
      <c r="N56" s="407"/>
      <c r="O56" s="407"/>
      <c r="P56" s="408"/>
    </row>
    <row r="57" spans="2:16" s="28" customFormat="1" ht="20.25" customHeight="1" x14ac:dyDescent="0.15">
      <c r="B57" s="451"/>
      <c r="C57" s="451"/>
      <c r="D57" s="444" t="s">
        <v>92</v>
      </c>
      <c r="E57" s="445"/>
      <c r="F57" s="446" t="s">
        <v>93</v>
      </c>
      <c r="G57" s="444" t="s">
        <v>92</v>
      </c>
      <c r="H57" s="445"/>
      <c r="I57" s="446" t="s">
        <v>94</v>
      </c>
      <c r="J57" s="444" t="s">
        <v>92</v>
      </c>
      <c r="K57" s="445"/>
      <c r="L57" s="446" t="s">
        <v>95</v>
      </c>
      <c r="M57" s="444" t="s">
        <v>92</v>
      </c>
      <c r="N57" s="448"/>
      <c r="O57" s="445"/>
      <c r="P57" s="446" t="s">
        <v>96</v>
      </c>
    </row>
    <row r="58" spans="2:16" s="28" customFormat="1" ht="29.25" customHeight="1" x14ac:dyDescent="0.15">
      <c r="B58" s="451"/>
      <c r="C58" s="451"/>
      <c r="D58" s="51" t="s">
        <v>97</v>
      </c>
      <c r="E58" s="52" t="s">
        <v>98</v>
      </c>
      <c r="F58" s="447"/>
      <c r="G58" s="51" t="s">
        <v>97</v>
      </c>
      <c r="H58" s="52" t="s">
        <v>98</v>
      </c>
      <c r="I58" s="447"/>
      <c r="J58" s="51" t="s">
        <v>97</v>
      </c>
      <c r="K58" s="52" t="s">
        <v>98</v>
      </c>
      <c r="L58" s="447"/>
      <c r="M58" s="53" t="s">
        <v>97</v>
      </c>
      <c r="N58" s="449" t="s">
        <v>98</v>
      </c>
      <c r="O58" s="450"/>
      <c r="P58" s="447"/>
    </row>
    <row r="59" spans="2:16" s="28" customFormat="1" ht="23.25" customHeight="1" x14ac:dyDescent="0.15">
      <c r="B59" s="409" t="s">
        <v>99</v>
      </c>
      <c r="C59" s="409"/>
      <c r="D59" s="54"/>
      <c r="E59" s="55"/>
      <c r="F59" s="56"/>
      <c r="G59" s="54"/>
      <c r="H59" s="57"/>
      <c r="I59" s="57"/>
      <c r="J59" s="54"/>
      <c r="K59" s="57"/>
      <c r="L59" s="57"/>
      <c r="M59" s="54"/>
      <c r="N59" s="441"/>
      <c r="O59" s="442"/>
      <c r="P59" s="58"/>
    </row>
    <row r="60" spans="2:16" s="28" customFormat="1" ht="23.25" customHeight="1" x14ac:dyDescent="0.15">
      <c r="B60" s="435" t="s">
        <v>100</v>
      </c>
      <c r="C60" s="435"/>
      <c r="D60" s="59"/>
      <c r="E60" s="60"/>
      <c r="F60" s="61"/>
      <c r="G60" s="59"/>
      <c r="H60" s="62"/>
      <c r="I60" s="62"/>
      <c r="J60" s="59"/>
      <c r="K60" s="62"/>
      <c r="L60" s="62"/>
      <c r="M60" s="59"/>
      <c r="N60" s="436"/>
      <c r="O60" s="437"/>
      <c r="P60" s="63"/>
    </row>
    <row r="61" spans="2:16" s="28" customFormat="1" ht="23.25" customHeight="1" x14ac:dyDescent="0.15">
      <c r="B61" s="443" t="s">
        <v>101</v>
      </c>
      <c r="C61" s="443"/>
      <c r="D61" s="59"/>
      <c r="E61" s="60"/>
      <c r="F61" s="61"/>
      <c r="G61" s="59"/>
      <c r="H61" s="62"/>
      <c r="I61" s="62"/>
      <c r="J61" s="59"/>
      <c r="K61" s="62"/>
      <c r="L61" s="62"/>
      <c r="M61" s="59"/>
      <c r="N61" s="436"/>
      <c r="O61" s="437"/>
      <c r="P61" s="63"/>
    </row>
    <row r="62" spans="2:16" s="28" customFormat="1" ht="23.25" customHeight="1" x14ac:dyDescent="0.15">
      <c r="B62" s="435" t="s">
        <v>102</v>
      </c>
      <c r="C62" s="435"/>
      <c r="D62" s="59"/>
      <c r="E62" s="60"/>
      <c r="F62" s="61"/>
      <c r="G62" s="59"/>
      <c r="H62" s="62"/>
      <c r="I62" s="62"/>
      <c r="J62" s="59"/>
      <c r="K62" s="62"/>
      <c r="L62" s="62"/>
      <c r="M62" s="59"/>
      <c r="N62" s="436"/>
      <c r="O62" s="437"/>
      <c r="P62" s="63"/>
    </row>
    <row r="63" spans="2:16" s="28" customFormat="1" ht="23.25" customHeight="1" x14ac:dyDescent="0.15">
      <c r="B63" s="435" t="s">
        <v>103</v>
      </c>
      <c r="C63" s="435"/>
      <c r="D63" s="59"/>
      <c r="E63" s="60"/>
      <c r="F63" s="61"/>
      <c r="G63" s="59"/>
      <c r="H63" s="62"/>
      <c r="I63" s="62"/>
      <c r="J63" s="59"/>
      <c r="K63" s="62"/>
      <c r="L63" s="62"/>
      <c r="M63" s="59"/>
      <c r="N63" s="436"/>
      <c r="O63" s="437"/>
      <c r="P63" s="63"/>
    </row>
    <row r="64" spans="2:16" s="28" customFormat="1" ht="23.25" hidden="1" customHeight="1" x14ac:dyDescent="0.15">
      <c r="B64" s="435" t="s">
        <v>104</v>
      </c>
      <c r="C64" s="435"/>
      <c r="D64" s="59"/>
      <c r="E64" s="60"/>
      <c r="F64" s="61"/>
      <c r="G64" s="59"/>
      <c r="H64" s="62"/>
      <c r="I64" s="62"/>
      <c r="J64" s="59"/>
      <c r="K64" s="62"/>
      <c r="L64" s="62"/>
      <c r="M64" s="59"/>
      <c r="N64" s="62"/>
      <c r="O64" s="62"/>
      <c r="P64" s="63"/>
    </row>
    <row r="65" spans="2:16" s="28" customFormat="1" ht="23.25" customHeight="1" x14ac:dyDescent="0.15">
      <c r="B65" s="438" t="s">
        <v>105</v>
      </c>
      <c r="C65" s="438"/>
      <c r="D65" s="64"/>
      <c r="E65" s="65"/>
      <c r="F65" s="66"/>
      <c r="G65" s="64"/>
      <c r="H65" s="67"/>
      <c r="I65" s="67"/>
      <c r="J65" s="64"/>
      <c r="K65" s="67"/>
      <c r="L65" s="67"/>
      <c r="M65" s="64"/>
      <c r="N65" s="439"/>
      <c r="O65" s="440"/>
      <c r="P65" s="68"/>
    </row>
    <row r="66" spans="2:16" s="28" customFormat="1" ht="23.25" customHeight="1" x14ac:dyDescent="0.15">
      <c r="B66" s="422" t="s">
        <v>106</v>
      </c>
      <c r="C66" s="422"/>
      <c r="D66" s="69">
        <f>SUM(D59:D65)</f>
        <v>0</v>
      </c>
      <c r="E66" s="70">
        <f t="shared" ref="E66:P66" si="0">SUM(E59:E65)</f>
        <v>0</v>
      </c>
      <c r="F66" s="71">
        <f t="shared" si="0"/>
        <v>0</v>
      </c>
      <c r="G66" s="69">
        <f t="shared" si="0"/>
        <v>0</v>
      </c>
      <c r="H66" s="72">
        <f t="shared" si="0"/>
        <v>0</v>
      </c>
      <c r="I66" s="72">
        <f t="shared" si="0"/>
        <v>0</v>
      </c>
      <c r="J66" s="69">
        <f t="shared" si="0"/>
        <v>0</v>
      </c>
      <c r="K66" s="72">
        <f t="shared" si="0"/>
        <v>0</v>
      </c>
      <c r="L66" s="72">
        <f t="shared" si="0"/>
        <v>0</v>
      </c>
      <c r="M66" s="69">
        <f t="shared" si="0"/>
        <v>0</v>
      </c>
      <c r="N66" s="423">
        <f t="shared" si="0"/>
        <v>0</v>
      </c>
      <c r="O66" s="424"/>
      <c r="P66" s="73">
        <f t="shared" si="0"/>
        <v>0</v>
      </c>
    </row>
    <row r="67" spans="2:16" s="28" customFormat="1" ht="23.25" customHeight="1" x14ac:dyDescent="0.15">
      <c r="B67" s="425" t="s">
        <v>107</v>
      </c>
      <c r="C67" s="426"/>
      <c r="D67" s="406" t="s">
        <v>86</v>
      </c>
      <c r="E67" s="408"/>
      <c r="F67" s="431" t="s">
        <v>108</v>
      </c>
      <c r="G67" s="432"/>
      <c r="H67" s="432" t="s">
        <v>109</v>
      </c>
      <c r="I67" s="433"/>
      <c r="J67" s="406" t="s">
        <v>86</v>
      </c>
      <c r="K67" s="408"/>
      <c r="L67" s="431" t="s">
        <v>110</v>
      </c>
      <c r="M67" s="432"/>
      <c r="N67" s="432" t="s">
        <v>109</v>
      </c>
      <c r="O67" s="434"/>
      <c r="P67" s="433"/>
    </row>
    <row r="68" spans="2:16" s="28" customFormat="1" ht="23.25" customHeight="1" x14ac:dyDescent="0.15">
      <c r="B68" s="427"/>
      <c r="C68" s="428"/>
      <c r="D68" s="409" t="s">
        <v>99</v>
      </c>
      <c r="E68" s="409"/>
      <c r="F68" s="74"/>
      <c r="G68" s="75" t="s">
        <v>111</v>
      </c>
      <c r="H68" s="76"/>
      <c r="I68" s="77" t="s">
        <v>111</v>
      </c>
      <c r="J68" s="409" t="s">
        <v>102</v>
      </c>
      <c r="K68" s="409"/>
      <c r="L68" s="74"/>
      <c r="M68" s="75" t="s">
        <v>111</v>
      </c>
      <c r="N68" s="410"/>
      <c r="O68" s="411"/>
      <c r="P68" s="77" t="s">
        <v>111</v>
      </c>
    </row>
    <row r="69" spans="2:16" s="28" customFormat="1" ht="23.25" customHeight="1" x14ac:dyDescent="0.15">
      <c r="B69" s="427"/>
      <c r="C69" s="428"/>
      <c r="D69" s="412" t="s">
        <v>100</v>
      </c>
      <c r="E69" s="412"/>
      <c r="F69" s="78"/>
      <c r="G69" s="79" t="s">
        <v>111</v>
      </c>
      <c r="H69" s="80"/>
      <c r="I69" s="81" t="s">
        <v>111</v>
      </c>
      <c r="J69" s="413" t="s">
        <v>103</v>
      </c>
      <c r="K69" s="414"/>
      <c r="L69" s="82"/>
      <c r="M69" s="83" t="s">
        <v>111</v>
      </c>
      <c r="N69" s="415"/>
      <c r="O69" s="416"/>
      <c r="P69" s="84" t="s">
        <v>111</v>
      </c>
    </row>
    <row r="70" spans="2:16" s="28" customFormat="1" ht="23.25" customHeight="1" x14ac:dyDescent="0.15">
      <c r="B70" s="429"/>
      <c r="C70" s="430"/>
      <c r="D70" s="417" t="s">
        <v>101</v>
      </c>
      <c r="E70" s="417"/>
      <c r="F70" s="85"/>
      <c r="G70" s="86" t="s">
        <v>111</v>
      </c>
      <c r="H70" s="87"/>
      <c r="I70" s="88" t="s">
        <v>111</v>
      </c>
      <c r="J70" s="418" t="s">
        <v>105</v>
      </c>
      <c r="K70" s="419"/>
      <c r="L70" s="85"/>
      <c r="M70" s="86" t="s">
        <v>111</v>
      </c>
      <c r="N70" s="420"/>
      <c r="O70" s="421"/>
      <c r="P70" s="88" t="s">
        <v>111</v>
      </c>
    </row>
    <row r="71" spans="2:16" ht="26.25" customHeight="1" x14ac:dyDescent="0.15">
      <c r="B71" s="31"/>
      <c r="C71" s="31"/>
      <c r="D71" s="31"/>
      <c r="H71" s="49"/>
      <c r="I71" s="49"/>
      <c r="J71" s="50"/>
      <c r="K71" s="50"/>
      <c r="L71" s="50"/>
      <c r="M71" s="50"/>
      <c r="N71" s="50"/>
      <c r="O71" s="50"/>
      <c r="P71" s="50"/>
    </row>
    <row r="72" spans="2:16" s="28" customFormat="1" ht="24.75" customHeight="1" x14ac:dyDescent="0.15">
      <c r="B72" s="31" t="s">
        <v>112</v>
      </c>
    </row>
    <row r="73" spans="2:16" s="28" customFormat="1" ht="20.25" customHeight="1" x14ac:dyDescent="0.15">
      <c r="B73" s="451" t="s">
        <v>86</v>
      </c>
      <c r="C73" s="451"/>
      <c r="D73" s="406" t="s">
        <v>87</v>
      </c>
      <c r="E73" s="407"/>
      <c r="F73" s="407"/>
      <c r="G73" s="407"/>
      <c r="H73" s="407"/>
      <c r="I73" s="407"/>
      <c r="J73" s="407"/>
      <c r="K73" s="407"/>
      <c r="L73" s="407"/>
      <c r="M73" s="407"/>
      <c r="N73" s="407"/>
      <c r="O73" s="407"/>
      <c r="P73" s="408"/>
    </row>
    <row r="74" spans="2:16" s="28" customFormat="1" ht="20.25" customHeight="1" x14ac:dyDescent="0.15">
      <c r="B74" s="451"/>
      <c r="C74" s="451"/>
      <c r="D74" s="406" t="s">
        <v>88</v>
      </c>
      <c r="E74" s="407"/>
      <c r="F74" s="407"/>
      <c r="G74" s="407"/>
      <c r="H74" s="407"/>
      <c r="I74" s="407"/>
      <c r="J74" s="406" t="s">
        <v>89</v>
      </c>
      <c r="K74" s="407"/>
      <c r="L74" s="407"/>
      <c r="M74" s="407"/>
      <c r="N74" s="407"/>
      <c r="O74" s="407"/>
      <c r="P74" s="408"/>
    </row>
    <row r="75" spans="2:16" s="28" customFormat="1" ht="20.25" customHeight="1" x14ac:dyDescent="0.15">
      <c r="B75" s="451"/>
      <c r="C75" s="451"/>
      <c r="D75" s="406" t="s">
        <v>90</v>
      </c>
      <c r="E75" s="407"/>
      <c r="F75" s="408"/>
      <c r="G75" s="406" t="s">
        <v>91</v>
      </c>
      <c r="H75" s="407"/>
      <c r="I75" s="407"/>
      <c r="J75" s="406" t="s">
        <v>90</v>
      </c>
      <c r="K75" s="407"/>
      <c r="L75" s="408"/>
      <c r="M75" s="406" t="s">
        <v>91</v>
      </c>
      <c r="N75" s="407"/>
      <c r="O75" s="407"/>
      <c r="P75" s="408"/>
    </row>
    <row r="76" spans="2:16" s="28" customFormat="1" ht="20.25" customHeight="1" x14ac:dyDescent="0.15">
      <c r="B76" s="451"/>
      <c r="C76" s="451"/>
      <c r="D76" s="444" t="s">
        <v>92</v>
      </c>
      <c r="E76" s="445"/>
      <c r="F76" s="446" t="s">
        <v>113</v>
      </c>
      <c r="G76" s="444" t="s">
        <v>92</v>
      </c>
      <c r="H76" s="445"/>
      <c r="I76" s="446" t="s">
        <v>96</v>
      </c>
      <c r="J76" s="444" t="s">
        <v>92</v>
      </c>
      <c r="K76" s="445"/>
      <c r="L76" s="446" t="s">
        <v>113</v>
      </c>
      <c r="M76" s="444" t="s">
        <v>92</v>
      </c>
      <c r="N76" s="448"/>
      <c r="O76" s="445"/>
      <c r="P76" s="446" t="s">
        <v>113</v>
      </c>
    </row>
    <row r="77" spans="2:16" s="28" customFormat="1" ht="29.25" customHeight="1" x14ac:dyDescent="0.15">
      <c r="B77" s="451"/>
      <c r="C77" s="451"/>
      <c r="D77" s="51" t="s">
        <v>97</v>
      </c>
      <c r="E77" s="52" t="s">
        <v>98</v>
      </c>
      <c r="F77" s="447"/>
      <c r="G77" s="51" t="s">
        <v>97</v>
      </c>
      <c r="H77" s="52" t="s">
        <v>98</v>
      </c>
      <c r="I77" s="447"/>
      <c r="J77" s="51" t="s">
        <v>97</v>
      </c>
      <c r="K77" s="52" t="s">
        <v>98</v>
      </c>
      <c r="L77" s="447"/>
      <c r="M77" s="53" t="s">
        <v>97</v>
      </c>
      <c r="N77" s="449" t="s">
        <v>98</v>
      </c>
      <c r="O77" s="450"/>
      <c r="P77" s="447"/>
    </row>
    <row r="78" spans="2:16" s="28" customFormat="1" ht="24" customHeight="1" x14ac:dyDescent="0.15">
      <c r="B78" s="409" t="s">
        <v>99</v>
      </c>
      <c r="C78" s="409"/>
      <c r="D78" s="54"/>
      <c r="E78" s="55"/>
      <c r="F78" s="56"/>
      <c r="G78" s="54"/>
      <c r="H78" s="57"/>
      <c r="I78" s="57"/>
      <c r="J78" s="54"/>
      <c r="K78" s="57"/>
      <c r="L78" s="57"/>
      <c r="M78" s="54"/>
      <c r="N78" s="441"/>
      <c r="O78" s="442"/>
      <c r="P78" s="58"/>
    </row>
    <row r="79" spans="2:16" s="28" customFormat="1" ht="24" customHeight="1" x14ac:dyDescent="0.15">
      <c r="B79" s="435" t="s">
        <v>100</v>
      </c>
      <c r="C79" s="435"/>
      <c r="D79" s="59"/>
      <c r="E79" s="60"/>
      <c r="F79" s="61"/>
      <c r="G79" s="59"/>
      <c r="H79" s="62"/>
      <c r="I79" s="62"/>
      <c r="J79" s="59"/>
      <c r="K79" s="62"/>
      <c r="L79" s="62"/>
      <c r="M79" s="59"/>
      <c r="N79" s="436"/>
      <c r="O79" s="437"/>
      <c r="P79" s="63"/>
    </row>
    <row r="80" spans="2:16" s="28" customFormat="1" ht="24" customHeight="1" x14ac:dyDescent="0.15">
      <c r="B80" s="443" t="s">
        <v>101</v>
      </c>
      <c r="C80" s="443"/>
      <c r="D80" s="59"/>
      <c r="E80" s="60"/>
      <c r="F80" s="61"/>
      <c r="G80" s="59"/>
      <c r="H80" s="62"/>
      <c r="I80" s="62"/>
      <c r="J80" s="59"/>
      <c r="K80" s="62"/>
      <c r="L80" s="62"/>
      <c r="M80" s="59"/>
      <c r="N80" s="436"/>
      <c r="O80" s="437"/>
      <c r="P80" s="63"/>
    </row>
    <row r="81" spans="2:17" s="28" customFormat="1" ht="24" customHeight="1" x14ac:dyDescent="0.15">
      <c r="B81" s="435" t="s">
        <v>102</v>
      </c>
      <c r="C81" s="435"/>
      <c r="D81" s="59"/>
      <c r="E81" s="60"/>
      <c r="F81" s="61"/>
      <c r="G81" s="59"/>
      <c r="H81" s="62"/>
      <c r="I81" s="62"/>
      <c r="J81" s="59"/>
      <c r="K81" s="62"/>
      <c r="L81" s="62"/>
      <c r="M81" s="59"/>
      <c r="N81" s="436"/>
      <c r="O81" s="437"/>
      <c r="P81" s="63"/>
    </row>
    <row r="82" spans="2:17" s="28" customFormat="1" ht="24" customHeight="1" x14ac:dyDescent="0.15">
      <c r="B82" s="435" t="s">
        <v>103</v>
      </c>
      <c r="C82" s="435"/>
      <c r="D82" s="59"/>
      <c r="E82" s="60"/>
      <c r="F82" s="61"/>
      <c r="G82" s="59"/>
      <c r="H82" s="62"/>
      <c r="I82" s="62"/>
      <c r="J82" s="59"/>
      <c r="K82" s="62"/>
      <c r="L82" s="62"/>
      <c r="M82" s="59"/>
      <c r="N82" s="436"/>
      <c r="O82" s="437"/>
      <c r="P82" s="63"/>
    </row>
    <row r="83" spans="2:17" s="28" customFormat="1" ht="24" hidden="1" customHeight="1" x14ac:dyDescent="0.15">
      <c r="B83" s="435" t="s">
        <v>104</v>
      </c>
      <c r="C83" s="435"/>
      <c r="D83" s="59"/>
      <c r="E83" s="60"/>
      <c r="F83" s="61"/>
      <c r="G83" s="59"/>
      <c r="H83" s="62"/>
      <c r="I83" s="62"/>
      <c r="J83" s="59"/>
      <c r="K83" s="62"/>
      <c r="L83" s="62"/>
      <c r="M83" s="59"/>
      <c r="N83" s="62"/>
      <c r="O83" s="62"/>
      <c r="P83" s="63"/>
    </row>
    <row r="84" spans="2:17" s="28" customFormat="1" ht="24" customHeight="1" x14ac:dyDescent="0.15">
      <c r="B84" s="438" t="s">
        <v>105</v>
      </c>
      <c r="C84" s="438"/>
      <c r="D84" s="64"/>
      <c r="E84" s="65"/>
      <c r="F84" s="66"/>
      <c r="G84" s="64"/>
      <c r="H84" s="67"/>
      <c r="I84" s="67"/>
      <c r="J84" s="64"/>
      <c r="K84" s="67"/>
      <c r="L84" s="67"/>
      <c r="M84" s="64"/>
      <c r="N84" s="439"/>
      <c r="O84" s="440"/>
      <c r="P84" s="68"/>
    </row>
    <row r="85" spans="2:17" s="28" customFormat="1" ht="24" customHeight="1" x14ac:dyDescent="0.15">
      <c r="B85" s="422" t="s">
        <v>106</v>
      </c>
      <c r="C85" s="422"/>
      <c r="D85" s="69">
        <f>SUM(D78:D84)</f>
        <v>0</v>
      </c>
      <c r="E85" s="70">
        <f t="shared" ref="E85:P85" si="1">SUM(E78:E84)</f>
        <v>0</v>
      </c>
      <c r="F85" s="71">
        <f t="shared" si="1"/>
        <v>0</v>
      </c>
      <c r="G85" s="69">
        <f t="shared" si="1"/>
        <v>0</v>
      </c>
      <c r="H85" s="72">
        <f t="shared" si="1"/>
        <v>0</v>
      </c>
      <c r="I85" s="72">
        <f t="shared" si="1"/>
        <v>0</v>
      </c>
      <c r="J85" s="69">
        <f t="shared" si="1"/>
        <v>0</v>
      </c>
      <c r="K85" s="72">
        <f t="shared" si="1"/>
        <v>0</v>
      </c>
      <c r="L85" s="72">
        <f t="shared" si="1"/>
        <v>0</v>
      </c>
      <c r="M85" s="69">
        <f t="shared" si="1"/>
        <v>0</v>
      </c>
      <c r="N85" s="423">
        <f t="shared" si="1"/>
        <v>0</v>
      </c>
      <c r="O85" s="424"/>
      <c r="P85" s="73">
        <f t="shared" si="1"/>
        <v>0</v>
      </c>
    </row>
    <row r="86" spans="2:17" s="28" customFormat="1" ht="23.25" customHeight="1" x14ac:dyDescent="0.15">
      <c r="B86" s="425" t="s">
        <v>107</v>
      </c>
      <c r="C86" s="426"/>
      <c r="D86" s="406" t="s">
        <v>86</v>
      </c>
      <c r="E86" s="408"/>
      <c r="F86" s="431" t="s">
        <v>108</v>
      </c>
      <c r="G86" s="432"/>
      <c r="H86" s="432" t="s">
        <v>109</v>
      </c>
      <c r="I86" s="433"/>
      <c r="J86" s="406" t="s">
        <v>86</v>
      </c>
      <c r="K86" s="408"/>
      <c r="L86" s="431" t="s">
        <v>110</v>
      </c>
      <c r="M86" s="432"/>
      <c r="N86" s="432" t="s">
        <v>109</v>
      </c>
      <c r="O86" s="434"/>
      <c r="P86" s="433"/>
    </row>
    <row r="87" spans="2:17" s="28" customFormat="1" ht="23.25" customHeight="1" x14ac:dyDescent="0.15">
      <c r="B87" s="427"/>
      <c r="C87" s="428"/>
      <c r="D87" s="409" t="s">
        <v>99</v>
      </c>
      <c r="E87" s="409"/>
      <c r="F87" s="74"/>
      <c r="G87" s="75" t="s">
        <v>111</v>
      </c>
      <c r="H87" s="76"/>
      <c r="I87" s="77" t="s">
        <v>111</v>
      </c>
      <c r="J87" s="409" t="s">
        <v>102</v>
      </c>
      <c r="K87" s="409"/>
      <c r="L87" s="74"/>
      <c r="M87" s="75" t="s">
        <v>111</v>
      </c>
      <c r="N87" s="410"/>
      <c r="O87" s="411"/>
      <c r="P87" s="77" t="s">
        <v>111</v>
      </c>
    </row>
    <row r="88" spans="2:17" s="28" customFormat="1" ht="23.25" customHeight="1" x14ac:dyDescent="0.15">
      <c r="B88" s="427"/>
      <c r="C88" s="428"/>
      <c r="D88" s="412" t="s">
        <v>100</v>
      </c>
      <c r="E88" s="412"/>
      <c r="F88" s="78"/>
      <c r="G88" s="79" t="s">
        <v>111</v>
      </c>
      <c r="H88" s="80"/>
      <c r="I88" s="81" t="s">
        <v>111</v>
      </c>
      <c r="J88" s="413" t="s">
        <v>103</v>
      </c>
      <c r="K88" s="414"/>
      <c r="L88" s="82"/>
      <c r="M88" s="83" t="s">
        <v>111</v>
      </c>
      <c r="N88" s="415"/>
      <c r="O88" s="416"/>
      <c r="P88" s="84" t="s">
        <v>111</v>
      </c>
    </row>
    <row r="89" spans="2:17" s="28" customFormat="1" ht="23.25" customHeight="1" x14ac:dyDescent="0.15">
      <c r="B89" s="429"/>
      <c r="C89" s="430"/>
      <c r="D89" s="417" t="s">
        <v>101</v>
      </c>
      <c r="E89" s="417"/>
      <c r="F89" s="85"/>
      <c r="G89" s="86" t="s">
        <v>111</v>
      </c>
      <c r="H89" s="87"/>
      <c r="I89" s="88" t="s">
        <v>111</v>
      </c>
      <c r="J89" s="418" t="s">
        <v>105</v>
      </c>
      <c r="K89" s="419"/>
      <c r="L89" s="85"/>
      <c r="M89" s="86" t="s">
        <v>111</v>
      </c>
      <c r="N89" s="420"/>
      <c r="O89" s="421"/>
      <c r="P89" s="88" t="s">
        <v>111</v>
      </c>
    </row>
    <row r="90" spans="2:17" s="28" customFormat="1" ht="25.5" customHeight="1" x14ac:dyDescent="0.15">
      <c r="B90" s="36"/>
      <c r="C90" s="89"/>
      <c r="D90" s="90"/>
      <c r="E90" s="90"/>
      <c r="F90" s="91"/>
      <c r="G90" s="45"/>
      <c r="H90" s="91"/>
      <c r="I90" s="45"/>
      <c r="J90" s="90"/>
      <c r="K90" s="90"/>
      <c r="L90" s="91"/>
      <c r="M90" s="45"/>
      <c r="N90" s="91"/>
      <c r="O90" s="91"/>
      <c r="P90" s="45"/>
      <c r="Q90" s="36"/>
    </row>
    <row r="91" spans="2:17" ht="3.75" customHeight="1" x14ac:dyDescent="0.15">
      <c r="B91" s="1"/>
      <c r="C91" s="1"/>
      <c r="D91" s="1"/>
      <c r="E91" s="1"/>
      <c r="F91" s="1"/>
      <c r="G91" s="1"/>
      <c r="H91" s="1"/>
      <c r="I91" s="1"/>
      <c r="J91" s="1"/>
      <c r="K91" s="1"/>
      <c r="L91" s="1"/>
      <c r="M91" s="1"/>
      <c r="N91" s="1"/>
      <c r="O91" s="1"/>
    </row>
    <row r="92" spans="2:17" ht="20.25" customHeight="1" x14ac:dyDescent="0.15">
      <c r="B92" s="28" t="s">
        <v>37</v>
      </c>
      <c r="P92" s="29"/>
    </row>
    <row r="93" spans="2:17" ht="12.75" customHeight="1" x14ac:dyDescent="0.15"/>
    <row r="94" spans="2:17" ht="36.75" customHeight="1" x14ac:dyDescent="0.15">
      <c r="B94" s="393" t="s">
        <v>38</v>
      </c>
      <c r="C94" s="393"/>
      <c r="D94" s="393"/>
      <c r="E94" s="393"/>
      <c r="F94" s="393"/>
      <c r="G94" s="393"/>
      <c r="H94" s="393"/>
      <c r="I94" s="393"/>
      <c r="J94" s="393"/>
      <c r="K94" s="393"/>
      <c r="L94" s="393"/>
      <c r="M94" s="393"/>
      <c r="N94" s="393"/>
      <c r="O94" s="393"/>
      <c r="P94" s="393"/>
    </row>
    <row r="95" spans="2:17" ht="37.5" customHeight="1" x14ac:dyDescent="0.25">
      <c r="B95" s="394" t="s">
        <v>114</v>
      </c>
      <c r="C95" s="394"/>
      <c r="D95" s="394"/>
      <c r="E95" s="394"/>
      <c r="F95" s="394"/>
      <c r="G95" s="394"/>
      <c r="H95" s="394"/>
      <c r="I95" s="394"/>
      <c r="J95" s="394"/>
      <c r="K95" s="394"/>
      <c r="L95" s="394"/>
      <c r="M95" s="394"/>
      <c r="N95" s="394"/>
      <c r="O95" s="394"/>
      <c r="P95" s="394"/>
    </row>
    <row r="96" spans="2:17" ht="16.5" customHeight="1" x14ac:dyDescent="0.15">
      <c r="B96" s="30"/>
      <c r="C96" s="30"/>
      <c r="D96" s="30"/>
      <c r="E96" s="30"/>
      <c r="F96" s="30"/>
      <c r="G96" s="30"/>
      <c r="H96" s="30"/>
      <c r="I96" s="30"/>
      <c r="J96" s="30"/>
      <c r="K96" s="30"/>
      <c r="L96" s="30"/>
      <c r="M96" s="30"/>
      <c r="N96" s="30"/>
      <c r="O96" s="30"/>
    </row>
    <row r="97" spans="2:16" ht="22.5" customHeight="1" x14ac:dyDescent="0.15">
      <c r="B97" s="31"/>
      <c r="C97" s="31"/>
      <c r="D97" s="31"/>
      <c r="H97" s="395" t="s">
        <v>16</v>
      </c>
      <c r="I97" s="395"/>
      <c r="J97" s="396">
        <f>J7</f>
        <v>0</v>
      </c>
      <c r="K97" s="396"/>
      <c r="L97" s="396"/>
      <c r="M97" s="396"/>
      <c r="N97" s="396"/>
      <c r="O97" s="396"/>
      <c r="P97" s="396"/>
    </row>
    <row r="98" spans="2:16" ht="18.75" x14ac:dyDescent="0.15">
      <c r="B98" s="31"/>
      <c r="C98" s="31"/>
      <c r="D98" s="31"/>
      <c r="H98" s="49"/>
      <c r="I98" s="49"/>
      <c r="J98" s="50"/>
      <c r="K98" s="50"/>
      <c r="L98" s="50"/>
      <c r="M98" s="50"/>
      <c r="N98" s="50"/>
      <c r="O98" s="50"/>
      <c r="P98" s="50"/>
    </row>
    <row r="99" spans="2:16" ht="24.75" customHeight="1" x14ac:dyDescent="0.15">
      <c r="B99" s="31" t="s">
        <v>115</v>
      </c>
    </row>
    <row r="100" spans="2:16" ht="54" customHeight="1" x14ac:dyDescent="0.15">
      <c r="B100" s="397"/>
      <c r="C100" s="398"/>
      <c r="D100" s="399"/>
      <c r="E100" s="400" t="s">
        <v>116</v>
      </c>
      <c r="F100" s="401"/>
      <c r="G100" s="402"/>
      <c r="H100" s="403" t="s">
        <v>117</v>
      </c>
      <c r="I100" s="404"/>
      <c r="J100" s="405"/>
      <c r="K100" s="406" t="s">
        <v>118</v>
      </c>
      <c r="L100" s="407"/>
      <c r="M100" s="407"/>
      <c r="N100" s="408"/>
      <c r="O100" s="406" t="s">
        <v>119</v>
      </c>
      <c r="P100" s="408"/>
    </row>
    <row r="101" spans="2:16" ht="33" customHeight="1" x14ac:dyDescent="0.15">
      <c r="B101" s="369" t="s">
        <v>120</v>
      </c>
      <c r="C101" s="370"/>
      <c r="D101" s="371"/>
      <c r="E101" s="372"/>
      <c r="F101" s="373"/>
      <c r="G101" s="92" t="s">
        <v>0</v>
      </c>
      <c r="H101" s="374"/>
      <c r="I101" s="375"/>
      <c r="J101" s="92" t="s">
        <v>0</v>
      </c>
      <c r="K101" s="376"/>
      <c r="L101" s="377"/>
      <c r="M101" s="377"/>
      <c r="N101" s="378"/>
      <c r="O101" s="379"/>
      <c r="P101" s="380"/>
    </row>
    <row r="102" spans="2:16" ht="33" customHeight="1" x14ac:dyDescent="0.15">
      <c r="B102" s="381" t="s">
        <v>121</v>
      </c>
      <c r="C102" s="382"/>
      <c r="D102" s="383"/>
      <c r="E102" s="384"/>
      <c r="F102" s="385"/>
      <c r="G102" s="93" t="s">
        <v>0</v>
      </c>
      <c r="H102" s="386"/>
      <c r="I102" s="387"/>
      <c r="J102" s="93" t="s">
        <v>0</v>
      </c>
      <c r="K102" s="388"/>
      <c r="L102" s="389"/>
      <c r="M102" s="389"/>
      <c r="N102" s="390"/>
      <c r="O102" s="391"/>
      <c r="P102" s="392"/>
    </row>
    <row r="103" spans="2:16" ht="18.75" customHeight="1" x14ac:dyDescent="0.15">
      <c r="B103" s="94"/>
      <c r="C103" s="94"/>
      <c r="D103" s="94"/>
      <c r="E103" s="94"/>
      <c r="F103" s="94"/>
      <c r="G103" s="94"/>
      <c r="H103" s="94"/>
      <c r="I103" s="94"/>
      <c r="J103" s="94"/>
      <c r="K103" s="94"/>
      <c r="L103" s="94"/>
      <c r="M103" s="94"/>
      <c r="N103" s="94"/>
      <c r="O103" s="94"/>
      <c r="P103" s="94"/>
    </row>
    <row r="104" spans="2:16" ht="21.75" customHeight="1" x14ac:dyDescent="0.15">
      <c r="B104" s="95"/>
      <c r="C104" s="96"/>
      <c r="D104" s="97"/>
      <c r="E104" s="343" t="s">
        <v>122</v>
      </c>
      <c r="F104" s="344"/>
      <c r="G104" s="344"/>
      <c r="H104" s="344"/>
      <c r="I104" s="345"/>
      <c r="J104" s="346" t="s">
        <v>123</v>
      </c>
      <c r="K104" s="347"/>
      <c r="L104" s="346" t="s">
        <v>124</v>
      </c>
      <c r="M104" s="348"/>
      <c r="N104" s="348"/>
      <c r="O104" s="348"/>
      <c r="P104" s="347"/>
    </row>
    <row r="105" spans="2:16" ht="23.25" customHeight="1" x14ac:dyDescent="0.15">
      <c r="B105" s="349" t="s">
        <v>125</v>
      </c>
      <c r="C105" s="350"/>
      <c r="D105" s="351"/>
      <c r="E105" s="355">
        <f>H102</f>
        <v>0</v>
      </c>
      <c r="F105" s="356"/>
      <c r="G105" s="356"/>
      <c r="H105" s="356"/>
      <c r="I105" s="98" t="s">
        <v>0</v>
      </c>
      <c r="J105" s="357">
        <v>0.25</v>
      </c>
      <c r="K105" s="358"/>
      <c r="L105" s="361">
        <f>IF(E105="","",ROUNDDOWN(N105*0.25,0))</f>
        <v>0</v>
      </c>
      <c r="M105" s="363" t="s">
        <v>126</v>
      </c>
      <c r="N105" s="365">
        <f>IF(E105="","",ROUNDDOWN(E105*1.25,0))</f>
        <v>0</v>
      </c>
      <c r="O105" s="365"/>
      <c r="P105" s="367" t="s">
        <v>127</v>
      </c>
    </row>
    <row r="106" spans="2:16" ht="23.25" customHeight="1" x14ac:dyDescent="0.15">
      <c r="B106" s="352"/>
      <c r="C106" s="353"/>
      <c r="D106" s="354"/>
      <c r="E106" s="335" t="s">
        <v>8</v>
      </c>
      <c r="F106" s="336"/>
      <c r="G106" s="337">
        <f>H101</f>
        <v>0</v>
      </c>
      <c r="H106" s="337"/>
      <c r="I106" s="99" t="s">
        <v>128</v>
      </c>
      <c r="J106" s="359"/>
      <c r="K106" s="360"/>
      <c r="L106" s="362"/>
      <c r="M106" s="364"/>
      <c r="N106" s="366"/>
      <c r="O106" s="366"/>
      <c r="P106" s="368"/>
    </row>
    <row r="107" spans="2:16" ht="32.25" customHeight="1" x14ac:dyDescent="0.15">
      <c r="B107" s="338" t="s">
        <v>129</v>
      </c>
      <c r="C107" s="338"/>
      <c r="D107" s="338"/>
      <c r="E107" s="338"/>
      <c r="F107" s="338"/>
      <c r="G107" s="338"/>
      <c r="H107" s="338"/>
      <c r="I107" s="338"/>
      <c r="J107" s="338"/>
      <c r="K107" s="338"/>
      <c r="L107" s="338"/>
      <c r="M107" s="338"/>
      <c r="N107" s="338"/>
      <c r="O107" s="338"/>
      <c r="P107" s="338"/>
    </row>
    <row r="108" spans="2:16" ht="32.25" customHeight="1" x14ac:dyDescent="0.15">
      <c r="B108" s="339" t="s">
        <v>130</v>
      </c>
      <c r="C108" s="339"/>
      <c r="D108" s="339"/>
      <c r="E108" s="339"/>
      <c r="F108" s="339"/>
      <c r="G108" s="339"/>
      <c r="H108" s="339"/>
      <c r="I108" s="339"/>
      <c r="J108" s="339"/>
      <c r="K108" s="339"/>
      <c r="L108" s="339"/>
      <c r="M108" s="339"/>
      <c r="N108" s="339"/>
      <c r="O108" s="339"/>
      <c r="P108" s="339"/>
    </row>
    <row r="109" spans="2:16" ht="28.5" customHeight="1" x14ac:dyDescent="0.15"/>
    <row r="110" spans="2:16" ht="31.5" customHeight="1" x14ac:dyDescent="0.15">
      <c r="B110" s="33" t="s">
        <v>131</v>
      </c>
    </row>
    <row r="111" spans="2:16" ht="22.5" customHeight="1" x14ac:dyDescent="0.15">
      <c r="B111" s="340" t="s">
        <v>132</v>
      </c>
      <c r="C111" s="341"/>
      <c r="D111" s="341"/>
      <c r="E111" s="341"/>
      <c r="F111" s="341"/>
      <c r="G111" s="341"/>
      <c r="H111" s="341"/>
      <c r="I111" s="341"/>
      <c r="J111" s="341"/>
      <c r="K111" s="341"/>
      <c r="L111" s="341"/>
      <c r="M111" s="341"/>
      <c r="N111" s="341"/>
      <c r="O111" s="341"/>
      <c r="P111" s="342"/>
    </row>
    <row r="112" spans="2:16" ht="22.5" customHeight="1" x14ac:dyDescent="0.15">
      <c r="B112" s="325"/>
      <c r="C112" s="326"/>
      <c r="D112" s="326"/>
      <c r="E112" s="326"/>
      <c r="F112" s="326"/>
      <c r="G112" s="326"/>
      <c r="H112" s="326"/>
      <c r="I112" s="326"/>
      <c r="J112" s="326"/>
      <c r="K112" s="326"/>
      <c r="L112" s="326"/>
      <c r="M112" s="326"/>
      <c r="N112" s="326"/>
      <c r="O112" s="326"/>
      <c r="P112" s="327"/>
    </row>
    <row r="113" spans="2:16" ht="22.5" customHeight="1" x14ac:dyDescent="0.15">
      <c r="B113" s="325"/>
      <c r="C113" s="326"/>
      <c r="D113" s="326"/>
      <c r="E113" s="326"/>
      <c r="F113" s="326"/>
      <c r="G113" s="326"/>
      <c r="H113" s="326"/>
      <c r="I113" s="326"/>
      <c r="J113" s="326"/>
      <c r="K113" s="326"/>
      <c r="L113" s="326"/>
      <c r="M113" s="326"/>
      <c r="N113" s="326"/>
      <c r="O113" s="326"/>
      <c r="P113" s="327"/>
    </row>
    <row r="114" spans="2:16" ht="22.5" customHeight="1" x14ac:dyDescent="0.15">
      <c r="B114" s="325"/>
      <c r="C114" s="326"/>
      <c r="D114" s="326"/>
      <c r="E114" s="326"/>
      <c r="F114" s="326"/>
      <c r="G114" s="326"/>
      <c r="H114" s="326"/>
      <c r="I114" s="326"/>
      <c r="J114" s="326"/>
      <c r="K114" s="326"/>
      <c r="L114" s="326"/>
      <c r="M114" s="326"/>
      <c r="N114" s="326"/>
      <c r="O114" s="326"/>
      <c r="P114" s="327"/>
    </row>
    <row r="115" spans="2:16" ht="22.5" customHeight="1" x14ac:dyDescent="0.15">
      <c r="B115" s="325"/>
      <c r="C115" s="326"/>
      <c r="D115" s="326"/>
      <c r="E115" s="326"/>
      <c r="F115" s="326"/>
      <c r="G115" s="326"/>
      <c r="H115" s="326"/>
      <c r="I115" s="326"/>
      <c r="J115" s="326"/>
      <c r="K115" s="326"/>
      <c r="L115" s="326"/>
      <c r="M115" s="326"/>
      <c r="N115" s="326"/>
      <c r="O115" s="326"/>
      <c r="P115" s="327"/>
    </row>
    <row r="116" spans="2:16" ht="22.5" customHeight="1" x14ac:dyDescent="0.15">
      <c r="B116" s="325"/>
      <c r="C116" s="326"/>
      <c r="D116" s="326"/>
      <c r="E116" s="326"/>
      <c r="F116" s="326"/>
      <c r="G116" s="326"/>
      <c r="H116" s="326"/>
      <c r="I116" s="326"/>
      <c r="J116" s="326"/>
      <c r="K116" s="326"/>
      <c r="L116" s="326"/>
      <c r="M116" s="326"/>
      <c r="N116" s="326"/>
      <c r="O116" s="326"/>
      <c r="P116" s="327"/>
    </row>
    <row r="117" spans="2:16" ht="22.5" customHeight="1" x14ac:dyDescent="0.15">
      <c r="B117" s="325"/>
      <c r="C117" s="326"/>
      <c r="D117" s="326"/>
      <c r="E117" s="326"/>
      <c r="F117" s="326"/>
      <c r="G117" s="326"/>
      <c r="H117" s="326"/>
      <c r="I117" s="326"/>
      <c r="J117" s="326"/>
      <c r="K117" s="326"/>
      <c r="L117" s="326"/>
      <c r="M117" s="326"/>
      <c r="N117" s="326"/>
      <c r="O117" s="326"/>
      <c r="P117" s="327"/>
    </row>
    <row r="118" spans="2:16" ht="22.5" customHeight="1" x14ac:dyDescent="0.15">
      <c r="B118" s="325"/>
      <c r="C118" s="326"/>
      <c r="D118" s="326"/>
      <c r="E118" s="326"/>
      <c r="F118" s="326"/>
      <c r="G118" s="326"/>
      <c r="H118" s="326"/>
      <c r="I118" s="326"/>
      <c r="J118" s="326"/>
      <c r="K118" s="326"/>
      <c r="L118" s="326"/>
      <c r="M118" s="326"/>
      <c r="N118" s="326"/>
      <c r="O118" s="326"/>
      <c r="P118" s="327"/>
    </row>
    <row r="119" spans="2:16" ht="22.5" customHeight="1" x14ac:dyDescent="0.15">
      <c r="B119" s="325"/>
      <c r="C119" s="326"/>
      <c r="D119" s="326"/>
      <c r="E119" s="326"/>
      <c r="F119" s="326"/>
      <c r="G119" s="326"/>
      <c r="H119" s="326"/>
      <c r="I119" s="326"/>
      <c r="J119" s="326"/>
      <c r="K119" s="326"/>
      <c r="L119" s="326"/>
      <c r="M119" s="326"/>
      <c r="N119" s="326"/>
      <c r="O119" s="326"/>
      <c r="P119" s="327"/>
    </row>
    <row r="120" spans="2:16" ht="22.5" customHeight="1" x14ac:dyDescent="0.15">
      <c r="B120" s="325"/>
      <c r="C120" s="326"/>
      <c r="D120" s="326"/>
      <c r="E120" s="326"/>
      <c r="F120" s="326"/>
      <c r="G120" s="326"/>
      <c r="H120" s="326"/>
      <c r="I120" s="326"/>
      <c r="J120" s="326"/>
      <c r="K120" s="326"/>
      <c r="L120" s="326"/>
      <c r="M120" s="326"/>
      <c r="N120" s="326"/>
      <c r="O120" s="326"/>
      <c r="P120" s="327"/>
    </row>
    <row r="121" spans="2:16" ht="22.5" customHeight="1" x14ac:dyDescent="0.15">
      <c r="B121" s="325"/>
      <c r="C121" s="326"/>
      <c r="D121" s="326"/>
      <c r="E121" s="326"/>
      <c r="F121" s="326"/>
      <c r="G121" s="326"/>
      <c r="H121" s="326"/>
      <c r="I121" s="326"/>
      <c r="J121" s="326"/>
      <c r="K121" s="326"/>
      <c r="L121" s="326"/>
      <c r="M121" s="326"/>
      <c r="N121" s="326"/>
      <c r="O121" s="326"/>
      <c r="P121" s="327"/>
    </row>
    <row r="122" spans="2:16" ht="22.5" customHeight="1" x14ac:dyDescent="0.15">
      <c r="B122" s="325"/>
      <c r="C122" s="326"/>
      <c r="D122" s="326"/>
      <c r="E122" s="326"/>
      <c r="F122" s="326"/>
      <c r="G122" s="326"/>
      <c r="H122" s="326"/>
      <c r="I122" s="326"/>
      <c r="J122" s="326"/>
      <c r="K122" s="326"/>
      <c r="L122" s="326"/>
      <c r="M122" s="326"/>
      <c r="N122" s="326"/>
      <c r="O122" s="326"/>
      <c r="P122" s="327"/>
    </row>
    <row r="123" spans="2:16" ht="22.5" customHeight="1" x14ac:dyDescent="0.15">
      <c r="B123" s="325"/>
      <c r="C123" s="326"/>
      <c r="D123" s="326"/>
      <c r="E123" s="326"/>
      <c r="F123" s="326"/>
      <c r="G123" s="326"/>
      <c r="H123" s="326"/>
      <c r="I123" s="326"/>
      <c r="J123" s="326"/>
      <c r="K123" s="326"/>
      <c r="L123" s="326"/>
      <c r="M123" s="326"/>
      <c r="N123" s="326"/>
      <c r="O123" s="326"/>
      <c r="P123" s="327"/>
    </row>
    <row r="124" spans="2:16" ht="22.5" customHeight="1" x14ac:dyDescent="0.15">
      <c r="B124" s="325"/>
      <c r="C124" s="326"/>
      <c r="D124" s="326"/>
      <c r="E124" s="326"/>
      <c r="F124" s="326"/>
      <c r="G124" s="326"/>
      <c r="H124" s="326"/>
      <c r="I124" s="326"/>
      <c r="J124" s="326"/>
      <c r="K124" s="326"/>
      <c r="L124" s="326"/>
      <c r="M124" s="326"/>
      <c r="N124" s="326"/>
      <c r="O124" s="326"/>
      <c r="P124" s="327"/>
    </row>
    <row r="125" spans="2:16" ht="22.5" customHeight="1" x14ac:dyDescent="0.15">
      <c r="B125" s="332"/>
      <c r="C125" s="333"/>
      <c r="D125" s="333"/>
      <c r="E125" s="333"/>
      <c r="F125" s="333"/>
      <c r="G125" s="333"/>
      <c r="H125" s="333"/>
      <c r="I125" s="333"/>
      <c r="J125" s="333"/>
      <c r="K125" s="333"/>
      <c r="L125" s="333"/>
      <c r="M125" s="333"/>
      <c r="N125" s="333"/>
      <c r="O125" s="333"/>
      <c r="P125" s="334"/>
    </row>
    <row r="126" spans="2:16" ht="22.5" customHeight="1" x14ac:dyDescent="0.15">
      <c r="B126" s="325"/>
      <c r="C126" s="326"/>
      <c r="D126" s="326"/>
      <c r="E126" s="326"/>
      <c r="F126" s="326"/>
      <c r="G126" s="326"/>
      <c r="H126" s="326"/>
      <c r="I126" s="326"/>
      <c r="J126" s="326"/>
      <c r="K126" s="326"/>
      <c r="L126" s="326"/>
      <c r="M126" s="326"/>
      <c r="N126" s="326"/>
      <c r="O126" s="326"/>
      <c r="P126" s="327"/>
    </row>
    <row r="127" spans="2:16" ht="22.5" customHeight="1" x14ac:dyDescent="0.15">
      <c r="B127" s="325"/>
      <c r="C127" s="326"/>
      <c r="D127" s="326"/>
      <c r="E127" s="326"/>
      <c r="F127" s="326"/>
      <c r="G127" s="326"/>
      <c r="H127" s="326"/>
      <c r="I127" s="326"/>
      <c r="J127" s="326"/>
      <c r="K127" s="326"/>
      <c r="L127" s="326"/>
      <c r="M127" s="326"/>
      <c r="N127" s="326"/>
      <c r="O127" s="326"/>
      <c r="P127" s="327"/>
    </row>
    <row r="128" spans="2:16" ht="22.5" customHeight="1" x14ac:dyDescent="0.15">
      <c r="B128" s="328"/>
      <c r="C128" s="329"/>
      <c r="D128" s="329"/>
      <c r="E128" s="329"/>
      <c r="F128" s="329"/>
      <c r="G128" s="329"/>
      <c r="H128" s="329"/>
      <c r="I128" s="329"/>
      <c r="J128" s="329"/>
      <c r="K128" s="329"/>
      <c r="L128" s="329"/>
      <c r="M128" s="329"/>
      <c r="N128" s="329"/>
      <c r="O128" s="329"/>
      <c r="P128" s="330"/>
    </row>
    <row r="129" spans="2:16" ht="24" customHeight="1" x14ac:dyDescent="0.15">
      <c r="B129" s="100" t="s">
        <v>133</v>
      </c>
      <c r="C129" s="101"/>
      <c r="D129" s="101"/>
      <c r="E129" s="101"/>
      <c r="F129" s="101"/>
      <c r="G129" s="101"/>
      <c r="H129" s="101"/>
      <c r="I129" s="101"/>
      <c r="J129" s="101"/>
      <c r="K129" s="101"/>
      <c r="L129" s="101"/>
      <c r="M129" s="101"/>
      <c r="N129" s="101"/>
      <c r="O129" s="101"/>
      <c r="P129" s="101"/>
    </row>
    <row r="130" spans="2:16" ht="33.75" customHeight="1" x14ac:dyDescent="0.15">
      <c r="B130" s="331" t="s">
        <v>134</v>
      </c>
      <c r="C130" s="331"/>
      <c r="D130" s="331"/>
      <c r="E130" s="331"/>
      <c r="F130" s="331"/>
      <c r="G130" s="331"/>
      <c r="H130" s="331"/>
      <c r="I130" s="331"/>
      <c r="J130" s="331"/>
      <c r="K130" s="331"/>
      <c r="L130" s="331"/>
      <c r="M130" s="331"/>
      <c r="N130" s="331"/>
      <c r="O130" s="331"/>
      <c r="P130" s="331"/>
    </row>
    <row r="131" spans="2:16" ht="33.75" customHeight="1" x14ac:dyDescent="0.15">
      <c r="B131" s="331" t="s">
        <v>135</v>
      </c>
      <c r="C131" s="331"/>
      <c r="D131" s="331"/>
      <c r="E131" s="331"/>
      <c r="F131" s="331"/>
      <c r="G131" s="331"/>
      <c r="H131" s="331"/>
      <c r="I131" s="331"/>
      <c r="J131" s="331"/>
      <c r="K131" s="331"/>
      <c r="L131" s="331"/>
      <c r="M131" s="331"/>
      <c r="N131" s="331"/>
      <c r="O131" s="331"/>
      <c r="P131" s="331"/>
    </row>
    <row r="132" spans="2:16" ht="4.5" customHeight="1" x14ac:dyDescent="0.15">
      <c r="B132" s="102" t="s">
        <v>136</v>
      </c>
    </row>
  </sheetData>
  <sheetProtection sheet="1" selectLockedCells="1"/>
  <dataConsolidate/>
  <mergeCells count="256">
    <mergeCell ref="B4:P4"/>
    <mergeCell ref="B5:P5"/>
    <mergeCell ref="H7:I7"/>
    <mergeCell ref="J7:P7"/>
    <mergeCell ref="B10:B13"/>
    <mergeCell ref="C10:G10"/>
    <mergeCell ref="H10:J10"/>
    <mergeCell ref="K10:L10"/>
    <mergeCell ref="M10:P10"/>
    <mergeCell ref="C11:D11"/>
    <mergeCell ref="G11:J11"/>
    <mergeCell ref="K11:P11"/>
    <mergeCell ref="C12:D13"/>
    <mergeCell ref="E12:E13"/>
    <mergeCell ref="F12:F13"/>
    <mergeCell ref="G12:J12"/>
    <mergeCell ref="K12:P12"/>
    <mergeCell ref="G13:J13"/>
    <mergeCell ref="K13:P13"/>
    <mergeCell ref="F16:F17"/>
    <mergeCell ref="G16:J16"/>
    <mergeCell ref="K16:P16"/>
    <mergeCell ref="G17:J17"/>
    <mergeCell ref="K17:P17"/>
    <mergeCell ref="B18:B21"/>
    <mergeCell ref="C18:G18"/>
    <mergeCell ref="H18:J18"/>
    <mergeCell ref="K18:L18"/>
    <mergeCell ref="M18:P18"/>
    <mergeCell ref="B14:B17"/>
    <mergeCell ref="C14:G14"/>
    <mergeCell ref="H14:J14"/>
    <mergeCell ref="K14:L14"/>
    <mergeCell ref="M14:P14"/>
    <mergeCell ref="C15:D15"/>
    <mergeCell ref="G15:J15"/>
    <mergeCell ref="K15:P15"/>
    <mergeCell ref="C16:D17"/>
    <mergeCell ref="E16:E17"/>
    <mergeCell ref="C19:D19"/>
    <mergeCell ref="G19:J19"/>
    <mergeCell ref="K19:P19"/>
    <mergeCell ref="C20:D21"/>
    <mergeCell ref="E20:E21"/>
    <mergeCell ref="F20:F21"/>
    <mergeCell ref="G20:J20"/>
    <mergeCell ref="K20:P20"/>
    <mergeCell ref="G21:J21"/>
    <mergeCell ref="K21:P21"/>
    <mergeCell ref="F24:F25"/>
    <mergeCell ref="G24:J24"/>
    <mergeCell ref="K24:P24"/>
    <mergeCell ref="G25:J25"/>
    <mergeCell ref="K25:P25"/>
    <mergeCell ref="B30:C30"/>
    <mergeCell ref="D30:E30"/>
    <mergeCell ref="G30:H30"/>
    <mergeCell ref="J30:K30"/>
    <mergeCell ref="M30:O30"/>
    <mergeCell ref="B22:B25"/>
    <mergeCell ref="C22:G22"/>
    <mergeCell ref="H22:J22"/>
    <mergeCell ref="K22:L22"/>
    <mergeCell ref="M22:P22"/>
    <mergeCell ref="C23:D23"/>
    <mergeCell ref="G23:J23"/>
    <mergeCell ref="K23:P23"/>
    <mergeCell ref="C24:D25"/>
    <mergeCell ref="E24:E25"/>
    <mergeCell ref="B31:C33"/>
    <mergeCell ref="D31:P31"/>
    <mergeCell ref="D32:P32"/>
    <mergeCell ref="D33:P33"/>
    <mergeCell ref="B34:C34"/>
    <mergeCell ref="D34:E34"/>
    <mergeCell ref="G34:H34"/>
    <mergeCell ref="J34:K34"/>
    <mergeCell ref="M34:P34"/>
    <mergeCell ref="B35:C35"/>
    <mergeCell ref="D35:E35"/>
    <mergeCell ref="G35:H35"/>
    <mergeCell ref="J35:K35"/>
    <mergeCell ref="M35:P35"/>
    <mergeCell ref="B36:C36"/>
    <mergeCell ref="D36:E36"/>
    <mergeCell ref="G36:H36"/>
    <mergeCell ref="J36:K36"/>
    <mergeCell ref="M36:O36"/>
    <mergeCell ref="B39:P39"/>
    <mergeCell ref="B42:C43"/>
    <mergeCell ref="D42:F42"/>
    <mergeCell ref="G42:J42"/>
    <mergeCell ref="K42:P42"/>
    <mergeCell ref="D43:E43"/>
    <mergeCell ref="G43:I43"/>
    <mergeCell ref="K43:O43"/>
    <mergeCell ref="B37:C37"/>
    <mergeCell ref="D37:E37"/>
    <mergeCell ref="G37:H37"/>
    <mergeCell ref="J37:K37"/>
    <mergeCell ref="M37:P37"/>
    <mergeCell ref="B38:C38"/>
    <mergeCell ref="D38:P38"/>
    <mergeCell ref="B48:P48"/>
    <mergeCell ref="B49:P49"/>
    <mergeCell ref="H51:I51"/>
    <mergeCell ref="J51:P51"/>
    <mergeCell ref="B54:C58"/>
    <mergeCell ref="D54:P54"/>
    <mergeCell ref="D55:I55"/>
    <mergeCell ref="J55:P55"/>
    <mergeCell ref="D56:F56"/>
    <mergeCell ref="G56:I56"/>
    <mergeCell ref="J56:L56"/>
    <mergeCell ref="M56:P56"/>
    <mergeCell ref="D57:E57"/>
    <mergeCell ref="F57:F58"/>
    <mergeCell ref="G57:H57"/>
    <mergeCell ref="I57:I58"/>
    <mergeCell ref="J57:K57"/>
    <mergeCell ref="L57:L58"/>
    <mergeCell ref="M57:O57"/>
    <mergeCell ref="P57:P58"/>
    <mergeCell ref="B62:C62"/>
    <mergeCell ref="N62:O62"/>
    <mergeCell ref="B63:C63"/>
    <mergeCell ref="N63:O63"/>
    <mergeCell ref="B64:C64"/>
    <mergeCell ref="B65:C65"/>
    <mergeCell ref="N65:O65"/>
    <mergeCell ref="N58:O58"/>
    <mergeCell ref="B59:C59"/>
    <mergeCell ref="N59:O59"/>
    <mergeCell ref="B60:C60"/>
    <mergeCell ref="N60:O60"/>
    <mergeCell ref="B61:C61"/>
    <mergeCell ref="N61:O61"/>
    <mergeCell ref="J68:K68"/>
    <mergeCell ref="N68:O68"/>
    <mergeCell ref="D69:E69"/>
    <mergeCell ref="J69:K69"/>
    <mergeCell ref="N69:O69"/>
    <mergeCell ref="D70:E70"/>
    <mergeCell ref="J70:K70"/>
    <mergeCell ref="N70:O70"/>
    <mergeCell ref="B66:C66"/>
    <mergeCell ref="N66:O66"/>
    <mergeCell ref="B67:C70"/>
    <mergeCell ref="D67:E67"/>
    <mergeCell ref="F67:G67"/>
    <mergeCell ref="H67:I67"/>
    <mergeCell ref="J67:K67"/>
    <mergeCell ref="L67:M67"/>
    <mergeCell ref="N67:P67"/>
    <mergeCell ref="D68:E68"/>
    <mergeCell ref="G76:H76"/>
    <mergeCell ref="I76:I77"/>
    <mergeCell ref="J76:K76"/>
    <mergeCell ref="L76:L77"/>
    <mergeCell ref="M76:O76"/>
    <mergeCell ref="P76:P77"/>
    <mergeCell ref="N77:O77"/>
    <mergeCell ref="B73:C77"/>
    <mergeCell ref="D73:P73"/>
    <mergeCell ref="D74:I74"/>
    <mergeCell ref="J74:P74"/>
    <mergeCell ref="D75:F75"/>
    <mergeCell ref="G75:I75"/>
    <mergeCell ref="J75:L75"/>
    <mergeCell ref="M75:P75"/>
    <mergeCell ref="D76:E76"/>
    <mergeCell ref="F76:F77"/>
    <mergeCell ref="B81:C81"/>
    <mergeCell ref="N81:O81"/>
    <mergeCell ref="B82:C82"/>
    <mergeCell ref="N82:O82"/>
    <mergeCell ref="B83:C83"/>
    <mergeCell ref="B84:C84"/>
    <mergeCell ref="N84:O84"/>
    <mergeCell ref="B78:C78"/>
    <mergeCell ref="N78:O78"/>
    <mergeCell ref="B79:C79"/>
    <mergeCell ref="N79:O79"/>
    <mergeCell ref="B80:C80"/>
    <mergeCell ref="N80:O80"/>
    <mergeCell ref="J87:K87"/>
    <mergeCell ref="N87:O87"/>
    <mergeCell ref="D88:E88"/>
    <mergeCell ref="J88:K88"/>
    <mergeCell ref="N88:O88"/>
    <mergeCell ref="D89:E89"/>
    <mergeCell ref="J89:K89"/>
    <mergeCell ref="N89:O89"/>
    <mergeCell ref="B85:C85"/>
    <mergeCell ref="N85:O85"/>
    <mergeCell ref="B86:C89"/>
    <mergeCell ref="D86:E86"/>
    <mergeCell ref="F86:G86"/>
    <mergeCell ref="H86:I86"/>
    <mergeCell ref="J86:K86"/>
    <mergeCell ref="L86:M86"/>
    <mergeCell ref="N86:P86"/>
    <mergeCell ref="D87:E87"/>
    <mergeCell ref="B94:P94"/>
    <mergeCell ref="B95:P95"/>
    <mergeCell ref="H97:I97"/>
    <mergeCell ref="J97:P97"/>
    <mergeCell ref="B100:D100"/>
    <mergeCell ref="E100:G100"/>
    <mergeCell ref="H100:J100"/>
    <mergeCell ref="K100:N100"/>
    <mergeCell ref="O100:P100"/>
    <mergeCell ref="B101:D101"/>
    <mergeCell ref="E101:F101"/>
    <mergeCell ref="H101:I101"/>
    <mergeCell ref="K101:N101"/>
    <mergeCell ref="O101:P101"/>
    <mergeCell ref="B102:D102"/>
    <mergeCell ref="E102:F102"/>
    <mergeCell ref="H102:I102"/>
    <mergeCell ref="K102:N102"/>
    <mergeCell ref="O102:P102"/>
    <mergeCell ref="E104:I104"/>
    <mergeCell ref="J104:K104"/>
    <mergeCell ref="L104:P104"/>
    <mergeCell ref="B105:D106"/>
    <mergeCell ref="E105:H105"/>
    <mergeCell ref="J105:K106"/>
    <mergeCell ref="L105:L106"/>
    <mergeCell ref="M105:M106"/>
    <mergeCell ref="N105:O106"/>
    <mergeCell ref="P105:P106"/>
    <mergeCell ref="B113:P113"/>
    <mergeCell ref="B114:P114"/>
    <mergeCell ref="B115:P115"/>
    <mergeCell ref="B116:P116"/>
    <mergeCell ref="B117:P117"/>
    <mergeCell ref="B118:P118"/>
    <mergeCell ref="E106:F106"/>
    <mergeCell ref="G106:H106"/>
    <mergeCell ref="B107:P107"/>
    <mergeCell ref="B108:P108"/>
    <mergeCell ref="B111:P111"/>
    <mergeCell ref="B112:P112"/>
    <mergeCell ref="B126:P126"/>
    <mergeCell ref="B127:P127"/>
    <mergeCell ref="B128:P128"/>
    <mergeCell ref="B130:P130"/>
    <mergeCell ref="B131:P131"/>
    <mergeCell ref="B125:P125"/>
    <mergeCell ref="B119:P119"/>
    <mergeCell ref="B120:P120"/>
    <mergeCell ref="B121:P121"/>
    <mergeCell ref="B122:P122"/>
    <mergeCell ref="B123:P123"/>
    <mergeCell ref="B124:P124"/>
  </mergeCells>
  <phoneticPr fontId="2"/>
  <dataValidations count="5">
    <dataValidation type="list" allowBlank="1" showInputMessage="1" showErrorMessage="1" sqref="M10:P10 M18:P18 M14:P14 M22:P22">
      <formula1>"1年,2年,3年,4年,５年以上,未定,その他"</formula1>
    </dataValidation>
    <dataValidation type="list" allowBlank="1" showInputMessage="1" showErrorMessage="1" sqref="P36 L34:L37 F34:F37 I34:I37">
      <formula1>"○,×"</formula1>
    </dataValidation>
    <dataValidation imeMode="off" allowBlank="1" showInputMessage="1" showErrorMessage="1" sqref="F12 H10:J10 N87:N89 N68:N70 F16 O83 H14:J14 H18:J18 F20 H22:J22 O64 F24 D43:E44 G43:I44 F68:F70 H68:H70 L68:L70 L87:L89 F87:F90 H87:H90 D78:N84 P78:P84 D59:N65 P59:P65 K43:K44 L44:O44"/>
    <dataValidation type="list" allowBlank="1" showInputMessage="1" showErrorMessage="1" sqref="E12 E16 E20 E24">
      <formula1>"男,女"</formula1>
    </dataValidation>
    <dataValidation imeMode="hiragana" allowBlank="1" showInputMessage="1" showErrorMessage="1" sqref="J7:P7 C16 G24:K25 J67 C20 M30 C12 D67 D86 D30 J86 D38:P38 G16:K17 G20:K21 G12:K13 C24 J51:P52 D31:P33 J97:P98 J71:P71 K101:K102 O101:O102 B112:B128"/>
  </dataValidations>
  <printOptions horizontalCentered="1"/>
  <pageMargins left="0.47244094488188981" right="0.31496062992125984" top="0.37" bottom="0.39370078740157483" header="0.19685039370078741" footer="0.19685039370078741"/>
  <pageSetup paperSize="9" scale="84" orientation="portrait" horizontalDpi="4294967293" r:id="rId1"/>
  <rowBreaks count="2" manualBreakCount="2">
    <brk id="44" max="16383" man="1"/>
    <brk id="9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8"/>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1"/>
      <c r="C1" s="1"/>
      <c r="D1" s="1"/>
      <c r="E1" s="1"/>
      <c r="F1" s="1"/>
      <c r="G1" s="1"/>
      <c r="H1" s="1"/>
      <c r="I1" s="1"/>
      <c r="J1" s="1"/>
      <c r="K1" s="1"/>
      <c r="L1" s="1"/>
      <c r="M1" s="1"/>
      <c r="N1" s="1"/>
      <c r="O1" s="1"/>
    </row>
    <row r="2" spans="2:15" ht="20.25" customHeight="1" x14ac:dyDescent="0.15">
      <c r="B2" s="28" t="s">
        <v>137</v>
      </c>
    </row>
    <row r="3" spans="2:15" ht="12.75" customHeight="1" x14ac:dyDescent="0.15"/>
    <row r="4" spans="2:15" ht="36.75" customHeight="1" x14ac:dyDescent="0.15">
      <c r="B4" s="393" t="s">
        <v>38</v>
      </c>
      <c r="C4" s="393"/>
      <c r="D4" s="393"/>
      <c r="E4" s="393"/>
      <c r="F4" s="393"/>
      <c r="G4" s="393"/>
      <c r="H4" s="393"/>
      <c r="I4" s="393"/>
      <c r="J4" s="393"/>
      <c r="K4" s="393"/>
      <c r="L4" s="393"/>
      <c r="M4" s="393"/>
      <c r="N4" s="393"/>
      <c r="O4" s="393"/>
    </row>
    <row r="5" spans="2:15" ht="37.5" customHeight="1" x14ac:dyDescent="0.25">
      <c r="B5" s="394" t="s">
        <v>21</v>
      </c>
      <c r="C5" s="394"/>
      <c r="D5" s="394"/>
      <c r="E5" s="394"/>
      <c r="F5" s="394"/>
      <c r="G5" s="394"/>
      <c r="H5" s="394"/>
      <c r="I5" s="394"/>
      <c r="J5" s="394"/>
      <c r="K5" s="394"/>
      <c r="L5" s="394"/>
      <c r="M5" s="394"/>
      <c r="N5" s="394"/>
      <c r="O5" s="394"/>
    </row>
    <row r="6" spans="2:15" ht="24.75" customHeight="1" x14ac:dyDescent="0.15">
      <c r="B6" s="30"/>
      <c r="C6" s="30"/>
      <c r="D6" s="30"/>
      <c r="E6" s="30"/>
      <c r="F6" s="30"/>
      <c r="G6" s="30"/>
      <c r="H6" s="30"/>
      <c r="I6" s="30"/>
      <c r="J6" s="30"/>
      <c r="K6" s="30"/>
      <c r="L6" s="30"/>
      <c r="M6" s="30"/>
      <c r="N6" s="30"/>
      <c r="O6" s="30"/>
    </row>
    <row r="7" spans="2:15" ht="24.75" customHeight="1" x14ac:dyDescent="0.15"/>
    <row r="8" spans="2:15" ht="27.75" customHeight="1" x14ac:dyDescent="0.15">
      <c r="B8" s="31"/>
      <c r="C8" s="31"/>
      <c r="D8" s="31"/>
      <c r="E8" s="31"/>
      <c r="H8" s="395" t="s">
        <v>16</v>
      </c>
      <c r="I8" s="395"/>
      <c r="J8" s="267"/>
      <c r="K8" s="267"/>
      <c r="L8" s="267"/>
      <c r="M8" s="267"/>
      <c r="N8" s="267"/>
      <c r="O8" s="267"/>
    </row>
    <row r="9" spans="2:15" ht="24.75" customHeight="1" x14ac:dyDescent="0.15">
      <c r="B9" s="32"/>
      <c r="C9" s="32"/>
      <c r="D9" s="32"/>
      <c r="E9" s="32"/>
      <c r="F9" s="32"/>
      <c r="G9" s="32"/>
      <c r="H9" s="32"/>
      <c r="I9" s="32"/>
      <c r="J9" s="32"/>
      <c r="K9" s="32"/>
      <c r="L9" s="32"/>
      <c r="M9" s="32"/>
      <c r="N9" s="32"/>
      <c r="O9" s="32"/>
    </row>
    <row r="10" spans="2:15" ht="24.75" customHeight="1" x14ac:dyDescent="0.15">
      <c r="B10" s="32"/>
      <c r="C10" s="32"/>
      <c r="D10" s="32"/>
      <c r="E10" s="32"/>
      <c r="F10" s="32"/>
      <c r="G10" s="32"/>
      <c r="H10" s="32"/>
      <c r="I10" s="32"/>
      <c r="J10" s="32"/>
      <c r="K10" s="32"/>
      <c r="L10" s="32"/>
      <c r="M10" s="32"/>
      <c r="N10" s="32"/>
      <c r="O10" s="32"/>
    </row>
    <row r="11" spans="2:15" ht="24.75" customHeight="1" x14ac:dyDescent="0.15">
      <c r="B11" s="32"/>
      <c r="C11" s="32"/>
      <c r="D11" s="32"/>
      <c r="E11" s="32"/>
      <c r="F11" s="32"/>
      <c r="G11" s="32"/>
      <c r="H11" s="32"/>
      <c r="I11" s="32"/>
      <c r="J11" s="32"/>
      <c r="K11" s="32"/>
      <c r="L11" s="32"/>
      <c r="M11" s="32"/>
      <c r="N11" s="32"/>
      <c r="O11" s="32"/>
    </row>
    <row r="12" spans="2:15" ht="24.75" customHeight="1" x14ac:dyDescent="0.15">
      <c r="B12" s="103"/>
      <c r="C12" s="32"/>
      <c r="D12" s="32"/>
      <c r="E12" s="32"/>
      <c r="F12" s="32"/>
      <c r="G12" s="32"/>
      <c r="H12" s="32"/>
      <c r="I12" s="32"/>
      <c r="J12" s="32"/>
      <c r="K12" s="32"/>
      <c r="L12" s="32"/>
      <c r="M12" s="32"/>
      <c r="N12" s="32"/>
      <c r="O12" s="32"/>
    </row>
    <row r="13" spans="2:15" ht="4.5" customHeight="1" thickBot="1" x14ac:dyDescent="0.2">
      <c r="B13" s="104"/>
      <c r="C13" s="104"/>
      <c r="D13" s="104"/>
      <c r="E13" s="104"/>
      <c r="F13" s="104"/>
      <c r="G13" s="104"/>
      <c r="H13" s="104"/>
      <c r="I13" s="32"/>
      <c r="J13" s="32"/>
      <c r="K13" s="32"/>
      <c r="L13" s="32"/>
      <c r="M13" s="32"/>
      <c r="N13" s="32"/>
      <c r="O13" s="32"/>
    </row>
    <row r="14" spans="2:15" ht="34.5" customHeight="1" x14ac:dyDescent="0.15">
      <c r="B14" s="458" t="s">
        <v>138</v>
      </c>
      <c r="C14" s="458"/>
      <c r="D14" s="458"/>
      <c r="E14" s="458"/>
      <c r="F14" s="454" t="s">
        <v>139</v>
      </c>
      <c r="G14" s="541"/>
      <c r="H14" s="541"/>
      <c r="I14" s="458" t="s">
        <v>140</v>
      </c>
      <c r="J14" s="458"/>
      <c r="K14" s="406"/>
      <c r="L14" s="543" t="s">
        <v>142</v>
      </c>
      <c r="M14" s="544"/>
      <c r="N14" s="544"/>
      <c r="O14" s="545"/>
    </row>
    <row r="15" spans="2:15" ht="16.5" customHeight="1" x14ac:dyDescent="0.15">
      <c r="B15" s="458"/>
      <c r="C15" s="458"/>
      <c r="D15" s="458"/>
      <c r="E15" s="458"/>
      <c r="F15" s="456"/>
      <c r="G15" s="542"/>
      <c r="H15" s="542"/>
      <c r="I15" s="458"/>
      <c r="J15" s="458"/>
      <c r="K15" s="406"/>
      <c r="L15" s="546"/>
      <c r="M15" s="542"/>
      <c r="N15" s="542"/>
      <c r="O15" s="547"/>
    </row>
    <row r="16" spans="2:15" ht="55.5" customHeight="1" thickBot="1" x14ac:dyDescent="0.2">
      <c r="B16" s="548"/>
      <c r="C16" s="549"/>
      <c r="D16" s="549"/>
      <c r="E16" s="105" t="s">
        <v>0</v>
      </c>
      <c r="F16" s="321">
        <v>0</v>
      </c>
      <c r="G16" s="321"/>
      <c r="H16" s="550"/>
      <c r="I16" s="551" t="str">
        <f>IF(OR(ISBLANK(F16)=TRUE,F16=0)=TRUE,"",3340000)</f>
        <v/>
      </c>
      <c r="J16" s="552"/>
      <c r="K16" s="552"/>
      <c r="L16" s="553" t="str">
        <f>IFERROR(IF(F16=12,40000000,F16*I16),"")</f>
        <v/>
      </c>
      <c r="M16" s="554"/>
      <c r="N16" s="554"/>
      <c r="O16" s="106" t="s">
        <v>143</v>
      </c>
    </row>
    <row r="17" spans="3:14" ht="33" customHeight="1" x14ac:dyDescent="0.15">
      <c r="C17" s="540" t="s">
        <v>144</v>
      </c>
      <c r="D17" s="540"/>
      <c r="E17" s="540"/>
      <c r="F17" s="540"/>
      <c r="G17" s="540"/>
      <c r="H17" s="540"/>
      <c r="I17" s="540"/>
      <c r="J17" s="540"/>
      <c r="K17" s="540"/>
      <c r="L17" s="540"/>
      <c r="M17" s="540"/>
      <c r="N17" s="540"/>
    </row>
    <row r="18" spans="3:14" ht="15.75" customHeight="1" x14ac:dyDescent="0.15">
      <c r="C18" s="540" t="s">
        <v>145</v>
      </c>
      <c r="D18" s="540"/>
      <c r="E18" s="540"/>
      <c r="F18" s="540"/>
      <c r="G18" s="540"/>
      <c r="H18" s="540"/>
      <c r="I18" s="540"/>
      <c r="J18" s="540"/>
      <c r="K18" s="540"/>
      <c r="L18" s="540"/>
      <c r="M18" s="540"/>
      <c r="N18" s="540"/>
    </row>
  </sheetData>
  <sheetProtection sheet="1" selectLockedCells="1"/>
  <dataConsolidate/>
  <mergeCells count="14">
    <mergeCell ref="C18:N18"/>
    <mergeCell ref="B4:O4"/>
    <mergeCell ref="B5:O5"/>
    <mergeCell ref="H8:I8"/>
    <mergeCell ref="J8:O8"/>
    <mergeCell ref="B14:E15"/>
    <mergeCell ref="F14:H15"/>
    <mergeCell ref="I14:K15"/>
    <mergeCell ref="L14:O15"/>
    <mergeCell ref="B16:D16"/>
    <mergeCell ref="F16:H16"/>
    <mergeCell ref="I16:K16"/>
    <mergeCell ref="L16:N16"/>
    <mergeCell ref="C17:N17"/>
  </mergeCells>
  <phoneticPr fontId="2"/>
  <dataValidations count="2">
    <dataValidation type="list" allowBlank="1" showInputMessage="1" showErrorMessage="1" sqref="F16:H16">
      <formula1>"12,11,10,9,8,7,6,5,4,3,2,1,0"</formula1>
    </dataValidation>
    <dataValidation imeMode="hiragana" allowBlank="1" showInputMessage="1" showErrorMessage="1" sqref="J8:O8 B16"/>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6"/>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2" width="7.75" style="2" customWidth="1"/>
    <col min="3" max="3" width="10.125" style="2" customWidth="1"/>
    <col min="4" max="15" width="7.75" style="2" customWidth="1"/>
    <col min="16" max="16" width="1.125" style="2" customWidth="1"/>
    <col min="17" max="17" width="7.75" style="2" customWidth="1"/>
    <col min="18" max="18" width="1" style="2" customWidth="1"/>
    <col min="19" max="19" width="7.75" style="2" customWidth="1"/>
    <col min="20" max="16384" width="9" style="2"/>
  </cols>
  <sheetData>
    <row r="1" spans="2:17" ht="3.75" customHeight="1" x14ac:dyDescent="0.15">
      <c r="B1" s="1"/>
      <c r="C1" s="1"/>
      <c r="D1" s="1"/>
      <c r="E1" s="1"/>
      <c r="F1" s="1"/>
      <c r="G1" s="1"/>
      <c r="H1" s="1"/>
      <c r="I1" s="1"/>
      <c r="J1" s="1"/>
      <c r="K1" s="1"/>
      <c r="L1" s="1"/>
      <c r="M1" s="1"/>
      <c r="N1" s="1"/>
      <c r="O1" s="1"/>
    </row>
    <row r="2" spans="2:17" ht="20.25" customHeight="1" x14ac:dyDescent="0.15">
      <c r="B2" s="28" t="s">
        <v>146</v>
      </c>
    </row>
    <row r="3" spans="2:17" ht="12.75" customHeight="1" x14ac:dyDescent="0.15"/>
    <row r="4" spans="2:17" ht="36.75" customHeight="1" x14ac:dyDescent="0.15">
      <c r="B4" s="393" t="s">
        <v>147</v>
      </c>
      <c r="C4" s="393"/>
      <c r="D4" s="393"/>
      <c r="E4" s="393"/>
      <c r="F4" s="393"/>
      <c r="G4" s="393"/>
      <c r="H4" s="393"/>
      <c r="I4" s="393"/>
      <c r="J4" s="393"/>
      <c r="K4" s="393"/>
      <c r="L4" s="393"/>
      <c r="M4" s="393"/>
      <c r="N4" s="393"/>
      <c r="O4" s="393"/>
      <c r="P4" s="107"/>
      <c r="Q4" s="107"/>
    </row>
    <row r="5" spans="2:17" ht="37.5" customHeight="1" x14ac:dyDescent="0.25">
      <c r="B5" s="394" t="s">
        <v>9</v>
      </c>
      <c r="C5" s="394"/>
      <c r="D5" s="394"/>
      <c r="E5" s="394"/>
      <c r="F5" s="394"/>
      <c r="G5" s="394"/>
      <c r="H5" s="394"/>
      <c r="I5" s="394"/>
      <c r="J5" s="394"/>
      <c r="K5" s="394"/>
      <c r="L5" s="394"/>
      <c r="M5" s="394"/>
      <c r="N5" s="394"/>
      <c r="O5" s="394"/>
      <c r="P5" s="108"/>
      <c r="Q5" s="108"/>
    </row>
    <row r="6" spans="2:17" ht="24.75" customHeight="1" x14ac:dyDescent="0.15">
      <c r="B6" s="30"/>
      <c r="C6" s="30"/>
      <c r="D6" s="30"/>
      <c r="E6" s="30"/>
      <c r="F6" s="30"/>
      <c r="G6" s="30"/>
      <c r="H6" s="30"/>
      <c r="I6" s="30"/>
      <c r="J6" s="30"/>
      <c r="K6" s="30"/>
      <c r="L6" s="30"/>
      <c r="M6" s="30"/>
      <c r="N6" s="30"/>
      <c r="O6" s="30"/>
      <c r="P6" s="30"/>
      <c r="Q6" s="30"/>
    </row>
    <row r="7" spans="2:17" ht="24.75" customHeight="1" x14ac:dyDescent="0.15"/>
    <row r="8" spans="2:17" ht="27.75" customHeight="1" x14ac:dyDescent="0.15">
      <c r="B8" s="31"/>
      <c r="C8" s="31"/>
      <c r="D8" s="31"/>
      <c r="E8" s="31"/>
      <c r="F8" s="31"/>
      <c r="G8" s="31"/>
      <c r="H8" s="395" t="s">
        <v>148</v>
      </c>
      <c r="I8" s="395"/>
      <c r="J8" s="610"/>
      <c r="K8" s="610"/>
      <c r="L8" s="610"/>
      <c r="M8" s="610"/>
      <c r="N8" s="610"/>
      <c r="O8" s="610"/>
    </row>
    <row r="9" spans="2:17" ht="24.75" customHeight="1" x14ac:dyDescent="0.15">
      <c r="B9" s="32"/>
      <c r="C9" s="32"/>
      <c r="D9" s="32"/>
      <c r="E9" s="32"/>
      <c r="F9" s="32"/>
      <c r="G9" s="32"/>
      <c r="H9" s="32"/>
      <c r="I9" s="32"/>
      <c r="J9" s="32"/>
      <c r="K9" s="32"/>
      <c r="L9" s="32"/>
      <c r="M9" s="32"/>
      <c r="N9" s="32"/>
      <c r="O9" s="32"/>
      <c r="P9" s="32"/>
      <c r="Q9" s="32"/>
    </row>
    <row r="10" spans="2:17" ht="24.75" customHeight="1" x14ac:dyDescent="0.15">
      <c r="B10" s="109" t="s">
        <v>149</v>
      </c>
    </row>
    <row r="11" spans="2:17" ht="27" customHeight="1" x14ac:dyDescent="0.15">
      <c r="B11" s="611" t="s">
        <v>150</v>
      </c>
      <c r="C11" s="612"/>
      <c r="D11" s="609"/>
      <c r="E11" s="609"/>
      <c r="F11" s="609"/>
      <c r="G11" s="609"/>
      <c r="H11" s="609"/>
      <c r="I11" s="609"/>
      <c r="J11" s="609"/>
      <c r="K11" s="609"/>
      <c r="L11" s="609"/>
      <c r="M11" s="609"/>
      <c r="N11" s="609"/>
      <c r="O11" s="609"/>
    </row>
    <row r="12" spans="2:17" ht="27" customHeight="1" x14ac:dyDescent="0.15">
      <c r="B12" s="588" t="s">
        <v>151</v>
      </c>
      <c r="C12" s="589"/>
      <c r="D12" s="444" t="s">
        <v>152</v>
      </c>
      <c r="E12" s="445"/>
      <c r="F12" s="594"/>
      <c r="G12" s="595"/>
      <c r="H12" s="595"/>
      <c r="I12" s="595"/>
      <c r="J12" s="595"/>
      <c r="K12" s="595"/>
      <c r="L12" s="595"/>
      <c r="M12" s="595"/>
      <c r="N12" s="595"/>
      <c r="O12" s="596"/>
    </row>
    <row r="13" spans="2:17" ht="27" customHeight="1" x14ac:dyDescent="0.15">
      <c r="B13" s="597"/>
      <c r="C13" s="598"/>
      <c r="D13" s="484" t="s">
        <v>153</v>
      </c>
      <c r="E13" s="599"/>
      <c r="F13" s="600"/>
      <c r="G13" s="601"/>
      <c r="H13" s="601"/>
      <c r="I13" s="601"/>
      <c r="J13" s="601"/>
      <c r="K13" s="601"/>
      <c r="L13" s="601"/>
      <c r="M13" s="601"/>
      <c r="N13" s="601"/>
      <c r="O13" s="602"/>
    </row>
    <row r="14" spans="2:17" ht="27" customHeight="1" x14ac:dyDescent="0.15">
      <c r="B14" s="603"/>
      <c r="C14" s="604"/>
      <c r="D14" s="471" t="s">
        <v>154</v>
      </c>
      <c r="E14" s="605"/>
      <c r="F14" s="606"/>
      <c r="G14" s="607"/>
      <c r="H14" s="607"/>
      <c r="I14" s="607"/>
      <c r="J14" s="607"/>
      <c r="K14" s="607"/>
      <c r="L14" s="607"/>
      <c r="M14" s="607"/>
      <c r="N14" s="607"/>
      <c r="O14" s="608"/>
    </row>
    <row r="15" spans="2:17" ht="27" customHeight="1" x14ac:dyDescent="0.15">
      <c r="B15" s="588" t="s">
        <v>155</v>
      </c>
      <c r="C15" s="589"/>
      <c r="D15" s="609"/>
      <c r="E15" s="609"/>
      <c r="F15" s="609"/>
      <c r="G15" s="609"/>
      <c r="H15" s="609"/>
      <c r="I15" s="609"/>
      <c r="J15" s="609"/>
      <c r="K15" s="609"/>
      <c r="L15" s="609"/>
      <c r="M15" s="609"/>
      <c r="N15" s="609"/>
      <c r="O15" s="609"/>
    </row>
    <row r="16" spans="2:17" ht="27" customHeight="1" x14ac:dyDescent="0.15">
      <c r="B16" s="400" t="s">
        <v>156</v>
      </c>
      <c r="C16" s="402"/>
      <c r="D16" s="302"/>
      <c r="E16" s="303"/>
      <c r="F16" s="303"/>
      <c r="G16" s="303"/>
      <c r="H16" s="303"/>
      <c r="I16" s="303"/>
      <c r="J16" s="303"/>
      <c r="K16" s="303"/>
      <c r="L16" s="303"/>
      <c r="M16" s="303"/>
      <c r="N16" s="592" t="s">
        <v>157</v>
      </c>
      <c r="O16" s="593"/>
    </row>
    <row r="17" spans="2:15" ht="27" customHeight="1" x14ac:dyDescent="0.15">
      <c r="B17" s="588" t="s">
        <v>158</v>
      </c>
      <c r="C17" s="589"/>
      <c r="D17" s="273"/>
      <c r="E17" s="274"/>
      <c r="F17" s="274"/>
      <c r="G17" s="274"/>
      <c r="H17" s="274"/>
      <c r="I17" s="274"/>
      <c r="J17" s="274"/>
      <c r="K17" s="274"/>
      <c r="L17" s="274"/>
      <c r="M17" s="274"/>
      <c r="N17" s="274"/>
      <c r="O17" s="275"/>
    </row>
    <row r="18" spans="2:15" ht="27" customHeight="1" x14ac:dyDescent="0.15">
      <c r="B18" s="590"/>
      <c r="C18" s="591"/>
      <c r="D18" s="279"/>
      <c r="E18" s="280"/>
      <c r="F18" s="280"/>
      <c r="G18" s="280"/>
      <c r="H18" s="280"/>
      <c r="I18" s="280"/>
      <c r="J18" s="280"/>
      <c r="K18" s="280"/>
      <c r="L18" s="280"/>
      <c r="M18" s="280"/>
      <c r="N18" s="280"/>
      <c r="O18" s="281"/>
    </row>
    <row r="19" spans="2:15" ht="5.25" customHeight="1" x14ac:dyDescent="0.15">
      <c r="B19" s="110"/>
      <c r="C19" s="110"/>
      <c r="D19" s="111"/>
      <c r="E19" s="111"/>
      <c r="F19" s="111"/>
      <c r="G19" s="111"/>
      <c r="H19" s="111"/>
      <c r="I19" s="111"/>
      <c r="J19" s="111"/>
      <c r="K19" s="111"/>
      <c r="L19" s="111"/>
      <c r="M19" s="111"/>
      <c r="N19" s="111"/>
      <c r="O19" s="111"/>
    </row>
    <row r="20" spans="2:15" s="3" customFormat="1" ht="18" customHeight="1" x14ac:dyDescent="0.15">
      <c r="B20" s="3" t="s">
        <v>159</v>
      </c>
      <c r="J20" s="2"/>
      <c r="K20" s="2"/>
      <c r="L20" s="2"/>
      <c r="M20" s="2"/>
      <c r="N20" s="2"/>
      <c r="O20" s="2"/>
    </row>
    <row r="21" spans="2:15" s="3" customFormat="1" x14ac:dyDescent="0.15">
      <c r="B21" s="3" t="s">
        <v>160</v>
      </c>
      <c r="J21" s="2"/>
      <c r="K21" s="2"/>
      <c r="L21" s="2"/>
      <c r="M21" s="2"/>
      <c r="N21" s="2"/>
      <c r="O21" s="2"/>
    </row>
    <row r="22" spans="2:15" s="3" customFormat="1" ht="25.5" customHeight="1" x14ac:dyDescent="0.15">
      <c r="B22" s="3" t="s">
        <v>161</v>
      </c>
      <c r="J22" s="2"/>
      <c r="K22" s="2"/>
      <c r="L22" s="2"/>
      <c r="M22" s="2"/>
      <c r="N22" s="2"/>
      <c r="O22" s="2"/>
    </row>
    <row r="23" spans="2:15" ht="24.75" customHeight="1" x14ac:dyDescent="0.15">
      <c r="B23" s="110"/>
      <c r="C23" s="110"/>
      <c r="D23" s="111"/>
      <c r="E23" s="111"/>
      <c r="F23" s="111"/>
      <c r="G23" s="111"/>
      <c r="H23" s="111"/>
      <c r="I23" s="111"/>
      <c r="J23" s="111"/>
      <c r="K23" s="111"/>
      <c r="L23" s="111"/>
      <c r="M23" s="111"/>
      <c r="N23" s="111"/>
      <c r="O23" s="111"/>
    </row>
    <row r="24" spans="2:15" ht="27.75" customHeight="1" x14ac:dyDescent="0.15">
      <c r="B24" s="109" t="s">
        <v>162</v>
      </c>
    </row>
    <row r="25" spans="2:15" ht="21.75" customHeight="1" x14ac:dyDescent="0.15">
      <c r="B25" s="112"/>
      <c r="C25" s="458" t="s">
        <v>163</v>
      </c>
      <c r="D25" s="458"/>
      <c r="E25" s="458"/>
      <c r="F25" s="458"/>
      <c r="G25" s="458" t="s">
        <v>164</v>
      </c>
      <c r="H25" s="458"/>
      <c r="I25" s="458"/>
      <c r="J25" s="458"/>
      <c r="K25" s="458" t="s">
        <v>79</v>
      </c>
      <c r="L25" s="458"/>
      <c r="M25" s="458" t="s">
        <v>165</v>
      </c>
      <c r="N25" s="458"/>
      <c r="O25" s="458"/>
    </row>
    <row r="26" spans="2:15" ht="21.75" customHeight="1" x14ac:dyDescent="0.15">
      <c r="B26" s="113">
        <v>1</v>
      </c>
      <c r="C26" s="577"/>
      <c r="D26" s="578"/>
      <c r="E26" s="578"/>
      <c r="F26" s="579"/>
      <c r="G26" s="580"/>
      <c r="H26" s="581"/>
      <c r="I26" s="581"/>
      <c r="J26" s="582"/>
      <c r="K26" s="583"/>
      <c r="L26" s="584"/>
      <c r="M26" s="585"/>
      <c r="N26" s="586"/>
      <c r="O26" s="587"/>
    </row>
    <row r="27" spans="2:15" ht="21.75" customHeight="1" x14ac:dyDescent="0.15">
      <c r="B27" s="114">
        <v>2</v>
      </c>
      <c r="C27" s="566"/>
      <c r="D27" s="567"/>
      <c r="E27" s="567"/>
      <c r="F27" s="568"/>
      <c r="G27" s="569"/>
      <c r="H27" s="570"/>
      <c r="I27" s="570"/>
      <c r="J27" s="571"/>
      <c r="K27" s="572"/>
      <c r="L27" s="573"/>
      <c r="M27" s="574"/>
      <c r="N27" s="575"/>
      <c r="O27" s="576"/>
    </row>
    <row r="28" spans="2:15" ht="21.75" customHeight="1" x14ac:dyDescent="0.15">
      <c r="B28" s="114">
        <v>3</v>
      </c>
      <c r="C28" s="566"/>
      <c r="D28" s="567"/>
      <c r="E28" s="567"/>
      <c r="F28" s="568"/>
      <c r="G28" s="569"/>
      <c r="H28" s="570"/>
      <c r="I28" s="570"/>
      <c r="J28" s="571"/>
      <c r="K28" s="572"/>
      <c r="L28" s="573"/>
      <c r="M28" s="574"/>
      <c r="N28" s="575"/>
      <c r="O28" s="576"/>
    </row>
    <row r="29" spans="2:15" ht="21.75" customHeight="1" x14ac:dyDescent="0.15">
      <c r="B29" s="114">
        <v>4</v>
      </c>
      <c r="C29" s="566"/>
      <c r="D29" s="567"/>
      <c r="E29" s="567"/>
      <c r="F29" s="568"/>
      <c r="G29" s="569"/>
      <c r="H29" s="570"/>
      <c r="I29" s="570"/>
      <c r="J29" s="571"/>
      <c r="K29" s="572"/>
      <c r="L29" s="573"/>
      <c r="M29" s="574"/>
      <c r="N29" s="575"/>
      <c r="O29" s="576"/>
    </row>
    <row r="30" spans="2:15" ht="21.75" customHeight="1" x14ac:dyDescent="0.15">
      <c r="B30" s="114">
        <v>5</v>
      </c>
      <c r="C30" s="566"/>
      <c r="D30" s="567"/>
      <c r="E30" s="567"/>
      <c r="F30" s="568"/>
      <c r="G30" s="569"/>
      <c r="H30" s="570"/>
      <c r="I30" s="570"/>
      <c r="J30" s="571"/>
      <c r="K30" s="572"/>
      <c r="L30" s="573"/>
      <c r="M30" s="574"/>
      <c r="N30" s="575"/>
      <c r="O30" s="576"/>
    </row>
    <row r="31" spans="2:15" ht="21.75" customHeight="1" x14ac:dyDescent="0.15">
      <c r="B31" s="114">
        <v>6</v>
      </c>
      <c r="C31" s="566"/>
      <c r="D31" s="567"/>
      <c r="E31" s="567"/>
      <c r="F31" s="568"/>
      <c r="G31" s="569"/>
      <c r="H31" s="570"/>
      <c r="I31" s="570"/>
      <c r="J31" s="571"/>
      <c r="K31" s="572"/>
      <c r="L31" s="573"/>
      <c r="M31" s="574"/>
      <c r="N31" s="575"/>
      <c r="O31" s="576"/>
    </row>
    <row r="32" spans="2:15" ht="21.75" customHeight="1" x14ac:dyDescent="0.15">
      <c r="B32" s="114">
        <v>7</v>
      </c>
      <c r="C32" s="566"/>
      <c r="D32" s="567"/>
      <c r="E32" s="567"/>
      <c r="F32" s="568"/>
      <c r="G32" s="569"/>
      <c r="H32" s="570"/>
      <c r="I32" s="570"/>
      <c r="J32" s="571"/>
      <c r="K32" s="572"/>
      <c r="L32" s="573"/>
      <c r="M32" s="574"/>
      <c r="N32" s="575"/>
      <c r="O32" s="576"/>
    </row>
    <row r="33" spans="2:15" ht="21.75" customHeight="1" x14ac:dyDescent="0.15">
      <c r="B33" s="114">
        <v>8</v>
      </c>
      <c r="C33" s="566"/>
      <c r="D33" s="567"/>
      <c r="E33" s="567"/>
      <c r="F33" s="568"/>
      <c r="G33" s="569"/>
      <c r="H33" s="570"/>
      <c r="I33" s="570"/>
      <c r="J33" s="571"/>
      <c r="K33" s="572"/>
      <c r="L33" s="573"/>
      <c r="M33" s="574"/>
      <c r="N33" s="575"/>
      <c r="O33" s="576"/>
    </row>
    <row r="34" spans="2:15" ht="21.75" customHeight="1" x14ac:dyDescent="0.15">
      <c r="B34" s="114">
        <v>9</v>
      </c>
      <c r="C34" s="566"/>
      <c r="D34" s="567"/>
      <c r="E34" s="567"/>
      <c r="F34" s="568"/>
      <c r="G34" s="569"/>
      <c r="H34" s="570"/>
      <c r="I34" s="570"/>
      <c r="J34" s="571"/>
      <c r="K34" s="572"/>
      <c r="L34" s="573"/>
      <c r="M34" s="574"/>
      <c r="N34" s="575"/>
      <c r="O34" s="576"/>
    </row>
    <row r="35" spans="2:15" ht="21.75" customHeight="1" x14ac:dyDescent="0.15">
      <c r="B35" s="114">
        <v>10</v>
      </c>
      <c r="C35" s="566"/>
      <c r="D35" s="567"/>
      <c r="E35" s="567"/>
      <c r="F35" s="568"/>
      <c r="G35" s="569"/>
      <c r="H35" s="570"/>
      <c r="I35" s="570"/>
      <c r="J35" s="571"/>
      <c r="K35" s="572"/>
      <c r="L35" s="573"/>
      <c r="M35" s="574"/>
      <c r="N35" s="575"/>
      <c r="O35" s="576"/>
    </row>
    <row r="36" spans="2:15" ht="21.75" customHeight="1" x14ac:dyDescent="0.15">
      <c r="B36" s="114">
        <v>11</v>
      </c>
      <c r="C36" s="566"/>
      <c r="D36" s="567"/>
      <c r="E36" s="567"/>
      <c r="F36" s="568"/>
      <c r="G36" s="569"/>
      <c r="H36" s="570"/>
      <c r="I36" s="570"/>
      <c r="J36" s="571"/>
      <c r="K36" s="572"/>
      <c r="L36" s="573"/>
      <c r="M36" s="574"/>
      <c r="N36" s="575"/>
      <c r="O36" s="576"/>
    </row>
    <row r="37" spans="2:15" ht="21.75" customHeight="1" x14ac:dyDescent="0.15">
      <c r="B37" s="114">
        <v>12</v>
      </c>
      <c r="C37" s="566"/>
      <c r="D37" s="567"/>
      <c r="E37" s="567"/>
      <c r="F37" s="568"/>
      <c r="G37" s="569"/>
      <c r="H37" s="570"/>
      <c r="I37" s="570"/>
      <c r="J37" s="571"/>
      <c r="K37" s="572"/>
      <c r="L37" s="573"/>
      <c r="M37" s="574"/>
      <c r="N37" s="575"/>
      <c r="O37" s="576"/>
    </row>
    <row r="38" spans="2:15" ht="21.75" customHeight="1" x14ac:dyDescent="0.15">
      <c r="B38" s="114">
        <v>13</v>
      </c>
      <c r="C38" s="566"/>
      <c r="D38" s="567"/>
      <c r="E38" s="567"/>
      <c r="F38" s="568"/>
      <c r="G38" s="569"/>
      <c r="H38" s="570"/>
      <c r="I38" s="570"/>
      <c r="J38" s="571"/>
      <c r="K38" s="572"/>
      <c r="L38" s="573"/>
      <c r="M38" s="574"/>
      <c r="N38" s="575"/>
      <c r="O38" s="576"/>
    </row>
    <row r="39" spans="2:15" ht="21.75" customHeight="1" x14ac:dyDescent="0.15">
      <c r="B39" s="114">
        <v>14</v>
      </c>
      <c r="C39" s="566"/>
      <c r="D39" s="567"/>
      <c r="E39" s="567"/>
      <c r="F39" s="568"/>
      <c r="G39" s="569"/>
      <c r="H39" s="570"/>
      <c r="I39" s="570"/>
      <c r="J39" s="571"/>
      <c r="K39" s="572"/>
      <c r="L39" s="573"/>
      <c r="M39" s="574"/>
      <c r="N39" s="575"/>
      <c r="O39" s="576"/>
    </row>
    <row r="40" spans="2:15" ht="21.75" customHeight="1" x14ac:dyDescent="0.15">
      <c r="B40" s="114">
        <v>15</v>
      </c>
      <c r="C40" s="566"/>
      <c r="D40" s="567"/>
      <c r="E40" s="567"/>
      <c r="F40" s="568"/>
      <c r="G40" s="569"/>
      <c r="H40" s="570"/>
      <c r="I40" s="570"/>
      <c r="J40" s="571"/>
      <c r="K40" s="572"/>
      <c r="L40" s="573"/>
      <c r="M40" s="574"/>
      <c r="N40" s="575"/>
      <c r="O40" s="576"/>
    </row>
    <row r="41" spans="2:15" ht="21.75" customHeight="1" x14ac:dyDescent="0.15">
      <c r="B41" s="114">
        <v>16</v>
      </c>
      <c r="C41" s="566"/>
      <c r="D41" s="567"/>
      <c r="E41" s="567"/>
      <c r="F41" s="568"/>
      <c r="G41" s="569"/>
      <c r="H41" s="570"/>
      <c r="I41" s="570"/>
      <c r="J41" s="571"/>
      <c r="K41" s="572"/>
      <c r="L41" s="573"/>
      <c r="M41" s="574"/>
      <c r="N41" s="575"/>
      <c r="O41" s="576"/>
    </row>
    <row r="42" spans="2:15" ht="21.75" customHeight="1" x14ac:dyDescent="0.15">
      <c r="B42" s="115">
        <v>17</v>
      </c>
      <c r="C42" s="555"/>
      <c r="D42" s="556"/>
      <c r="E42" s="556"/>
      <c r="F42" s="557"/>
      <c r="G42" s="558"/>
      <c r="H42" s="559"/>
      <c r="I42" s="559"/>
      <c r="J42" s="560"/>
      <c r="K42" s="561"/>
      <c r="L42" s="562"/>
      <c r="M42" s="563"/>
      <c r="N42" s="564"/>
      <c r="O42" s="565"/>
    </row>
    <row r="43" spans="2:15" ht="5.25" customHeight="1" x14ac:dyDescent="0.15"/>
    <row r="44" spans="2:15" ht="17.25" customHeight="1" x14ac:dyDescent="0.15">
      <c r="B44" s="2" t="s">
        <v>166</v>
      </c>
    </row>
    <row r="45" spans="2:15" ht="17.25" customHeight="1" x14ac:dyDescent="0.15">
      <c r="B45" s="2" t="s">
        <v>167</v>
      </c>
    </row>
    <row r="46" spans="2:15" ht="5.25" customHeight="1" x14ac:dyDescent="0.15"/>
  </sheetData>
  <sheetProtection sheet="1" objects="1" scenarios="1" selectLockedCells="1"/>
  <dataConsolidate/>
  <mergeCells count="95">
    <mergeCell ref="B4:O4"/>
    <mergeCell ref="B5:O5"/>
    <mergeCell ref="H8:I8"/>
    <mergeCell ref="J8:O8"/>
    <mergeCell ref="B11:C11"/>
    <mergeCell ref="D11:O11"/>
    <mergeCell ref="B16:C16"/>
    <mergeCell ref="D16:M16"/>
    <mergeCell ref="N16:O16"/>
    <mergeCell ref="B12:C12"/>
    <mergeCell ref="D12:E12"/>
    <mergeCell ref="F12:O12"/>
    <mergeCell ref="B13:C13"/>
    <mergeCell ref="D13:E13"/>
    <mergeCell ref="F13:O13"/>
    <mergeCell ref="B14:C14"/>
    <mergeCell ref="D14:E14"/>
    <mergeCell ref="F14:O14"/>
    <mergeCell ref="B15:C15"/>
    <mergeCell ref="D15:O15"/>
    <mergeCell ref="B17:C17"/>
    <mergeCell ref="D17:O18"/>
    <mergeCell ref="B18:C18"/>
    <mergeCell ref="C25:F25"/>
    <mergeCell ref="G25:J25"/>
    <mergeCell ref="K25:L25"/>
    <mergeCell ref="M25:O25"/>
    <mergeCell ref="C26:F26"/>
    <mergeCell ref="G26:J26"/>
    <mergeCell ref="K26:L26"/>
    <mergeCell ref="M26:O26"/>
    <mergeCell ref="C27:F27"/>
    <mergeCell ref="G27:J27"/>
    <mergeCell ref="K27:L27"/>
    <mergeCell ref="M27:O27"/>
    <mergeCell ref="C28:F28"/>
    <mergeCell ref="G28:J28"/>
    <mergeCell ref="K28:L28"/>
    <mergeCell ref="M28:O28"/>
    <mergeCell ref="C29:F29"/>
    <mergeCell ref="G29:J29"/>
    <mergeCell ref="K29:L29"/>
    <mergeCell ref="M29:O29"/>
    <mergeCell ref="C30:F30"/>
    <mergeCell ref="G30:J30"/>
    <mergeCell ref="K30:L30"/>
    <mergeCell ref="M30:O30"/>
    <mergeCell ref="C31:F31"/>
    <mergeCell ref="G31:J31"/>
    <mergeCell ref="K31:L31"/>
    <mergeCell ref="M31:O31"/>
    <mergeCell ref="C32:F32"/>
    <mergeCell ref="G32:J32"/>
    <mergeCell ref="K32:L32"/>
    <mergeCell ref="M32:O32"/>
    <mergeCell ref="C33:F33"/>
    <mergeCell ref="G33:J33"/>
    <mergeCell ref="K33:L33"/>
    <mergeCell ref="M33:O33"/>
    <mergeCell ref="C34:F34"/>
    <mergeCell ref="G34:J34"/>
    <mergeCell ref="K34:L34"/>
    <mergeCell ref="M34:O34"/>
    <mergeCell ref="C35:F35"/>
    <mergeCell ref="G35:J35"/>
    <mergeCell ref="K35:L35"/>
    <mergeCell ref="M35:O35"/>
    <mergeCell ref="C36:F36"/>
    <mergeCell ref="G36:J36"/>
    <mergeCell ref="K36:L36"/>
    <mergeCell ref="M36:O36"/>
    <mergeCell ref="C37:F37"/>
    <mergeCell ref="G37:J37"/>
    <mergeCell ref="K37:L37"/>
    <mergeCell ref="M37:O37"/>
    <mergeCell ref="C38:F38"/>
    <mergeCell ref="G38:J38"/>
    <mergeCell ref="K38:L38"/>
    <mergeCell ref="M38:O38"/>
    <mergeCell ref="C39:F39"/>
    <mergeCell ref="G39:J39"/>
    <mergeCell ref="K39:L39"/>
    <mergeCell ref="M39:O39"/>
    <mergeCell ref="C42:F42"/>
    <mergeCell ref="G42:J42"/>
    <mergeCell ref="K42:L42"/>
    <mergeCell ref="M42:O42"/>
    <mergeCell ref="C40:F40"/>
    <mergeCell ref="G40:J40"/>
    <mergeCell ref="K40:L40"/>
    <mergeCell ref="M40:O40"/>
    <mergeCell ref="C41:F41"/>
    <mergeCell ref="G41:J41"/>
    <mergeCell ref="K41:L41"/>
    <mergeCell ref="M41:O41"/>
  </mergeCells>
  <phoneticPr fontId="2"/>
  <dataValidations count="2">
    <dataValidation imeMode="off" allowBlank="1" showInputMessage="1" showErrorMessage="1" sqref="F12:O14 D16:M16 K26:L42"/>
    <dataValidation imeMode="hiragana" allowBlank="1" showInputMessage="1" showErrorMessage="1" sqref="D11:D15 E11:O11 E15:O15 C26:J42 M26:O42 J8 D17:O19"/>
  </dataValidations>
  <printOptions horizontalCentered="1"/>
  <pageMargins left="0.47244094488188981" right="0.31496062992125984" top="0.59055118110236227" bottom="0.31496062992125984" header="0.19685039370078741" footer="0.19685039370078741"/>
  <pageSetup paperSize="9" scale="85"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4"/>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0.875" style="2" customWidth="1"/>
    <col min="17" max="17" width="7.75" style="2" customWidth="1"/>
    <col min="18" max="16384" width="9" style="2"/>
  </cols>
  <sheetData>
    <row r="1" spans="2:17" ht="3.75" customHeight="1" x14ac:dyDescent="0.15">
      <c r="B1" s="1"/>
      <c r="C1" s="1"/>
      <c r="D1" s="1"/>
      <c r="E1" s="1"/>
      <c r="F1" s="1"/>
      <c r="G1" s="1"/>
      <c r="H1" s="1"/>
      <c r="I1" s="1"/>
      <c r="J1" s="1"/>
      <c r="K1" s="1"/>
      <c r="L1" s="1"/>
      <c r="M1" s="1"/>
      <c r="N1" s="1"/>
      <c r="O1" s="1"/>
      <c r="P1" s="1"/>
      <c r="Q1" s="1"/>
    </row>
    <row r="2" spans="2:17" ht="20.25" customHeight="1" x14ac:dyDescent="0.15">
      <c r="B2" s="28" t="s">
        <v>168</v>
      </c>
    </row>
    <row r="3" spans="2:17" ht="12.75" customHeight="1" x14ac:dyDescent="0.15"/>
    <row r="4" spans="2:17" ht="36.75" customHeight="1" x14ac:dyDescent="0.15">
      <c r="B4" s="393" t="s">
        <v>147</v>
      </c>
      <c r="C4" s="393"/>
      <c r="D4" s="393"/>
      <c r="E4" s="393"/>
      <c r="F4" s="393"/>
      <c r="G4" s="393"/>
      <c r="H4" s="393"/>
      <c r="I4" s="393"/>
      <c r="J4" s="393"/>
      <c r="K4" s="393"/>
      <c r="L4" s="393"/>
      <c r="M4" s="393"/>
      <c r="N4" s="393"/>
      <c r="O4" s="393"/>
      <c r="P4" s="107"/>
      <c r="Q4" s="107"/>
    </row>
    <row r="5" spans="2:17" ht="37.5" customHeight="1" x14ac:dyDescent="0.25">
      <c r="B5" s="394" t="s">
        <v>21</v>
      </c>
      <c r="C5" s="394"/>
      <c r="D5" s="394"/>
      <c r="E5" s="394"/>
      <c r="F5" s="394"/>
      <c r="G5" s="394"/>
      <c r="H5" s="394"/>
      <c r="I5" s="394"/>
      <c r="J5" s="394"/>
      <c r="K5" s="394"/>
      <c r="L5" s="394"/>
      <c r="M5" s="394"/>
      <c r="N5" s="394"/>
      <c r="O5" s="394"/>
      <c r="P5" s="108"/>
      <c r="Q5" s="108"/>
    </row>
    <row r="6" spans="2:17" ht="24.75" customHeight="1" x14ac:dyDescent="0.15">
      <c r="B6" s="30"/>
      <c r="C6" s="30"/>
      <c r="D6" s="30"/>
      <c r="E6" s="30"/>
      <c r="F6" s="30"/>
      <c r="G6" s="30"/>
      <c r="H6" s="30"/>
      <c r="I6" s="30"/>
      <c r="J6" s="30"/>
      <c r="K6" s="30"/>
      <c r="L6" s="30"/>
      <c r="M6" s="30"/>
      <c r="N6" s="30"/>
      <c r="O6" s="30"/>
      <c r="P6" s="30"/>
      <c r="Q6" s="30"/>
    </row>
    <row r="7" spans="2:17" ht="24.75" customHeight="1" x14ac:dyDescent="0.15"/>
    <row r="8" spans="2:17" ht="27.75" customHeight="1" x14ac:dyDescent="0.15">
      <c r="B8" s="31"/>
      <c r="C8" s="31"/>
      <c r="D8" s="31"/>
      <c r="E8" s="31"/>
      <c r="F8" s="31"/>
      <c r="G8" s="31"/>
      <c r="H8" s="395" t="s">
        <v>148</v>
      </c>
      <c r="I8" s="395"/>
      <c r="J8" s="610"/>
      <c r="K8" s="610"/>
      <c r="L8" s="610"/>
      <c r="M8" s="610"/>
      <c r="N8" s="610"/>
      <c r="O8" s="610"/>
    </row>
    <row r="9" spans="2:17" ht="24.75" customHeight="1" x14ac:dyDescent="0.15">
      <c r="B9" s="32"/>
      <c r="C9" s="32"/>
      <c r="D9" s="32"/>
      <c r="E9" s="32"/>
      <c r="F9" s="32"/>
      <c r="G9" s="32"/>
      <c r="H9" s="32"/>
      <c r="I9" s="32"/>
      <c r="J9" s="32"/>
      <c r="K9" s="32"/>
      <c r="L9" s="32"/>
      <c r="M9" s="32"/>
      <c r="N9" s="32"/>
      <c r="O9" s="32"/>
      <c r="P9" s="32"/>
      <c r="Q9" s="32"/>
    </row>
    <row r="10" spans="2:17" ht="24.75" customHeight="1" x14ac:dyDescent="0.15">
      <c r="B10" s="32"/>
      <c r="C10" s="32"/>
      <c r="D10" s="32"/>
      <c r="E10" s="32"/>
      <c r="F10" s="32"/>
      <c r="G10" s="32"/>
      <c r="H10" s="32"/>
      <c r="I10" s="32"/>
      <c r="J10" s="32"/>
      <c r="K10" s="32"/>
      <c r="L10" s="32"/>
      <c r="M10" s="32"/>
      <c r="N10" s="32"/>
      <c r="O10" s="32"/>
      <c r="P10" s="32"/>
      <c r="Q10" s="32"/>
    </row>
    <row r="11" spans="2:17" ht="24.75" customHeight="1" x14ac:dyDescent="0.15">
      <c r="B11" s="116" t="s">
        <v>169</v>
      </c>
      <c r="C11" s="32"/>
      <c r="D11" s="32"/>
      <c r="E11" s="32"/>
      <c r="F11" s="32"/>
      <c r="G11" s="32"/>
      <c r="H11" s="32"/>
      <c r="I11" s="32"/>
      <c r="J11" s="32"/>
      <c r="K11" s="32"/>
      <c r="L11" s="32"/>
      <c r="M11" s="32"/>
      <c r="N11" s="32"/>
      <c r="O11" s="32"/>
      <c r="P11" s="32"/>
      <c r="Q11" s="32"/>
    </row>
    <row r="12" spans="2:17" ht="4.5" customHeight="1" x14ac:dyDescent="0.15">
      <c r="B12" s="103"/>
      <c r="C12" s="32"/>
      <c r="D12" s="32"/>
      <c r="E12" s="32"/>
      <c r="F12" s="32"/>
      <c r="G12" s="32"/>
      <c r="H12" s="32"/>
      <c r="I12" s="32"/>
      <c r="J12" s="32"/>
      <c r="K12" s="32"/>
      <c r="L12" s="32"/>
      <c r="M12" s="32"/>
      <c r="N12" s="32"/>
      <c r="O12" s="32"/>
      <c r="P12" s="32"/>
      <c r="Q12" s="32"/>
    </row>
    <row r="13" spans="2:17" ht="40.5" customHeight="1" x14ac:dyDescent="0.15">
      <c r="B13" s="458" t="s">
        <v>170</v>
      </c>
      <c r="C13" s="458"/>
      <c r="D13" s="645" t="s">
        <v>156</v>
      </c>
      <c r="E13" s="645"/>
      <c r="F13" s="645"/>
      <c r="G13" s="645" t="s">
        <v>171</v>
      </c>
      <c r="H13" s="645"/>
      <c r="I13" s="645"/>
      <c r="J13" s="646" t="s">
        <v>172</v>
      </c>
      <c r="K13" s="646"/>
      <c r="L13" s="646"/>
      <c r="M13" s="645" t="s">
        <v>173</v>
      </c>
      <c r="N13" s="645"/>
      <c r="O13" s="645"/>
      <c r="P13" s="104"/>
      <c r="Q13" s="104"/>
    </row>
    <row r="14" spans="2:17" ht="22.5" customHeight="1" x14ac:dyDescent="0.15">
      <c r="B14" s="458"/>
      <c r="C14" s="458"/>
      <c r="D14" s="647"/>
      <c r="E14" s="647"/>
      <c r="F14" s="647"/>
      <c r="G14" s="647" t="s">
        <v>174</v>
      </c>
      <c r="H14" s="647"/>
      <c r="I14" s="647"/>
      <c r="J14" s="648" t="s">
        <v>175</v>
      </c>
      <c r="K14" s="648"/>
      <c r="L14" s="648"/>
      <c r="M14" s="647" t="s">
        <v>176</v>
      </c>
      <c r="N14" s="647"/>
      <c r="O14" s="647"/>
      <c r="P14" s="117"/>
      <c r="Q14" s="117"/>
    </row>
    <row r="15" spans="2:17" s="118" customFormat="1" ht="37.5" customHeight="1" x14ac:dyDescent="0.15">
      <c r="B15" s="641">
        <v>4</v>
      </c>
      <c r="C15" s="641"/>
      <c r="D15" s="642"/>
      <c r="E15" s="642"/>
      <c r="F15" s="642"/>
      <c r="G15" s="642"/>
      <c r="H15" s="642"/>
      <c r="I15" s="642"/>
      <c r="J15" s="643" t="str">
        <f>IF(OR(ISBLANK(D15)=TRUE,D15=0)=TRUE,"",50000)</f>
        <v/>
      </c>
      <c r="K15" s="643"/>
      <c r="L15" s="643"/>
      <c r="M15" s="644" t="str">
        <f>IF(OR(ISBLANK(J15)=TRUE,J15=0,J15="")=TRUE,"",G15*J15)</f>
        <v/>
      </c>
      <c r="N15" s="644"/>
      <c r="O15" s="644"/>
      <c r="P15" s="32"/>
      <c r="Q15" s="32"/>
    </row>
    <row r="16" spans="2:17" s="118" customFormat="1" ht="37.5" customHeight="1" x14ac:dyDescent="0.15">
      <c r="B16" s="634">
        <v>5</v>
      </c>
      <c r="C16" s="634"/>
      <c r="D16" s="635"/>
      <c r="E16" s="635"/>
      <c r="F16" s="635"/>
      <c r="G16" s="636"/>
      <c r="H16" s="637"/>
      <c r="I16" s="638"/>
      <c r="J16" s="639" t="str">
        <f>IF(OR(ISBLANK(D16)=TRUE,D16=0)=TRUE,"",50000)</f>
        <v/>
      </c>
      <c r="K16" s="639"/>
      <c r="L16" s="639"/>
      <c r="M16" s="640" t="str">
        <f>IF(OR(ISBLANK(J16)=TRUE,J16=0,J16="")=TRUE,"",G16*J16)</f>
        <v/>
      </c>
      <c r="N16" s="640"/>
      <c r="O16" s="640"/>
      <c r="P16" s="32"/>
      <c r="Q16" s="32"/>
    </row>
    <row r="17" spans="2:17" s="118" customFormat="1" ht="37.5" customHeight="1" x14ac:dyDescent="0.15">
      <c r="B17" s="634">
        <v>6</v>
      </c>
      <c r="C17" s="634"/>
      <c r="D17" s="635"/>
      <c r="E17" s="635"/>
      <c r="F17" s="635"/>
      <c r="G17" s="636"/>
      <c r="H17" s="637"/>
      <c r="I17" s="638"/>
      <c r="J17" s="639" t="str">
        <f t="shared" ref="J17:J26" si="0">IF(OR(ISBLANK(D17)=TRUE,D17=0)=TRUE,"",50000)</f>
        <v/>
      </c>
      <c r="K17" s="639"/>
      <c r="L17" s="639"/>
      <c r="M17" s="640" t="str">
        <f t="shared" ref="M17:M26" si="1">IF(OR(ISBLANK(J17)=TRUE,J17=0,J17="")=TRUE,"",G17*J17)</f>
        <v/>
      </c>
      <c r="N17" s="640"/>
      <c r="O17" s="640"/>
      <c r="P17" s="32"/>
      <c r="Q17" s="32"/>
    </row>
    <row r="18" spans="2:17" s="118" customFormat="1" ht="37.5" customHeight="1" x14ac:dyDescent="0.15">
      <c r="B18" s="634">
        <v>7</v>
      </c>
      <c r="C18" s="634"/>
      <c r="D18" s="635"/>
      <c r="E18" s="635"/>
      <c r="F18" s="635"/>
      <c r="G18" s="636"/>
      <c r="H18" s="637"/>
      <c r="I18" s="638"/>
      <c r="J18" s="639" t="str">
        <f t="shared" si="0"/>
        <v/>
      </c>
      <c r="K18" s="639"/>
      <c r="L18" s="639"/>
      <c r="M18" s="640" t="str">
        <f t="shared" si="1"/>
        <v/>
      </c>
      <c r="N18" s="640"/>
      <c r="O18" s="640"/>
      <c r="P18" s="32"/>
      <c r="Q18" s="32"/>
    </row>
    <row r="19" spans="2:17" s="118" customFormat="1" ht="37.5" customHeight="1" x14ac:dyDescent="0.15">
      <c r="B19" s="634">
        <v>8</v>
      </c>
      <c r="C19" s="634"/>
      <c r="D19" s="635"/>
      <c r="E19" s="635"/>
      <c r="F19" s="635"/>
      <c r="G19" s="636"/>
      <c r="H19" s="637"/>
      <c r="I19" s="638"/>
      <c r="J19" s="639" t="str">
        <f t="shared" si="0"/>
        <v/>
      </c>
      <c r="K19" s="639"/>
      <c r="L19" s="639"/>
      <c r="M19" s="640" t="str">
        <f t="shared" si="1"/>
        <v/>
      </c>
      <c r="N19" s="640"/>
      <c r="O19" s="640"/>
      <c r="P19" s="32"/>
      <c r="Q19" s="32"/>
    </row>
    <row r="20" spans="2:17" s="118" customFormat="1" ht="37.5" customHeight="1" x14ac:dyDescent="0.15">
      <c r="B20" s="634">
        <v>9</v>
      </c>
      <c r="C20" s="634"/>
      <c r="D20" s="635"/>
      <c r="E20" s="635"/>
      <c r="F20" s="635"/>
      <c r="G20" s="636"/>
      <c r="H20" s="637"/>
      <c r="I20" s="638"/>
      <c r="J20" s="639" t="str">
        <f t="shared" si="0"/>
        <v/>
      </c>
      <c r="K20" s="639"/>
      <c r="L20" s="639"/>
      <c r="M20" s="640" t="str">
        <f t="shared" si="1"/>
        <v/>
      </c>
      <c r="N20" s="640"/>
      <c r="O20" s="640"/>
      <c r="P20" s="32"/>
      <c r="Q20" s="32"/>
    </row>
    <row r="21" spans="2:17" s="118" customFormat="1" ht="37.5" customHeight="1" x14ac:dyDescent="0.15">
      <c r="B21" s="634">
        <v>10</v>
      </c>
      <c r="C21" s="634"/>
      <c r="D21" s="635"/>
      <c r="E21" s="635"/>
      <c r="F21" s="635"/>
      <c r="G21" s="636"/>
      <c r="H21" s="637"/>
      <c r="I21" s="638"/>
      <c r="J21" s="639" t="str">
        <f t="shared" si="0"/>
        <v/>
      </c>
      <c r="K21" s="639"/>
      <c r="L21" s="639"/>
      <c r="M21" s="640" t="str">
        <f t="shared" si="1"/>
        <v/>
      </c>
      <c r="N21" s="640"/>
      <c r="O21" s="640"/>
      <c r="P21" s="32"/>
      <c r="Q21" s="32"/>
    </row>
    <row r="22" spans="2:17" s="118" customFormat="1" ht="37.5" customHeight="1" x14ac:dyDescent="0.15">
      <c r="B22" s="634">
        <v>11</v>
      </c>
      <c r="C22" s="634"/>
      <c r="D22" s="635"/>
      <c r="E22" s="635"/>
      <c r="F22" s="635"/>
      <c r="G22" s="636"/>
      <c r="H22" s="637"/>
      <c r="I22" s="638"/>
      <c r="J22" s="639" t="str">
        <f t="shared" si="0"/>
        <v/>
      </c>
      <c r="K22" s="639"/>
      <c r="L22" s="639"/>
      <c r="M22" s="640" t="str">
        <f t="shared" si="1"/>
        <v/>
      </c>
      <c r="N22" s="640"/>
      <c r="O22" s="640"/>
      <c r="P22" s="32"/>
      <c r="Q22" s="32"/>
    </row>
    <row r="23" spans="2:17" s="118" customFormat="1" ht="37.5" customHeight="1" x14ac:dyDescent="0.15">
      <c r="B23" s="634">
        <v>12</v>
      </c>
      <c r="C23" s="634"/>
      <c r="D23" s="635"/>
      <c r="E23" s="635"/>
      <c r="F23" s="635"/>
      <c r="G23" s="636"/>
      <c r="H23" s="637"/>
      <c r="I23" s="638"/>
      <c r="J23" s="639" t="str">
        <f t="shared" si="0"/>
        <v/>
      </c>
      <c r="K23" s="639"/>
      <c r="L23" s="639"/>
      <c r="M23" s="640" t="str">
        <f t="shared" si="1"/>
        <v/>
      </c>
      <c r="N23" s="640"/>
      <c r="O23" s="640"/>
      <c r="P23" s="32"/>
      <c r="Q23" s="32"/>
    </row>
    <row r="24" spans="2:17" s="118" customFormat="1" ht="37.5" customHeight="1" x14ac:dyDescent="0.15">
      <c r="B24" s="634">
        <v>1</v>
      </c>
      <c r="C24" s="634"/>
      <c r="D24" s="635"/>
      <c r="E24" s="635"/>
      <c r="F24" s="635"/>
      <c r="G24" s="636"/>
      <c r="H24" s="637"/>
      <c r="I24" s="638"/>
      <c r="J24" s="639" t="str">
        <f t="shared" si="0"/>
        <v/>
      </c>
      <c r="K24" s="639"/>
      <c r="L24" s="639"/>
      <c r="M24" s="640" t="str">
        <f t="shared" si="1"/>
        <v/>
      </c>
      <c r="N24" s="640"/>
      <c r="O24" s="640"/>
      <c r="P24" s="32"/>
      <c r="Q24" s="32"/>
    </row>
    <row r="25" spans="2:17" s="118" customFormat="1" ht="37.5" customHeight="1" x14ac:dyDescent="0.15">
      <c r="B25" s="634">
        <v>2</v>
      </c>
      <c r="C25" s="634"/>
      <c r="D25" s="635"/>
      <c r="E25" s="635"/>
      <c r="F25" s="635"/>
      <c r="G25" s="636"/>
      <c r="H25" s="637"/>
      <c r="I25" s="638"/>
      <c r="J25" s="639" t="str">
        <f t="shared" si="0"/>
        <v/>
      </c>
      <c r="K25" s="639"/>
      <c r="L25" s="639"/>
      <c r="M25" s="640" t="str">
        <f t="shared" si="1"/>
        <v/>
      </c>
      <c r="N25" s="640"/>
      <c r="O25" s="640"/>
      <c r="P25" s="32"/>
      <c r="Q25" s="32"/>
    </row>
    <row r="26" spans="2:17" s="118" customFormat="1" ht="37.5" customHeight="1" thickBot="1" x14ac:dyDescent="0.2">
      <c r="B26" s="622">
        <v>3</v>
      </c>
      <c r="C26" s="622"/>
      <c r="D26" s="623"/>
      <c r="E26" s="623"/>
      <c r="F26" s="623"/>
      <c r="G26" s="624"/>
      <c r="H26" s="625"/>
      <c r="I26" s="626"/>
      <c r="J26" s="627" t="str">
        <f t="shared" si="0"/>
        <v/>
      </c>
      <c r="K26" s="627"/>
      <c r="L26" s="627"/>
      <c r="M26" s="628" t="str">
        <f t="shared" si="1"/>
        <v/>
      </c>
      <c r="N26" s="628"/>
      <c r="O26" s="628"/>
      <c r="P26" s="32"/>
      <c r="Q26" s="32"/>
    </row>
    <row r="27" spans="2:17" s="118" customFormat="1" ht="37.5" customHeight="1" thickBot="1" x14ac:dyDescent="0.2">
      <c r="B27" s="629" t="s">
        <v>177</v>
      </c>
      <c r="C27" s="630"/>
      <c r="D27" s="630"/>
      <c r="E27" s="630"/>
      <c r="F27" s="630"/>
      <c r="G27" s="630"/>
      <c r="H27" s="630"/>
      <c r="I27" s="630"/>
      <c r="J27" s="630"/>
      <c r="K27" s="630"/>
      <c r="L27" s="630"/>
      <c r="M27" s="631">
        <f>SUM(M15:O26)</f>
        <v>0</v>
      </c>
      <c r="N27" s="632"/>
      <c r="O27" s="633"/>
      <c r="P27" s="32"/>
      <c r="Q27" s="32"/>
    </row>
    <row r="28" spans="2:17" ht="24" customHeight="1" x14ac:dyDescent="0.15"/>
    <row r="29" spans="2:17" ht="24.75" customHeight="1" x14ac:dyDescent="0.15">
      <c r="B29" s="116" t="s">
        <v>178</v>
      </c>
      <c r="C29" s="32"/>
      <c r="D29" s="32"/>
      <c r="E29" s="32"/>
      <c r="F29" s="32"/>
      <c r="G29" s="32"/>
      <c r="H29" s="32"/>
      <c r="I29" s="32"/>
      <c r="J29" s="32"/>
      <c r="K29" s="32"/>
      <c r="L29" s="32"/>
      <c r="M29" s="32"/>
      <c r="N29" s="32"/>
      <c r="O29" s="32"/>
      <c r="P29" s="32"/>
      <c r="Q29" s="32"/>
    </row>
    <row r="30" spans="2:17" ht="24" customHeight="1" x14ac:dyDescent="0.15">
      <c r="B30" s="613"/>
      <c r="C30" s="614"/>
      <c r="D30" s="614"/>
      <c r="E30" s="614"/>
      <c r="F30" s="614"/>
      <c r="G30" s="614"/>
      <c r="H30" s="614"/>
      <c r="I30" s="614"/>
      <c r="J30" s="614"/>
      <c r="K30" s="614"/>
      <c r="L30" s="614"/>
      <c r="M30" s="614"/>
      <c r="N30" s="614"/>
      <c r="O30" s="615"/>
    </row>
    <row r="31" spans="2:17" ht="24" customHeight="1" x14ac:dyDescent="0.15">
      <c r="B31" s="616"/>
      <c r="C31" s="617"/>
      <c r="D31" s="617"/>
      <c r="E31" s="617"/>
      <c r="F31" s="617"/>
      <c r="G31" s="617"/>
      <c r="H31" s="617"/>
      <c r="I31" s="617"/>
      <c r="J31" s="617"/>
      <c r="K31" s="617"/>
      <c r="L31" s="617"/>
      <c r="M31" s="617"/>
      <c r="N31" s="617"/>
      <c r="O31" s="618"/>
    </row>
    <row r="32" spans="2:17" ht="24" customHeight="1" x14ac:dyDescent="0.15">
      <c r="B32" s="616"/>
      <c r="C32" s="617"/>
      <c r="D32" s="617"/>
      <c r="E32" s="617"/>
      <c r="F32" s="617"/>
      <c r="G32" s="617"/>
      <c r="H32" s="617"/>
      <c r="I32" s="617"/>
      <c r="J32" s="617"/>
      <c r="K32" s="617"/>
      <c r="L32" s="617"/>
      <c r="M32" s="617"/>
      <c r="N32" s="617"/>
      <c r="O32" s="618"/>
    </row>
    <row r="33" spans="2:15" ht="24" customHeight="1" x14ac:dyDescent="0.15">
      <c r="B33" s="619"/>
      <c r="C33" s="620"/>
      <c r="D33" s="620"/>
      <c r="E33" s="620"/>
      <c r="F33" s="620"/>
      <c r="G33" s="620"/>
      <c r="H33" s="620"/>
      <c r="I33" s="620"/>
      <c r="J33" s="620"/>
      <c r="K33" s="620"/>
      <c r="L33" s="620"/>
      <c r="M33" s="620"/>
      <c r="N33" s="620"/>
      <c r="O33" s="621"/>
    </row>
    <row r="34" spans="2:15" ht="3.75" customHeight="1" x14ac:dyDescent="0.15"/>
  </sheetData>
  <sheetProtection sheet="1" objects="1" scenarios="1" selectLockedCells="1"/>
  <dataConsolidate/>
  <mergeCells count="76">
    <mergeCell ref="B4:O4"/>
    <mergeCell ref="B5:O5"/>
    <mergeCell ref="H8:I8"/>
    <mergeCell ref="J8:O8"/>
    <mergeCell ref="B13:C14"/>
    <mergeCell ref="D13:F13"/>
    <mergeCell ref="G13:I13"/>
    <mergeCell ref="J13:L13"/>
    <mergeCell ref="M13:O13"/>
    <mergeCell ref="D14:F14"/>
    <mergeCell ref="G14:I14"/>
    <mergeCell ref="J14:L14"/>
    <mergeCell ref="M14:O14"/>
    <mergeCell ref="B15:C15"/>
    <mergeCell ref="D15:F15"/>
    <mergeCell ref="G15:I15"/>
    <mergeCell ref="J15:L15"/>
    <mergeCell ref="M15:O15"/>
    <mergeCell ref="B17:C17"/>
    <mergeCell ref="D17:F17"/>
    <mergeCell ref="G17:I17"/>
    <mergeCell ref="J17:L17"/>
    <mergeCell ref="M17:O17"/>
    <mergeCell ref="B16:C16"/>
    <mergeCell ref="D16:F16"/>
    <mergeCell ref="G16:I16"/>
    <mergeCell ref="J16:L16"/>
    <mergeCell ref="M16:O16"/>
    <mergeCell ref="B19:C19"/>
    <mergeCell ref="D19:F19"/>
    <mergeCell ref="G19:I19"/>
    <mergeCell ref="J19:L19"/>
    <mergeCell ref="M19:O19"/>
    <mergeCell ref="B18:C18"/>
    <mergeCell ref="D18:F18"/>
    <mergeCell ref="G18:I18"/>
    <mergeCell ref="J18:L18"/>
    <mergeCell ref="M18:O18"/>
    <mergeCell ref="B21:C21"/>
    <mergeCell ref="D21:F21"/>
    <mergeCell ref="G21:I21"/>
    <mergeCell ref="J21:L21"/>
    <mergeCell ref="M21:O21"/>
    <mergeCell ref="B20:C20"/>
    <mergeCell ref="D20:F20"/>
    <mergeCell ref="G20:I20"/>
    <mergeCell ref="J20:L20"/>
    <mergeCell ref="M20:O20"/>
    <mergeCell ref="B23:C23"/>
    <mergeCell ref="D23:F23"/>
    <mergeCell ref="G23:I23"/>
    <mergeCell ref="J23:L23"/>
    <mergeCell ref="M23:O23"/>
    <mergeCell ref="B22:C22"/>
    <mergeCell ref="D22:F22"/>
    <mergeCell ref="G22:I22"/>
    <mergeCell ref="J22:L22"/>
    <mergeCell ref="M22:O22"/>
    <mergeCell ref="B25:C25"/>
    <mergeCell ref="D25:F25"/>
    <mergeCell ref="G25:I25"/>
    <mergeCell ref="J25:L25"/>
    <mergeCell ref="M25:O25"/>
    <mergeCell ref="B24:C24"/>
    <mergeCell ref="D24:F24"/>
    <mergeCell ref="G24:I24"/>
    <mergeCell ref="J24:L24"/>
    <mergeCell ref="M24:O24"/>
    <mergeCell ref="B30:O33"/>
    <mergeCell ref="B26:C26"/>
    <mergeCell ref="D26:F26"/>
    <mergeCell ref="G26:I26"/>
    <mergeCell ref="J26:L26"/>
    <mergeCell ref="M26:O26"/>
    <mergeCell ref="B27:L27"/>
    <mergeCell ref="M27:O27"/>
  </mergeCells>
  <phoneticPr fontId="2"/>
  <dataValidations count="3">
    <dataValidation type="whole" imeMode="off" allowBlank="1" showInputMessage="1" showErrorMessage="1" error="補助対象医療機関数を半角数字で入力してください。（許容値0-99）" sqref="G15:I26">
      <formula1>0</formula1>
      <formula2>99</formula2>
    </dataValidation>
    <dataValidation type="whole" imeMode="off" allowBlank="1" showInputMessage="1" showErrorMessage="1" sqref="D15:F26">
      <formula1>0</formula1>
      <formula2>99</formula2>
    </dataValidation>
    <dataValidation imeMode="hiragana" allowBlank="1" showInputMessage="1" showErrorMessage="1" sqref="J8 B30:O33"/>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6"/>
  <sheetViews>
    <sheetView showGridLines="0" showZeros="0" view="pageBreakPreview" zoomScale="70" zoomScaleNormal="70" zoomScaleSheetLayoutView="70" workbookViewId="0">
      <selection activeCell="J7" sqref="J7:O7"/>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6" ht="3.75" customHeight="1" x14ac:dyDescent="0.15">
      <c r="B1" s="1"/>
      <c r="C1" s="1"/>
      <c r="D1" s="1"/>
      <c r="E1" s="1"/>
      <c r="F1" s="1"/>
      <c r="G1" s="1"/>
      <c r="H1" s="1"/>
      <c r="I1" s="1"/>
      <c r="J1" s="1"/>
      <c r="K1" s="1"/>
      <c r="L1" s="1"/>
      <c r="M1" s="1"/>
      <c r="N1" s="1"/>
      <c r="O1" s="1"/>
    </row>
    <row r="2" spans="2:16" ht="20.25" customHeight="1" x14ac:dyDescent="0.15">
      <c r="B2" s="28" t="s">
        <v>179</v>
      </c>
    </row>
    <row r="3" spans="2:16" ht="12.75" customHeight="1" x14ac:dyDescent="0.15"/>
    <row r="4" spans="2:16" ht="36.75" customHeight="1" x14ac:dyDescent="0.15">
      <c r="B4" s="393" t="s">
        <v>180</v>
      </c>
      <c r="C4" s="393"/>
      <c r="D4" s="393"/>
      <c r="E4" s="393"/>
      <c r="F4" s="393"/>
      <c r="G4" s="393"/>
      <c r="H4" s="393"/>
      <c r="I4" s="393"/>
      <c r="J4" s="393"/>
      <c r="K4" s="393"/>
      <c r="L4" s="393"/>
      <c r="M4" s="393"/>
      <c r="N4" s="393"/>
      <c r="O4" s="393"/>
    </row>
    <row r="5" spans="2:16" ht="27.75" customHeight="1" x14ac:dyDescent="0.25">
      <c r="B5" s="394" t="s">
        <v>9</v>
      </c>
      <c r="C5" s="394"/>
      <c r="D5" s="394"/>
      <c r="E5" s="394"/>
      <c r="F5" s="394"/>
      <c r="G5" s="394"/>
      <c r="H5" s="394"/>
      <c r="I5" s="394"/>
      <c r="J5" s="394"/>
      <c r="K5" s="394"/>
      <c r="L5" s="394"/>
      <c r="M5" s="394"/>
      <c r="N5" s="394"/>
      <c r="O5" s="394"/>
    </row>
    <row r="6" spans="2:16" ht="24.75" customHeight="1" x14ac:dyDescent="0.15"/>
    <row r="7" spans="2:16" ht="27.75" customHeight="1" x14ac:dyDescent="0.15">
      <c r="B7" s="31"/>
      <c r="C7" s="31"/>
      <c r="D7" s="31"/>
      <c r="E7" s="31"/>
      <c r="H7" s="395" t="s">
        <v>16</v>
      </c>
      <c r="I7" s="395"/>
      <c r="J7" s="267"/>
      <c r="K7" s="267"/>
      <c r="L7" s="267"/>
      <c r="M7" s="267"/>
      <c r="N7" s="267"/>
      <c r="O7" s="267"/>
    </row>
    <row r="8" spans="2:16" ht="24.75" customHeight="1" x14ac:dyDescent="0.15">
      <c r="B8" s="32"/>
      <c r="C8" s="32"/>
      <c r="D8" s="32"/>
      <c r="E8" s="32"/>
      <c r="F8" s="32"/>
      <c r="G8" s="32"/>
      <c r="H8" s="32"/>
      <c r="I8" s="32"/>
      <c r="J8" s="32"/>
      <c r="K8" s="32"/>
      <c r="L8" s="32"/>
      <c r="M8" s="32"/>
      <c r="N8" s="32"/>
      <c r="O8" s="32"/>
    </row>
    <row r="9" spans="2:16" s="3" customFormat="1" ht="29.25" customHeight="1" x14ac:dyDescent="0.15">
      <c r="B9" s="33" t="s">
        <v>181</v>
      </c>
      <c r="C9" s="2"/>
      <c r="D9" s="2"/>
      <c r="E9" s="2"/>
      <c r="F9" s="2"/>
      <c r="G9" s="2"/>
      <c r="H9" s="2"/>
      <c r="I9" s="2"/>
      <c r="J9" s="2"/>
      <c r="K9" s="2"/>
      <c r="L9" s="2"/>
      <c r="M9" s="2"/>
      <c r="N9" s="2"/>
      <c r="O9" s="2"/>
      <c r="P9" s="2"/>
    </row>
    <row r="10" spans="2:16" s="3" customFormat="1" ht="21" customHeight="1" x14ac:dyDescent="0.15">
      <c r="B10" s="451" t="s">
        <v>86</v>
      </c>
      <c r="C10" s="451"/>
      <c r="D10" s="458" t="s">
        <v>182</v>
      </c>
      <c r="E10" s="458"/>
      <c r="F10" s="458"/>
      <c r="G10" s="458"/>
      <c r="H10" s="458"/>
      <c r="I10" s="458"/>
      <c r="J10" s="458"/>
      <c r="K10" s="458"/>
      <c r="L10" s="458"/>
      <c r="M10" s="458"/>
      <c r="N10" s="458"/>
      <c r="O10" s="458"/>
      <c r="P10" s="2"/>
    </row>
    <row r="11" spans="2:16" s="3" customFormat="1" ht="21" customHeight="1" x14ac:dyDescent="0.15">
      <c r="B11" s="451"/>
      <c r="C11" s="451"/>
      <c r="D11" s="458" t="s">
        <v>183</v>
      </c>
      <c r="E11" s="458"/>
      <c r="F11" s="458"/>
      <c r="G11" s="458"/>
      <c r="H11" s="458"/>
      <c r="I11" s="458"/>
      <c r="J11" s="458" t="s">
        <v>184</v>
      </c>
      <c r="K11" s="458"/>
      <c r="L11" s="458"/>
      <c r="M11" s="458"/>
      <c r="N11" s="458"/>
      <c r="O11" s="458"/>
      <c r="P11" s="2"/>
    </row>
    <row r="12" spans="2:16" s="3" customFormat="1" ht="21" customHeight="1" x14ac:dyDescent="0.15">
      <c r="B12" s="451"/>
      <c r="C12" s="451"/>
      <c r="D12" s="673" t="s">
        <v>92</v>
      </c>
      <c r="E12" s="674"/>
      <c r="F12" s="674"/>
      <c r="G12" s="674"/>
      <c r="H12" s="675" t="s">
        <v>185</v>
      </c>
      <c r="I12" s="676"/>
      <c r="J12" s="673" t="s">
        <v>92</v>
      </c>
      <c r="K12" s="674"/>
      <c r="L12" s="674"/>
      <c r="M12" s="674"/>
      <c r="N12" s="675" t="s">
        <v>185</v>
      </c>
      <c r="O12" s="676"/>
      <c r="P12" s="2"/>
    </row>
    <row r="13" spans="2:16" s="3" customFormat="1" ht="21" customHeight="1" x14ac:dyDescent="0.15">
      <c r="B13" s="451"/>
      <c r="C13" s="451"/>
      <c r="D13" s="679" t="s">
        <v>186</v>
      </c>
      <c r="E13" s="680"/>
      <c r="F13" s="680" t="s">
        <v>187</v>
      </c>
      <c r="G13" s="680"/>
      <c r="H13" s="677"/>
      <c r="I13" s="678"/>
      <c r="J13" s="679" t="s">
        <v>186</v>
      </c>
      <c r="K13" s="680"/>
      <c r="L13" s="680" t="s">
        <v>187</v>
      </c>
      <c r="M13" s="680"/>
      <c r="N13" s="677"/>
      <c r="O13" s="678"/>
      <c r="P13" s="2"/>
    </row>
    <row r="14" spans="2:16" s="3" customFormat="1" ht="23.25" customHeight="1" x14ac:dyDescent="0.15">
      <c r="B14" s="409" t="s">
        <v>99</v>
      </c>
      <c r="C14" s="409"/>
      <c r="D14" s="671"/>
      <c r="E14" s="672"/>
      <c r="F14" s="669"/>
      <c r="G14" s="669"/>
      <c r="H14" s="669"/>
      <c r="I14" s="670"/>
      <c r="J14" s="671"/>
      <c r="K14" s="672"/>
      <c r="L14" s="669"/>
      <c r="M14" s="669"/>
      <c r="N14" s="669"/>
      <c r="O14" s="670"/>
      <c r="P14" s="2"/>
    </row>
    <row r="15" spans="2:16" s="3" customFormat="1" ht="23.25" customHeight="1" x14ac:dyDescent="0.15">
      <c r="B15" s="435" t="s">
        <v>100</v>
      </c>
      <c r="C15" s="435"/>
      <c r="D15" s="667"/>
      <c r="E15" s="668"/>
      <c r="F15" s="665"/>
      <c r="G15" s="665"/>
      <c r="H15" s="665"/>
      <c r="I15" s="666"/>
      <c r="J15" s="667"/>
      <c r="K15" s="668"/>
      <c r="L15" s="665"/>
      <c r="M15" s="665"/>
      <c r="N15" s="665"/>
      <c r="O15" s="666"/>
      <c r="P15" s="2"/>
    </row>
    <row r="16" spans="2:16" s="3" customFormat="1" ht="23.25" customHeight="1" x14ac:dyDescent="0.15">
      <c r="B16" s="443" t="s">
        <v>101</v>
      </c>
      <c r="C16" s="443"/>
      <c r="D16" s="667"/>
      <c r="E16" s="668"/>
      <c r="F16" s="665"/>
      <c r="G16" s="665"/>
      <c r="H16" s="665"/>
      <c r="I16" s="666"/>
      <c r="J16" s="667"/>
      <c r="K16" s="668"/>
      <c r="L16" s="665"/>
      <c r="M16" s="665"/>
      <c r="N16" s="665"/>
      <c r="O16" s="666"/>
      <c r="P16" s="2"/>
    </row>
    <row r="17" spans="2:16" s="3" customFormat="1" ht="23.25" customHeight="1" x14ac:dyDescent="0.15">
      <c r="B17" s="435" t="s">
        <v>102</v>
      </c>
      <c r="C17" s="435"/>
      <c r="D17" s="667"/>
      <c r="E17" s="668"/>
      <c r="F17" s="665"/>
      <c r="G17" s="665"/>
      <c r="H17" s="665"/>
      <c r="I17" s="666"/>
      <c r="J17" s="667"/>
      <c r="K17" s="668"/>
      <c r="L17" s="665"/>
      <c r="M17" s="665"/>
      <c r="N17" s="665"/>
      <c r="O17" s="666"/>
      <c r="P17" s="2"/>
    </row>
    <row r="18" spans="2:16" s="3" customFormat="1" ht="23.25" customHeight="1" x14ac:dyDescent="0.15">
      <c r="B18" s="435" t="s">
        <v>103</v>
      </c>
      <c r="C18" s="435"/>
      <c r="D18" s="667"/>
      <c r="E18" s="668"/>
      <c r="F18" s="665"/>
      <c r="G18" s="665"/>
      <c r="H18" s="665"/>
      <c r="I18" s="666"/>
      <c r="J18" s="667"/>
      <c r="K18" s="668"/>
      <c r="L18" s="665"/>
      <c r="M18" s="665"/>
      <c r="N18" s="665"/>
      <c r="O18" s="666"/>
      <c r="P18" s="2"/>
    </row>
    <row r="19" spans="2:16" s="3" customFormat="1" ht="23.25" hidden="1" customHeight="1" x14ac:dyDescent="0.15">
      <c r="B19" s="435" t="s">
        <v>104</v>
      </c>
      <c r="C19" s="435"/>
      <c r="D19" s="667"/>
      <c r="E19" s="668"/>
      <c r="F19" s="665"/>
      <c r="G19" s="665"/>
      <c r="H19" s="665"/>
      <c r="I19" s="666"/>
      <c r="J19" s="667"/>
      <c r="K19" s="668"/>
      <c r="L19" s="665"/>
      <c r="M19" s="665"/>
      <c r="N19" s="665"/>
      <c r="O19" s="666"/>
      <c r="P19" s="2"/>
    </row>
    <row r="20" spans="2:16" ht="23.25" customHeight="1" x14ac:dyDescent="0.15">
      <c r="B20" s="438" t="s">
        <v>105</v>
      </c>
      <c r="C20" s="438"/>
      <c r="D20" s="663"/>
      <c r="E20" s="664"/>
      <c r="F20" s="658"/>
      <c r="G20" s="658"/>
      <c r="H20" s="658"/>
      <c r="I20" s="659"/>
      <c r="J20" s="663"/>
      <c r="K20" s="664"/>
      <c r="L20" s="658"/>
      <c r="M20" s="658"/>
      <c r="N20" s="658"/>
      <c r="O20" s="659"/>
    </row>
    <row r="21" spans="2:16" ht="23.25" customHeight="1" x14ac:dyDescent="0.15">
      <c r="B21" s="422" t="s">
        <v>106</v>
      </c>
      <c r="C21" s="422"/>
      <c r="D21" s="660">
        <f>SUM(D14:E20)</f>
        <v>0</v>
      </c>
      <c r="E21" s="661"/>
      <c r="F21" s="661">
        <f t="shared" ref="F21" si="0">SUM(F14:G20)</f>
        <v>0</v>
      </c>
      <c r="G21" s="661"/>
      <c r="H21" s="661">
        <f t="shared" ref="H21" si="1">SUM(H14:I20)</f>
        <v>0</v>
      </c>
      <c r="I21" s="662"/>
      <c r="J21" s="660">
        <f t="shared" ref="J21" si="2">SUM(J14:K20)</f>
        <v>0</v>
      </c>
      <c r="K21" s="661"/>
      <c r="L21" s="661">
        <f t="shared" ref="L21" si="3">SUM(L14:M20)</f>
        <v>0</v>
      </c>
      <c r="M21" s="661"/>
      <c r="N21" s="661">
        <f t="shared" ref="N21" si="4">SUM(N14:O20)</f>
        <v>0</v>
      </c>
      <c r="O21" s="662"/>
    </row>
    <row r="22" spans="2:16" s="28" customFormat="1" ht="21" customHeight="1" x14ac:dyDescent="0.15">
      <c r="B22" s="491" t="s">
        <v>188</v>
      </c>
      <c r="C22" s="492"/>
      <c r="D22" s="273"/>
      <c r="E22" s="274"/>
      <c r="F22" s="274"/>
      <c r="G22" s="274"/>
      <c r="H22" s="274"/>
      <c r="I22" s="274"/>
      <c r="J22" s="274"/>
      <c r="K22" s="274"/>
      <c r="L22" s="274"/>
      <c r="M22" s="274"/>
      <c r="N22" s="274"/>
      <c r="O22" s="275"/>
    </row>
    <row r="23" spans="2:16" s="28" customFormat="1" ht="21" customHeight="1" x14ac:dyDescent="0.15">
      <c r="B23" s="495"/>
      <c r="C23" s="496"/>
      <c r="D23" s="279"/>
      <c r="E23" s="280"/>
      <c r="F23" s="280"/>
      <c r="G23" s="280"/>
      <c r="H23" s="280"/>
      <c r="I23" s="280"/>
      <c r="J23" s="280"/>
      <c r="K23" s="280"/>
      <c r="L23" s="280"/>
      <c r="M23" s="280"/>
      <c r="N23" s="280"/>
      <c r="O23" s="281"/>
    </row>
    <row r="24" spans="2:16" ht="18.75" customHeight="1" x14ac:dyDescent="0.15">
      <c r="B24" s="119" t="s">
        <v>189</v>
      </c>
    </row>
    <row r="25" spans="2:16" s="3" customFormat="1" ht="18" customHeight="1" x14ac:dyDescent="0.15">
      <c r="B25" s="3" t="s">
        <v>159</v>
      </c>
      <c r="J25" s="2"/>
      <c r="K25" s="2"/>
      <c r="L25" s="2"/>
      <c r="M25" s="2"/>
      <c r="N25" s="2"/>
      <c r="O25" s="2"/>
    </row>
    <row r="26" spans="2:16" s="3" customFormat="1" x14ac:dyDescent="0.15">
      <c r="B26" s="3" t="s">
        <v>190</v>
      </c>
      <c r="J26" s="2"/>
      <c r="K26" s="2"/>
      <c r="L26" s="2"/>
      <c r="M26" s="2"/>
      <c r="N26" s="2"/>
      <c r="O26" s="2"/>
    </row>
    <row r="27" spans="2:16" s="3" customFormat="1" ht="18" customHeight="1" x14ac:dyDescent="0.15">
      <c r="B27" s="3" t="s">
        <v>191</v>
      </c>
      <c r="J27" s="2"/>
      <c r="K27" s="2"/>
      <c r="L27" s="2"/>
      <c r="M27" s="2"/>
      <c r="N27" s="2"/>
      <c r="O27" s="2"/>
    </row>
    <row r="28" spans="2:16" ht="21" customHeight="1" x14ac:dyDescent="0.15"/>
    <row r="29" spans="2:16" s="3" customFormat="1" ht="29.25" customHeight="1" x14ac:dyDescent="0.15">
      <c r="B29" s="33" t="s">
        <v>192</v>
      </c>
      <c r="C29" s="2"/>
      <c r="D29" s="2"/>
      <c r="E29" s="2"/>
      <c r="F29" s="2"/>
      <c r="G29" s="2"/>
      <c r="H29" s="2"/>
      <c r="I29" s="2"/>
      <c r="J29" s="2"/>
      <c r="K29" s="2"/>
      <c r="L29" s="2"/>
      <c r="M29" s="2"/>
      <c r="N29" s="2"/>
      <c r="O29" s="2"/>
      <c r="P29" s="2"/>
    </row>
    <row r="30" spans="2:16" s="28" customFormat="1" ht="24.75" customHeight="1" x14ac:dyDescent="0.15">
      <c r="B30" s="458" t="s">
        <v>193</v>
      </c>
      <c r="C30" s="458"/>
      <c r="D30" s="655"/>
      <c r="E30" s="656"/>
      <c r="F30" s="120" t="s">
        <v>56</v>
      </c>
      <c r="G30" s="655"/>
      <c r="H30" s="656"/>
      <c r="I30" s="120" t="s">
        <v>56</v>
      </c>
      <c r="J30" s="655"/>
      <c r="K30" s="656"/>
      <c r="L30" s="120" t="s">
        <v>56</v>
      </c>
      <c r="M30" s="656"/>
      <c r="N30" s="657"/>
      <c r="O30" s="120" t="s">
        <v>56</v>
      </c>
    </row>
    <row r="31" spans="2:16" s="28" customFormat="1" ht="24" customHeight="1" x14ac:dyDescent="0.15">
      <c r="B31" s="654" t="s">
        <v>194</v>
      </c>
      <c r="C31" s="654"/>
      <c r="D31" s="507" t="s">
        <v>59</v>
      </c>
      <c r="E31" s="508"/>
      <c r="F31" s="39"/>
      <c r="G31" s="507" t="s">
        <v>60</v>
      </c>
      <c r="H31" s="508"/>
      <c r="I31" s="39"/>
      <c r="J31" s="507" t="s">
        <v>61</v>
      </c>
      <c r="K31" s="508"/>
      <c r="L31" s="39"/>
      <c r="M31" s="509"/>
      <c r="N31" s="510"/>
      <c r="O31" s="511"/>
    </row>
    <row r="32" spans="2:16" s="28" customFormat="1" ht="24" customHeight="1" x14ac:dyDescent="0.15">
      <c r="B32" s="483" t="s">
        <v>195</v>
      </c>
      <c r="C32" s="483"/>
      <c r="D32" s="481" t="s">
        <v>63</v>
      </c>
      <c r="E32" s="482"/>
      <c r="F32" s="40"/>
      <c r="G32" s="481" t="s">
        <v>64</v>
      </c>
      <c r="H32" s="482"/>
      <c r="I32" s="40"/>
      <c r="J32" s="484" t="s">
        <v>196</v>
      </c>
      <c r="K32" s="599"/>
      <c r="L32" s="40"/>
      <c r="M32" s="485"/>
      <c r="N32" s="486"/>
      <c r="O32" s="487"/>
    </row>
    <row r="33" spans="2:16" s="28" customFormat="1" ht="24" customHeight="1" x14ac:dyDescent="0.15">
      <c r="B33" s="483" t="s">
        <v>66</v>
      </c>
      <c r="C33" s="483"/>
      <c r="D33" s="481" t="s">
        <v>197</v>
      </c>
      <c r="E33" s="482"/>
      <c r="F33" s="40"/>
      <c r="G33" s="481" t="s">
        <v>199</v>
      </c>
      <c r="H33" s="482"/>
      <c r="I33" s="40"/>
      <c r="J33" s="481" t="s">
        <v>200</v>
      </c>
      <c r="K33" s="482"/>
      <c r="L33" s="40"/>
      <c r="M33" s="488" t="s">
        <v>201</v>
      </c>
      <c r="N33" s="490"/>
      <c r="O33" s="40"/>
    </row>
    <row r="34" spans="2:16" s="28" customFormat="1" ht="24" customHeight="1" x14ac:dyDescent="0.15">
      <c r="B34" s="470" t="s">
        <v>202</v>
      </c>
      <c r="C34" s="470"/>
      <c r="D34" s="468" t="s">
        <v>72</v>
      </c>
      <c r="E34" s="469"/>
      <c r="F34" s="41"/>
      <c r="G34" s="472"/>
      <c r="H34" s="473"/>
      <c r="I34" s="474"/>
      <c r="J34" s="472"/>
      <c r="K34" s="473"/>
      <c r="L34" s="474"/>
      <c r="M34" s="472"/>
      <c r="N34" s="473"/>
      <c r="O34" s="474"/>
    </row>
    <row r="35" spans="2:16" s="28" customFormat="1" ht="25.5" customHeight="1" x14ac:dyDescent="0.15">
      <c r="B35" s="491" t="s">
        <v>203</v>
      </c>
      <c r="C35" s="492"/>
      <c r="D35" s="273"/>
      <c r="E35" s="274"/>
      <c r="F35" s="274"/>
      <c r="G35" s="274"/>
      <c r="H35" s="274"/>
      <c r="I35" s="274"/>
      <c r="J35" s="274"/>
      <c r="K35" s="274"/>
      <c r="L35" s="274"/>
      <c r="M35" s="274"/>
      <c r="N35" s="274"/>
      <c r="O35" s="275"/>
    </row>
    <row r="36" spans="2:16" s="28" customFormat="1" ht="25.5" customHeight="1" x14ac:dyDescent="0.15">
      <c r="B36" s="495"/>
      <c r="C36" s="496"/>
      <c r="D36" s="279"/>
      <c r="E36" s="280"/>
      <c r="F36" s="280"/>
      <c r="G36" s="280"/>
      <c r="H36" s="280"/>
      <c r="I36" s="280"/>
      <c r="J36" s="280"/>
      <c r="K36" s="280"/>
      <c r="L36" s="280"/>
      <c r="M36" s="280"/>
      <c r="N36" s="280"/>
      <c r="O36" s="281"/>
    </row>
    <row r="37" spans="2:16" s="28" customFormat="1" ht="17.25" customHeight="1" x14ac:dyDescent="0.15">
      <c r="O37" s="37" t="s">
        <v>204</v>
      </c>
    </row>
    <row r="38" spans="2:16" s="28" customFormat="1" ht="21" customHeight="1" x14ac:dyDescent="0.15"/>
    <row r="39" spans="2:16" s="3" customFormat="1" ht="29.25" customHeight="1" x14ac:dyDescent="0.15">
      <c r="B39" s="33" t="s">
        <v>205</v>
      </c>
      <c r="C39" s="2"/>
      <c r="D39" s="2"/>
      <c r="E39" s="2"/>
      <c r="F39" s="2"/>
      <c r="G39" s="2"/>
      <c r="H39" s="2"/>
      <c r="I39" s="2"/>
      <c r="J39" s="2"/>
      <c r="K39" s="2"/>
      <c r="L39" s="2"/>
      <c r="M39" s="2"/>
      <c r="N39" s="2"/>
      <c r="O39" s="2"/>
      <c r="P39" s="2"/>
    </row>
    <row r="40" spans="2:16" s="3" customFormat="1" ht="39.75" customHeight="1" x14ac:dyDescent="0.15">
      <c r="B40" s="397" t="s">
        <v>206</v>
      </c>
      <c r="C40" s="347"/>
      <c r="D40" s="651"/>
      <c r="E40" s="652"/>
      <c r="F40" s="652"/>
      <c r="G40" s="121" t="s">
        <v>0</v>
      </c>
      <c r="H40" s="407" t="s">
        <v>8</v>
      </c>
      <c r="I40" s="407"/>
      <c r="J40" s="20"/>
      <c r="K40" s="592" t="s">
        <v>207</v>
      </c>
      <c r="L40" s="592"/>
      <c r="M40" s="592"/>
      <c r="N40" s="592"/>
      <c r="O40" s="593"/>
      <c r="P40" s="2"/>
    </row>
    <row r="41" spans="2:16" s="3" customFormat="1" ht="39.75" customHeight="1" x14ac:dyDescent="0.15">
      <c r="B41" s="649" t="s">
        <v>208</v>
      </c>
      <c r="C41" s="650"/>
      <c r="D41" s="651"/>
      <c r="E41" s="652"/>
      <c r="F41" s="652"/>
      <c r="G41" s="121" t="s">
        <v>0</v>
      </c>
      <c r="H41" s="407" t="s">
        <v>8</v>
      </c>
      <c r="I41" s="407"/>
      <c r="J41" s="20"/>
      <c r="K41" s="592" t="s">
        <v>207</v>
      </c>
      <c r="L41" s="592"/>
      <c r="M41" s="592"/>
      <c r="N41" s="592"/>
      <c r="O41" s="593"/>
      <c r="P41" s="2"/>
    </row>
    <row r="42" spans="2:16" s="3" customFormat="1" ht="7.5" customHeight="1" x14ac:dyDescent="0.15">
      <c r="B42" s="122"/>
      <c r="C42" s="123"/>
      <c r="D42" s="124"/>
      <c r="E42" s="124"/>
      <c r="F42" s="124"/>
      <c r="G42" s="125"/>
      <c r="H42" s="125"/>
      <c r="I42" s="125"/>
      <c r="J42" s="126"/>
      <c r="K42" s="127"/>
      <c r="L42" s="127"/>
      <c r="M42" s="127"/>
      <c r="N42" s="127"/>
      <c r="O42" s="127"/>
      <c r="P42" s="2"/>
    </row>
    <row r="43" spans="2:16" ht="15.75" customHeight="1" x14ac:dyDescent="0.15">
      <c r="B43" s="653" t="s">
        <v>209</v>
      </c>
      <c r="C43" s="653"/>
      <c r="D43" s="653"/>
      <c r="E43" s="653"/>
      <c r="F43" s="653"/>
      <c r="G43" s="653"/>
      <c r="H43" s="653"/>
      <c r="I43" s="653"/>
      <c r="J43" s="653"/>
      <c r="K43" s="653"/>
      <c r="L43" s="653"/>
      <c r="M43" s="653"/>
      <c r="N43" s="653"/>
      <c r="O43" s="653"/>
    </row>
    <row r="44" spans="2:16" ht="5.25" customHeight="1" x14ac:dyDescent="0.15"/>
    <row r="45" spans="2:16" ht="20.25" customHeight="1" x14ac:dyDescent="0.15"/>
    <row r="46" spans="2:16" ht="20.25" customHeight="1" x14ac:dyDescent="0.15"/>
  </sheetData>
  <sheetProtection sheet="1" selectLockedCells="1"/>
  <dataConsolidate/>
  <mergeCells count="110">
    <mergeCell ref="J12:M12"/>
    <mergeCell ref="N12:O13"/>
    <mergeCell ref="D13:E13"/>
    <mergeCell ref="F13:G13"/>
    <mergeCell ref="J13:K13"/>
    <mergeCell ref="L13:M13"/>
    <mergeCell ref="B4:O4"/>
    <mergeCell ref="B5:O5"/>
    <mergeCell ref="H7:I7"/>
    <mergeCell ref="J7:O7"/>
    <mergeCell ref="B10:C13"/>
    <mergeCell ref="D10:O10"/>
    <mergeCell ref="D11:I11"/>
    <mergeCell ref="J11:O11"/>
    <mergeCell ref="D12:G12"/>
    <mergeCell ref="H12:I13"/>
    <mergeCell ref="N14:O14"/>
    <mergeCell ref="B15:C15"/>
    <mergeCell ref="D15:E15"/>
    <mergeCell ref="F15:G15"/>
    <mergeCell ref="H15:I15"/>
    <mergeCell ref="J15:K15"/>
    <mergeCell ref="L15:M15"/>
    <mergeCell ref="N15:O15"/>
    <mergeCell ref="B14:C14"/>
    <mergeCell ref="D14:E14"/>
    <mergeCell ref="F14:G14"/>
    <mergeCell ref="H14:I14"/>
    <mergeCell ref="J14:K14"/>
    <mergeCell ref="L14:M14"/>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B22:C23"/>
    <mergeCell ref="D22:O23"/>
    <mergeCell ref="B30:C30"/>
    <mergeCell ref="D30:E30"/>
    <mergeCell ref="G30:H30"/>
    <mergeCell ref="J30:K30"/>
    <mergeCell ref="M30:N30"/>
    <mergeCell ref="N20:O20"/>
    <mergeCell ref="B21:C21"/>
    <mergeCell ref="D21:E21"/>
    <mergeCell ref="F21:G21"/>
    <mergeCell ref="H21:I21"/>
    <mergeCell ref="J21:K21"/>
    <mergeCell ref="L21:M21"/>
    <mergeCell ref="N21:O21"/>
    <mergeCell ref="B20:C20"/>
    <mergeCell ref="D20:E20"/>
    <mergeCell ref="F20:G20"/>
    <mergeCell ref="H20:I20"/>
    <mergeCell ref="J20:K20"/>
    <mergeCell ref="L20:M20"/>
    <mergeCell ref="B31:C31"/>
    <mergeCell ref="D31:E31"/>
    <mergeCell ref="G31:H31"/>
    <mergeCell ref="J31:K31"/>
    <mergeCell ref="M31:O31"/>
    <mergeCell ref="B32:C32"/>
    <mergeCell ref="D32:E32"/>
    <mergeCell ref="G32:H32"/>
    <mergeCell ref="J32:K32"/>
    <mergeCell ref="M32:O32"/>
    <mergeCell ref="B33:C33"/>
    <mergeCell ref="D33:E33"/>
    <mergeCell ref="G33:H33"/>
    <mergeCell ref="J33:K33"/>
    <mergeCell ref="M33:N33"/>
    <mergeCell ref="B34:C34"/>
    <mergeCell ref="D34:E34"/>
    <mergeCell ref="G34:I34"/>
    <mergeCell ref="J34:L34"/>
    <mergeCell ref="M34:O34"/>
    <mergeCell ref="B41:C41"/>
    <mergeCell ref="D41:F41"/>
    <mergeCell ref="H41:I41"/>
    <mergeCell ref="K41:O41"/>
    <mergeCell ref="B43:O43"/>
    <mergeCell ref="B35:C36"/>
    <mergeCell ref="D35:O36"/>
    <mergeCell ref="B40:C40"/>
    <mergeCell ref="D40:F40"/>
    <mergeCell ref="H40:I40"/>
    <mergeCell ref="K40:O40"/>
  </mergeCells>
  <phoneticPr fontId="2"/>
  <dataValidations count="3">
    <dataValidation type="list" allowBlank="1" showInputMessage="1" showErrorMessage="1" sqref="O33 I31:I33 L31:L33 F31:F34">
      <formula1>"◎,○,△,×"</formula1>
    </dataValidation>
    <dataValidation imeMode="off" allowBlank="1" showInputMessage="1" showErrorMessage="1" sqref="D14:O20 J40:J42 D40:F42"/>
    <dataValidation imeMode="hiragana" allowBlank="1" showInputMessage="1" showErrorMessage="1" sqref="D30:E30 G30:H30 J30:K30 M30:N30 D35:O36 D22:O23 J7:O7"/>
  </dataValidations>
  <printOptions horizontalCentered="1"/>
  <pageMargins left="0.47244094488188981" right="0.31496062992125984" top="0.59055118110236227" bottom="0.39370078740157483" header="0.19685039370078741" footer="0.19685039370078741"/>
  <pageSetup paperSize="9" scale="85"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
  <sheetViews>
    <sheetView showGridLines="0" view="pageBreakPreview" zoomScale="70" zoomScaleNormal="70" zoomScaleSheetLayoutView="70" workbookViewId="0">
      <selection activeCell="J6" sqref="J6:O6"/>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1"/>
      <c r="C1" s="1"/>
      <c r="D1" s="1"/>
      <c r="E1" s="1"/>
      <c r="F1" s="1"/>
      <c r="G1" s="1"/>
      <c r="H1" s="1"/>
      <c r="I1" s="1"/>
      <c r="J1" s="1"/>
      <c r="K1" s="1"/>
      <c r="L1" s="1"/>
      <c r="M1" s="1"/>
      <c r="N1" s="1"/>
      <c r="O1" s="1"/>
    </row>
    <row r="2" spans="2:15" ht="20.25" customHeight="1" x14ac:dyDescent="0.15">
      <c r="B2" s="28" t="s">
        <v>210</v>
      </c>
    </row>
    <row r="3" spans="2:15" ht="36.75" customHeight="1" x14ac:dyDescent="0.15">
      <c r="B3" s="393" t="s">
        <v>180</v>
      </c>
      <c r="C3" s="393"/>
      <c r="D3" s="393"/>
      <c r="E3" s="393"/>
      <c r="F3" s="393"/>
      <c r="G3" s="393"/>
      <c r="H3" s="393"/>
      <c r="I3" s="393"/>
      <c r="J3" s="393"/>
      <c r="K3" s="393"/>
      <c r="L3" s="393"/>
      <c r="M3" s="393"/>
      <c r="N3" s="393"/>
      <c r="O3" s="393"/>
    </row>
    <row r="4" spans="2:15" ht="37.5" customHeight="1" x14ac:dyDescent="0.25">
      <c r="B4" s="394" t="s">
        <v>21</v>
      </c>
      <c r="C4" s="394"/>
      <c r="D4" s="394"/>
      <c r="E4" s="394"/>
      <c r="F4" s="394"/>
      <c r="G4" s="394"/>
      <c r="H4" s="394"/>
      <c r="I4" s="394"/>
      <c r="J4" s="394"/>
      <c r="K4" s="394"/>
      <c r="L4" s="394"/>
      <c r="M4" s="394"/>
      <c r="N4" s="394"/>
      <c r="O4" s="394"/>
    </row>
    <row r="5" spans="2:15" ht="24.75" customHeight="1" x14ac:dyDescent="0.15"/>
    <row r="6" spans="2:15" ht="27.75" customHeight="1" x14ac:dyDescent="0.15">
      <c r="B6" s="31"/>
      <c r="C6" s="31"/>
      <c r="D6" s="31"/>
      <c r="E6" s="31"/>
      <c r="H6" s="395" t="s">
        <v>16</v>
      </c>
      <c r="I6" s="395"/>
      <c r="J6" s="267"/>
      <c r="K6" s="267"/>
      <c r="L6" s="267"/>
      <c r="M6" s="267"/>
      <c r="N6" s="267"/>
      <c r="O6" s="267"/>
    </row>
    <row r="7" spans="2:15" ht="24.75" customHeight="1" x14ac:dyDescent="0.15">
      <c r="B7" s="32"/>
      <c r="C7" s="32"/>
      <c r="D7" s="32"/>
      <c r="E7" s="32"/>
      <c r="F7" s="32"/>
      <c r="G7" s="32"/>
      <c r="H7" s="32"/>
      <c r="I7" s="32"/>
      <c r="J7" s="32"/>
      <c r="K7" s="32"/>
      <c r="L7" s="32"/>
      <c r="M7" s="32"/>
      <c r="N7" s="32"/>
      <c r="O7" s="32"/>
    </row>
    <row r="8" spans="2:15" ht="24.75" customHeight="1" x14ac:dyDescent="0.15">
      <c r="B8" s="116" t="s">
        <v>211</v>
      </c>
      <c r="C8" s="32"/>
      <c r="D8" s="32"/>
      <c r="E8" s="32"/>
      <c r="F8" s="32"/>
      <c r="G8" s="32"/>
      <c r="H8" s="32"/>
      <c r="I8" s="32"/>
      <c r="J8" s="32"/>
      <c r="K8" s="32"/>
      <c r="L8" s="32"/>
      <c r="M8" s="32"/>
      <c r="N8" s="32"/>
      <c r="O8" s="32"/>
    </row>
    <row r="9" spans="2:15" ht="24.75" customHeight="1" x14ac:dyDescent="0.15">
      <c r="B9" s="116" t="s">
        <v>212</v>
      </c>
      <c r="C9" s="32"/>
      <c r="D9" s="32"/>
      <c r="E9" s="32"/>
      <c r="F9" s="32"/>
      <c r="G9" s="32"/>
      <c r="H9" s="32"/>
      <c r="I9" s="32"/>
      <c r="J9" s="32"/>
      <c r="K9" s="32"/>
      <c r="L9" s="32"/>
      <c r="M9" s="32"/>
      <c r="N9" s="32"/>
      <c r="O9" s="32"/>
    </row>
    <row r="10" spans="2:15" ht="4.5" customHeight="1" x14ac:dyDescent="0.15">
      <c r="B10" s="103"/>
      <c r="C10" s="32"/>
      <c r="D10" s="32"/>
      <c r="E10" s="32"/>
      <c r="F10" s="32"/>
      <c r="G10" s="32"/>
      <c r="H10" s="32"/>
      <c r="I10" s="32"/>
      <c r="J10" s="32"/>
      <c r="K10" s="32"/>
      <c r="L10" s="32"/>
      <c r="M10" s="32"/>
      <c r="N10" s="32"/>
      <c r="O10" s="32"/>
    </row>
    <row r="11" spans="2:15" ht="24.75" customHeight="1" x14ac:dyDescent="0.15">
      <c r="B11" s="645" t="s">
        <v>213</v>
      </c>
      <c r="C11" s="645"/>
      <c r="D11" s="645"/>
      <c r="E11" s="645"/>
      <c r="F11" s="645" t="s">
        <v>24</v>
      </c>
      <c r="G11" s="645"/>
      <c r="H11" s="645"/>
      <c r="I11" s="645"/>
      <c r="J11" s="454" t="s">
        <v>214</v>
      </c>
      <c r="K11" s="541"/>
      <c r="L11" s="541"/>
      <c r="M11" s="541"/>
      <c r="N11" s="541"/>
      <c r="O11" s="455"/>
    </row>
    <row r="12" spans="2:15" ht="18.75" customHeight="1" x14ac:dyDescent="0.15">
      <c r="B12" s="682" t="s">
        <v>215</v>
      </c>
      <c r="C12" s="682"/>
      <c r="D12" s="682"/>
      <c r="E12" s="682"/>
      <c r="F12" s="682" t="s">
        <v>216</v>
      </c>
      <c r="G12" s="682"/>
      <c r="H12" s="682"/>
      <c r="I12" s="682"/>
      <c r="J12" s="683" t="s">
        <v>217</v>
      </c>
      <c r="K12" s="364"/>
      <c r="L12" s="364"/>
      <c r="M12" s="364"/>
      <c r="N12" s="364"/>
      <c r="O12" s="368"/>
    </row>
    <row r="13" spans="2:15" ht="51" customHeight="1" x14ac:dyDescent="0.15">
      <c r="B13" s="321"/>
      <c r="C13" s="321"/>
      <c r="D13" s="321"/>
      <c r="E13" s="321"/>
      <c r="F13" s="305" t="str">
        <f>IF(OR(ISBLANK(B13)=TRUE,B13=0)=TRUE,"",13000)</f>
        <v/>
      </c>
      <c r="G13" s="305"/>
      <c r="H13" s="305"/>
      <c r="I13" s="305"/>
      <c r="J13" s="322" t="str">
        <f>IF(OR(ISBLANK(B13)=TRUE,B13=0)=TRUE,"",B13*F13)</f>
        <v/>
      </c>
      <c r="K13" s="323"/>
      <c r="L13" s="323"/>
      <c r="M13" s="323"/>
      <c r="N13" s="323"/>
      <c r="O13" s="324"/>
    </row>
    <row r="14" spans="2:15" ht="24.75" customHeight="1" x14ac:dyDescent="0.15">
      <c r="C14" s="32"/>
      <c r="D14" s="32"/>
      <c r="E14" s="32"/>
      <c r="F14" s="32"/>
      <c r="G14" s="32"/>
      <c r="H14" s="32"/>
      <c r="I14" s="32"/>
      <c r="J14" s="32"/>
      <c r="K14" s="32"/>
      <c r="L14" s="32"/>
      <c r="M14" s="32"/>
      <c r="N14" s="32"/>
      <c r="O14" s="47"/>
    </row>
    <row r="15" spans="2:15" ht="24.75" customHeight="1" x14ac:dyDescent="0.15">
      <c r="B15" s="109" t="s">
        <v>218</v>
      </c>
      <c r="C15" s="128"/>
      <c r="D15" s="128"/>
      <c r="E15" s="48"/>
      <c r="F15" s="47"/>
      <c r="G15" s="48"/>
      <c r="H15" s="47"/>
      <c r="I15" s="48"/>
      <c r="J15" s="47"/>
      <c r="K15" s="48"/>
      <c r="L15" s="47"/>
      <c r="M15" s="48"/>
      <c r="N15" s="47"/>
      <c r="O15" s="48"/>
    </row>
    <row r="16" spans="2:15" ht="4.5" customHeight="1" x14ac:dyDescent="0.15">
      <c r="B16" s="104"/>
      <c r="C16" s="104"/>
      <c r="D16" s="104"/>
      <c r="E16" s="104"/>
      <c r="F16" s="104"/>
      <c r="G16" s="104"/>
      <c r="H16" s="104"/>
      <c r="I16" s="104"/>
      <c r="J16" s="104"/>
      <c r="K16" s="104"/>
      <c r="L16" s="104"/>
      <c r="M16" s="104"/>
      <c r="N16" s="32"/>
      <c r="O16" s="32"/>
    </row>
    <row r="17" spans="2:15" ht="24.75" customHeight="1" x14ac:dyDescent="0.15">
      <c r="B17" s="745" t="s">
        <v>31</v>
      </c>
      <c r="C17" s="746"/>
      <c r="D17" s="747"/>
      <c r="E17" s="454" t="s">
        <v>32</v>
      </c>
      <c r="F17" s="541"/>
      <c r="G17" s="541"/>
      <c r="H17" s="541"/>
      <c r="I17" s="455"/>
      <c r="J17" s="454" t="s">
        <v>219</v>
      </c>
      <c r="K17" s="455"/>
      <c r="L17" s="454" t="s">
        <v>220</v>
      </c>
      <c r="M17" s="541"/>
      <c r="N17" s="541"/>
      <c r="O17" s="455"/>
    </row>
    <row r="18" spans="2:15" ht="24.75" customHeight="1" x14ac:dyDescent="0.15">
      <c r="B18" s="683" t="s">
        <v>221</v>
      </c>
      <c r="C18" s="364"/>
      <c r="D18" s="368"/>
      <c r="E18" s="683" t="s">
        <v>222</v>
      </c>
      <c r="F18" s="364"/>
      <c r="G18" s="364"/>
      <c r="H18" s="364"/>
      <c r="I18" s="368"/>
      <c r="J18" s="683" t="s">
        <v>223</v>
      </c>
      <c r="K18" s="368"/>
      <c r="L18" s="748" t="s">
        <v>224</v>
      </c>
      <c r="M18" s="749"/>
      <c r="N18" s="749"/>
      <c r="O18" s="750"/>
    </row>
    <row r="19" spans="2:15" ht="41.25" customHeight="1" x14ac:dyDescent="0.15">
      <c r="B19" s="725"/>
      <c r="C19" s="726"/>
      <c r="D19" s="129" t="s">
        <v>0</v>
      </c>
      <c r="E19" s="727" t="s">
        <v>225</v>
      </c>
      <c r="F19" s="728"/>
      <c r="G19" s="728"/>
      <c r="H19" s="729">
        <v>10000</v>
      </c>
      <c r="I19" s="730"/>
      <c r="J19" s="731" t="str">
        <f>IF(ISBLANK(B19)=TRUE,"",IF(B19&lt;=200,B19,200))</f>
        <v/>
      </c>
      <c r="K19" s="732"/>
      <c r="L19" s="733" t="str">
        <f>IF(OR(ISBLANK(J19)=TRUE,J19="")=TRUE,"",H19*J19)</f>
        <v/>
      </c>
      <c r="M19" s="734"/>
      <c r="N19" s="734"/>
      <c r="O19" s="735"/>
    </row>
    <row r="20" spans="2:15" ht="41.25" customHeight="1" x14ac:dyDescent="0.15">
      <c r="B20" s="699"/>
      <c r="C20" s="700"/>
      <c r="D20" s="701"/>
      <c r="E20" s="736" t="s">
        <v>226</v>
      </c>
      <c r="F20" s="737"/>
      <c r="G20" s="737"/>
      <c r="H20" s="738">
        <v>7000</v>
      </c>
      <c r="I20" s="739"/>
      <c r="J20" s="740" t="str">
        <f>IF(ISBLANK(B19)=TRUE,"",IF(AND(B19&gt;200,B19&lt;=500)=TRUE,B19-200,IF(B19&gt;500,300,0)))</f>
        <v/>
      </c>
      <c r="K20" s="741"/>
      <c r="L20" s="742" t="str">
        <f>IF(OR(ISBLANK(J20)=TRUE,J20="")=TRUE,"",H20*J20)</f>
        <v/>
      </c>
      <c r="M20" s="743"/>
      <c r="N20" s="743"/>
      <c r="O20" s="744"/>
    </row>
    <row r="21" spans="2:15" ht="41.25" customHeight="1" x14ac:dyDescent="0.15">
      <c r="B21" s="699"/>
      <c r="C21" s="700"/>
      <c r="D21" s="701"/>
      <c r="E21" s="702" t="s">
        <v>227</v>
      </c>
      <c r="F21" s="703"/>
      <c r="G21" s="703"/>
      <c r="H21" s="704">
        <v>5000</v>
      </c>
      <c r="I21" s="705"/>
      <c r="J21" s="706" t="str">
        <f>IF(ISBLANK(B19)=TRUE,"",IF(B19&gt;=501,B19-500,0))</f>
        <v/>
      </c>
      <c r="K21" s="707"/>
      <c r="L21" s="711" t="str">
        <f>IF(OR(ISBLANK(J21)=TRUE,J21="")=TRUE,"",H21*J21)</f>
        <v/>
      </c>
      <c r="M21" s="712"/>
      <c r="N21" s="712"/>
      <c r="O21" s="713"/>
    </row>
    <row r="22" spans="2:15" ht="41.25" customHeight="1" x14ac:dyDescent="0.15">
      <c r="B22" s="714"/>
      <c r="C22" s="715"/>
      <c r="D22" s="716"/>
      <c r="E22" s="717" t="s">
        <v>106</v>
      </c>
      <c r="F22" s="718"/>
      <c r="G22" s="718"/>
      <c r="H22" s="718"/>
      <c r="I22" s="719"/>
      <c r="J22" s="720" t="str">
        <f>IF(ISBLANK(B19)=TRUE,"",SUM(J19:K21))</f>
        <v/>
      </c>
      <c r="K22" s="721"/>
      <c r="L22" s="722" t="str">
        <f>IF(ISBLANK(B19)=TRUE,"",SUM(L19:O21))</f>
        <v/>
      </c>
      <c r="M22" s="723"/>
      <c r="N22" s="723"/>
      <c r="O22" s="724"/>
    </row>
    <row r="23" spans="2:15" s="118" customFormat="1" ht="19.5" customHeight="1" x14ac:dyDescent="0.15">
      <c r="B23" s="130" t="s">
        <v>228</v>
      </c>
      <c r="C23" s="131"/>
      <c r="D23" s="131"/>
      <c r="E23" s="131"/>
      <c r="F23" s="131"/>
      <c r="G23" s="131"/>
      <c r="H23" s="131"/>
      <c r="I23" s="131"/>
      <c r="J23" s="131"/>
      <c r="K23" s="131"/>
      <c r="L23" s="131"/>
      <c r="M23" s="131"/>
      <c r="N23" s="131"/>
      <c r="O23" s="131"/>
    </row>
    <row r="24" spans="2:15" s="118" customFormat="1" ht="21" customHeight="1" x14ac:dyDescent="0.15">
      <c r="B24" s="131"/>
      <c r="C24" s="131"/>
      <c r="D24" s="131"/>
      <c r="E24" s="131"/>
      <c r="F24" s="131"/>
      <c r="G24" s="131"/>
      <c r="H24" s="131"/>
      <c r="I24" s="131"/>
      <c r="J24" s="131"/>
      <c r="K24" s="131"/>
      <c r="L24" s="131"/>
      <c r="M24" s="131"/>
      <c r="N24" s="131"/>
      <c r="O24" s="131"/>
    </row>
    <row r="25" spans="2:15" s="118" customFormat="1" ht="21" customHeight="1" x14ac:dyDescent="0.15">
      <c r="B25" s="103" t="s">
        <v>229</v>
      </c>
      <c r="C25" s="130"/>
      <c r="D25" s="130"/>
      <c r="E25" s="130"/>
      <c r="F25" s="130"/>
      <c r="G25" s="130"/>
      <c r="H25" s="130"/>
      <c r="I25" s="130"/>
      <c r="J25" s="130"/>
      <c r="K25" s="130"/>
      <c r="L25" s="131"/>
      <c r="M25" s="131"/>
      <c r="N25" s="131"/>
      <c r="O25" s="131"/>
    </row>
    <row r="26" spans="2:15" s="118" customFormat="1" ht="24" customHeight="1" x14ac:dyDescent="0.15">
      <c r="B26" s="689" t="s">
        <v>138</v>
      </c>
      <c r="C26" s="690"/>
      <c r="D26" s="690"/>
      <c r="E26" s="690"/>
      <c r="F26" s="690"/>
      <c r="G26" s="691"/>
      <c r="H26" s="689" t="s">
        <v>230</v>
      </c>
      <c r="I26" s="690"/>
      <c r="J26" s="690"/>
      <c r="K26" s="691"/>
      <c r="L26" s="131"/>
      <c r="M26" s="131"/>
      <c r="N26" s="131"/>
      <c r="O26" s="131"/>
    </row>
    <row r="27" spans="2:15" s="118" customFormat="1" ht="41.25" customHeight="1" x14ac:dyDescent="0.15">
      <c r="B27" s="708" t="s">
        <v>231</v>
      </c>
      <c r="C27" s="708"/>
      <c r="D27" s="708"/>
      <c r="E27" s="709">
        <f>B19</f>
        <v>0</v>
      </c>
      <c r="F27" s="709"/>
      <c r="G27" s="709"/>
      <c r="H27" s="710">
        <f>IF(E27&lt;500,0,IF(E27&lt;1000,2500000,IF(E27&lt;1500,5000000,IF(E27&lt;2000,7500000,1000000))))</f>
        <v>0</v>
      </c>
      <c r="I27" s="710"/>
      <c r="J27" s="710"/>
      <c r="K27" s="710"/>
      <c r="L27" s="131"/>
      <c r="M27" s="131"/>
      <c r="N27" s="131"/>
      <c r="O27" s="131"/>
    </row>
    <row r="28" spans="2:15" s="118" customFormat="1" ht="41.25" customHeight="1" x14ac:dyDescent="0.15">
      <c r="B28" s="696" t="s">
        <v>232</v>
      </c>
      <c r="C28" s="696"/>
      <c r="D28" s="696"/>
      <c r="E28" s="697">
        <v>0</v>
      </c>
      <c r="F28" s="697"/>
      <c r="G28" s="697"/>
      <c r="H28" s="698">
        <f>IF(E28&lt;500,0,IF(E28&lt;1000,2500000,IF(E28&lt;1500,5000000,IF(E28&lt;2000,7500000,10000000))))</f>
        <v>0</v>
      </c>
      <c r="I28" s="698"/>
      <c r="J28" s="698"/>
      <c r="K28" s="698"/>
      <c r="L28" s="131"/>
      <c r="M28" s="131"/>
      <c r="N28" s="131"/>
      <c r="O28" s="131"/>
    </row>
    <row r="29" spans="2:15" s="118" customFormat="1" ht="41.25" customHeight="1" x14ac:dyDescent="0.15">
      <c r="B29" s="689" t="s">
        <v>106</v>
      </c>
      <c r="C29" s="690"/>
      <c r="D29" s="690"/>
      <c r="E29" s="690"/>
      <c r="F29" s="690"/>
      <c r="G29" s="691"/>
      <c r="H29" s="692">
        <f>SUM(H27:K28)</f>
        <v>0</v>
      </c>
      <c r="I29" s="693"/>
      <c r="J29" s="693"/>
      <c r="K29" s="694"/>
      <c r="L29" s="131"/>
      <c r="M29" s="131"/>
      <c r="N29" s="131"/>
      <c r="O29" s="131"/>
    </row>
    <row r="30" spans="2:15" s="118" customFormat="1" ht="30.75" customHeight="1" x14ac:dyDescent="0.15">
      <c r="B30" s="695" t="s">
        <v>233</v>
      </c>
      <c r="C30" s="695"/>
      <c r="D30" s="695"/>
      <c r="E30" s="695"/>
      <c r="F30" s="695"/>
      <c r="G30" s="695"/>
      <c r="H30" s="695"/>
      <c r="I30" s="695"/>
      <c r="J30" s="695"/>
      <c r="K30" s="695"/>
      <c r="L30" s="695"/>
      <c r="M30" s="695"/>
      <c r="N30" s="695"/>
      <c r="O30" s="695"/>
    </row>
    <row r="31" spans="2:15" s="118" customFormat="1" ht="21" customHeight="1" x14ac:dyDescent="0.15">
      <c r="B31" s="132"/>
      <c r="C31" s="132"/>
      <c r="D31" s="132"/>
      <c r="E31" s="132"/>
      <c r="F31" s="132"/>
      <c r="G31" s="132"/>
      <c r="H31" s="131"/>
      <c r="I31" s="131"/>
      <c r="J31" s="131"/>
      <c r="K31" s="131"/>
      <c r="L31" s="131"/>
      <c r="M31" s="131"/>
      <c r="N31" s="131"/>
      <c r="O31" s="131"/>
    </row>
    <row r="32" spans="2:15" ht="24.75" customHeight="1" x14ac:dyDescent="0.15">
      <c r="B32" s="109" t="s">
        <v>234</v>
      </c>
      <c r="C32" s="128"/>
      <c r="D32" s="128"/>
      <c r="E32" s="48"/>
      <c r="F32" s="47"/>
      <c r="G32" s="48"/>
      <c r="H32" s="47"/>
      <c r="I32" s="48"/>
      <c r="J32" s="47"/>
      <c r="K32" s="48"/>
      <c r="L32" s="47"/>
      <c r="M32" s="48"/>
      <c r="N32" s="47"/>
      <c r="O32" s="48"/>
    </row>
    <row r="33" spans="2:15" s="118" customFormat="1" ht="5.25" customHeight="1" thickBot="1" x14ac:dyDescent="0.2"/>
    <row r="34" spans="2:15" ht="24" customHeight="1" x14ac:dyDescent="0.15">
      <c r="B34" s="645" t="s">
        <v>214</v>
      </c>
      <c r="C34" s="645"/>
      <c r="D34" s="645"/>
      <c r="E34" s="645"/>
      <c r="F34" s="645" t="s">
        <v>235</v>
      </c>
      <c r="G34" s="645"/>
      <c r="H34" s="645"/>
      <c r="I34" s="454"/>
      <c r="J34" s="543" t="s">
        <v>236</v>
      </c>
      <c r="K34" s="544"/>
      <c r="L34" s="544"/>
      <c r="M34" s="544"/>
      <c r="N34" s="544"/>
      <c r="O34" s="545"/>
    </row>
    <row r="35" spans="2:15" ht="18.75" customHeight="1" x14ac:dyDescent="0.15">
      <c r="B35" s="681" t="s">
        <v>237</v>
      </c>
      <c r="C35" s="682"/>
      <c r="D35" s="682"/>
      <c r="E35" s="682"/>
      <c r="F35" s="681" t="s">
        <v>238</v>
      </c>
      <c r="G35" s="682"/>
      <c r="H35" s="682"/>
      <c r="I35" s="683"/>
      <c r="J35" s="684" t="s">
        <v>239</v>
      </c>
      <c r="K35" s="364"/>
      <c r="L35" s="364"/>
      <c r="M35" s="364"/>
      <c r="N35" s="364"/>
      <c r="O35" s="685"/>
    </row>
    <row r="36" spans="2:15" ht="51" customHeight="1" thickBot="1" x14ac:dyDescent="0.2">
      <c r="B36" s="305">
        <f>SUM(L22,J13)</f>
        <v>0</v>
      </c>
      <c r="C36" s="305"/>
      <c r="D36" s="305"/>
      <c r="E36" s="305"/>
      <c r="F36" s="305">
        <f>H29</f>
        <v>0</v>
      </c>
      <c r="G36" s="305"/>
      <c r="H36" s="305"/>
      <c r="I36" s="322"/>
      <c r="J36" s="686">
        <f>SUM(B36:I36)</f>
        <v>0</v>
      </c>
      <c r="K36" s="687"/>
      <c r="L36" s="687"/>
      <c r="M36" s="687"/>
      <c r="N36" s="687"/>
      <c r="O36" s="688"/>
    </row>
  </sheetData>
  <sheetProtection sheet="1" selectLockedCells="1"/>
  <dataConsolidate/>
  <mergeCells count="60">
    <mergeCell ref="B3:O3"/>
    <mergeCell ref="B4:O4"/>
    <mergeCell ref="H6:I6"/>
    <mergeCell ref="J6:O6"/>
    <mergeCell ref="B11:E11"/>
    <mergeCell ref="F11:I11"/>
    <mergeCell ref="J11:O11"/>
    <mergeCell ref="B12:E12"/>
    <mergeCell ref="F12:I12"/>
    <mergeCell ref="J12:O12"/>
    <mergeCell ref="B13:E13"/>
    <mergeCell ref="F13:I13"/>
    <mergeCell ref="J13:O13"/>
    <mergeCell ref="B17:D17"/>
    <mergeCell ref="E17:I17"/>
    <mergeCell ref="J17:K17"/>
    <mergeCell ref="L17:O17"/>
    <mergeCell ref="B18:D18"/>
    <mergeCell ref="E18:I18"/>
    <mergeCell ref="J18:K18"/>
    <mergeCell ref="L18:O18"/>
    <mergeCell ref="B20:D20"/>
    <mergeCell ref="E20:G20"/>
    <mergeCell ref="H20:I20"/>
    <mergeCell ref="J20:K20"/>
    <mergeCell ref="L20:O20"/>
    <mergeCell ref="B19:C19"/>
    <mergeCell ref="E19:G19"/>
    <mergeCell ref="H19:I19"/>
    <mergeCell ref="J19:K19"/>
    <mergeCell ref="L19:O19"/>
    <mergeCell ref="L21:O21"/>
    <mergeCell ref="B22:D22"/>
    <mergeCell ref="E22:I22"/>
    <mergeCell ref="J22:K22"/>
    <mergeCell ref="L22:O22"/>
    <mergeCell ref="B28:D28"/>
    <mergeCell ref="E28:G28"/>
    <mergeCell ref="H28:K28"/>
    <mergeCell ref="B21:D21"/>
    <mergeCell ref="E21:G21"/>
    <mergeCell ref="H21:I21"/>
    <mergeCell ref="J21:K21"/>
    <mergeCell ref="B26:G26"/>
    <mergeCell ref="H26:K26"/>
    <mergeCell ref="B27:D27"/>
    <mergeCell ref="E27:G27"/>
    <mergeCell ref="H27:K27"/>
    <mergeCell ref="B29:G29"/>
    <mergeCell ref="H29:K29"/>
    <mergeCell ref="B30:O30"/>
    <mergeCell ref="B34:E34"/>
    <mergeCell ref="F34:I34"/>
    <mergeCell ref="J34:O34"/>
    <mergeCell ref="B35:E35"/>
    <mergeCell ref="F35:I35"/>
    <mergeCell ref="J35:O35"/>
    <mergeCell ref="B36:E36"/>
    <mergeCell ref="F36:I36"/>
    <mergeCell ref="J36:O36"/>
  </mergeCells>
  <phoneticPr fontId="2"/>
  <dataValidations count="3">
    <dataValidation imeMode="hiragana" allowBlank="1" showInputMessage="1" showErrorMessage="1" sqref="J6:O6"/>
    <dataValidation imeMode="off" allowBlank="1" showInputMessage="1" showErrorMessage="1" sqref="H19:H21 E19:E22 B19:B22 D19"/>
    <dataValidation type="list" allowBlank="1" showInputMessage="1" showErrorMessage="1" sqref="B13:E13">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6" ht="3.75" customHeight="1" x14ac:dyDescent="0.15">
      <c r="B1" s="1"/>
      <c r="C1" s="1"/>
      <c r="D1" s="1"/>
      <c r="E1" s="1"/>
      <c r="F1" s="1"/>
      <c r="G1" s="1"/>
      <c r="H1" s="1"/>
      <c r="I1" s="1"/>
      <c r="J1" s="1"/>
      <c r="K1" s="1"/>
      <c r="L1" s="1"/>
      <c r="M1" s="1"/>
      <c r="N1" s="1"/>
      <c r="O1" s="1"/>
    </row>
    <row r="2" spans="2:16" s="3" customFormat="1" ht="20.25" customHeight="1" x14ac:dyDescent="0.15">
      <c r="B2" s="4" t="s">
        <v>240</v>
      </c>
    </row>
    <row r="3" spans="2:16" s="3" customFormat="1" ht="12.75" customHeight="1" x14ac:dyDescent="0.15"/>
    <row r="4" spans="2:16" s="3" customFormat="1" ht="36.75" customHeight="1" x14ac:dyDescent="0.15">
      <c r="B4" s="295" t="s">
        <v>241</v>
      </c>
      <c r="C4" s="295"/>
      <c r="D4" s="295"/>
      <c r="E4" s="295"/>
      <c r="F4" s="295"/>
      <c r="G4" s="295"/>
      <c r="H4" s="295"/>
      <c r="I4" s="295"/>
      <c r="J4" s="295"/>
      <c r="K4" s="295"/>
      <c r="L4" s="295"/>
      <c r="M4" s="295"/>
      <c r="N4" s="295"/>
      <c r="O4" s="295"/>
    </row>
    <row r="5" spans="2:16" s="3" customFormat="1" ht="37.5" customHeight="1" x14ac:dyDescent="0.25">
      <c r="B5" s="296" t="s">
        <v>9</v>
      </c>
      <c r="C5" s="296"/>
      <c r="D5" s="296"/>
      <c r="E5" s="296"/>
      <c r="F5" s="296"/>
      <c r="G5" s="296"/>
      <c r="H5" s="296"/>
      <c r="I5" s="296"/>
      <c r="J5" s="296"/>
      <c r="K5" s="296"/>
      <c r="L5" s="296"/>
      <c r="M5" s="296"/>
      <c r="N5" s="296"/>
      <c r="O5" s="296"/>
    </row>
    <row r="6" spans="2:16" s="3" customFormat="1" ht="24.75" customHeight="1" x14ac:dyDescent="0.15">
      <c r="B6" s="16"/>
      <c r="C6" s="16"/>
      <c r="D6" s="16"/>
      <c r="E6" s="16"/>
      <c r="F6" s="16"/>
      <c r="G6" s="16"/>
      <c r="H6" s="16"/>
      <c r="I6" s="16"/>
      <c r="J6" s="16"/>
      <c r="K6" s="16"/>
      <c r="L6" s="16"/>
      <c r="M6" s="16"/>
      <c r="N6" s="16"/>
      <c r="O6" s="16"/>
    </row>
    <row r="7" spans="2:16" s="3" customFormat="1" ht="24.75" customHeight="1" x14ac:dyDescent="0.15"/>
    <row r="8" spans="2:16" s="3" customFormat="1" ht="27.75" customHeight="1" x14ac:dyDescent="0.15">
      <c r="B8" s="17"/>
      <c r="C8" s="17"/>
      <c r="D8" s="17"/>
      <c r="E8" s="17"/>
      <c r="H8" s="266" t="s">
        <v>16</v>
      </c>
      <c r="I8" s="266"/>
      <c r="J8" s="267"/>
      <c r="K8" s="267"/>
      <c r="L8" s="267"/>
      <c r="M8" s="267"/>
      <c r="N8" s="267"/>
      <c r="O8" s="267"/>
    </row>
    <row r="9" spans="2:16" s="3" customFormat="1" ht="24.75" customHeight="1" x14ac:dyDescent="0.15">
      <c r="B9" s="18"/>
      <c r="C9" s="18"/>
      <c r="D9" s="18"/>
      <c r="E9" s="18"/>
      <c r="F9" s="18"/>
      <c r="G9" s="18"/>
      <c r="H9" s="18"/>
      <c r="I9" s="18"/>
      <c r="J9" s="18"/>
      <c r="K9" s="18"/>
      <c r="L9" s="18"/>
      <c r="M9" s="18"/>
      <c r="N9" s="18"/>
      <c r="O9" s="18"/>
    </row>
    <row r="10" spans="2:16" s="3" customFormat="1" ht="31.5" customHeight="1" x14ac:dyDescent="0.15">
      <c r="B10" s="18"/>
      <c r="C10" s="18"/>
      <c r="D10" s="18"/>
      <c r="E10" s="18"/>
      <c r="F10" s="18"/>
      <c r="G10" s="18"/>
      <c r="H10" s="18"/>
      <c r="I10" s="18"/>
      <c r="J10" s="18"/>
      <c r="K10" s="18"/>
      <c r="L10" s="18"/>
      <c r="M10" s="18"/>
      <c r="N10" s="18"/>
      <c r="O10" s="18"/>
    </row>
    <row r="11" spans="2:16" s="3" customFormat="1" ht="33" customHeight="1" x14ac:dyDescent="0.15">
      <c r="B11" s="33" t="s">
        <v>242</v>
      </c>
      <c r="C11" s="2"/>
      <c r="D11" s="2"/>
      <c r="E11" s="2"/>
      <c r="F11" s="2"/>
      <c r="G11" s="2"/>
      <c r="H11" s="2"/>
      <c r="I11" s="2"/>
      <c r="J11" s="2"/>
      <c r="K11" s="2"/>
      <c r="L11" s="2"/>
      <c r="M11" s="2"/>
      <c r="N11" s="2"/>
      <c r="O11" s="2"/>
      <c r="P11" s="2"/>
    </row>
    <row r="12" spans="2:16" ht="37.5" customHeight="1" x14ac:dyDescent="0.15">
      <c r="B12" s="458"/>
      <c r="C12" s="458"/>
      <c r="D12" s="406" t="s">
        <v>243</v>
      </c>
      <c r="E12" s="407"/>
      <c r="F12" s="407"/>
      <c r="G12" s="407"/>
      <c r="H12" s="407"/>
      <c r="I12" s="407"/>
      <c r="J12" s="408"/>
      <c r="K12" s="454" t="s">
        <v>244</v>
      </c>
      <c r="L12" s="455"/>
      <c r="M12" s="454" t="s">
        <v>245</v>
      </c>
      <c r="N12" s="541"/>
      <c r="O12" s="455"/>
    </row>
    <row r="13" spans="2:16" ht="37.5" customHeight="1" x14ac:dyDescent="0.15">
      <c r="B13" s="458"/>
      <c r="C13" s="458"/>
      <c r="D13" s="431" t="s">
        <v>246</v>
      </c>
      <c r="E13" s="432"/>
      <c r="F13" s="432" t="s">
        <v>247</v>
      </c>
      <c r="G13" s="432"/>
      <c r="H13" s="432" t="s">
        <v>248</v>
      </c>
      <c r="I13" s="432"/>
      <c r="J13" s="433"/>
      <c r="K13" s="456"/>
      <c r="L13" s="457"/>
      <c r="M13" s="456"/>
      <c r="N13" s="542"/>
      <c r="O13" s="457"/>
    </row>
    <row r="14" spans="2:16" ht="54.75" customHeight="1" x14ac:dyDescent="0.15">
      <c r="B14" s="767" t="s">
        <v>249</v>
      </c>
      <c r="C14" s="767"/>
      <c r="D14" s="530"/>
      <c r="E14" s="768"/>
      <c r="F14" s="768"/>
      <c r="G14" s="768"/>
      <c r="H14" s="769"/>
      <c r="I14" s="769"/>
      <c r="J14" s="770"/>
      <c r="K14" s="766"/>
      <c r="L14" s="766"/>
      <c r="M14" s="758"/>
      <c r="N14" s="758"/>
      <c r="O14" s="758"/>
    </row>
    <row r="15" spans="2:16" ht="54.75" customHeight="1" x14ac:dyDescent="0.15">
      <c r="B15" s="759" t="s">
        <v>250</v>
      </c>
      <c r="C15" s="759"/>
      <c r="D15" s="760"/>
      <c r="E15" s="761"/>
      <c r="F15" s="761"/>
      <c r="G15" s="761"/>
      <c r="H15" s="762"/>
      <c r="I15" s="762"/>
      <c r="J15" s="763"/>
      <c r="K15" s="764"/>
      <c r="L15" s="764"/>
      <c r="M15" s="765"/>
      <c r="N15" s="765"/>
      <c r="O15" s="765"/>
    </row>
    <row r="16" spans="2:16" ht="21.75" customHeight="1" x14ac:dyDescent="0.15">
      <c r="B16" s="104" t="s">
        <v>251</v>
      </c>
      <c r="C16" s="133"/>
      <c r="D16" s="45"/>
      <c r="E16" s="45"/>
      <c r="F16" s="45"/>
      <c r="G16" s="45"/>
      <c r="H16" s="134"/>
      <c r="I16" s="134"/>
      <c r="J16" s="134"/>
      <c r="K16" s="135"/>
      <c r="L16" s="135"/>
      <c r="M16" s="134"/>
      <c r="N16" s="134"/>
      <c r="O16" s="134"/>
    </row>
    <row r="17" spans="2:15" ht="24" customHeight="1" x14ac:dyDescent="0.15">
      <c r="B17" s="136" t="s">
        <v>252</v>
      </c>
      <c r="C17" s="771" t="s">
        <v>253</v>
      </c>
      <c r="D17" s="771"/>
      <c r="E17" s="771"/>
      <c r="F17" s="771"/>
      <c r="G17" s="771"/>
      <c r="H17" s="771"/>
      <c r="I17" s="771"/>
      <c r="J17" s="771"/>
      <c r="K17" s="771"/>
      <c r="L17" s="771"/>
      <c r="M17" s="771"/>
      <c r="N17" s="771"/>
    </row>
    <row r="18" spans="2:15" ht="24" customHeight="1" x14ac:dyDescent="0.15">
      <c r="C18" s="771"/>
      <c r="D18" s="771"/>
      <c r="E18" s="771"/>
      <c r="F18" s="771"/>
      <c r="G18" s="771"/>
      <c r="H18" s="771"/>
      <c r="I18" s="771"/>
      <c r="J18" s="771"/>
      <c r="K18" s="771"/>
      <c r="L18" s="771"/>
      <c r="M18" s="771"/>
      <c r="N18" s="771"/>
    </row>
    <row r="19" spans="2:15" ht="24" customHeight="1" x14ac:dyDescent="0.15">
      <c r="H19" s="751" t="s">
        <v>254</v>
      </c>
      <c r="I19" s="752"/>
      <c r="J19" s="753"/>
      <c r="K19" s="753"/>
      <c r="L19" s="753"/>
      <c r="M19" s="753"/>
      <c r="N19" s="754"/>
    </row>
    <row r="20" spans="2:15" ht="24" customHeight="1" x14ac:dyDescent="0.15">
      <c r="H20" s="751"/>
      <c r="I20" s="755"/>
      <c r="J20" s="756"/>
      <c r="K20" s="756"/>
      <c r="L20" s="756"/>
      <c r="M20" s="756"/>
      <c r="N20" s="757"/>
    </row>
    <row r="21" spans="2:15" ht="24" customHeight="1" x14ac:dyDescent="0.15"/>
    <row r="22" spans="2:15" ht="26.25" customHeight="1" x14ac:dyDescent="0.15">
      <c r="B22" s="137" t="s">
        <v>255</v>
      </c>
    </row>
    <row r="23" spans="2:15" ht="26.25" customHeight="1" x14ac:dyDescent="0.15">
      <c r="B23" s="2" t="s">
        <v>256</v>
      </c>
    </row>
    <row r="24" spans="2:15" s="3" customFormat="1" x14ac:dyDescent="0.15">
      <c r="B24" s="3" t="s">
        <v>159</v>
      </c>
      <c r="J24" s="2"/>
      <c r="K24" s="2"/>
      <c r="L24" s="2"/>
      <c r="M24" s="2"/>
      <c r="N24" s="2"/>
      <c r="O24" s="2"/>
    </row>
    <row r="25" spans="2:15" s="3" customFormat="1" ht="17.25" customHeight="1" x14ac:dyDescent="0.15">
      <c r="B25" s="3" t="s">
        <v>257</v>
      </c>
      <c r="J25" s="2"/>
      <c r="K25" s="2"/>
      <c r="L25" s="2"/>
      <c r="M25" s="2"/>
      <c r="N25" s="2"/>
      <c r="O25" s="2"/>
    </row>
    <row r="26" spans="2:15" s="3" customFormat="1" ht="18" customHeight="1" x14ac:dyDescent="0.15">
      <c r="B26" s="138" t="s">
        <v>258</v>
      </c>
      <c r="J26" s="2"/>
      <c r="K26" s="2"/>
      <c r="L26" s="2"/>
      <c r="M26" s="2"/>
      <c r="N26" s="2"/>
      <c r="O26" s="2"/>
    </row>
    <row r="27" spans="2:15" s="3" customFormat="1" ht="19.5" customHeight="1" x14ac:dyDescent="0.15">
      <c r="B27" s="3" t="s">
        <v>259</v>
      </c>
      <c r="J27" s="2"/>
      <c r="K27" s="2"/>
      <c r="L27" s="2"/>
      <c r="M27" s="2"/>
      <c r="N27" s="2"/>
      <c r="O27" s="2"/>
    </row>
    <row r="28" spans="2:15" ht="24" customHeight="1" x14ac:dyDescent="0.15"/>
    <row r="29" spans="2:15" ht="24" customHeight="1" x14ac:dyDescent="0.15"/>
    <row r="30" spans="2:15" ht="24" customHeight="1" x14ac:dyDescent="0.15"/>
    <row r="31" spans="2:15" ht="24" customHeight="1" x14ac:dyDescent="0.15"/>
    <row r="32" spans="2:15" ht="6" customHeight="1" x14ac:dyDescent="0.15"/>
    <row r="33" ht="24" customHeight="1" x14ac:dyDescent="0.15"/>
  </sheetData>
  <sheetProtection sheet="1" objects="1" scenarios="1" selectLockedCells="1"/>
  <dataConsolidate/>
  <mergeCells count="26">
    <mergeCell ref="B4:O4"/>
    <mergeCell ref="B5:O5"/>
    <mergeCell ref="H8:I8"/>
    <mergeCell ref="J8:O8"/>
    <mergeCell ref="B12:C13"/>
    <mergeCell ref="D12:J12"/>
    <mergeCell ref="K12:L13"/>
    <mergeCell ref="M12:O13"/>
    <mergeCell ref="D13:E13"/>
    <mergeCell ref="F13:G13"/>
    <mergeCell ref="H13:J13"/>
    <mergeCell ref="H19:H20"/>
    <mergeCell ref="I19:N20"/>
    <mergeCell ref="M14:O14"/>
    <mergeCell ref="B15:C15"/>
    <mergeCell ref="D15:E15"/>
    <mergeCell ref="F15:G15"/>
    <mergeCell ref="H15:J15"/>
    <mergeCell ref="K15:L15"/>
    <mergeCell ref="M15:O15"/>
    <mergeCell ref="K14:L14"/>
    <mergeCell ref="B14:C14"/>
    <mergeCell ref="D14:E14"/>
    <mergeCell ref="F14:G14"/>
    <mergeCell ref="H14:J14"/>
    <mergeCell ref="C17:N18"/>
  </mergeCells>
  <phoneticPr fontId="2"/>
  <dataValidations count="4">
    <dataValidation type="list" allowBlank="1" showInputMessage="1" showErrorMessage="1" sqref="D14:G16">
      <formula1>"○,×"</formula1>
    </dataValidation>
    <dataValidation imeMode="off" allowBlank="1" showInputMessage="1" showErrorMessage="1" sqref="K14:L16"/>
    <dataValidation imeMode="hiragana" allowBlank="1" showInputMessage="1" showErrorMessage="1" sqref="J8:O8 H14:J16 M14:O16"/>
    <dataValidation type="list" allowBlank="1" showInputMessage="1" showErrorMessage="1" sqref="I19:N20">
      <formula1>"システムへ当直医を登録し、予定表の提出を省略,報告様式第4号を提出"</formula1>
    </dataValidation>
  </dataValidations>
  <printOptions horizontalCentered="1"/>
  <pageMargins left="0.47244094488188981" right="0.31496062992125984" top="0.59055118110236227" bottom="0.39370078740157483" header="0.19685039370078741" footer="0.19685039370078741"/>
  <pageSetup paperSize="9" scale="85"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15</vt:i4>
      </vt:variant>
    </vt:vector>
  </HeadingPairs>
  <TitlesOfParts>
    <vt:vector size="35" baseType="lpstr">
      <vt:lpstr>別紙1-1</vt:lpstr>
      <vt:lpstr>別紙1-2</vt:lpstr>
      <vt:lpstr>別紙2-1</vt:lpstr>
      <vt:lpstr>別紙2-2</vt:lpstr>
      <vt:lpstr>別紙3-1</vt:lpstr>
      <vt:lpstr>別紙3-2</vt:lpstr>
      <vt:lpstr>別紙4-1</vt:lpstr>
      <vt:lpstr>別紙4-2</vt:lpstr>
      <vt:lpstr>別紙5-1 </vt:lpstr>
      <vt:lpstr>別紙5-2</vt:lpstr>
      <vt:lpstr>別紙6</vt:lpstr>
      <vt:lpstr>別紙7</vt:lpstr>
      <vt:lpstr>別紙8-1</vt:lpstr>
      <vt:lpstr>別紙8-2</vt:lpstr>
      <vt:lpstr>別紙9</vt:lpstr>
      <vt:lpstr>別紙10-1</vt:lpstr>
      <vt:lpstr>別紙10-2</vt:lpstr>
      <vt:lpstr>別紙11</vt:lpstr>
      <vt:lpstr>別添1</vt:lpstr>
      <vt:lpstr>別添2</vt:lpstr>
      <vt:lpstr>'別紙10-2'!Print_Area</vt:lpstr>
      <vt:lpstr>別紙11!Print_Area</vt:lpstr>
      <vt:lpstr>'別紙1-1'!Print_Area</vt:lpstr>
      <vt:lpstr>'別紙1-2'!Print_Area</vt:lpstr>
      <vt:lpstr>'別紙2-2'!Print_Area</vt:lpstr>
      <vt:lpstr>'別紙3-1'!Print_Area</vt:lpstr>
      <vt:lpstr>'別紙3-2'!Print_Area</vt:lpstr>
      <vt:lpstr>'別紙4-1'!Print_Area</vt:lpstr>
      <vt:lpstr>'別紙4-2'!Print_Area</vt:lpstr>
      <vt:lpstr>'別紙5-1 '!Print_Area</vt:lpstr>
      <vt:lpstr>'別紙5-2'!Print_Area</vt:lpstr>
      <vt:lpstr>別紙6!Print_Area</vt:lpstr>
      <vt:lpstr>別紙7!Print_Area</vt:lpstr>
      <vt:lpstr>別紙9!Print_Area</vt:lpstr>
      <vt:lpstr>別添2!Print_Area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事業計画書</dc:title>
  <dc:subject>地域医療連携強化促進補助金</dc:subject>
  <dc:creator>高崎市保健医療総務課</dc:creator>
  <cp:lastModifiedBy>takasaki</cp:lastModifiedBy>
  <cp:lastPrinted>2019-03-14T05:07:47Z</cp:lastPrinted>
  <dcterms:created xsi:type="dcterms:W3CDTF">2013-02-07T00:14:50Z</dcterms:created>
  <dcterms:modified xsi:type="dcterms:W3CDTF">2023-02-28T06:40:33Z</dcterms:modified>
</cp:coreProperties>
</file>