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20_決算統計\R05年度　決算統計\08_財政状況資料集（0317〆切）\07_HPへ掲載\"/>
    </mc:Choice>
  </mc:AlternateContent>
  <bookViews>
    <workbookView xWindow="-3135" yWindow="1125" windowWidth="14400" windowHeight="87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<sst xmlns="http://schemas.openxmlformats.org/spreadsheetml/2006/main" count="1115" uniqueCount="579">
  <si>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</si>
  <si>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</si>
  <si>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</si>
  <si>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</si>
  <si>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</si>
  <si>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</si>
  <si>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</si>
  <si>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</si>
  <si>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</si>
  <si>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</si>
  <si>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</si>
  <si>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</si>
  <si>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</si>
  <si>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</si>
  <si>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</si>
  <si>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</si>
  <si>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</si>
  <si>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</si>
  <si>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</si>
  <si>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</si>
  <si>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</si>
  <si>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</si>
  <si>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</si>
  <si>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</si>
  <si>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</si>
  <si>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</si>
  <si>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</si>
  <si>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</si>
  <si>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</si>
  <si>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</si>
  <si>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</si>
  <si>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</si>
  <si>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</si>
  <si>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</si>
  <si>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</si>
  <si>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</si>
  <si>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</si>
  <si>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</si>
  <si>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</si>
  <si>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</si>
  <si>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</si>
  <si>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</si>
  <si>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</si>
  <si>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</si>
  <si>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</si>
  <si>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</si>
  <si>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</si>
  <si>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</si>
  <si>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</si>
  <si>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</si>
  <si>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</si>
  <si>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</si>
  <si>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</si>
  <si>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</si>
  <si>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</si>
  <si>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</si>
  <si>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</si>
  <si>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</si>
  <si>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</si>
  <si>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</si>
  <si>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</si>
  <si>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</si>
  <si>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</si>
  <si>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</si>
  <si>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</si>
  <si>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</si>
  <si>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</si>
  <si>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</si>
  <si>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</si>
  <si>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</si>
  <si>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</si>
  <si>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</si>
  <si>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</si>
  <si>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</si>
  <si>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</si>
  <si>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</si>
  <si>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</si>
  <si>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</si>
  <si>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</si>
  <si>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</si>
  <si>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</si>
  <si>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</si>
  <si>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</si>
  <si>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</si>
  <si>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</si>
  <si>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</si>
  <si>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</si>
  <si>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</si>
  <si>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</si>
  <si>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</si>
  <si>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</si>
  <si>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</si>
  <si>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</si>
  <si>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</si>
  <si>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</si>
  <si>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</si>
  <si>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</si>
  <si>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</si>
  <si>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</si>
  <si>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</si>
  <si>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</si>
  <si>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</si>
  <si>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</si>
  <si>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</si>
  <si>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</si>
  <si>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</si>
  <si>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</si>
  <si>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</si>
  <si>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</si>
  <si>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</si>
  <si>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</si>
  <si>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</si>
  <si>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</si>
  <si>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</si>
  <si>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</si>
  <si>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</si>
  <si>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</si>
  <si>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</si>
  <si>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</si>
  <si>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</si>
  <si>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</si>
  <si>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</si>
  <si>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</si>
  <si>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</si>
  <si>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</si>
  <si>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</si>
  <si>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</si>
  <si>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</si>
  <si>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</si>
  <si>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</si>
  <si>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</si>
  <si>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</si>
  <si>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</si>
  <si>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</si>
  <si>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</si>
  <si>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</si>
  <si>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</si>
  <si>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</si>
  <si>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</si>
  <si>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</si>
  <si>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</si>
  <si>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</si>
  <si>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</si>
  <si>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</si>
  <si>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</si>
  <si>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</si>
  <si>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</si>
  <si>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</si>
  <si>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</si>
  <si>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</si>
  <si>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</si>
  <si>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</si>
  <si>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</si>
  <si>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</si>
  <si>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</si>
  <si>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</si>
  <si>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</si>
  <si>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</si>
  <si>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</si>
  <si>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</si>
  <si>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</si>
  <si>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</si>
  <si>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</si>
  <si>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</si>
  <si>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</si>
  <si>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</si>
  <si>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</si>
  <si>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</si>
  <si>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</si>
  <si>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</si>
  <si>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</si>
  <si>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</si>
  <si>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</si>
  <si>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</si>
  <si>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</si>
  <si>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</si>
  <si>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</si>
  <si>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</si>
  <si>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</si>
  <si>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</si>
  <si>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</si>
  <si>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</si>
  <si>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</si>
  <si>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</si>
  <si>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</si>
  <si>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</si>
  <si>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</si>
  <si>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</si>
  <si>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</si>
  <si>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</si>
  <si>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</si>
  <si>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</si>
  <si>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</si>
  <si>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</si>
  <si>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</si>
  <si>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</si>
  <si>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</si>
  <si>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</si>
  <si>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</si>
  <si>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</si>
  <si>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</si>
  <si>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</si>
  <si>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</si>
  <si>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群馬県高崎市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</si>
  <si>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</si>
  <si>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</si>
  <si>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</si>
  <si>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</si>
  <si>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</si>
  <si>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</si>
  <si>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</si>
  <si>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</si>
  <si>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</si>
  <si>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</si>
  <si>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</si>
  <si>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</si>
  <si>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</si>
  <si>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</si>
  <si>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</si>
  <si>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</si>
  <si>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</si>
  <si>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</si>
  <si>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</si>
  <si>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</si>
  <si>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</si>
  <si>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</si>
  <si>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</si>
  <si>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</si>
  <si>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</si>
  <si>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</si>
  <si>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</si>
  <si>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</si>
  <si>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</si>
  <si>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</si>
  <si>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</si>
  <si>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</si>
  <si>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</si>
  <si>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</si>
  <si>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</si>
  <si>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</si>
  <si>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</si>
  <si>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</si>
  <si>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</si>
  <si>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</si>
  <si>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</si>
  <si>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</si>
  <si>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</si>
  <si>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</si>
  <si>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</si>
  <si>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</si>
  <si>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</si>
  <si>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</si>
  <si>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</si>
  <si>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</si>
  <si>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</si>
  <si>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</si>
  <si>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</si>
  <si>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</si>
  <si>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</si>
  <si>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</si>
  <si>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</si>
  <si>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</si>
  <si>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</si>
  <si>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</si>
  <si>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</si>
  <si>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</si>
  <si>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</si>
  <si>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</si>
  <si>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</si>
  <si>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</si>
  <si>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</si>
  <si>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</si>
  <si>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</si>
  <si>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</si>
  <si>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</si>
  <si>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</si>
  <si>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</si>
  <si>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</si>
  <si>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</si>
  <si>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</si>
  <si>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</si>
  <si>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</si>
  <si>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</si>
  <si>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</si>
  <si>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</si>
  <si>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</si>
  <si>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</si>
  <si>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</si>
  <si>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</si>
  <si>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</si>
  <si>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</si>
  <si>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</si>
  <si>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</si>
  <si>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</si>
  <si>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</si>
  <si>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</si>
  <si>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</si>
  <si>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</si>
  <si>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</si>
  <si>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</si>
  <si>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</si>
  <si>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</si>
  <si>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</si>
  <si>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</si>
  <si>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</si>
  <si>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</si>
  <si>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</si>
  <si>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</si>
  <si>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</si>
  <si>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</si>
  <si>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</si>
  <si>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</si>
  <si>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</si>
  <si>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</si>
  <si>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</si>
  <si>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</si>
  <si>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</si>
  <si>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</si>
  <si>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</si>
  <si>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</si>
  <si>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</si>
  <si>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</si>
  <si>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</si>
  <si>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</si>
  <si>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</si>
  <si>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</si>
  <si>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</si>
  <si>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</si>
  <si>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</si>
  <si>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</si>
  <si>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</si>
  <si>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</si>
  <si>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</si>
  <si>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</si>
  <si>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</si>
  <si>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</si>
  <si>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</si>
  <si>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</si>
  <si>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</si>
  <si>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</si>
  <si>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</si>
  <si>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</si>
  <si>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</si>
  <si>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</si>
  <si>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</si>
  <si>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</si>
  <si>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</si>
  <si>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</si>
  <si>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</si>
  <si>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</si>
  <si>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</si>
  <si>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</si>
  <si>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</si>
  <si>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</si>
  <si>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群馬県高崎市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</si>
  <si>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</si>
  <si>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</si>
  <si>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</si>
  <si>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</si>
  <si>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</si>
  <si>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</si>
  <si>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</si>
  <si>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</si>
  <si>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</si>
  <si>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</si>
  <si>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</si>
  <si>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</si>
  <si>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</si>
  <si>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</si>
  <si>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</si>
  <si>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</si>
  <si>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</si>
  <si>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</si>
  <si>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</si>
  <si>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</si>
  <si>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</si>
  <si>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</si>
  <si>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</si>
  <si>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</si>
  <si>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</si>
  <si>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</si>
  <si>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</si>
  <si>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</si>
  <si>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</si>
  <si>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</si>
  <si>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</si>
  <si>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</si>
  <si>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</si>
  <si>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</si>
  <si>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</si>
  <si>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</si>
  <si>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</si>
  <si>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</si>
  <si>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</si>
  <si>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</si>
  <si>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</si>
  <si>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</si>
  <si>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牛伏ドリームセンター事業特別会計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</si>
  <si>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</si>
  <si>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</si>
  <si>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</si>
  <si>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</si>
  <si>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</si>
  <si>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</si>
  <si>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</si>
  <si>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</si>
  <si>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</si>
  <si>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</si>
  <si>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</si>
  <si>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</si>
  <si>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</si>
  <si>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</si>
  <si>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</si>
  <si>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</si>
  <si>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</si>
  <si>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</si>
  <si>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</si>
  <si>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</si>
  <si>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</si>
  <si>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</si>
  <si>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</si>
  <si>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</si>
  <si>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</si>
  <si>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</si>
  <si>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</si>
  <si>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</si>
  <si>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</si>
  <si>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</si>
  <si>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</si>
  <si>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</si>
  <si>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</si>
  <si>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</si>
  <si>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</si>
  <si>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</si>
  <si>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</si>
  <si>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</si>
  <si>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</si>
  <si>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</si>
  <si>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</si>
  <si>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</si>
  <si>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</si>
  <si>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</si>
  <si>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</si>
  <si>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</si>
  <si>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</si>
  <si>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</si>
  <si>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</si>
  <si>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</si>
  <si>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</si>
  <si>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</si>
  <si>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</si>
  <si>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</si>
  <si>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</si>
  <si>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</si>
  <si>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</si>
  <si>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</si>
  <si>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</si>
  <si>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</si>
  <si>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</si>
  <si>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</si>
  <si>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</si>
  <si>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</si>
  <si>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</si>
  <si>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</si>
  <si>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</si>
  <si>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</si>
  <si>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</si>
  <si>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</si>
  <si>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</si>
  <si>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</si>
  <si>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</si>
  <si>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</si>
  <si>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</si>
  <si>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</si>
  <si>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</si>
  <si>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</si>
  <si>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</si>
  <si>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</si>
  <si>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</si>
  <si>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</si>
  <si>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</si>
  <si>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</si>
  <si>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</si>
  <si>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</si>
  <si>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</si>
  <si>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</si>
  <si>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</si>
  <si>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</si>
  <si>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</si>
  <si>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</si>
  <si>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</si>
  <si>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</si>
  <si>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</si>
  <si>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</si>
  <si>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</si>
  <si>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</si>
  <si>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</si>
  <si>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</si>
  <si>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</si>
  <si>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</si>
  <si>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</si>
  <si>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</si>
  <si>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</si>
  <si>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</si>
  <si>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</si>
  <si>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</si>
  <si>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</si>
  <si>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</si>
  <si>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</si>
  <si>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</si>
  <si>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</si>
  <si>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</si>
  <si>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</si>
  <si>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</si>
  <si>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</si>
  <si>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</si>
  <si>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</si>
  <si>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</si>
  <si>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</si>
  <si>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</si>
  <si>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</si>
  <si>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</si>
  <si>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</si>
  <si>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</si>
  <si>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</si>
  <si>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</si>
  <si>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</si>
  <si>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</si>
  <si>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</si>
  <si>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</si>
  <si>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</si>
  <si>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</si>
  <si>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</si>
  <si>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7.41</t>
  </si>
  <si>
    <t>▲ 1.20</t>
  </si>
  <si>
    <t>▲ 5.35</t>
  </si>
  <si>
    <t>▲ 7.61</t>
  </si>
  <si>
    <t>水道事業会計</t>
  </si>
  <si>
    <t>公共下水道事業会計</t>
  </si>
  <si>
    <t>一般会計</t>
  </si>
  <si>
    <t>介護保険特別会計</t>
  </si>
  <si>
    <t>国民健康保険事業特別会計</t>
  </si>
  <si>
    <t>母子父子寡婦福祉資金貸付事業特別会計</t>
  </si>
  <si>
    <t>後期高齢者医療特別会計</t>
  </si>
  <si>
    <t>牛伏ドリームセンター事業特別会計</t>
  </si>
  <si>
    <t>その他会計（赤字）</t>
  </si>
  <si>
    <t>その他会計（黒字）</t>
  </si>
  <si>
    <t>R01</t>
    <phoneticPr fontId="5"/>
  </si>
  <si>
    <t>R02</t>
    <phoneticPr fontId="5"/>
  </si>
  <si>
    <t>R03</t>
    <phoneticPr fontId="5"/>
  </si>
  <si>
    <t>R04</t>
    <phoneticPr fontId="5"/>
  </si>
  <si>
    <t>R05</t>
    <phoneticPr fontId="5"/>
  </si>
  <si>
    <t>高崎市土地開発公社</t>
    <rPh sb="0" eb="3">
      <t>タカサキシ</t>
    </rPh>
    <rPh sb="3" eb="9">
      <t>トチカイハツコウシャ</t>
    </rPh>
    <phoneticPr fontId="2"/>
  </si>
  <si>
    <t>高崎市都市整備公社</t>
    <rPh sb="0" eb="3">
      <t>タカサキシ</t>
    </rPh>
    <rPh sb="3" eb="9">
      <t>トシセイビコウシャ</t>
    </rPh>
    <phoneticPr fontId="2"/>
  </si>
  <si>
    <t>高崎環境保全社</t>
    <rPh sb="0" eb="2">
      <t>タカサキ</t>
    </rPh>
    <rPh sb="2" eb="7">
      <t>カンキョウホゼンシャ</t>
    </rPh>
    <phoneticPr fontId="2"/>
  </si>
  <si>
    <t>高崎市総合卸売市場</t>
    <rPh sb="0" eb="3">
      <t>タカサキシ</t>
    </rPh>
    <rPh sb="3" eb="7">
      <t>ソウゴウオロシウリ</t>
    </rPh>
    <rPh sb="7" eb="9">
      <t>シジョウ</t>
    </rPh>
    <phoneticPr fontId="2"/>
  </si>
  <si>
    <t>高崎財団</t>
    <rPh sb="0" eb="4">
      <t>タカサキザイダン</t>
    </rPh>
    <phoneticPr fontId="2"/>
  </si>
  <si>
    <t>新高崎リバーパーク</t>
    <rPh sb="0" eb="1">
      <t>シン</t>
    </rPh>
    <rPh sb="1" eb="3">
      <t>タカサキ</t>
    </rPh>
    <phoneticPr fontId="2"/>
  </si>
  <si>
    <t>倉渕ふるさと公社</t>
    <rPh sb="0" eb="2">
      <t>クラブチ</t>
    </rPh>
    <rPh sb="6" eb="8">
      <t>コウシャ</t>
    </rPh>
    <phoneticPr fontId="2"/>
  </si>
  <si>
    <t>相間川温泉</t>
    <rPh sb="0" eb="1">
      <t>アイ</t>
    </rPh>
    <rPh sb="1" eb="2">
      <t>マ</t>
    </rPh>
    <rPh sb="2" eb="3">
      <t>カワ</t>
    </rPh>
    <rPh sb="3" eb="5">
      <t>オンセン</t>
    </rPh>
    <phoneticPr fontId="2"/>
  </si>
  <si>
    <t>榛名湖温泉ゆうすげ</t>
    <rPh sb="0" eb="3">
      <t>ハルナコ</t>
    </rPh>
    <rPh sb="3" eb="5">
      <t>オンセン</t>
    </rPh>
    <phoneticPr fontId="2"/>
  </si>
  <si>
    <t>公立大学法人高崎経済大学</t>
    <rPh sb="0" eb="2">
      <t>コウリツ</t>
    </rPh>
    <rPh sb="2" eb="4">
      <t>ダイガク</t>
    </rPh>
    <rPh sb="4" eb="6">
      <t>ホウジン</t>
    </rPh>
    <rPh sb="6" eb="12">
      <t>タカサキケイザイダイガク</t>
    </rPh>
    <phoneticPr fontId="2"/>
  </si>
  <si>
    <t>たかさき新電力</t>
    <rPh sb="4" eb="7">
      <t>シンデンリョク</t>
    </rPh>
    <phoneticPr fontId="2"/>
  </si>
  <si>
    <t>高崎工業団地造成組合</t>
  </si>
  <si>
    <t>高崎市・安中市消防組合</t>
  </si>
  <si>
    <t>群馬県市町村会館管理組合</t>
  </si>
  <si>
    <t>群馬県市町村総合事務組合</t>
  </si>
  <si>
    <t>群馬県後期高齢者医療広域連合（一般会計）</t>
  </si>
  <si>
    <t>群馬県後期高齢者医療広域連合（事業会計）</t>
  </si>
  <si>
    <t>多野藤岡広域市町村圏振興整備組合</t>
  </si>
  <si>
    <t>多野藤岡医療事務市町村組合（病院事業）</t>
  </si>
  <si>
    <t>多野藤岡医療事務市町村組合（老健事業）</t>
  </si>
  <si>
    <t>　　　　－</t>
  </si>
  <si>
    <t>○</t>
    <phoneticPr fontId="2"/>
  </si>
  <si>
    <t>廃棄物処理施設整備等基金</t>
    <rPh sb="0" eb="3">
      <t>ハイキブツ</t>
    </rPh>
    <rPh sb="3" eb="7">
      <t>ショリシセツ</t>
    </rPh>
    <rPh sb="7" eb="9">
      <t>セイビ</t>
    </rPh>
    <rPh sb="9" eb="10">
      <t>トウ</t>
    </rPh>
    <rPh sb="10" eb="12">
      <t>キキン</t>
    </rPh>
    <phoneticPr fontId="5"/>
  </si>
  <si>
    <t>特定事業整備基金</t>
    <rPh sb="0" eb="4">
      <t>トクテイジギョウ</t>
    </rPh>
    <rPh sb="4" eb="8">
      <t>セイビキキン</t>
    </rPh>
    <phoneticPr fontId="2"/>
  </si>
  <si>
    <t>ふるさと応援基金</t>
    <rPh sb="4" eb="6">
      <t>オウエン</t>
    </rPh>
    <rPh sb="6" eb="8">
      <t>キキン</t>
    </rPh>
    <phoneticPr fontId="2"/>
  </si>
  <si>
    <t>都市集客施設等建設基金</t>
    <rPh sb="0" eb="2">
      <t>トシ</t>
    </rPh>
    <rPh sb="2" eb="6">
      <t>シュウキャクシセツ</t>
    </rPh>
    <rPh sb="6" eb="7">
      <t>トウ</t>
    </rPh>
    <rPh sb="7" eb="9">
      <t>ケンセツ</t>
    </rPh>
    <rPh sb="9" eb="11">
      <t>キキン</t>
    </rPh>
    <phoneticPr fontId="2"/>
  </si>
  <si>
    <t>国際交流基金</t>
    <rPh sb="0" eb="4">
      <t>コクサイコウリュウ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</si>
</sst>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1E61-4D32-91CF-EE5E74FA02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74374</c:v>
                </c:pt>
                <c:pt idx="1">
                  <c:v>34281</c:v>
                </c:pt>
                <c:pt idx="2">
                  <c:v>42134</c:v>
                </c:pt>
                <c:pt idx="3">
                  <c:v>42211</c:v>
                </c:pt>
                <c:pt idx="4">
                  <c:v>69352</c:v>
                </c:pt>
              </c:numCache>
            </c:numRef>
          </c:val>
          <c:smooth val="0"/>
          <c:extLst>
            <c:ext xmlns:c16="http://schemas.microsoft.com/office/drawing/2014/chart" uri="{C3380CC4-5D6E-409C-BE32-E72D297353CC}">
              <c16:uniqueId val="{00000001-1E61-4D32-91CF-EE5E74FA02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4.43</c:v>
                </c:pt>
                <c:pt idx="1">
                  <c:v>5.45</c:v>
                </c:pt>
                <c:pt idx="2">
                  <c:v>9.2100000000000009</c:v>
                </c:pt>
                <c:pt idx="3">
                  <c:v>8.2799999999999994</c:v>
                </c:pt>
                <c:pt idx="4">
                  <c:v>6.06</c:v>
                </c:pt>
              </c:numCache>
            </c:numRef>
          </c:val>
          <c:extLst>
            <c:ext xmlns:c16="http://schemas.microsoft.com/office/drawing/2014/chart" uri="{C3380CC4-5D6E-409C-BE32-E72D297353CC}">
              <c16:uniqueId val="{00000000-CEC5-45F1-A235-566C636011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5.32</c:v>
                </c:pt>
                <c:pt idx="1">
                  <c:v>6.42</c:v>
                </c:pt>
                <c:pt idx="2">
                  <c:v>5.88</c:v>
                </c:pt>
                <c:pt idx="3">
                  <c:v>7.55</c:v>
                </c:pt>
                <c:pt idx="4">
                  <c:v>7.01</c:v>
                </c:pt>
              </c:numCache>
            </c:numRef>
          </c:val>
          <c:extLst>
            <c:ext xmlns:c16="http://schemas.microsoft.com/office/drawing/2014/chart" uri="{C3380CC4-5D6E-409C-BE32-E72D297353CC}">
              <c16:uniqueId val="{00000001-CEC5-45F1-A235-566C636011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-7.41</c:v>
                </c:pt>
                <c:pt idx="1">
                  <c:v>-1.2</c:v>
                </c:pt>
                <c:pt idx="2">
                  <c:v>0.05</c:v>
                </c:pt>
                <c:pt idx="3">
                  <c:v>-5.35</c:v>
                </c:pt>
                <c:pt idx="4">
                  <c:v>-7.61</c:v>
                </c:pt>
              </c:numCache>
            </c:numRef>
          </c:val>
          <c:smooth val="0"/>
          <c:extLst>
            <c:ext xmlns:c16="http://schemas.microsoft.com/office/drawing/2014/chart" uri="{C3380CC4-5D6E-409C-BE32-E72D297353CC}">
              <c16:uniqueId val="{00000002-CEC5-45F1-A235-566C636011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B0A-4AB4-8705-AC6F788A77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0A-4AB4-8705-AC6F788A77E8}"/>
            </c:ext>
          </c:extLst>
        </c:ser>
        <c:ser>
          <c:idx val="2"/>
          <c:order val="2"/>
          <c:tx>
            <c:strRef>
              <c:f>データシート!$A$29</c:f>
              <c:strCache>
                <c:ptCount val="1"/>
                <c:pt idx="0">
                  <c:v>牛伏ドリームセンター事業特別会計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3B0A-4AB4-8705-AC6F788A77E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0.16</c:v>
                </c:pt>
                <c:pt idx="2">
                  <c:v>#N/A</c:v>
                </c:pt>
                <c:pt idx="3">
                  <c:v>0.05</c:v>
                </c:pt>
                <c:pt idx="4">
                  <c:v>#N/A</c:v>
                </c:pt>
                <c:pt idx="5">
                  <c:v>0.03</c:v>
                </c:pt>
                <c:pt idx="6">
                  <c:v>#N/A</c:v>
                </c:pt>
                <c:pt idx="7">
                  <c:v>0.04</c:v>
                </c:pt>
                <c:pt idx="8">
                  <c:v>#N/A</c:v>
                </c:pt>
                <c:pt idx="9">
                  <c:v>0.05</c:v>
                </c:pt>
              </c:numCache>
            </c:numRef>
          </c:val>
          <c:extLst>
            <c:ext xmlns:c16="http://schemas.microsoft.com/office/drawing/2014/chart" uri="{C3380CC4-5D6E-409C-BE32-E72D297353CC}">
              <c16:uniqueId val="{00000003-3B0A-4AB4-8705-AC6F788A77E8}"/>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0.04</c:v>
                </c:pt>
                <c:pt idx="4">
                  <c:v>#N/A</c:v>
                </c:pt>
                <c:pt idx="5">
                  <c:v>7.0000000000000007E-2</c:v>
                </c:pt>
                <c:pt idx="6">
                  <c:v>#N/A</c:v>
                </c:pt>
                <c:pt idx="7">
                  <c:v>0.1</c:v>
                </c:pt>
                <c:pt idx="8">
                  <c:v>#N/A</c:v>
                </c:pt>
                <c:pt idx="9">
                  <c:v>0.12</c:v>
                </c:pt>
              </c:numCache>
            </c:numRef>
          </c:val>
          <c:extLst>
            <c:ext xmlns:c16="http://schemas.microsoft.com/office/drawing/2014/chart" uri="{C3380CC4-5D6E-409C-BE32-E72D297353CC}">
              <c16:uniqueId val="{00000004-3B0A-4AB4-8705-AC6F788A77E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0.73</c:v>
                </c:pt>
                <c:pt idx="2">
                  <c:v>#N/A</c:v>
                </c:pt>
                <c:pt idx="3">
                  <c:v>0.86</c:v>
                </c:pt>
                <c:pt idx="4">
                  <c:v>#N/A</c:v>
                </c:pt>
                <c:pt idx="5">
                  <c:v>0.7</c:v>
                </c:pt>
                <c:pt idx="6">
                  <c:v>#N/A</c:v>
                </c:pt>
                <c:pt idx="7">
                  <c:v>0.44</c:v>
                </c:pt>
                <c:pt idx="8">
                  <c:v>#N/A</c:v>
                </c:pt>
                <c:pt idx="9">
                  <c:v>0.3</c:v>
                </c:pt>
              </c:numCache>
            </c:numRef>
          </c:val>
          <c:extLst>
            <c:ext xmlns:c16="http://schemas.microsoft.com/office/drawing/2014/chart" uri="{C3380CC4-5D6E-409C-BE32-E72D297353CC}">
              <c16:uniqueId val="{00000005-3B0A-4AB4-8705-AC6F788A77E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0.41</c:v>
                </c:pt>
                <c:pt idx="2">
                  <c:v>#N/A</c:v>
                </c:pt>
                <c:pt idx="3">
                  <c:v>0.56000000000000005</c:v>
                </c:pt>
                <c:pt idx="4">
                  <c:v>#N/A</c:v>
                </c:pt>
                <c:pt idx="5">
                  <c:v>0.74</c:v>
                </c:pt>
                <c:pt idx="6">
                  <c:v>#N/A</c:v>
                </c:pt>
                <c:pt idx="7">
                  <c:v>0.97</c:v>
                </c:pt>
                <c:pt idx="8">
                  <c:v>#N/A</c:v>
                </c:pt>
                <c:pt idx="9">
                  <c:v>0.48</c:v>
                </c:pt>
              </c:numCache>
            </c:numRef>
          </c:val>
          <c:extLst>
            <c:ext xmlns:c16="http://schemas.microsoft.com/office/drawing/2014/chart" uri="{C3380CC4-5D6E-409C-BE32-E72D297353CC}">
              <c16:uniqueId val="{00000006-3B0A-4AB4-8705-AC6F788A77E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4.4000000000000004</c:v>
                </c:pt>
                <c:pt idx="2">
                  <c:v>#N/A</c:v>
                </c:pt>
                <c:pt idx="3">
                  <c:v>5.39</c:v>
                </c:pt>
                <c:pt idx="4">
                  <c:v>#N/A</c:v>
                </c:pt>
                <c:pt idx="5">
                  <c:v>9.14</c:v>
                </c:pt>
                <c:pt idx="6">
                  <c:v>#N/A</c:v>
                </c:pt>
                <c:pt idx="7">
                  <c:v>8.17</c:v>
                </c:pt>
                <c:pt idx="8">
                  <c:v>#N/A</c:v>
                </c:pt>
                <c:pt idx="9">
                  <c:v>5.93</c:v>
                </c:pt>
              </c:numCache>
            </c:numRef>
          </c:val>
          <c:extLst>
            <c:ext xmlns:c16="http://schemas.microsoft.com/office/drawing/2014/chart" uri="{C3380CC4-5D6E-409C-BE32-E72D297353CC}">
              <c16:uniqueId val="{00000007-3B0A-4AB4-8705-AC6F788A77E8}"/>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8.5299999999999994</c:v>
                </c:pt>
                <c:pt idx="2">
                  <c:v>#N/A</c:v>
                </c:pt>
                <c:pt idx="3">
                  <c:v>8.67</c:v>
                </c:pt>
                <c:pt idx="4">
                  <c:v>#N/A</c:v>
                </c:pt>
                <c:pt idx="5">
                  <c:v>8.57</c:v>
                </c:pt>
                <c:pt idx="6">
                  <c:v>#N/A</c:v>
                </c:pt>
                <c:pt idx="7">
                  <c:v>7.86</c:v>
                </c:pt>
                <c:pt idx="8">
                  <c:v>#N/A</c:v>
                </c:pt>
                <c:pt idx="9">
                  <c:v>6.94</c:v>
                </c:pt>
              </c:numCache>
            </c:numRef>
          </c:val>
          <c:extLst>
            <c:ext xmlns:c16="http://schemas.microsoft.com/office/drawing/2014/chart" uri="{C3380CC4-5D6E-409C-BE32-E72D297353CC}">
              <c16:uniqueId val="{00000008-3B0A-4AB4-8705-AC6F788A77E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c:v>
                </c:pt>
                <c:pt idx="2">
                  <c:v>#N/A</c:v>
                </c:pt>
                <c:pt idx="3">
                  <c:v>7.88</c:v>
                </c:pt>
                <c:pt idx="4">
                  <c:v>#N/A</c:v>
                </c:pt>
                <c:pt idx="5">
                  <c:v>8.0299999999999994</c:v>
                </c:pt>
                <c:pt idx="6">
                  <c:v>#N/A</c:v>
                </c:pt>
                <c:pt idx="7">
                  <c:v>8.5500000000000007</c:v>
                </c:pt>
                <c:pt idx="8">
                  <c:v>#N/A</c:v>
                </c:pt>
                <c:pt idx="9">
                  <c:v>8.18</c:v>
                </c:pt>
              </c:numCache>
            </c:numRef>
          </c:val>
          <c:extLst>
            <c:ext xmlns:c16="http://schemas.microsoft.com/office/drawing/2014/chart" uri="{C3380CC4-5D6E-409C-BE32-E72D297353CC}">
              <c16:uniqueId val="{00000009-3B0A-4AB4-8705-AC6F788A77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12182</c:v>
                </c:pt>
                <c:pt idx="5">
                  <c:v>12758</c:v>
                </c:pt>
                <c:pt idx="8">
                  <c:v>12619</c:v>
                </c:pt>
                <c:pt idx="11">
                  <c:v>12776</c:v>
                </c:pt>
                <c:pt idx="14">
                  <c:v>12518</c:v>
                </c:pt>
              </c:numCache>
            </c:numRef>
          </c:val>
          <c:extLst>
            <c:ext xmlns:c16="http://schemas.microsoft.com/office/drawing/2014/chart" uri="{C3380CC4-5D6E-409C-BE32-E72D297353CC}">
              <c16:uniqueId val="{00000000-5EA8-4EAE-AAF3-F5C5B85215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5EA8-4EAE-AAF3-F5C5B85215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A8-4EAE-AAF3-F5C5B85215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280</c:v>
                </c:pt>
                <c:pt idx="3">
                  <c:v>307</c:v>
                </c:pt>
                <c:pt idx="6">
                  <c:v>320</c:v>
                </c:pt>
                <c:pt idx="9">
                  <c:v>344</c:v>
                </c:pt>
                <c:pt idx="12">
                  <c:v>317</c:v>
                </c:pt>
              </c:numCache>
            </c:numRef>
          </c:val>
          <c:extLst>
            <c:ext xmlns:c16="http://schemas.microsoft.com/office/drawing/2014/chart" uri="{C3380CC4-5D6E-409C-BE32-E72D297353CC}">
              <c16:uniqueId val="{00000003-5EA8-4EAE-AAF3-F5C5B85215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2140</c:v>
                </c:pt>
                <c:pt idx="3">
                  <c:v>1836</c:v>
                </c:pt>
                <c:pt idx="6">
                  <c:v>1801</c:v>
                </c:pt>
                <c:pt idx="9">
                  <c:v>1619</c:v>
                </c:pt>
                <c:pt idx="12">
                  <c:v>1403</c:v>
                </c:pt>
              </c:numCache>
            </c:numRef>
          </c:val>
          <c:extLst>
            <c:ext xmlns:c16="http://schemas.microsoft.com/office/drawing/2014/chart" uri="{C3380CC4-5D6E-409C-BE32-E72D297353CC}">
              <c16:uniqueId val="{00000004-5EA8-4EAE-AAF3-F5C5B85215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A8-4EAE-AAF3-F5C5B85215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A8-4EAE-AAF3-F5C5B85215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13601</c:v>
                </c:pt>
                <c:pt idx="3">
                  <c:v>13702</c:v>
                </c:pt>
                <c:pt idx="6">
                  <c:v>13640</c:v>
                </c:pt>
                <c:pt idx="9">
                  <c:v>14161</c:v>
                </c:pt>
                <c:pt idx="12">
                  <c:v>14145</c:v>
                </c:pt>
              </c:numCache>
            </c:numRef>
          </c:val>
          <c:extLst>
            <c:ext xmlns:c16="http://schemas.microsoft.com/office/drawing/2014/chart" uri="{C3380CC4-5D6E-409C-BE32-E72D297353CC}">
              <c16:uniqueId val="{00000007-5EA8-4EAE-AAF3-F5C5B85215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3839</c:v>
                </c:pt>
                <c:pt idx="2">
                  <c:v>#N/A</c:v>
                </c:pt>
                <c:pt idx="3">
                  <c:v>#N/A</c:v>
                </c:pt>
                <c:pt idx="4">
                  <c:v>3088</c:v>
                </c:pt>
                <c:pt idx="5">
                  <c:v>#N/A</c:v>
                </c:pt>
                <c:pt idx="6">
                  <c:v>#N/A</c:v>
                </c:pt>
                <c:pt idx="7">
                  <c:v>3142</c:v>
                </c:pt>
                <c:pt idx="8">
                  <c:v>#N/A</c:v>
                </c:pt>
                <c:pt idx="9">
                  <c:v>#N/A</c:v>
                </c:pt>
                <c:pt idx="10">
                  <c:v>3348</c:v>
                </c:pt>
                <c:pt idx="11">
                  <c:v>#N/A</c:v>
                </c:pt>
                <c:pt idx="12">
                  <c:v>#N/A</c:v>
                </c:pt>
                <c:pt idx="13">
                  <c:v>3347</c:v>
                </c:pt>
                <c:pt idx="14">
                  <c:v>#N/A</c:v>
                </c:pt>
              </c:numCache>
            </c:numRef>
          </c:val>
          <c:smooth val="0"/>
          <c:extLst>
            <c:ext xmlns:c16="http://schemas.microsoft.com/office/drawing/2014/chart" uri="{C3380CC4-5D6E-409C-BE32-E72D297353CC}">
              <c16:uniqueId val="{00000008-5EA8-4EAE-AAF3-F5C5B85215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125062</c:v>
                </c:pt>
                <c:pt idx="5">
                  <c:v>121446</c:v>
                </c:pt>
                <c:pt idx="8">
                  <c:v>120311</c:v>
                </c:pt>
                <c:pt idx="11">
                  <c:v>116513</c:v>
                </c:pt>
                <c:pt idx="14">
                  <c:v>114814</c:v>
                </c:pt>
              </c:numCache>
            </c:numRef>
          </c:val>
          <c:extLst>
            <c:ext xmlns:c16="http://schemas.microsoft.com/office/drawing/2014/chart" uri="{C3380CC4-5D6E-409C-BE32-E72D297353CC}">
              <c16:uniqueId val="{00000000-DCA1-444C-967E-B746AF1AD5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16848</c:v>
                </c:pt>
                <c:pt idx="5">
                  <c:v>18060</c:v>
                </c:pt>
                <c:pt idx="8">
                  <c:v>18334</c:v>
                </c:pt>
                <c:pt idx="11">
                  <c:v>18370</c:v>
                </c:pt>
                <c:pt idx="14">
                  <c:v>16778</c:v>
                </c:pt>
              </c:numCache>
            </c:numRef>
          </c:val>
          <c:extLst>
            <c:ext xmlns:c16="http://schemas.microsoft.com/office/drawing/2014/chart" uri="{C3380CC4-5D6E-409C-BE32-E72D297353CC}">
              <c16:uniqueId val="{00000001-DCA1-444C-967E-B746AF1AD5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17078</c:v>
                </c:pt>
                <c:pt idx="5">
                  <c:v>18420</c:v>
                </c:pt>
                <c:pt idx="8">
                  <c:v>21915</c:v>
                </c:pt>
                <c:pt idx="11">
                  <c:v>23505</c:v>
                </c:pt>
                <c:pt idx="14">
                  <c:v>22373</c:v>
                </c:pt>
              </c:numCache>
            </c:numRef>
          </c:val>
          <c:extLst>
            <c:ext xmlns:c16="http://schemas.microsoft.com/office/drawing/2014/chart" uri="{C3380CC4-5D6E-409C-BE32-E72D297353CC}">
              <c16:uniqueId val="{00000002-DCA1-444C-967E-B746AF1AD5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A1-444C-967E-B746AF1AD5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A1-444C-967E-B746AF1AD5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209</c:v>
                </c:pt>
                <c:pt idx="3">
                  <c:v>154</c:v>
                </c:pt>
                <c:pt idx="6">
                  <c:v>91</c:v>
                </c:pt>
                <c:pt idx="9">
                  <c:v>31</c:v>
                </c:pt>
                <c:pt idx="12">
                  <c:v>84</c:v>
                </c:pt>
              </c:numCache>
            </c:numRef>
          </c:val>
          <c:extLst>
            <c:ext xmlns:c16="http://schemas.microsoft.com/office/drawing/2014/chart" uri="{C3380CC4-5D6E-409C-BE32-E72D297353CC}">
              <c16:uniqueId val="{00000005-DCA1-444C-967E-B746AF1AD5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15016</c:v>
                </c:pt>
                <c:pt idx="3">
                  <c:v>15337</c:v>
                </c:pt>
                <c:pt idx="6">
                  <c:v>15559</c:v>
                </c:pt>
                <c:pt idx="9">
                  <c:v>15371</c:v>
                </c:pt>
                <c:pt idx="12">
                  <c:v>16080</c:v>
                </c:pt>
              </c:numCache>
            </c:numRef>
          </c:val>
          <c:extLst>
            <c:ext xmlns:c16="http://schemas.microsoft.com/office/drawing/2014/chart" uri="{C3380CC4-5D6E-409C-BE32-E72D297353CC}">
              <c16:uniqueId val="{00000006-DCA1-444C-967E-B746AF1AD5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1842</c:v>
                </c:pt>
                <c:pt idx="3">
                  <c:v>1778</c:v>
                </c:pt>
                <c:pt idx="6">
                  <c:v>1555</c:v>
                </c:pt>
                <c:pt idx="9">
                  <c:v>1367</c:v>
                </c:pt>
                <c:pt idx="12">
                  <c:v>1193</c:v>
                </c:pt>
              </c:numCache>
            </c:numRef>
          </c:val>
          <c:extLst>
            <c:ext xmlns:c16="http://schemas.microsoft.com/office/drawing/2014/chart" uri="{C3380CC4-5D6E-409C-BE32-E72D297353CC}">
              <c16:uniqueId val="{00000007-DCA1-444C-967E-B746AF1AD5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23210</c:v>
                </c:pt>
                <c:pt idx="3">
                  <c:v>21015</c:v>
                </c:pt>
                <c:pt idx="6">
                  <c:v>18959</c:v>
                </c:pt>
                <c:pt idx="9">
                  <c:v>16499</c:v>
                </c:pt>
                <c:pt idx="12">
                  <c:v>14830</c:v>
                </c:pt>
              </c:numCache>
            </c:numRef>
          </c:val>
          <c:extLst>
            <c:ext xmlns:c16="http://schemas.microsoft.com/office/drawing/2014/chart" uri="{C3380CC4-5D6E-409C-BE32-E72D297353CC}">
              <c16:uniqueId val="{00000008-DCA1-444C-967E-B746AF1AD5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CA1-444C-967E-B746AF1AD5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153170</c:v>
                </c:pt>
                <c:pt idx="3">
                  <c:v>149362</c:v>
                </c:pt>
                <c:pt idx="6">
                  <c:v>150651</c:v>
                </c:pt>
                <c:pt idx="9">
                  <c:v>147581</c:v>
                </c:pt>
                <c:pt idx="12">
                  <c:v>148681</c:v>
                </c:pt>
              </c:numCache>
            </c:numRef>
          </c:val>
          <c:extLst>
            <c:ext xmlns:c16="http://schemas.microsoft.com/office/drawing/2014/chart" uri="{C3380CC4-5D6E-409C-BE32-E72D297353CC}">
              <c16:uniqueId val="{0000000A-DCA1-444C-967E-B746AF1AD5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34459</c:v>
                </c:pt>
                <c:pt idx="2">
                  <c:v>#N/A</c:v>
                </c:pt>
                <c:pt idx="3">
                  <c:v>#N/A</c:v>
                </c:pt>
                <c:pt idx="4">
                  <c:v>29720</c:v>
                </c:pt>
                <c:pt idx="5">
                  <c:v>#N/A</c:v>
                </c:pt>
                <c:pt idx="6">
                  <c:v>#N/A</c:v>
                </c:pt>
                <c:pt idx="7">
                  <c:v>26255</c:v>
                </c:pt>
                <c:pt idx="8">
                  <c:v>#N/A</c:v>
                </c:pt>
                <c:pt idx="9">
                  <c:v>#N/A</c:v>
                </c:pt>
                <c:pt idx="10">
                  <c:v>22461</c:v>
                </c:pt>
                <c:pt idx="11">
                  <c:v>#N/A</c:v>
                </c:pt>
                <c:pt idx="12">
                  <c:v>#N/A</c:v>
                </c:pt>
                <c:pt idx="13">
                  <c:v>26902</c:v>
                </c:pt>
                <c:pt idx="14">
                  <c:v>#N/A</c:v>
                </c:pt>
              </c:numCache>
            </c:numRef>
          </c:val>
          <c:smooth val="0"/>
          <c:extLst>
            <c:ext xmlns:c16="http://schemas.microsoft.com/office/drawing/2014/chart" uri="{C3380CC4-5D6E-409C-BE32-E72D297353CC}">
              <c16:uniqueId val="{0000000B-DCA1-444C-967E-B746AF1AD5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5223</c:v>
                </c:pt>
                <c:pt idx="1">
                  <c:v>6562</c:v>
                </c:pt>
                <c:pt idx="2">
                  <c:v>6190</c:v>
                </c:pt>
              </c:numCache>
            </c:numRef>
          </c:val>
          <c:extLst>
            <c:ext xmlns:c16="http://schemas.microsoft.com/office/drawing/2014/chart" uri="{C3380CC4-5D6E-409C-BE32-E72D297353CC}">
              <c16:uniqueId val="{00000000-6594-4250-9BCA-3C1842B5B4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3954</c:v>
                </c:pt>
                <c:pt idx="1">
                  <c:v>4654</c:v>
                </c:pt>
                <c:pt idx="2">
                  <c:v>5663</c:v>
                </c:pt>
              </c:numCache>
            </c:numRef>
          </c:val>
          <c:extLst>
            <c:ext xmlns:c16="http://schemas.microsoft.com/office/drawing/2014/chart" uri="{C3380CC4-5D6E-409C-BE32-E72D297353CC}">
              <c16:uniqueId val="{00000001-6594-4250-9BCA-3C1842B5B4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5422</c:v>
                </c:pt>
                <c:pt idx="1">
                  <c:v>5127</c:v>
                </c:pt>
                <c:pt idx="2">
                  <c:v>4334</c:v>
                </c:pt>
              </c:numCache>
            </c:numRef>
          </c:val>
          <c:extLst>
            <c:ext xmlns:c16="http://schemas.microsoft.com/office/drawing/2014/chart" uri="{C3380CC4-5D6E-409C-BE32-E72D297353CC}">
              <c16:uniqueId val="{00000002-6594-4250-9BCA-3C1842B5B4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367,861
360,841
459.16
185,291,327
179,557,411
5,350,197
88,304,953
148,458,895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前年度と比較し、０．０１ポイント下回った。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市税等の基準財政収入額が前年度と比較し増加</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それを上回って</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ことが要因と考えられる。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類似団体と比べると０．０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ポイント上回っており、比較的良好な数値ではあるが、今後も徹底した事業の見直しや適正な職員配置等による歳出削減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未利用公有地の処分・活用の促進等による歳入確保策に取組み、財政基盤の強化に努める。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711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41728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ポイント増加し、類似団体を４．</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扶助費や、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介護保険特別会計等の繰出金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により経常経費充当一般財源が増加し、経常収支比率が上昇した。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今後、社会保障費の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さらなる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や、高浜クリーンセンター等の建設事業に係る地方債の償還による公債費の増加が見込まれるため、経費削減とともに、より効果の高い事業への重点的な予算配分を行うなど、現在の水準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43942</xdr:rowOff>
    </xdr:from>
    <xdr:to>
      <xdr:col>23</xdr:col>
      <xdr:colOff>133350</xdr:colOff>
      <xdr:row>66</xdr:row>
      <xdr:rowOff>101854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35964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66</xdr:row>
      <xdr:rowOff>43942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7490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65</xdr:row>
      <xdr:rowOff>157480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7490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65</xdr:row>
      <xdr:rowOff>162306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017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51054</xdr:rowOff>
    </xdr:from>
    <xdr:to>
      <xdr:col>23</xdr:col>
      <xdr:colOff>184150</xdr:colOff>
      <xdr:row>66</xdr:row>
      <xdr:rowOff>152654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23131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164592</xdr:rowOff>
    </xdr:from>
    <xdr:to>
      <xdr:col>19</xdr:col>
      <xdr:colOff>184150</xdr:colOff>
      <xdr:row>66</xdr:row>
      <xdr:rowOff>94742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79519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9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１，０７７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法改正により定年退職の年齢が順次引上げられたことにより、退職手当に係る費用が減少したことが要因と考えられる。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類似団体と同水準であり、比較的良好な数値であるが、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物価高騰や人件費の上昇等の影響が継続的に見込まれることから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、より効率的な施設管理や適正な職員配置によりコストの低減を図る。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159592</xdr:rowOff>
    </xdr:from>
    <xdr:to>
      <xdr:col>23</xdr:col>
      <xdr:colOff>133350</xdr:colOff>
      <xdr:row>84</xdr:row>
      <xdr:rowOff>9798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89942"/>
          <a:ext cx="838200" cy="2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167776</xdr:rowOff>
    </xdr:from>
    <xdr:to>
      <xdr:col>19</xdr:col>
      <xdr:colOff>133350</xdr:colOff>
      <xdr:row>84</xdr:row>
      <xdr:rowOff>9798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98126"/>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73654</xdr:rowOff>
    </xdr:from>
    <xdr:to>
      <xdr:col>15</xdr:col>
      <xdr:colOff>82550</xdr:colOff>
      <xdr:row>83</xdr:row>
      <xdr:rowOff>167776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32554"/>
          <a:ext cx="889000" cy="2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169577</xdr:rowOff>
    </xdr:from>
    <xdr:to>
      <xdr:col>11</xdr:col>
      <xdr:colOff>31750</xdr:colOff>
      <xdr:row>82</xdr:row>
      <xdr:rowOff>73654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57027"/>
          <a:ext cx="889000" cy="7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108792</xdr:rowOff>
    </xdr:from>
    <xdr:to>
      <xdr:col>23</xdr:col>
      <xdr:colOff>184150</xdr:colOff>
      <xdr:row>84</xdr:row>
      <xdr:rowOff>38942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80869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1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130448</xdr:rowOff>
    </xdr:from>
    <xdr:to>
      <xdr:col>19</xdr:col>
      <xdr:colOff>184150</xdr:colOff>
      <xdr:row>84</xdr:row>
      <xdr:rowOff>60598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70775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2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116976</xdr:rowOff>
    </xdr:from>
    <xdr:to>
      <xdr:col>15</xdr:col>
      <xdr:colOff>133350</xdr:colOff>
      <xdr:row>84</xdr:row>
      <xdr:rowOff>47126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31903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3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22854</xdr:rowOff>
    </xdr:from>
    <xdr:to>
      <xdr:col>11</xdr:col>
      <xdr:colOff>82550</xdr:colOff>
      <xdr:row>82</xdr:row>
      <xdr:rowOff>124454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8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134631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118777</xdr:rowOff>
    </xdr:from>
    <xdr:to>
      <xdr:col>7</xdr:col>
      <xdr:colOff>31750</xdr:colOff>
      <xdr:row>82</xdr:row>
      <xdr:rowOff>48927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33704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9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職員分布が変わったことによる経験年数階層の変動の影響が少なく、同水準で推移しており、平均的な水準といえる。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今後も勤務実績を的確に反映させるなど、引き続き給与の適正化に努める。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138995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85</xdr:row>
      <xdr:rowOff>138995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1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85</xdr:row>
      <xdr:rowOff>138995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児童相談所設置に向けた準備や子育て支援体制強化のために上昇しているが、類似団体と比較しても下回っており、比較的良好な数値である。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今後も引き続き職員数の適正化に努める。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29421</xdr:rowOff>
    </xdr:from>
    <xdr:to>
      <xdr:col>81</xdr:col>
      <xdr:colOff>44450</xdr:colOff>
      <xdr:row>60</xdr:row>
      <xdr:rowOff>45508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1642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29421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8827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164677</xdr:rowOff>
    </xdr:from>
    <xdr:to>
      <xdr:col>72</xdr:col>
      <xdr:colOff>203200</xdr:colOff>
      <xdr:row>60</xdr:row>
      <xdr:rowOff>1270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802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164677</xdr:rowOff>
    </xdr:from>
    <xdr:to>
      <xdr:col>68</xdr:col>
      <xdr:colOff>152400</xdr:colOff>
      <xdr:row>59</xdr:row>
      <xdr:rowOff>168698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8022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166158</xdr:rowOff>
    </xdr:from>
    <xdr:to>
      <xdr:col>81</xdr:col>
      <xdr:colOff>95250</xdr:colOff>
      <xdr:row>60</xdr:row>
      <xdr:rowOff>96308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11235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150071</xdr:rowOff>
    </xdr:from>
    <xdr:to>
      <xdr:col>77</xdr:col>
      <xdr:colOff>95250</xdr:colOff>
      <xdr:row>60</xdr:row>
      <xdr:rowOff>80221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90398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113877</xdr:rowOff>
    </xdr:from>
    <xdr:to>
      <xdr:col>68</xdr:col>
      <xdr:colOff>203200</xdr:colOff>
      <xdr:row>60</xdr:row>
      <xdr:rowOff>44027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54204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117898</xdr:rowOff>
    </xdr:from>
    <xdr:to>
      <xdr:col>64</xdr:col>
      <xdr:colOff>152400</xdr:colOff>
      <xdr:row>60</xdr:row>
      <xdr:rowOff>48048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58225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同水準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単年度における実質公債費比率は、公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営企業債償還に対する繰入金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の減少等に伴い０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１ポイント改善したものの、直近３カ年平均の実質公債費比率については前年度と同じ数値となった。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今後についても、高浜クリーンセンター建替工事等の大規模な建設事業の元金償還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順次始まることから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、引き続き適正な市債発行に努める。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62654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20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86783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206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118956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167217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7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．１ポイントの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大規模建設事業の起債に伴う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増加により将来負担額が増加したことや基金の取り崩しに伴う充当可能基金額の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減少が要因と考えられる。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早期健全化基準の３５０．０％は大きく下回るものの、今後も事業実施の適正化を図り、財政の健全化に努める。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164084</xdr:rowOff>
    </xdr:from>
    <xdr:to>
      <xdr:col>81</xdr:col>
      <xdr:colOff>44450</xdr:colOff>
      <xdr:row>16</xdr:row>
      <xdr:rowOff>41859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735834"/>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164084</xdr:rowOff>
    </xdr:from>
    <xdr:to>
      <xdr:col>77</xdr:col>
      <xdr:colOff>44450</xdr:colOff>
      <xdr:row>16</xdr:row>
      <xdr:rowOff>32207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35834"/>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32207</xdr:rowOff>
    </xdr:from>
    <xdr:to>
      <xdr:col>72</xdr:col>
      <xdr:colOff>203200</xdr:colOff>
      <xdr:row>16</xdr:row>
      <xdr:rowOff>95910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75407"/>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95910</xdr:rowOff>
    </xdr:from>
    <xdr:to>
      <xdr:col>68</xdr:col>
      <xdr:colOff>152400</xdr:colOff>
      <xdr:row>16</xdr:row>
      <xdr:rowOff>167335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39110"/>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162509</xdr:rowOff>
    </xdr:from>
    <xdr:to>
      <xdr:col>81</xdr:col>
      <xdr:colOff>95250</xdr:colOff>
      <xdr:row>16</xdr:row>
      <xdr:rowOff>92659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134586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0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113284</xdr:rowOff>
    </xdr:from>
    <xdr:to>
      <xdr:col>77</xdr:col>
      <xdr:colOff>95250</xdr:colOff>
      <xdr:row>16</xdr:row>
      <xdr:rowOff>43434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28211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71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152857</xdr:rowOff>
    </xdr:from>
    <xdr:to>
      <xdr:col>73</xdr:col>
      <xdr:colOff>44450</xdr:colOff>
      <xdr:row>16</xdr:row>
      <xdr:rowOff>83007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2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67784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45110</xdr:rowOff>
    </xdr:from>
    <xdr:to>
      <xdr:col>68</xdr:col>
      <xdr:colOff>203200</xdr:colOff>
      <xdr:row>16</xdr:row>
      <xdr:rowOff>146710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131487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7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31462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4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367,861
360,841
459.16
185,291,327
179,557,411
5,350,197
88,304,953
148,458,895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がっており、類似団体と比較すると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定年退職年齢の延長に伴う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があったことにより、全体としては比率が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引き続き、人件費の圧縮に努める。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001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0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2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物価高騰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や人件費の上昇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があるものの、国の政策により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電気料が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軽減されたこと等により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と同率となった。しかし、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福祉の充実のための本市独自事業に要する委託料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依然として類似団体を上回る結果となっ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既存施設の管理・運営に係る経費も上昇傾向であることから、今後も引き続き、電気料等の需用費の節約や委託の仕様見直し等により、事務事業コストの縮減等に努める。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119380</xdr:rowOff>
    </xdr:from>
    <xdr:to>
      <xdr:col>82</xdr:col>
      <xdr:colOff>107950</xdr:colOff>
      <xdr:row>18</xdr:row>
      <xdr:rowOff>119380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05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119380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91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43180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91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29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ポイント上がっており、類似団体と比較すると２．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障害福祉費や児童福祉費が増加したことにより、全体としては比率が上昇した。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扶助費の性質上、今後も増加していくことが推測されるため、引き続き経費の適正な執行に努める。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64407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853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4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83457</xdr:rowOff>
    </xdr:from>
    <xdr:to>
      <xdr:col>15</xdr:col>
      <xdr:colOff>98425</xdr:colOff>
      <xdr:row>54</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4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64407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85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32657</xdr:rowOff>
    </xdr:from>
    <xdr:to>
      <xdr:col>15</xdr:col>
      <xdr:colOff>149225</xdr:colOff>
      <xdr:row>54</xdr:row>
      <xdr:rowOff>134257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144434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介護保険特別会計や後期高齢者医療特別会計への繰出金が増加したこと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により、比率は前年度から０．４ポイント上昇したが、類似団体との比較では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高齢化の進行により、介護保険や後期高齢者の医療に対する負担は今後も増加すると見込まれるため、引き続き適正な執行に努める。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58</xdr:row>
      <xdr:rowOff>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93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120650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57</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137177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物価高騰対策に係る補助金等が増加したことにより、比率は前年度から０．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ポイント上昇し、依然として類似団体を上回る結果となった。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各種団体への運営補助等の本市独自事業に対する支出が大きく、類似団体を上回る状況が続いているため、補助金については、必要性や効果について引き続き検証を行い、適正な執行に努める。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38</xdr:row>
      <xdr:rowOff>136144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6329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5598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559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39</xdr:row>
      <xdr:rowOff>1270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96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変わらず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同率である。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臨時財政対策債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や市庁舎建設事業等に係る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定期償還元金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大型の施設整備事業の償還が増加したことにより、全体としては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今後も大型の施設整備事業の償還が継続するため、引き続き適正な地方債発行に努める。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94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92711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105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105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115570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ポイント上昇し、類似団体との比較では４．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や施設管理等に伴う物件費が今後も増加していくことが見込まれる中、「徹底した事業費の削減」、「重点事業の積極的な推進」、「人件費の圧縮」を３つの柱に掲げ、選択と集中により適正な予算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78</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78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78</xdr:row>
      <xdr:rowOff>5080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124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153670</xdr:rowOff>
    </xdr:from>
    <xdr:to>
      <xdr:col>73</xdr:col>
      <xdr:colOff>180975</xdr:colOff>
      <xdr:row>77</xdr:row>
      <xdr:rowOff>62230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124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77</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102870</xdr:rowOff>
    </xdr:from>
    <xdr:to>
      <xdr:col>74</xdr:col>
      <xdr:colOff>31750</xdr:colOff>
      <xdr:row>76</xdr:row>
      <xdr:rowOff>33020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9652</xdr:rowOff>
    </xdr:from>
    <xdr:to>
      <xdr:col>29</xdr:col>
      <xdr:colOff>127000</xdr:colOff>
      <xdr:row>15</xdr:row>
      <xdr:rowOff>61392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29027"/>
          <a:ext cx="647700" cy="5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61392</xdr:rowOff>
    </xdr:from>
    <xdr:to>
      <xdr:col>26</xdr:col>
      <xdr:colOff>50800</xdr:colOff>
      <xdr:row>15</xdr:row>
      <xdr:rowOff>70841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80767"/>
          <a:ext cx="6985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70841</xdr:rowOff>
    </xdr:from>
    <xdr:to>
      <xdr:col>22</xdr:col>
      <xdr:colOff>114300</xdr:colOff>
      <xdr:row>15</xdr:row>
      <xdr:rowOff>163995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0216"/>
          <a:ext cx="698500" cy="9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163995</xdr:rowOff>
    </xdr:from>
    <xdr:to>
      <xdr:col>18</xdr:col>
      <xdr:colOff>177800</xdr:colOff>
      <xdr:row>16</xdr:row>
      <xdr:rowOff>119609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83370"/>
          <a:ext cx="698500" cy="127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130302</xdr:rowOff>
    </xdr:from>
    <xdr:to>
      <xdr:col>29</xdr:col>
      <xdr:colOff>177800</xdr:colOff>
      <xdr:row>15</xdr:row>
      <xdr:rowOff>60452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8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146829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10592</xdr:rowOff>
    </xdr:from>
    <xdr:to>
      <xdr:col>26</xdr:col>
      <xdr:colOff>101600</xdr:colOff>
      <xdr:row>15</xdr:row>
      <xdr:rowOff>112192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2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122369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20041</xdr:rowOff>
    </xdr:from>
    <xdr:to>
      <xdr:col>22</xdr:col>
      <xdr:colOff>165100</xdr:colOff>
      <xdr:row>15</xdr:row>
      <xdr:rowOff>121641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39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131818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0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113195</xdr:rowOff>
    </xdr:from>
    <xdr:to>
      <xdr:col>19</xdr:col>
      <xdr:colOff>38100</xdr:colOff>
      <xdr:row>16</xdr:row>
      <xdr:rowOff>43345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53522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0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68809</xdr:rowOff>
    </xdr:from>
    <xdr:to>
      <xdr:col>15</xdr:col>
      <xdr:colOff>101600</xdr:colOff>
      <xdr:row>16</xdr:row>
      <xdr:rowOff>170409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9136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218440</xdr:rowOff>
    </xdr:from>
    <xdr:to>
      <xdr:col>29</xdr:col>
      <xdr:colOff>127000</xdr:colOff>
      <xdr:row>35</xdr:row>
      <xdr:rowOff>219621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28790"/>
          <a:ext cx="647700" cy="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219621</xdr:rowOff>
    </xdr:from>
    <xdr:to>
      <xdr:col>26</xdr:col>
      <xdr:colOff>50800</xdr:colOff>
      <xdr:row>35</xdr:row>
      <xdr:rowOff>242176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29971"/>
          <a:ext cx="698500" cy="22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242176</xdr:rowOff>
    </xdr:from>
    <xdr:to>
      <xdr:col>22</xdr:col>
      <xdr:colOff>114300</xdr:colOff>
      <xdr:row>35</xdr:row>
      <xdr:rowOff>249034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52526"/>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173177</xdr:rowOff>
    </xdr:from>
    <xdr:to>
      <xdr:col>18</xdr:col>
      <xdr:colOff>177800</xdr:colOff>
      <xdr:row>35</xdr:row>
      <xdr:rowOff>249034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83527"/>
          <a:ext cx="698500" cy="7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167640</xdr:rowOff>
    </xdr:from>
    <xdr:to>
      <xdr:col>29</xdr:col>
      <xdr:colOff>177800</xdr:colOff>
      <xdr:row>35</xdr:row>
      <xdr:rowOff>269240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139717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168821</xdr:rowOff>
    </xdr:from>
    <xdr:to>
      <xdr:col>26</xdr:col>
      <xdr:colOff>101600</xdr:colOff>
      <xdr:row>35</xdr:row>
      <xdr:rowOff>270421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255198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65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191376</xdr:rowOff>
    </xdr:from>
    <xdr:to>
      <xdr:col>22</xdr:col>
      <xdr:colOff>165100</xdr:colOff>
      <xdr:row>35</xdr:row>
      <xdr:rowOff>292976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0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277753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8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198234</xdr:rowOff>
    </xdr:from>
    <xdr:to>
      <xdr:col>19</xdr:col>
      <xdr:colOff>38100</xdr:colOff>
      <xdr:row>35</xdr:row>
      <xdr:rowOff>299834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0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284611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9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122377</xdr:rowOff>
    </xdr:from>
    <xdr:to>
      <xdr:col>15</xdr:col>
      <xdr:colOff>101600</xdr:colOff>
      <xdr:row>35</xdr:row>
      <xdr:rowOff>223977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3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208754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1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367,861
360,841
459.16
185,291,327
179,557,411
5,350,197
88,304,953
148,458,895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22581</xdr:rowOff>
    </xdr:from>
    <xdr:to>
      <xdr:col>24</xdr:col>
      <xdr:colOff>63500</xdr:colOff>
      <xdr:row>36</xdr:row>
      <xdr:rowOff>73292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94781"/>
          <a:ext cx="8382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22581</xdr:rowOff>
    </xdr:from>
    <xdr:to>
      <xdr:col>19</xdr:col>
      <xdr:colOff>177800</xdr:colOff>
      <xdr:row>36</xdr:row>
      <xdr:rowOff>90360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4781"/>
          <a:ext cx="889000" cy="6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90360</xdr:rowOff>
    </xdr:from>
    <xdr:to>
      <xdr:col>15</xdr:col>
      <xdr:colOff>50800</xdr:colOff>
      <xdr:row>37</xdr:row>
      <xdr:rowOff>5626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2560"/>
          <a:ext cx="889000" cy="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5626</xdr:rowOff>
    </xdr:from>
    <xdr:to>
      <xdr:col>10</xdr:col>
      <xdr:colOff>114300</xdr:colOff>
      <xdr:row>38</xdr:row>
      <xdr:rowOff>31115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9276"/>
          <a:ext cx="889000" cy="19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22492</xdr:rowOff>
    </xdr:from>
    <xdr:to>
      <xdr:col>24</xdr:col>
      <xdr:colOff>114300</xdr:colOff>
      <xdr:row>36</xdr:row>
      <xdr:rowOff>124092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143231</xdr:rowOff>
    </xdr:from>
    <xdr:to>
      <xdr:col>20</xdr:col>
      <xdr:colOff>38100</xdr:colOff>
      <xdr:row>36</xdr:row>
      <xdr:rowOff>73381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89908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39560</xdr:rowOff>
    </xdr:from>
    <xdr:to>
      <xdr:col>15</xdr:col>
      <xdr:colOff>101600</xdr:colOff>
      <xdr:row>36</xdr:row>
      <xdr:rowOff>141160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132287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126276</xdr:rowOff>
    </xdr:from>
    <xdr:to>
      <xdr:col>10</xdr:col>
      <xdr:colOff>165100</xdr:colOff>
      <xdr:row>37</xdr:row>
      <xdr:rowOff>56426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47553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151765</xdr:rowOff>
    </xdr:from>
    <xdr:to>
      <xdr:col>6</xdr:col>
      <xdr:colOff>38100</xdr:colOff>
      <xdr:row>38</xdr:row>
      <xdr:rowOff>81915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73042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166577</xdr:rowOff>
    </xdr:from>
    <xdr:to>
      <xdr:col>24</xdr:col>
      <xdr:colOff>63500</xdr:colOff>
      <xdr:row>55</xdr:row>
      <xdr:rowOff>67659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24877"/>
          <a:ext cx="838200" cy="7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166577</xdr:rowOff>
    </xdr:from>
    <xdr:to>
      <xdr:col>19</xdr:col>
      <xdr:colOff>177800</xdr:colOff>
      <xdr:row>55</xdr:row>
      <xdr:rowOff>12272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2487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12272</xdr:rowOff>
    </xdr:from>
    <xdr:to>
      <xdr:col>15</xdr:col>
      <xdr:colOff>50800</xdr:colOff>
      <xdr:row>56</xdr:row>
      <xdr:rowOff>156159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42022"/>
          <a:ext cx="889000" cy="31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123437</xdr:rowOff>
    </xdr:from>
    <xdr:to>
      <xdr:col>10</xdr:col>
      <xdr:colOff>114300</xdr:colOff>
      <xdr:row>56</xdr:row>
      <xdr:rowOff>156159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24637"/>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16859</xdr:rowOff>
    </xdr:from>
    <xdr:to>
      <xdr:col>24</xdr:col>
      <xdr:colOff>114300</xdr:colOff>
      <xdr:row>55</xdr:row>
      <xdr:rowOff>118459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39736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9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115777</xdr:rowOff>
    </xdr:from>
    <xdr:to>
      <xdr:col>20</xdr:col>
      <xdr:colOff>38100</xdr:colOff>
      <xdr:row>55</xdr:row>
      <xdr:rowOff>45927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7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37054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132922</xdr:rowOff>
    </xdr:from>
    <xdr:to>
      <xdr:col>15</xdr:col>
      <xdr:colOff>101600</xdr:colOff>
      <xdr:row>55</xdr:row>
      <xdr:rowOff>63072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79599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6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105359</xdr:rowOff>
    </xdr:from>
    <xdr:to>
      <xdr:col>10</xdr:col>
      <xdr:colOff>165100</xdr:colOff>
      <xdr:row>57</xdr:row>
      <xdr:rowOff>35509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72637</xdr:rowOff>
    </xdr:from>
    <xdr:to>
      <xdr:col>6</xdr:col>
      <xdr:colOff>38100</xdr:colOff>
      <xdr:row>57</xdr:row>
      <xdr:rowOff>2787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7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19314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96540</xdr:rowOff>
    </xdr:from>
    <xdr:to>
      <xdr:col>24</xdr:col>
      <xdr:colOff>63500</xdr:colOff>
      <xdr:row>76</xdr:row>
      <xdr:rowOff>106232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26740"/>
          <a:ext cx="8382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67463</xdr:rowOff>
    </xdr:from>
    <xdr:to>
      <xdr:col>19</xdr:col>
      <xdr:colOff>177800</xdr:colOff>
      <xdr:row>76</xdr:row>
      <xdr:rowOff>96540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97663"/>
          <a:ext cx="8890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67463</xdr:rowOff>
    </xdr:from>
    <xdr:to>
      <xdr:col>15</xdr:col>
      <xdr:colOff>50800</xdr:colOff>
      <xdr:row>77</xdr:row>
      <xdr:rowOff>42317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97663"/>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161737</xdr:rowOff>
    </xdr:from>
    <xdr:to>
      <xdr:col>10</xdr:col>
      <xdr:colOff>114300</xdr:colOff>
      <xdr:row>77</xdr:row>
      <xdr:rowOff>42317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91937"/>
          <a:ext cx="889000" cy="5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55432</xdr:rowOff>
    </xdr:from>
    <xdr:to>
      <xdr:col>24</xdr:col>
      <xdr:colOff>114300</xdr:colOff>
      <xdr:row>76</xdr:row>
      <xdr:rowOff>157032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33859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6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45740</xdr:rowOff>
    </xdr:from>
    <xdr:to>
      <xdr:col>20</xdr:col>
      <xdr:colOff>38100</xdr:colOff>
      <xdr:row>76</xdr:row>
      <xdr:rowOff>147340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138467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16663</xdr:rowOff>
    </xdr:from>
    <xdr:to>
      <xdr:col>15</xdr:col>
      <xdr:colOff>101600</xdr:colOff>
      <xdr:row>76</xdr:row>
      <xdr:rowOff>118263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109390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162967</xdr:rowOff>
    </xdr:from>
    <xdr:to>
      <xdr:col>10</xdr:col>
      <xdr:colOff>165100</xdr:colOff>
      <xdr:row>77</xdr:row>
      <xdr:rowOff>93117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84244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110937</xdr:rowOff>
    </xdr:from>
    <xdr:to>
      <xdr:col>6</xdr:col>
      <xdr:colOff>38100</xdr:colOff>
      <xdr:row>77</xdr:row>
      <xdr:rowOff>41087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32214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123427</xdr:rowOff>
    </xdr:from>
    <xdr:to>
      <xdr:col>24</xdr:col>
      <xdr:colOff>63500</xdr:colOff>
      <xdr:row>97</xdr:row>
      <xdr:rowOff>170267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54077"/>
          <a:ext cx="838200" cy="4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112475</xdr:rowOff>
    </xdr:from>
    <xdr:to>
      <xdr:col>19</xdr:col>
      <xdr:colOff>177800</xdr:colOff>
      <xdr:row>97</xdr:row>
      <xdr:rowOff>170267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43125"/>
          <a:ext cx="889000" cy="5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112475</xdr:rowOff>
    </xdr:from>
    <xdr:to>
      <xdr:col>15</xdr:col>
      <xdr:colOff>50800</xdr:colOff>
      <xdr:row>98</xdr:row>
      <xdr:rowOff>161297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43125"/>
          <a:ext cx="889000" cy="22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161297</xdr:rowOff>
    </xdr:from>
    <xdr:to>
      <xdr:col>10</xdr:col>
      <xdr:colOff>114300</xdr:colOff>
      <xdr:row>99</xdr:row>
      <xdr:rowOff>30657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63397"/>
          <a:ext cx="889000" cy="4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72627</xdr:rowOff>
    </xdr:from>
    <xdr:to>
      <xdr:col>24</xdr:col>
      <xdr:colOff>114300</xdr:colOff>
      <xdr:row>98</xdr:row>
      <xdr:rowOff>2777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0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51054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8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119467</xdr:rowOff>
    </xdr:from>
    <xdr:to>
      <xdr:col>20</xdr:col>
      <xdr:colOff>38100</xdr:colOff>
      <xdr:row>98</xdr:row>
      <xdr:rowOff>49617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5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40744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61675</xdr:rowOff>
    </xdr:from>
    <xdr:to>
      <xdr:col>15</xdr:col>
      <xdr:colOff>101600</xdr:colOff>
      <xdr:row>97</xdr:row>
      <xdr:rowOff>163275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154402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78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110497</xdr:rowOff>
    </xdr:from>
    <xdr:to>
      <xdr:col>10</xdr:col>
      <xdr:colOff>165100</xdr:colOff>
      <xdr:row>99</xdr:row>
      <xdr:rowOff>40647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31774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700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151307</xdr:rowOff>
    </xdr:from>
    <xdr:to>
      <xdr:col>6</xdr:col>
      <xdr:colOff>38100</xdr:colOff>
      <xdr:row>99</xdr:row>
      <xdr:rowOff>81457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72584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161493</xdr:rowOff>
    </xdr:from>
    <xdr:to>
      <xdr:col>55</xdr:col>
      <xdr:colOff>0</xdr:colOff>
      <xdr:row>36</xdr:row>
      <xdr:rowOff>47422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162243"/>
          <a:ext cx="8382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161493</xdr:rowOff>
    </xdr:from>
    <xdr:to>
      <xdr:col>50</xdr:col>
      <xdr:colOff>114300</xdr:colOff>
      <xdr:row>36</xdr:row>
      <xdr:rowOff>52113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62243"/>
          <a:ext cx="889000" cy="6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13252</xdr:rowOff>
    </xdr:from>
    <xdr:to>
      <xdr:col>45</xdr:col>
      <xdr:colOff>177800</xdr:colOff>
      <xdr:row>36</xdr:row>
      <xdr:rowOff>52113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156752"/>
          <a:ext cx="889000" cy="106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13252</xdr:rowOff>
    </xdr:from>
    <xdr:to>
      <xdr:col>41</xdr:col>
      <xdr:colOff>50800</xdr:colOff>
      <xdr:row>36</xdr:row>
      <xdr:rowOff>75452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156752"/>
          <a:ext cx="889000" cy="109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168072</xdr:rowOff>
    </xdr:from>
    <xdr:to>
      <xdr:col>55</xdr:col>
      <xdr:colOff>50800</xdr:colOff>
      <xdr:row>36</xdr:row>
      <xdr:rowOff>98222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19499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2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110693</xdr:rowOff>
    </xdr:from>
    <xdr:to>
      <xdr:col>50</xdr:col>
      <xdr:colOff>165100</xdr:colOff>
      <xdr:row>36</xdr:row>
      <xdr:rowOff>40843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57370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8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1313</xdr:rowOff>
    </xdr:from>
    <xdr:to>
      <xdr:col>46</xdr:col>
      <xdr:colOff>38100</xdr:colOff>
      <xdr:row>36</xdr:row>
      <xdr:rowOff>102913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119440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133902</xdr:rowOff>
    </xdr:from>
    <xdr:to>
      <xdr:col>41</xdr:col>
      <xdr:colOff>101600</xdr:colOff>
      <xdr:row>30</xdr:row>
      <xdr:rowOff>64052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1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80579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88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24652</xdr:rowOff>
    </xdr:from>
    <xdr:to>
      <xdr:col>36</xdr:col>
      <xdr:colOff>165100</xdr:colOff>
      <xdr:row>36</xdr:row>
      <xdr:rowOff>126252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142779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150281</xdr:rowOff>
    </xdr:from>
    <xdr:to>
      <xdr:col>55</xdr:col>
      <xdr:colOff>0</xdr:colOff>
      <xdr:row>57</xdr:row>
      <xdr:rowOff>79104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408581"/>
          <a:ext cx="838200" cy="4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79104</xdr:rowOff>
    </xdr:from>
    <xdr:to>
      <xdr:col>50</xdr:col>
      <xdr:colOff>114300</xdr:colOff>
      <xdr:row>57</xdr:row>
      <xdr:rowOff>80362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51754"/>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80362</xdr:rowOff>
    </xdr:from>
    <xdr:to>
      <xdr:col>45</xdr:col>
      <xdr:colOff>177800</xdr:colOff>
      <xdr:row>58</xdr:row>
      <xdr:rowOff>37140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853012"/>
          <a:ext cx="889000" cy="12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68279</xdr:rowOff>
    </xdr:from>
    <xdr:to>
      <xdr:col>41</xdr:col>
      <xdr:colOff>50800</xdr:colOff>
      <xdr:row>58</xdr:row>
      <xdr:rowOff>37140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326579"/>
          <a:ext cx="889000" cy="65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99481</xdr:rowOff>
    </xdr:from>
    <xdr:to>
      <xdr:col>55</xdr:col>
      <xdr:colOff>50800</xdr:colOff>
      <xdr:row>55</xdr:row>
      <xdr:rowOff>29631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3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122358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20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28304</xdr:rowOff>
    </xdr:from>
    <xdr:to>
      <xdr:col>50</xdr:col>
      <xdr:colOff>165100</xdr:colOff>
      <xdr:row>57</xdr:row>
      <xdr:rowOff>129904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121031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89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29562</xdr:rowOff>
    </xdr:from>
    <xdr:to>
      <xdr:col>46</xdr:col>
      <xdr:colOff>38100</xdr:colOff>
      <xdr:row>57</xdr:row>
      <xdr:rowOff>131162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0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122289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9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157790</xdr:rowOff>
    </xdr:from>
    <xdr:to>
      <xdr:col>41</xdr:col>
      <xdr:colOff>101600</xdr:colOff>
      <xdr:row>58</xdr:row>
      <xdr:rowOff>87940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79067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17479</xdr:rowOff>
    </xdr:from>
    <xdr:to>
      <xdr:col>36</xdr:col>
      <xdr:colOff>165100</xdr:colOff>
      <xdr:row>54</xdr:row>
      <xdr:rowOff>119079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2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135606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05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113433</xdr:rowOff>
    </xdr:from>
    <xdr:to>
      <xdr:col>55</xdr:col>
      <xdr:colOff>0</xdr:colOff>
      <xdr:row>77</xdr:row>
      <xdr:rowOff>156662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15083"/>
          <a:ext cx="838200" cy="4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124247</xdr:rowOff>
    </xdr:from>
    <xdr:to>
      <xdr:col>50</xdr:col>
      <xdr:colOff>114300</xdr:colOff>
      <xdr:row>77</xdr:row>
      <xdr:rowOff>156662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25897"/>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56238</xdr:rowOff>
    </xdr:from>
    <xdr:to>
      <xdr:col>45</xdr:col>
      <xdr:colOff>177800</xdr:colOff>
      <xdr:row>77</xdr:row>
      <xdr:rowOff>124247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257888"/>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139609</xdr:rowOff>
    </xdr:from>
    <xdr:to>
      <xdr:col>41</xdr:col>
      <xdr:colOff>50800</xdr:colOff>
      <xdr:row>77</xdr:row>
      <xdr:rowOff>56238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484009"/>
          <a:ext cx="889000" cy="77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62633</xdr:rowOff>
    </xdr:from>
    <xdr:to>
      <xdr:col>55</xdr:col>
      <xdr:colOff>50800</xdr:colOff>
      <xdr:row>77</xdr:row>
      <xdr:rowOff>164233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41060</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4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105862</xdr:rowOff>
    </xdr:from>
    <xdr:to>
      <xdr:col>50</xdr:col>
      <xdr:colOff>165100</xdr:colOff>
      <xdr:row>78</xdr:row>
      <xdr:rowOff>36012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27139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73447</xdr:rowOff>
    </xdr:from>
    <xdr:to>
      <xdr:col>46</xdr:col>
      <xdr:colOff>38100</xdr:colOff>
      <xdr:row>78</xdr:row>
      <xdr:rowOff>3597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166174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3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5438</xdr:rowOff>
    </xdr:from>
    <xdr:to>
      <xdr:col>41</xdr:col>
      <xdr:colOff>101600</xdr:colOff>
      <xdr:row>77</xdr:row>
      <xdr:rowOff>107038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0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98165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2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88809</xdr:rowOff>
    </xdr:from>
    <xdr:to>
      <xdr:col>36</xdr:col>
      <xdr:colOff>165100</xdr:colOff>
      <xdr:row>73</xdr:row>
      <xdr:rowOff>18959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4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35486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20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88894</xdr:rowOff>
    </xdr:from>
    <xdr:to>
      <xdr:col>55</xdr:col>
      <xdr:colOff>0</xdr:colOff>
      <xdr:row>96</xdr:row>
      <xdr:rowOff>20980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033744"/>
          <a:ext cx="838200" cy="44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20980</xdr:rowOff>
    </xdr:from>
    <xdr:to>
      <xdr:col>50</xdr:col>
      <xdr:colOff>114300</xdr:colOff>
      <xdr:row>96</xdr:row>
      <xdr:rowOff>49194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480180"/>
          <a:ext cx="889000" cy="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49194</xdr:rowOff>
    </xdr:from>
    <xdr:to>
      <xdr:col>45</xdr:col>
      <xdr:colOff>177800</xdr:colOff>
      <xdr:row>97</xdr:row>
      <xdr:rowOff>135623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08394"/>
          <a:ext cx="889000" cy="25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86779</xdr:rowOff>
    </xdr:from>
    <xdr:to>
      <xdr:col>41</xdr:col>
      <xdr:colOff>50800</xdr:colOff>
      <xdr:row>97</xdr:row>
      <xdr:rowOff>135623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717429"/>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38094</xdr:rowOff>
    </xdr:from>
    <xdr:to>
      <xdr:col>55</xdr:col>
      <xdr:colOff>50800</xdr:colOff>
      <xdr:row>93</xdr:row>
      <xdr:rowOff>139694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9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60971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8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141630</xdr:rowOff>
    </xdr:from>
    <xdr:to>
      <xdr:col>50</xdr:col>
      <xdr:colOff>165100</xdr:colOff>
      <xdr:row>96</xdr:row>
      <xdr:rowOff>71780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88307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20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169844</xdr:rowOff>
    </xdr:from>
    <xdr:to>
      <xdr:col>46</xdr:col>
      <xdr:colOff>38100</xdr:colOff>
      <xdr:row>96</xdr:row>
      <xdr:rowOff>99994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116521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2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84823</xdr:rowOff>
    </xdr:from>
    <xdr:to>
      <xdr:col>41</xdr:col>
      <xdr:colOff>101600</xdr:colOff>
      <xdr:row>98</xdr:row>
      <xdr:rowOff>14973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6100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35979</xdr:rowOff>
    </xdr:from>
    <xdr:to>
      <xdr:col>36</xdr:col>
      <xdr:colOff>165100</xdr:colOff>
      <xdr:row>97</xdr:row>
      <xdr:rowOff>137579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128706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33248</xdr:rowOff>
    </xdr:from>
    <xdr:to>
      <xdr:col>85</xdr:col>
      <xdr:colOff>127000</xdr:colOff>
      <xdr:row>39</xdr:row>
      <xdr:rowOff>40792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19798"/>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29743</xdr:rowOff>
    </xdr:from>
    <xdr:to>
      <xdr:col>81</xdr:col>
      <xdr:colOff>50800</xdr:colOff>
      <xdr:row>39</xdr:row>
      <xdr:rowOff>33248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16293"/>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135128</xdr:rowOff>
    </xdr:from>
    <xdr:to>
      <xdr:col>76</xdr:col>
      <xdr:colOff>114300</xdr:colOff>
      <xdr:row>39</xdr:row>
      <xdr:rowOff>29743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0228"/>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135128</xdr:rowOff>
    </xdr:from>
    <xdr:to>
      <xdr:col>71</xdr:col>
      <xdr:colOff>177800</xdr:colOff>
      <xdr:row>38</xdr:row>
      <xdr:rowOff>154483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50228"/>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161442</xdr:rowOff>
    </xdr:from>
    <xdr:to>
      <xdr:col>85</xdr:col>
      <xdr:colOff>177800</xdr:colOff>
      <xdr:row>39</xdr:row>
      <xdr:rowOff>91592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76369</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1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153898</xdr:rowOff>
    </xdr:from>
    <xdr:to>
      <xdr:col>81</xdr:col>
      <xdr:colOff>101600</xdr:colOff>
      <xdr:row>39</xdr:row>
      <xdr:rowOff>84048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75175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761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150393</xdr:rowOff>
    </xdr:from>
    <xdr:to>
      <xdr:col>76</xdr:col>
      <xdr:colOff>165100</xdr:colOff>
      <xdr:row>39</xdr:row>
      <xdr:rowOff>80543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71670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58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84328</xdr:rowOff>
    </xdr:from>
    <xdr:to>
      <xdr:col>72</xdr:col>
      <xdr:colOff>38100</xdr:colOff>
      <xdr:row>39</xdr:row>
      <xdr:rowOff>14478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5605</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103683</xdr:rowOff>
    </xdr:from>
    <xdr:to>
      <xdr:col>67</xdr:col>
      <xdr:colOff>101600</xdr:colOff>
      <xdr:row>39</xdr:row>
      <xdr:rowOff>33833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24960</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1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9941</xdr:rowOff>
    </xdr:from>
    <xdr:to>
      <xdr:col>85</xdr:col>
      <xdr:colOff>127000</xdr:colOff>
      <xdr:row>75</xdr:row>
      <xdr:rowOff>15084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868691"/>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15084</xdr:rowOff>
    </xdr:from>
    <xdr:to>
      <xdr:col>81</xdr:col>
      <xdr:colOff>50800</xdr:colOff>
      <xdr:row>75</xdr:row>
      <xdr:rowOff>59948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873834"/>
          <a:ext cx="889000" cy="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58690</xdr:rowOff>
    </xdr:from>
    <xdr:to>
      <xdr:col>76</xdr:col>
      <xdr:colOff>114300</xdr:colOff>
      <xdr:row>75</xdr:row>
      <xdr:rowOff>59948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91744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58690</xdr:rowOff>
    </xdr:from>
    <xdr:to>
      <xdr:col>71</xdr:col>
      <xdr:colOff>177800</xdr:colOff>
      <xdr:row>75</xdr:row>
      <xdr:rowOff>69234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917440"/>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130591</xdr:rowOff>
    </xdr:from>
    <xdr:to>
      <xdr:col>85</xdr:col>
      <xdr:colOff>177800</xdr:colOff>
      <xdr:row>75</xdr:row>
      <xdr:rowOff>60741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8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153468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6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135734</xdr:rowOff>
    </xdr:from>
    <xdr:to>
      <xdr:col>81</xdr:col>
      <xdr:colOff>101600</xdr:colOff>
      <xdr:row>75</xdr:row>
      <xdr:rowOff>65884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8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82411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59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9148</xdr:rowOff>
    </xdr:from>
    <xdr:to>
      <xdr:col>76</xdr:col>
      <xdr:colOff>165100</xdr:colOff>
      <xdr:row>75</xdr:row>
      <xdr:rowOff>110748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101875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96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7890</xdr:rowOff>
    </xdr:from>
    <xdr:to>
      <xdr:col>72</xdr:col>
      <xdr:colOff>38100</xdr:colOff>
      <xdr:row>75</xdr:row>
      <xdr:rowOff>109490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8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126017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64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18434</xdr:rowOff>
    </xdr:from>
    <xdr:to>
      <xdr:col>67</xdr:col>
      <xdr:colOff>101600</xdr:colOff>
      <xdr:row>75</xdr:row>
      <xdr:rowOff>120034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8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111161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96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55902</xdr:rowOff>
    </xdr:from>
    <xdr:to>
      <xdr:col>85</xdr:col>
      <xdr:colOff>127000</xdr:colOff>
      <xdr:row>98</xdr:row>
      <xdr:rowOff>87677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58002"/>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43982</xdr:rowOff>
    </xdr:from>
    <xdr:to>
      <xdr:col>81</xdr:col>
      <xdr:colOff>50800</xdr:colOff>
      <xdr:row>98</xdr:row>
      <xdr:rowOff>87677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674632"/>
          <a:ext cx="889000" cy="2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43982</xdr:rowOff>
    </xdr:from>
    <xdr:to>
      <xdr:col>76</xdr:col>
      <xdr:colOff>114300</xdr:colOff>
      <xdr:row>98</xdr:row>
      <xdr:rowOff>91726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674632"/>
          <a:ext cx="889000" cy="21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91726</xdr:rowOff>
    </xdr:from>
    <xdr:to>
      <xdr:col>71</xdr:col>
      <xdr:colOff>177800</xdr:colOff>
      <xdr:row>99</xdr:row>
      <xdr:rowOff>28699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893826"/>
          <a:ext cx="889000" cy="10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5102</xdr:rowOff>
    </xdr:from>
    <xdr:to>
      <xdr:col>85</xdr:col>
      <xdr:colOff>177800</xdr:colOff>
      <xdr:row>98</xdr:row>
      <xdr:rowOff>106702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0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154979</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8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36877</xdr:rowOff>
    </xdr:from>
    <xdr:to>
      <xdr:col>81</xdr:col>
      <xdr:colOff>101600</xdr:colOff>
      <xdr:row>98</xdr:row>
      <xdr:rowOff>138477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129604</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93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164632</xdr:rowOff>
    </xdr:from>
    <xdr:to>
      <xdr:col>76</xdr:col>
      <xdr:colOff>165100</xdr:colOff>
      <xdr:row>97</xdr:row>
      <xdr:rowOff>94782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6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85909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7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40926</xdr:rowOff>
    </xdr:from>
    <xdr:to>
      <xdr:col>72</xdr:col>
      <xdr:colOff>38100</xdr:colOff>
      <xdr:row>98</xdr:row>
      <xdr:rowOff>142526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133653</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3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149349</xdr:rowOff>
    </xdr:from>
    <xdr:to>
      <xdr:col>67</xdr:col>
      <xdr:colOff>101600</xdr:colOff>
      <xdr:row>99</xdr:row>
      <xdr:rowOff>79499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70626</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31686</xdr:rowOff>
    </xdr:from>
    <xdr:to>
      <xdr:col>116</xdr:col>
      <xdr:colOff>63500</xdr:colOff>
      <xdr:row>39</xdr:row>
      <xdr:rowOff>34354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718236"/>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34354</xdr:rowOff>
    </xdr:from>
    <xdr:to>
      <xdr:col>111</xdr:col>
      <xdr:colOff>177800</xdr:colOff>
      <xdr:row>39</xdr:row>
      <xdr:rowOff>34354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20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24067</xdr:rowOff>
    </xdr:from>
    <xdr:to>
      <xdr:col>107</xdr:col>
      <xdr:colOff>50800</xdr:colOff>
      <xdr:row>39</xdr:row>
      <xdr:rowOff>34354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1061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24067</xdr:rowOff>
    </xdr:from>
    <xdr:to>
      <xdr:col>102</xdr:col>
      <xdr:colOff>114300</xdr:colOff>
      <xdr:row>39</xdr:row>
      <xdr:rowOff>33782</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710617"/>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152336</xdr:rowOff>
    </xdr:from>
    <xdr:to>
      <xdr:col>116</xdr:col>
      <xdr:colOff>114300</xdr:colOff>
      <xdr:row>39</xdr:row>
      <xdr:rowOff>82486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67263</xdr:rowOff>
    </xdr:from>
    <xdr:ext cx="313932"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82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155004</xdr:rowOff>
    </xdr:from>
    <xdr:to>
      <xdr:col>112</xdr:col>
      <xdr:colOff>38100</xdr:colOff>
      <xdr:row>39</xdr:row>
      <xdr:rowOff>85154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76281</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66333" y="6762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155004</xdr:rowOff>
    </xdr:from>
    <xdr:to>
      <xdr:col>107</xdr:col>
      <xdr:colOff>101600</xdr:colOff>
      <xdr:row>39</xdr:row>
      <xdr:rowOff>85154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76281</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77333" y="6762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144717</xdr:rowOff>
    </xdr:from>
    <xdr:to>
      <xdr:col>102</xdr:col>
      <xdr:colOff>165100</xdr:colOff>
      <xdr:row>39</xdr:row>
      <xdr:rowOff>74867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65994</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75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154432</xdr:rowOff>
    </xdr:from>
    <xdr:to>
      <xdr:col>98</xdr:col>
      <xdr:colOff>38100</xdr:colOff>
      <xdr:row>39</xdr:row>
      <xdr:rowOff>84582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75709</xdr:rowOff>
    </xdr:from>
    <xdr:ext cx="313932"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99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100247</xdr:rowOff>
    </xdr:from>
    <xdr:to>
      <xdr:col>116</xdr:col>
      <xdr:colOff>63500</xdr:colOff>
      <xdr:row>55</xdr:row>
      <xdr:rowOff>12560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358547"/>
          <a:ext cx="838200" cy="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135775</xdr:rowOff>
    </xdr:from>
    <xdr:to>
      <xdr:col>111</xdr:col>
      <xdr:colOff>177800</xdr:colOff>
      <xdr:row>54</xdr:row>
      <xdr:rowOff>100247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222625"/>
          <a:ext cx="889000" cy="1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13646</xdr:rowOff>
    </xdr:from>
    <xdr:to>
      <xdr:col>107</xdr:col>
      <xdr:colOff>50800</xdr:colOff>
      <xdr:row>53</xdr:row>
      <xdr:rowOff>135775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8929046"/>
          <a:ext cx="889000" cy="29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102208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13646</xdr:rowOff>
    </xdr:from>
    <xdr:to>
      <xdr:col>102</xdr:col>
      <xdr:colOff>114300</xdr:colOff>
      <xdr:row>55</xdr:row>
      <xdr:rowOff>65024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8929046"/>
          <a:ext cx="889000" cy="56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81824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133210</xdr:rowOff>
    </xdr:from>
    <xdr:to>
      <xdr:col>116</xdr:col>
      <xdr:colOff>114300</xdr:colOff>
      <xdr:row>55</xdr:row>
      <xdr:rowOff>63360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3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156087</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2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49447</xdr:rowOff>
    </xdr:from>
    <xdr:to>
      <xdr:col>112</xdr:col>
      <xdr:colOff>38100</xdr:colOff>
      <xdr:row>54</xdr:row>
      <xdr:rowOff>151047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3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167574</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90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84975</xdr:rowOff>
    </xdr:from>
    <xdr:to>
      <xdr:col>107</xdr:col>
      <xdr:colOff>101600</xdr:colOff>
      <xdr:row>54</xdr:row>
      <xdr:rowOff>15125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1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31652</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894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134296</xdr:rowOff>
    </xdr:from>
    <xdr:to>
      <xdr:col>102</xdr:col>
      <xdr:colOff>165100</xdr:colOff>
      <xdr:row>52</xdr:row>
      <xdr:rowOff>64446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887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80973</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86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14224</xdr:rowOff>
    </xdr:from>
    <xdr:to>
      <xdr:col>98</xdr:col>
      <xdr:colOff>38100</xdr:colOff>
      <xdr:row>55</xdr:row>
      <xdr:rowOff>115824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4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132351</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2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127241</xdr:rowOff>
    </xdr:from>
    <xdr:to>
      <xdr:col>116</xdr:col>
      <xdr:colOff>63500</xdr:colOff>
      <xdr:row>76</xdr:row>
      <xdr:rowOff>4635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985991"/>
          <a:ext cx="8382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4635</xdr:rowOff>
    </xdr:from>
    <xdr:to>
      <xdr:col>111</xdr:col>
      <xdr:colOff>177800</xdr:colOff>
      <xdr:row>76</xdr:row>
      <xdr:rowOff>24485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034835"/>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24485</xdr:rowOff>
    </xdr:from>
    <xdr:to>
      <xdr:col>107</xdr:col>
      <xdr:colOff>50800</xdr:colOff>
      <xdr:row>76</xdr:row>
      <xdr:rowOff>50012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05468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50012</xdr:rowOff>
    </xdr:from>
    <xdr:to>
      <xdr:col>102</xdr:col>
      <xdr:colOff>114300</xdr:colOff>
      <xdr:row>76</xdr:row>
      <xdr:rowOff>88722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080212"/>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76441</xdr:rowOff>
    </xdr:from>
    <xdr:to>
      <xdr:col>116</xdr:col>
      <xdr:colOff>114300</xdr:colOff>
      <xdr:row>76</xdr:row>
      <xdr:rowOff>6592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351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54868</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125285</xdr:rowOff>
    </xdr:from>
    <xdr:to>
      <xdr:col>112</xdr:col>
      <xdr:colOff>38100</xdr:colOff>
      <xdr:row>76</xdr:row>
      <xdr:rowOff>55435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9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46562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07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145135</xdr:rowOff>
    </xdr:from>
    <xdr:to>
      <xdr:col>107</xdr:col>
      <xdr:colOff>101600</xdr:colOff>
      <xdr:row>76</xdr:row>
      <xdr:rowOff>75285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66412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0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170662</xdr:rowOff>
    </xdr:from>
    <xdr:to>
      <xdr:col>102</xdr:col>
      <xdr:colOff>165100</xdr:colOff>
      <xdr:row>76</xdr:row>
      <xdr:rowOff>100812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2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91939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2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37922</xdr:rowOff>
    </xdr:from>
    <xdr:to>
      <xdr:col>98</xdr:col>
      <xdr:colOff>38100</xdr:colOff>
      <xdr:row>76</xdr:row>
      <xdr:rowOff>139522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130649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歳出決算総額は１，７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億円であり、住民一人当たりのコストは４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性質別毎に類似団体と比較すると、補助費等及び貸付金が高い水準となっているが、これは主に以下の要因によるもの。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・補助費等は、消防業務を一部事務組合で実施していることによる負担金の支出や、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中小企業給与改善奨励金等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の市内経済活性化及び物価高騰対策関連の施策によるもの。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・貸付金は、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従来より実施している事業者の経営安定や成長・発展を金融面から支援する施策によるもの。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また、普通建設事業費（うち更新整備）は、高浜クリーンセンター建設事業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に係る工事請負費を前年度からの繰越分と現年分を合わせて支出したことにより、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超える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結果</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367,861
360,841
459.16
185,291,327
179,557,411
5,350,197
88,304,953
148,458,895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152654</xdr:rowOff>
    </xdr:from>
    <xdr:to>
      <xdr:col>24</xdr:col>
      <xdr:colOff>63500</xdr:colOff>
      <xdr:row>35</xdr:row>
      <xdr:rowOff>157988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5340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152654</xdr:rowOff>
    </xdr:from>
    <xdr:to>
      <xdr:col>19</xdr:col>
      <xdr:colOff>177800</xdr:colOff>
      <xdr:row>35</xdr:row>
      <xdr:rowOff>157988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5340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148082</xdr:rowOff>
    </xdr:from>
    <xdr:to>
      <xdr:col>15</xdr:col>
      <xdr:colOff>50800</xdr:colOff>
      <xdr:row>35</xdr:row>
      <xdr:rowOff>157988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883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139700</xdr:rowOff>
    </xdr:from>
    <xdr:to>
      <xdr:col>10</xdr:col>
      <xdr:colOff>114300</xdr:colOff>
      <xdr:row>35</xdr:row>
      <xdr:rowOff>148082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045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85615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101854</xdr:rowOff>
    </xdr:from>
    <xdr:to>
      <xdr:col>20</xdr:col>
      <xdr:colOff>38100</xdr:colOff>
      <xdr:row>36</xdr:row>
      <xdr:rowOff>32004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23131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107188</xdr:rowOff>
    </xdr:from>
    <xdr:to>
      <xdr:col>15</xdr:col>
      <xdr:colOff>101600</xdr:colOff>
      <xdr:row>36</xdr:row>
      <xdr:rowOff>37338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28465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97282</xdr:rowOff>
    </xdr:from>
    <xdr:to>
      <xdr:col>10</xdr:col>
      <xdr:colOff>165100</xdr:colOff>
      <xdr:row>36</xdr:row>
      <xdr:rowOff>27432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18559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88900</xdr:rowOff>
    </xdr:from>
    <xdr:to>
      <xdr:col>6</xdr:col>
      <xdr:colOff>38100</xdr:colOff>
      <xdr:row>36</xdr:row>
      <xdr:rowOff>19050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10177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59157</xdr:rowOff>
    </xdr:from>
    <xdr:to>
      <xdr:col>24</xdr:col>
      <xdr:colOff>63500</xdr:colOff>
      <xdr:row>58</xdr:row>
      <xdr:rowOff>60833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03257"/>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23317</xdr:rowOff>
    </xdr:from>
    <xdr:to>
      <xdr:col>19</xdr:col>
      <xdr:colOff>177800</xdr:colOff>
      <xdr:row>58</xdr:row>
      <xdr:rowOff>59157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67417"/>
          <a:ext cx="8890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51105</xdr:rowOff>
    </xdr:from>
    <xdr:to>
      <xdr:col>15</xdr:col>
      <xdr:colOff>50800</xdr:colOff>
      <xdr:row>58</xdr:row>
      <xdr:rowOff>23317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795055"/>
          <a:ext cx="889000" cy="117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51105</xdr:rowOff>
    </xdr:from>
    <xdr:to>
      <xdr:col>10</xdr:col>
      <xdr:colOff>114300</xdr:colOff>
      <xdr:row>56</xdr:row>
      <xdr:rowOff>150495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795055"/>
          <a:ext cx="889000" cy="95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10033</xdr:rowOff>
    </xdr:from>
    <xdr:to>
      <xdr:col>24</xdr:col>
      <xdr:colOff>114300</xdr:colOff>
      <xdr:row>58</xdr:row>
      <xdr:rowOff>111633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159910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3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8357</xdr:rowOff>
    </xdr:from>
    <xdr:to>
      <xdr:col>20</xdr:col>
      <xdr:colOff>38100</xdr:colOff>
      <xdr:row>58</xdr:row>
      <xdr:rowOff>109957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101084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143967</xdr:rowOff>
    </xdr:from>
    <xdr:to>
      <xdr:col>15</xdr:col>
      <xdr:colOff>101600</xdr:colOff>
      <xdr:row>58</xdr:row>
      <xdr:rowOff>74117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90644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305</xdr:rowOff>
    </xdr:from>
    <xdr:to>
      <xdr:col>10</xdr:col>
      <xdr:colOff>165100</xdr:colOff>
      <xdr:row>51</xdr:row>
      <xdr:rowOff>101905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4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93032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83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99695</xdr:rowOff>
    </xdr:from>
    <xdr:to>
      <xdr:col>6</xdr:col>
      <xdr:colOff>38100</xdr:colOff>
      <xdr:row>57</xdr:row>
      <xdr:rowOff>29845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46372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4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32615</xdr:rowOff>
    </xdr:from>
    <xdr:to>
      <xdr:col>24</xdr:col>
      <xdr:colOff>63500</xdr:colOff>
      <xdr:row>77</xdr:row>
      <xdr:rowOff>136006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34265"/>
          <a:ext cx="838200" cy="10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99430</xdr:rowOff>
    </xdr:from>
    <xdr:to>
      <xdr:col>19</xdr:col>
      <xdr:colOff>177800</xdr:colOff>
      <xdr:row>77</xdr:row>
      <xdr:rowOff>136006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301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99430</xdr:rowOff>
    </xdr:from>
    <xdr:to>
      <xdr:col>15</xdr:col>
      <xdr:colOff>50800</xdr:colOff>
      <xdr:row>78</xdr:row>
      <xdr:rowOff>87433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01080"/>
          <a:ext cx="889000" cy="15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87433</xdr:rowOff>
    </xdr:from>
    <xdr:to>
      <xdr:col>10</xdr:col>
      <xdr:colOff>114300</xdr:colOff>
      <xdr:row>78</xdr:row>
      <xdr:rowOff>153260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460533"/>
          <a:ext cx="889000" cy="6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153265</xdr:rowOff>
    </xdr:from>
    <xdr:to>
      <xdr:col>24</xdr:col>
      <xdr:colOff>114300</xdr:colOff>
      <xdr:row>77</xdr:row>
      <xdr:rowOff>83415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131692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6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85206</xdr:rowOff>
    </xdr:from>
    <xdr:to>
      <xdr:col>20</xdr:col>
      <xdr:colOff>38100</xdr:colOff>
      <xdr:row>78</xdr:row>
      <xdr:rowOff>15356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6483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7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48630</xdr:rowOff>
    </xdr:from>
    <xdr:to>
      <xdr:col>15</xdr:col>
      <xdr:colOff>101600</xdr:colOff>
      <xdr:row>77</xdr:row>
      <xdr:rowOff>150230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141357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4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36633</xdr:rowOff>
    </xdr:from>
    <xdr:to>
      <xdr:col>10</xdr:col>
      <xdr:colOff>165100</xdr:colOff>
      <xdr:row>78</xdr:row>
      <xdr:rowOff>138233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129360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0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102460</xdr:rowOff>
    </xdr:from>
    <xdr:to>
      <xdr:col>6</xdr:col>
      <xdr:colOff>38100</xdr:colOff>
      <xdr:row>79</xdr:row>
      <xdr:rowOff>32610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23737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56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59080</xdr:rowOff>
    </xdr:from>
    <xdr:to>
      <xdr:col>24</xdr:col>
      <xdr:colOff>63500</xdr:colOff>
      <xdr:row>95</xdr:row>
      <xdr:rowOff>15608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003930"/>
          <a:ext cx="838200" cy="29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10522</xdr:rowOff>
    </xdr:from>
    <xdr:to>
      <xdr:col>19</xdr:col>
      <xdr:colOff>177800</xdr:colOff>
      <xdr:row>95</xdr:row>
      <xdr:rowOff>15608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298272"/>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10522</xdr:rowOff>
    </xdr:from>
    <xdr:to>
      <xdr:col>15</xdr:col>
      <xdr:colOff>50800</xdr:colOff>
      <xdr:row>98</xdr:row>
      <xdr:rowOff>75501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298272"/>
          <a:ext cx="889000" cy="57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75501</xdr:rowOff>
    </xdr:from>
    <xdr:to>
      <xdr:col>10</xdr:col>
      <xdr:colOff>114300</xdr:colOff>
      <xdr:row>98</xdr:row>
      <xdr:rowOff>131375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77601"/>
          <a:ext cx="889000" cy="5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8280</xdr:rowOff>
    </xdr:from>
    <xdr:to>
      <xdr:col>24</xdr:col>
      <xdr:colOff>114300</xdr:colOff>
      <xdr:row>93</xdr:row>
      <xdr:rowOff>109880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9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31157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80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136258</xdr:rowOff>
    </xdr:from>
    <xdr:to>
      <xdr:col>20</xdr:col>
      <xdr:colOff>38100</xdr:colOff>
      <xdr:row>95</xdr:row>
      <xdr:rowOff>66408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82935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02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131172</xdr:rowOff>
    </xdr:from>
    <xdr:to>
      <xdr:col>15</xdr:col>
      <xdr:colOff>101600</xdr:colOff>
      <xdr:row>95</xdr:row>
      <xdr:rowOff>61322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77849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0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24701</xdr:rowOff>
    </xdr:from>
    <xdr:to>
      <xdr:col>10</xdr:col>
      <xdr:colOff>165100</xdr:colOff>
      <xdr:row>98</xdr:row>
      <xdr:rowOff>126301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2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117428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1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80575</xdr:rowOff>
    </xdr:from>
    <xdr:to>
      <xdr:col>6</xdr:col>
      <xdr:colOff>38100</xdr:colOff>
      <xdr:row>99</xdr:row>
      <xdr:rowOff>10725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8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1852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7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88265</xdr:rowOff>
    </xdr:from>
    <xdr:to>
      <xdr:col>55</xdr:col>
      <xdr:colOff>0</xdr:colOff>
      <xdr:row>37</xdr:row>
      <xdr:rowOff>139319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403215"/>
          <a:ext cx="838200" cy="107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139319</xdr:rowOff>
    </xdr:from>
    <xdr:to>
      <xdr:col>50</xdr:col>
      <xdr:colOff>114300</xdr:colOff>
      <xdr:row>38</xdr:row>
      <xdr:rowOff>55499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82969"/>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55499</xdr:rowOff>
    </xdr:from>
    <xdr:to>
      <xdr:col>45</xdr:col>
      <xdr:colOff>177800</xdr:colOff>
      <xdr:row>38</xdr:row>
      <xdr:rowOff>80264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7059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76454</xdr:rowOff>
    </xdr:from>
    <xdr:to>
      <xdr:col>41</xdr:col>
      <xdr:colOff>50800</xdr:colOff>
      <xdr:row>38</xdr:row>
      <xdr:rowOff>80264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9155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37465</xdr:rowOff>
    </xdr:from>
    <xdr:to>
      <xdr:col>55</xdr:col>
      <xdr:colOff>50800</xdr:colOff>
      <xdr:row>31</xdr:row>
      <xdr:rowOff>139065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3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161942</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30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88519</xdr:rowOff>
    </xdr:from>
    <xdr:to>
      <xdr:col>50</xdr:col>
      <xdr:colOff>165100</xdr:colOff>
      <xdr:row>38</xdr:row>
      <xdr:rowOff>18669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9796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2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4699</xdr:rowOff>
    </xdr:from>
    <xdr:to>
      <xdr:col>46</xdr:col>
      <xdr:colOff>38100</xdr:colOff>
      <xdr:row>38</xdr:row>
      <xdr:rowOff>106299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97426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1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29464</xdr:rowOff>
    </xdr:from>
    <xdr:to>
      <xdr:col>41</xdr:col>
      <xdr:colOff>101600</xdr:colOff>
      <xdr:row>38</xdr:row>
      <xdr:rowOff>131064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122191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25654</xdr:rowOff>
    </xdr:from>
    <xdr:to>
      <xdr:col>36</xdr:col>
      <xdr:colOff>165100</xdr:colOff>
      <xdr:row>38</xdr:row>
      <xdr:rowOff>127254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118381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33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136881</xdr:rowOff>
    </xdr:from>
    <xdr:to>
      <xdr:col>55</xdr:col>
      <xdr:colOff>0</xdr:colOff>
      <xdr:row>56</xdr:row>
      <xdr:rowOff>33554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566631"/>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136881</xdr:rowOff>
    </xdr:from>
    <xdr:to>
      <xdr:col>50</xdr:col>
      <xdr:colOff>114300</xdr:colOff>
      <xdr:row>56</xdr:row>
      <xdr:rowOff>47574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66631"/>
          <a:ext cx="889000" cy="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31572</xdr:rowOff>
    </xdr:from>
    <xdr:to>
      <xdr:col>45</xdr:col>
      <xdr:colOff>177800</xdr:colOff>
      <xdr:row>56</xdr:row>
      <xdr:rowOff>47574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327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159283</xdr:rowOff>
    </xdr:from>
    <xdr:to>
      <xdr:col>41</xdr:col>
      <xdr:colOff>50800</xdr:colOff>
      <xdr:row>56</xdr:row>
      <xdr:rowOff>31572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589033"/>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154204</xdr:rowOff>
    </xdr:from>
    <xdr:to>
      <xdr:col>55</xdr:col>
      <xdr:colOff>50800</xdr:colOff>
      <xdr:row>56</xdr:row>
      <xdr:rowOff>84354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5631</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3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86081</xdr:rowOff>
    </xdr:from>
    <xdr:to>
      <xdr:col>50</xdr:col>
      <xdr:colOff>165100</xdr:colOff>
      <xdr:row>56</xdr:row>
      <xdr:rowOff>16231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1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32758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29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168224</xdr:rowOff>
    </xdr:from>
    <xdr:to>
      <xdr:col>46</xdr:col>
      <xdr:colOff>38100</xdr:colOff>
      <xdr:row>56</xdr:row>
      <xdr:rowOff>98374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114901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37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152222</xdr:rowOff>
    </xdr:from>
    <xdr:to>
      <xdr:col>41</xdr:col>
      <xdr:colOff>101600</xdr:colOff>
      <xdr:row>56</xdr:row>
      <xdr:rowOff>82372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98899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35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108483</xdr:rowOff>
    </xdr:from>
    <xdr:to>
      <xdr:col>36</xdr:col>
      <xdr:colOff>165100</xdr:colOff>
      <xdr:row>56</xdr:row>
      <xdr:rowOff>38633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55160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3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24126</xdr:rowOff>
    </xdr:from>
    <xdr:to>
      <xdr:col>55</xdr:col>
      <xdr:colOff>0</xdr:colOff>
      <xdr:row>75</xdr:row>
      <xdr:rowOff>21236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711426"/>
          <a:ext cx="838200" cy="16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150020</xdr:rowOff>
    </xdr:from>
    <xdr:to>
      <xdr:col>50</xdr:col>
      <xdr:colOff>114300</xdr:colOff>
      <xdr:row>74</xdr:row>
      <xdr:rowOff>24126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665870"/>
          <a:ext cx="889000" cy="4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63429</xdr:rowOff>
    </xdr:from>
    <xdr:to>
      <xdr:col>45</xdr:col>
      <xdr:colOff>177800</xdr:colOff>
      <xdr:row>73</xdr:row>
      <xdr:rowOff>150020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407829"/>
          <a:ext cx="889000" cy="25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63429</xdr:rowOff>
    </xdr:from>
    <xdr:to>
      <xdr:col>41</xdr:col>
      <xdr:colOff>50800</xdr:colOff>
      <xdr:row>75</xdr:row>
      <xdr:rowOff>99826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407829"/>
          <a:ext cx="889000" cy="55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141886</xdr:rowOff>
    </xdr:from>
    <xdr:to>
      <xdr:col>55</xdr:col>
      <xdr:colOff>50800</xdr:colOff>
      <xdr:row>75</xdr:row>
      <xdr:rowOff>72036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164763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8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144776</xdr:rowOff>
    </xdr:from>
    <xdr:to>
      <xdr:col>50</xdr:col>
      <xdr:colOff>165100</xdr:colOff>
      <xdr:row>74</xdr:row>
      <xdr:rowOff>74926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91453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3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99220</xdr:rowOff>
    </xdr:from>
    <xdr:to>
      <xdr:col>46</xdr:col>
      <xdr:colOff>38100</xdr:colOff>
      <xdr:row>74</xdr:row>
      <xdr:rowOff>29370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61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45897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39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12629</xdr:rowOff>
    </xdr:from>
    <xdr:to>
      <xdr:col>41</xdr:col>
      <xdr:colOff>101600</xdr:colOff>
      <xdr:row>72</xdr:row>
      <xdr:rowOff>114229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3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130756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1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49026</xdr:rowOff>
    </xdr:from>
    <xdr:to>
      <xdr:col>36</xdr:col>
      <xdr:colOff>165100</xdr:colOff>
      <xdr:row>75</xdr:row>
      <xdr:rowOff>150626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167153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6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59370</xdr:rowOff>
    </xdr:from>
    <xdr:to>
      <xdr:col>55</xdr:col>
      <xdr:colOff>0</xdr:colOff>
      <xdr:row>97</xdr:row>
      <xdr:rowOff>64376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90020"/>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53449</xdr:rowOff>
    </xdr:from>
    <xdr:to>
      <xdr:col>50</xdr:col>
      <xdr:colOff>114300</xdr:colOff>
      <xdr:row>97</xdr:row>
      <xdr:rowOff>59370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84099"/>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132911</xdr:rowOff>
    </xdr:from>
    <xdr:to>
      <xdr:col>45</xdr:col>
      <xdr:colOff>177800</xdr:colOff>
      <xdr:row>97</xdr:row>
      <xdr:rowOff>53449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92111"/>
          <a:ext cx="889000" cy="9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80882</xdr:rowOff>
    </xdr:from>
    <xdr:to>
      <xdr:col>41</xdr:col>
      <xdr:colOff>50800</xdr:colOff>
      <xdr:row>96</xdr:row>
      <xdr:rowOff>132911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197182"/>
          <a:ext cx="889000" cy="39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13576</xdr:rowOff>
    </xdr:from>
    <xdr:to>
      <xdr:col>55</xdr:col>
      <xdr:colOff>50800</xdr:colOff>
      <xdr:row>97</xdr:row>
      <xdr:rowOff>115176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163453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8570</xdr:rowOff>
    </xdr:from>
    <xdr:to>
      <xdr:col>50</xdr:col>
      <xdr:colOff>165100</xdr:colOff>
      <xdr:row>97</xdr:row>
      <xdr:rowOff>110170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101297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2649</xdr:rowOff>
    </xdr:from>
    <xdr:to>
      <xdr:col>46</xdr:col>
      <xdr:colOff>38100</xdr:colOff>
      <xdr:row>97</xdr:row>
      <xdr:rowOff>104249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95376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82111</xdr:rowOff>
    </xdr:from>
    <xdr:to>
      <xdr:col>41</xdr:col>
      <xdr:colOff>101600</xdr:colOff>
      <xdr:row>97</xdr:row>
      <xdr:rowOff>12261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3388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3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30082</xdr:rowOff>
    </xdr:from>
    <xdr:to>
      <xdr:col>36</xdr:col>
      <xdr:colOff>165100</xdr:colOff>
      <xdr:row>94</xdr:row>
      <xdr:rowOff>131682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148209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92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35415</xdr:rowOff>
    </xdr:from>
    <xdr:to>
      <xdr:col>85</xdr:col>
      <xdr:colOff>127000</xdr:colOff>
      <xdr:row>37</xdr:row>
      <xdr:rowOff>43906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79065"/>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35415</xdr:rowOff>
    </xdr:from>
    <xdr:to>
      <xdr:col>81</xdr:col>
      <xdr:colOff>50800</xdr:colOff>
      <xdr:row>37</xdr:row>
      <xdr:rowOff>68725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79065"/>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68725</xdr:rowOff>
    </xdr:from>
    <xdr:to>
      <xdr:col>76</xdr:col>
      <xdr:colOff>114300</xdr:colOff>
      <xdr:row>37</xdr:row>
      <xdr:rowOff>83530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12375"/>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83530</xdr:rowOff>
    </xdr:from>
    <xdr:to>
      <xdr:col>71</xdr:col>
      <xdr:colOff>177800</xdr:colOff>
      <xdr:row>37</xdr:row>
      <xdr:rowOff>104866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2718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164556</xdr:rowOff>
    </xdr:from>
    <xdr:to>
      <xdr:col>85</xdr:col>
      <xdr:colOff>177800</xdr:colOff>
      <xdr:row>37</xdr:row>
      <xdr:rowOff>94706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142983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1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156065</xdr:rowOff>
    </xdr:from>
    <xdr:to>
      <xdr:col>81</xdr:col>
      <xdr:colOff>101600</xdr:colOff>
      <xdr:row>37</xdr:row>
      <xdr:rowOff>86215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102742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0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17925</xdr:rowOff>
    </xdr:from>
    <xdr:to>
      <xdr:col>76</xdr:col>
      <xdr:colOff>165100</xdr:colOff>
      <xdr:row>37</xdr:row>
      <xdr:rowOff>119525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136052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32730</xdr:rowOff>
    </xdr:from>
    <xdr:to>
      <xdr:col>72</xdr:col>
      <xdr:colOff>38100</xdr:colOff>
      <xdr:row>37</xdr:row>
      <xdr:rowOff>134330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125457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54066</xdr:rowOff>
    </xdr:from>
    <xdr:to>
      <xdr:col>67</xdr:col>
      <xdr:colOff>101600</xdr:colOff>
      <xdr:row>37</xdr:row>
      <xdr:rowOff>155666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146793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110256</xdr:rowOff>
    </xdr:from>
    <xdr:to>
      <xdr:col>85</xdr:col>
      <xdr:colOff>127000</xdr:colOff>
      <xdr:row>54</xdr:row>
      <xdr:rowOff>160137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368556"/>
          <a:ext cx="8382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109273</xdr:rowOff>
    </xdr:from>
    <xdr:to>
      <xdr:col>81</xdr:col>
      <xdr:colOff>50800</xdr:colOff>
      <xdr:row>54</xdr:row>
      <xdr:rowOff>160137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367573"/>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104176</xdr:rowOff>
    </xdr:from>
    <xdr:to>
      <xdr:col>76</xdr:col>
      <xdr:colOff>114300</xdr:colOff>
      <xdr:row>54</xdr:row>
      <xdr:rowOff>109273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362476"/>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104176</xdr:rowOff>
    </xdr:from>
    <xdr:to>
      <xdr:col>71</xdr:col>
      <xdr:colOff>177800</xdr:colOff>
      <xdr:row>54</xdr:row>
      <xdr:rowOff>105044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362476"/>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59456</xdr:rowOff>
    </xdr:from>
    <xdr:to>
      <xdr:col>85</xdr:col>
      <xdr:colOff>177800</xdr:colOff>
      <xdr:row>54</xdr:row>
      <xdr:rowOff>161056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3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82333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6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109337</xdr:rowOff>
    </xdr:from>
    <xdr:to>
      <xdr:col>81</xdr:col>
      <xdr:colOff>101600</xdr:colOff>
      <xdr:row>55</xdr:row>
      <xdr:rowOff>39487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6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56014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1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58473</xdr:rowOff>
    </xdr:from>
    <xdr:to>
      <xdr:col>76</xdr:col>
      <xdr:colOff>165100</xdr:colOff>
      <xdr:row>54</xdr:row>
      <xdr:rowOff>160073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1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5150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09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53376</xdr:rowOff>
    </xdr:from>
    <xdr:to>
      <xdr:col>72</xdr:col>
      <xdr:colOff>38100</xdr:colOff>
      <xdr:row>54</xdr:row>
      <xdr:rowOff>154976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0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54244</xdr:rowOff>
    </xdr:from>
    <xdr:to>
      <xdr:col>67</xdr:col>
      <xdr:colOff>101600</xdr:colOff>
      <xdr:row>54</xdr:row>
      <xdr:rowOff>155844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921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08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33249</xdr:rowOff>
    </xdr:from>
    <xdr:to>
      <xdr:col>85</xdr:col>
      <xdr:colOff>127000</xdr:colOff>
      <xdr:row>79</xdr:row>
      <xdr:rowOff>40793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77799"/>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29744</xdr:rowOff>
    </xdr:from>
    <xdr:to>
      <xdr:col>81</xdr:col>
      <xdr:colOff>50800</xdr:colOff>
      <xdr:row>79</xdr:row>
      <xdr:rowOff>33249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7429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135128</xdr:rowOff>
    </xdr:from>
    <xdr:to>
      <xdr:col>76</xdr:col>
      <xdr:colOff>114300</xdr:colOff>
      <xdr:row>79</xdr:row>
      <xdr:rowOff>29744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08228"/>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135128</xdr:rowOff>
    </xdr:from>
    <xdr:to>
      <xdr:col>71</xdr:col>
      <xdr:colOff>177800</xdr:colOff>
      <xdr:row>78</xdr:row>
      <xdr:rowOff>154482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08228"/>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161443</xdr:rowOff>
    </xdr:from>
    <xdr:to>
      <xdr:col>85</xdr:col>
      <xdr:colOff>177800</xdr:colOff>
      <xdr:row>79</xdr:row>
      <xdr:rowOff>91593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76370</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49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153899</xdr:rowOff>
    </xdr:from>
    <xdr:to>
      <xdr:col>81</xdr:col>
      <xdr:colOff>101600</xdr:colOff>
      <xdr:row>79</xdr:row>
      <xdr:rowOff>84049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75176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1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150394</xdr:rowOff>
    </xdr:from>
    <xdr:to>
      <xdr:col>76</xdr:col>
      <xdr:colOff>165100</xdr:colOff>
      <xdr:row>79</xdr:row>
      <xdr:rowOff>80544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71671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16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84328</xdr:rowOff>
    </xdr:from>
    <xdr:to>
      <xdr:col>72</xdr:col>
      <xdr:colOff>38100</xdr:colOff>
      <xdr:row>79</xdr:row>
      <xdr:rowOff>14478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5605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55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103682</xdr:rowOff>
    </xdr:from>
    <xdr:to>
      <xdr:col>67</xdr:col>
      <xdr:colOff>101600</xdr:colOff>
      <xdr:row>79</xdr:row>
      <xdr:rowOff>33832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24959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56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9940</xdr:rowOff>
    </xdr:from>
    <xdr:to>
      <xdr:col>85</xdr:col>
      <xdr:colOff>127000</xdr:colOff>
      <xdr:row>95</xdr:row>
      <xdr:rowOff>15084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297690"/>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15084</xdr:rowOff>
    </xdr:from>
    <xdr:to>
      <xdr:col>81</xdr:col>
      <xdr:colOff>50800</xdr:colOff>
      <xdr:row>95</xdr:row>
      <xdr:rowOff>59947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302834"/>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58689</xdr:rowOff>
    </xdr:from>
    <xdr:to>
      <xdr:col>76</xdr:col>
      <xdr:colOff>114300</xdr:colOff>
      <xdr:row>95</xdr:row>
      <xdr:rowOff>59947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346439"/>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58689</xdr:rowOff>
    </xdr:from>
    <xdr:to>
      <xdr:col>71</xdr:col>
      <xdr:colOff>177800</xdr:colOff>
      <xdr:row>95</xdr:row>
      <xdr:rowOff>69235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346439"/>
          <a:ext cx="8890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130590</xdr:rowOff>
    </xdr:from>
    <xdr:to>
      <xdr:col>85</xdr:col>
      <xdr:colOff>177800</xdr:colOff>
      <xdr:row>95</xdr:row>
      <xdr:rowOff>60740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153467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09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135734</xdr:rowOff>
    </xdr:from>
    <xdr:to>
      <xdr:col>81</xdr:col>
      <xdr:colOff>101600</xdr:colOff>
      <xdr:row>95</xdr:row>
      <xdr:rowOff>65884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82411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02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9147</xdr:rowOff>
    </xdr:from>
    <xdr:to>
      <xdr:col>76</xdr:col>
      <xdr:colOff>165100</xdr:colOff>
      <xdr:row>95</xdr:row>
      <xdr:rowOff>110747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2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101874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3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7889</xdr:rowOff>
    </xdr:from>
    <xdr:to>
      <xdr:col>72</xdr:col>
      <xdr:colOff>38100</xdr:colOff>
      <xdr:row>95</xdr:row>
      <xdr:rowOff>109489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2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126016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0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18435</xdr:rowOff>
    </xdr:from>
    <xdr:to>
      <xdr:col>67</xdr:col>
      <xdr:colOff>101600</xdr:colOff>
      <xdr:row>95</xdr:row>
      <xdr:rowOff>120035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111162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3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歳出決算総額は１，７９６億円であり、住民一人当たりのコストは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４８８，１１２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目的別に類似団体と比較すると、衛生費、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労働費、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商工費が高い水準となっているが、これは主に以下の要因によるもの。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・衛生費は、一般廃棄物処理施設の建替事業である高浜クリーンセンター建設事業によるもの。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・労働費は、勤労者福祉の増進を目的とした労使会館の建替事業や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中小企業給与改善奨励金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等の補助事業による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・商工費は、従来より実施している企業誘致の促進や市内企業の定着を図るための奨励金、事業者の経営安定や成長・発展を金融面から支援するための預託金等に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よるもの。</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実質単年度収支が悪化している。これは主に以下のような要因によるもの。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の法律上の位置づけが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類へ移行したことによる市民の社会活動が平常化。それらの活動に対する補助費等が増加したもの。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・大規模な建設事業の支出時期が令和５年度に集中したもの。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・人件費の上昇や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物価高騰の影響によ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関連経費の支出が増加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も前年度から減少となった。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歳入の確保や歳出の節減に努めるとともに、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中長期的な見通しのもとに決算剰余金を中心に積み立て、適正な基金残高の維持に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すべての会計において黒字である。これは市民税（個人・法人）、固定資産税等の歳入の増加や、選択と集中による予算執行の適正化の効果によるものであると考えられる。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道事業会計は０．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ポイント黒字額比率が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しており、流動資産の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保険特別会計は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保険給付費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増加したことで実質収支額が減少したため、前年度と比べ、０．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ポイント黒字額比率が減少した。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引き続き、大型の施設整備事業による歳出の増加も見込まれることから、より一層の安定した財政運営に努める。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元利償還金はほぼ横ばいで推移した一方、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傾向にあることで、実質公債費比率全体としては同水準を保つことができている。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今後も大型施設整備に係る償還が継続するため、世代間負担の不均衡が生じないよう、引き続き適正な起債に努める。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将来負担比率の分子は、前年度に比べ約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要因としては、将来負担額が一般会計等に係る地方債の現在高の増加や退職手当負担見込額の増加により、増額となったこと、充当可能財源等が、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大規模建設事業に係る特定基金の取り崩し等による充当可能基金の減少や、都市計画事業に係る地方債残高の減少に伴う充当可能特定歳入の減少により、減額となったこと等が挙げられる。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将来的な財政悪化が生じないよう、引き続き安定した財政運営に努める。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減債基金が交付税により措置された後年度の臨時財政対策債の償還のための基金費を積立たことにより増加となったものの、財政調整基金が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障害者福祉費・児童福祉費を中心とした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社会保障経費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等による取崩しにより減少したこと、その他特定目的基金が、高浜クリーンセンター建設事業係る経費の財源として廃棄物処理施設整備等基金を取り崩したことにより減少となったこと等により、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今後も高浜クリーンセンター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が継続す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ることから、財源として活用できる基金は活用しつつ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収支の改善に努めるとともに、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財政状況に応じて計画的な積立てを行い、財政の安定化を図っていく。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・廃棄物処理施設整備等基金：廃棄物処理施設整備事業の経費に充てるため。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・特定事業整備基金：教育、文化、福祉若しくは観光に係る施設の建設若しくは史跡若しくは鉄道高架に係る整備又はまちづくりにおいて特に重要と認められる事業に要する経費の財源に充てるため。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・ふるさと応援基金：活力と魅力ある街づくりの推進に要する経費に充てるため。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都市集客施設等建設基金：都市集客施設等の建設に要する経費に充てるため。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・国際交流基金：国際交流の振興に要する経費に充てるため。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・廃棄物処理施設整備等基金：高浜クリーンセンター建替事業の財源として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５．８億円を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充当したため減少。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・廃棄物処理施設整備等基金：高浜クリーンセンター建替事業に充てるため、令和６年度までに基金の大半を取り崩す予定。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・その他の基金：各基金の使途に対応する事業の財源として、財政状況を踏まえながら取り崩していく予定。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障害者福祉費・児童福祉費を中心とした社会保障経費の増加に加え、人件費の上昇や物価高騰による委託費等の増加等により取り崩しが行われたことより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前年度と比較して基金残高は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上記の歳出の増加要因は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とも継続していくものと考えられるため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、収支の改善に努めるとともに、財政状況に応じて計画的な積立てを行い、財政の安定化を図っていく。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年度当初に基金の取り崩しを行ったものの、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交付税措置により後年度の臨時財政対策債の償還に係る基金費を積立たこと等により、前年度と比較し約１０億の増加となった。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大型都市集客施設等の償還が始ま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ることで公債費が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していくことが見込まれるため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、財政状況を踏まえつつ適切な取崩し、積立てを行う。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185291327</v>
      </c>
      <c r="BO4" s="371"/>
      <c r="BP4" s="371"/>
      <c r="BQ4" s="371"/>
      <c r="BR4" s="371"/>
      <c r="BS4" s="371"/>
      <c r="BT4" s="371"/>
      <c r="BU4" s="372"/>
      <c r="BV4" s="370">
        <v>180343287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6.1</v>
      </c>
      <c r="CU4" s="377"/>
      <c r="CV4" s="377"/>
      <c r="CW4" s="377"/>
      <c r="CX4" s="377"/>
      <c r="CY4" s="377"/>
      <c r="CZ4" s="377"/>
      <c r="DA4" s="378"/>
      <c r="DB4" s="376">
        <v>8.3000000000000007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179557411</v>
      </c>
      <c r="BO5" s="408"/>
      <c r="BP5" s="408"/>
      <c r="BQ5" s="408"/>
      <c r="BR5" s="408"/>
      <c r="BS5" s="408"/>
      <c r="BT5" s="408"/>
      <c r="BU5" s="409"/>
      <c r="BV5" s="407">
        <v>172707825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97.9</v>
      </c>
      <c r="CU5" s="405"/>
      <c r="CV5" s="405"/>
      <c r="CW5" s="405"/>
      <c r="CX5" s="405"/>
      <c r="CY5" s="405"/>
      <c r="CZ5" s="405"/>
      <c r="DA5" s="406"/>
      <c r="DB5" s="404">
        <v>96.7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5733916</v>
      </c>
      <c r="BO6" s="408"/>
      <c r="BP6" s="408"/>
      <c r="BQ6" s="408"/>
      <c r="BR6" s="408"/>
      <c r="BS6" s="408"/>
      <c r="BT6" s="408"/>
      <c r="BU6" s="409"/>
      <c r="BV6" s="407">
        <v>7635462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v>
      </c>
      <c r="CU6" s="445"/>
      <c r="CV6" s="445"/>
      <c r="CW6" s="445"/>
      <c r="CX6" s="445"/>
      <c r="CY6" s="445"/>
      <c r="CZ6" s="445"/>
      <c r="DA6" s="446"/>
      <c r="DB6" s="444">
        <v>100.4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383719</v>
      </c>
      <c r="BO7" s="408"/>
      <c r="BP7" s="408"/>
      <c r="BQ7" s="408"/>
      <c r="BR7" s="408"/>
      <c r="BS7" s="408"/>
      <c r="BT7" s="408"/>
      <c r="BU7" s="409"/>
      <c r="BV7" s="407">
        <v>438624</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88304953</v>
      </c>
      <c r="CU7" s="408"/>
      <c r="CV7" s="408"/>
      <c r="CW7" s="408"/>
      <c r="CX7" s="408"/>
      <c r="CY7" s="408"/>
      <c r="CZ7" s="408"/>
      <c r="DA7" s="409"/>
      <c r="DB7" s="407">
        <v>86922140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5350197</v>
      </c>
      <c r="BO8" s="408"/>
      <c r="BP8" s="408"/>
      <c r="BQ8" s="408"/>
      <c r="BR8" s="408"/>
      <c r="BS8" s="408"/>
      <c r="BT8" s="408"/>
      <c r="BU8" s="409"/>
      <c r="BV8" s="407">
        <v>7196838</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0.81</v>
      </c>
      <c r="CU8" s="448"/>
      <c r="CV8" s="448"/>
      <c r="CW8" s="448"/>
      <c r="CX8" s="448"/>
      <c r="CY8" s="448"/>
      <c r="CZ8" s="448"/>
      <c r="DA8" s="449"/>
      <c r="DB8" s="447">
        <v>0.82</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372973</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-1846641</v>
      </c>
      <c r="BO9" s="408"/>
      <c r="BP9" s="408"/>
      <c r="BQ9" s="408"/>
      <c r="BR9" s="408"/>
      <c r="BS9" s="408"/>
      <c r="BT9" s="408"/>
      <c r="BU9" s="409"/>
      <c r="BV9" s="407">
        <v>-990910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12.5</v>
      </c>
      <c r="CU9" s="405"/>
      <c r="CV9" s="405"/>
      <c r="CW9" s="405"/>
      <c r="CX9" s="405"/>
      <c r="CY9" s="405"/>
      <c r="CZ9" s="405"/>
      <c r="DA9" s="406"/>
      <c r="DB9" s="404">
        <v>12.7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370884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13988</v>
      </c>
      <c r="BO10" s="408"/>
      <c r="BP10" s="408"/>
      <c r="BQ10" s="408"/>
      <c r="BR10" s="408"/>
      <c r="BS10" s="408"/>
      <c r="BT10" s="408"/>
      <c r="BU10" s="409"/>
      <c r="BV10" s="407">
        <v>10588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101</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367861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101</v>
      </c>
      <c r="AV12" s="440"/>
      <c r="AW12" s="440"/>
      <c r="AX12" s="440"/>
      <c r="AY12" s="441" t="s">
        <v>128</v>
      </c>
      <c r="AZ12" s="442"/>
      <c r="BA12" s="442"/>
      <c r="BB12" s="442"/>
      <c r="BC12" s="442"/>
      <c r="BD12" s="442"/>
      <c r="BE12" s="442"/>
      <c r="BF12" s="442"/>
      <c r="BG12" s="442"/>
      <c r="BH12" s="442"/>
      <c r="BI12" s="442"/>
      <c r="BJ12" s="442"/>
      <c r="BK12" s="442"/>
      <c r="BL12" s="442"/>
      <c r="BM12" s="443"/>
      <c r="BN12" s="407">
        <v>4886550</v>
      </c>
      <c r="BO12" s="408"/>
      <c r="BP12" s="408"/>
      <c r="BQ12" s="408"/>
      <c r="BR12" s="408"/>
      <c r="BS12" s="408"/>
      <c r="BT12" s="408"/>
      <c r="BU12" s="409"/>
      <c r="BV12" s="407">
        <v>3671140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360841</v>
      </c>
      <c r="S13" s="492"/>
      <c r="T13" s="492"/>
      <c r="U13" s="492"/>
      <c r="V13" s="493"/>
      <c r="W13" s="423" t="s">
        <v>131</v>
      </c>
      <c r="X13" s="424"/>
      <c r="Y13" s="424"/>
      <c r="Z13" s="424"/>
      <c r="AA13" s="424"/>
      <c r="AB13" s="414"/>
      <c r="AC13" s="458">
        <v>4267</v>
      </c>
      <c r="AD13" s="459"/>
      <c r="AE13" s="459"/>
      <c r="AF13" s="459"/>
      <c r="AG13" s="501"/>
      <c r="AH13" s="458">
        <v>5025</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-6719203</v>
      </c>
      <c r="BO13" s="408"/>
      <c r="BP13" s="408"/>
      <c r="BQ13" s="408"/>
      <c r="BR13" s="408"/>
      <c r="BS13" s="408"/>
      <c r="BT13" s="408"/>
      <c r="BU13" s="409"/>
      <c r="BV13" s="407">
        <v>-4651462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4.2</v>
      </c>
      <c r="CU13" s="405"/>
      <c r="CV13" s="405"/>
      <c r="CW13" s="405"/>
      <c r="CX13" s="405"/>
      <c r="CY13" s="405"/>
      <c r="CZ13" s="405"/>
      <c r="DA13" s="406"/>
      <c r="DB13" s="404">
        <v>4.2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369314</v>
      </c>
      <c r="S14" s="492"/>
      <c r="T14" s="492"/>
      <c r="U14" s="492"/>
      <c r="V14" s="493"/>
      <c r="W14" s="397"/>
      <c r="X14" s="398"/>
      <c r="Y14" s="398"/>
      <c r="Z14" s="398"/>
      <c r="AA14" s="398"/>
      <c r="AB14" s="387"/>
      <c r="AC14" s="494">
        <v>2.4</v>
      </c>
      <c r="AD14" s="495"/>
      <c r="AE14" s="495"/>
      <c r="AF14" s="495"/>
      <c r="AG14" s="496"/>
      <c r="AH14" s="494">
        <v>2.9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34.6</v>
      </c>
      <c r="CU14" s="506"/>
      <c r="CV14" s="506"/>
      <c r="CW14" s="506"/>
      <c r="CX14" s="506"/>
      <c r="CY14" s="506"/>
      <c r="CZ14" s="506"/>
      <c r="DA14" s="507"/>
      <c r="DB14" s="505">
        <v>29.5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363062</v>
      </c>
      <c r="S15" s="492"/>
      <c r="T15" s="492"/>
      <c r="U15" s="492"/>
      <c r="V15" s="493"/>
      <c r="W15" s="423" t="s">
        <v>137</v>
      </c>
      <c r="X15" s="424"/>
      <c r="Y15" s="424"/>
      <c r="Z15" s="424"/>
      <c r="AA15" s="424"/>
      <c r="AB15" s="414"/>
      <c r="AC15" s="458">
        <v>47283</v>
      </c>
      <c r="AD15" s="459"/>
      <c r="AE15" s="459"/>
      <c r="AF15" s="459"/>
      <c r="AG15" s="501"/>
      <c r="AH15" s="458">
        <v>47889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57279535</v>
      </c>
      <c r="BO15" s="371"/>
      <c r="BP15" s="371"/>
      <c r="BQ15" s="371"/>
      <c r="BR15" s="371"/>
      <c r="BS15" s="371"/>
      <c r="BT15" s="371"/>
      <c r="BU15" s="372"/>
      <c r="BV15" s="370">
        <v>55742276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v>
      </c>
      <c r="AD16" s="495"/>
      <c r="AE16" s="495"/>
      <c r="AF16" s="495"/>
      <c r="AG16" s="496"/>
      <c r="AH16" s="494">
        <v>27.8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70559439</v>
      </c>
      <c r="BO16" s="408"/>
      <c r="BP16" s="408"/>
      <c r="BQ16" s="408"/>
      <c r="BR16" s="408"/>
      <c r="BS16" s="408"/>
      <c r="BT16" s="408"/>
      <c r="BU16" s="409"/>
      <c r="BV16" s="407">
        <v>68040032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123781</v>
      </c>
      <c r="AD17" s="459"/>
      <c r="AE17" s="459"/>
      <c r="AF17" s="459"/>
      <c r="AG17" s="501"/>
      <c r="AH17" s="458">
        <v>119159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73202770</v>
      </c>
      <c r="BO17" s="408"/>
      <c r="BP17" s="408"/>
      <c r="BQ17" s="408"/>
      <c r="BR17" s="408"/>
      <c r="BS17" s="408"/>
      <c r="BT17" s="408"/>
      <c r="BU17" s="409"/>
      <c r="BV17" s="407">
        <v>71262381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459.16</v>
      </c>
      <c r="M18" s="531"/>
      <c r="N18" s="531"/>
      <c r="O18" s="531"/>
      <c r="P18" s="531"/>
      <c r="Q18" s="531"/>
      <c r="R18" s="532"/>
      <c r="S18" s="532"/>
      <c r="T18" s="532"/>
      <c r="U18" s="532"/>
      <c r="V18" s="533"/>
      <c r="W18" s="425"/>
      <c r="X18" s="426"/>
      <c r="Y18" s="426"/>
      <c r="Z18" s="426"/>
      <c r="AA18" s="426"/>
      <c r="AB18" s="417"/>
      <c r="AC18" s="534">
        <v>70.599999999999994</v>
      </c>
      <c r="AD18" s="535"/>
      <c r="AE18" s="535"/>
      <c r="AF18" s="535"/>
      <c r="AG18" s="536"/>
      <c r="AH18" s="534">
        <v>69.2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88732776</v>
      </c>
      <c r="BO18" s="408"/>
      <c r="BP18" s="408"/>
      <c r="BQ18" s="408"/>
      <c r="BR18" s="408"/>
      <c r="BS18" s="408"/>
      <c r="BT18" s="408"/>
      <c r="BU18" s="409"/>
      <c r="BV18" s="407">
        <v>87652535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812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111157842</v>
      </c>
      <c r="BO19" s="408"/>
      <c r="BP19" s="408"/>
      <c r="BQ19" s="408"/>
      <c r="BR19" s="408"/>
      <c r="BS19" s="408"/>
      <c r="BT19" s="408"/>
      <c r="BU19" s="409"/>
      <c r="BV19" s="407">
        <v>109392353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160981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148458895</v>
      </c>
      <c r="BO22" s="371"/>
      <c r="BP22" s="371"/>
      <c r="BQ22" s="371"/>
      <c r="BR22" s="371"/>
      <c r="BS22" s="371"/>
      <c r="BT22" s="371"/>
      <c r="BU22" s="372"/>
      <c r="BV22" s="370">
        <v>147351348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113859792</v>
      </c>
      <c r="BO23" s="408"/>
      <c r="BP23" s="408"/>
      <c r="BQ23" s="408"/>
      <c r="BR23" s="408"/>
      <c r="BS23" s="408"/>
      <c r="BT23" s="408"/>
      <c r="BU23" s="409"/>
      <c r="BV23" s="407">
        <v>109034506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11000</v>
      </c>
      <c r="R24" s="459"/>
      <c r="S24" s="459"/>
      <c r="T24" s="459"/>
      <c r="U24" s="459"/>
      <c r="V24" s="501"/>
      <c r="W24" s="553"/>
      <c r="X24" s="554"/>
      <c r="Y24" s="555"/>
      <c r="Z24" s="457" t="s">
        <v>162</v>
      </c>
      <c r="AA24" s="437"/>
      <c r="AB24" s="437"/>
      <c r="AC24" s="437"/>
      <c r="AD24" s="437"/>
      <c r="AE24" s="437"/>
      <c r="AF24" s="437"/>
      <c r="AG24" s="438"/>
      <c r="AH24" s="458">
        <v>2039</v>
      </c>
      <c r="AI24" s="459"/>
      <c r="AJ24" s="459"/>
      <c r="AK24" s="459"/>
      <c r="AL24" s="501"/>
      <c r="AM24" s="458">
        <v>6659374</v>
      </c>
      <c r="AN24" s="459"/>
      <c r="AO24" s="459"/>
      <c r="AP24" s="459"/>
      <c r="AQ24" s="459"/>
      <c r="AR24" s="501"/>
      <c r="AS24" s="458">
        <v>3266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90501855</v>
      </c>
      <c r="BO24" s="408"/>
      <c r="BP24" s="408"/>
      <c r="BQ24" s="408"/>
      <c r="BR24" s="408"/>
      <c r="BS24" s="408"/>
      <c r="BT24" s="408"/>
      <c r="BU24" s="409"/>
      <c r="BV24" s="407">
        <v>85095473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8800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14283982</v>
      </c>
      <c r="BO25" s="371"/>
      <c r="BP25" s="371"/>
      <c r="BQ25" s="371"/>
      <c r="BR25" s="371"/>
      <c r="BS25" s="371"/>
      <c r="BT25" s="371"/>
      <c r="BU25" s="372"/>
      <c r="BV25" s="370">
        <v>23379127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7600</v>
      </c>
      <c r="R26" s="459"/>
      <c r="S26" s="459"/>
      <c r="T26" s="459"/>
      <c r="U26" s="459"/>
      <c r="V26" s="501"/>
      <c r="W26" s="553"/>
      <c r="X26" s="554"/>
      <c r="Y26" s="555"/>
      <c r="Z26" s="457" t="s">
        <v>168</v>
      </c>
      <c r="AA26" s="559"/>
      <c r="AB26" s="559"/>
      <c r="AC26" s="559"/>
      <c r="AD26" s="559"/>
      <c r="AE26" s="559"/>
      <c r="AF26" s="559"/>
      <c r="AG26" s="560"/>
      <c r="AH26" s="458">
        <v>126</v>
      </c>
      <c r="AI26" s="459"/>
      <c r="AJ26" s="459"/>
      <c r="AK26" s="459"/>
      <c r="AL26" s="501"/>
      <c r="AM26" s="458">
        <v>383292</v>
      </c>
      <c r="AN26" s="459"/>
      <c r="AO26" s="459"/>
      <c r="AP26" s="459"/>
      <c r="AQ26" s="459"/>
      <c r="AR26" s="501"/>
      <c r="AS26" s="458">
        <v>3042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6350</v>
      </c>
      <c r="R27" s="459"/>
      <c r="S27" s="459"/>
      <c r="T27" s="459"/>
      <c r="U27" s="459"/>
      <c r="V27" s="501"/>
      <c r="W27" s="553"/>
      <c r="X27" s="554"/>
      <c r="Y27" s="555"/>
      <c r="Z27" s="457" t="s">
        <v>171</v>
      </c>
      <c r="AA27" s="437"/>
      <c r="AB27" s="437"/>
      <c r="AC27" s="437"/>
      <c r="AD27" s="437"/>
      <c r="AE27" s="437"/>
      <c r="AF27" s="437"/>
      <c r="AG27" s="438"/>
      <c r="AH27" s="458">
        <v>112</v>
      </c>
      <c r="AI27" s="459"/>
      <c r="AJ27" s="459"/>
      <c r="AK27" s="459"/>
      <c r="AL27" s="501"/>
      <c r="AM27" s="458">
        <v>410652</v>
      </c>
      <c r="AN27" s="459"/>
      <c r="AO27" s="459"/>
      <c r="AP27" s="459"/>
      <c r="AQ27" s="459"/>
      <c r="AR27" s="501"/>
      <c r="AS27" s="458">
        <v>3667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1200740</v>
      </c>
      <c r="BO27" s="527"/>
      <c r="BP27" s="527"/>
      <c r="BQ27" s="527"/>
      <c r="BR27" s="527"/>
      <c r="BS27" s="527"/>
      <c r="BT27" s="527"/>
      <c r="BU27" s="528"/>
      <c r="BV27" s="526">
        <v>1200448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6050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6189566</v>
      </c>
      <c r="BO28" s="371"/>
      <c r="BP28" s="371"/>
      <c r="BQ28" s="371"/>
      <c r="BR28" s="371"/>
      <c r="BS28" s="371"/>
      <c r="BT28" s="371"/>
      <c r="BU28" s="372"/>
      <c r="BV28" s="370">
        <v>6562128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36</v>
      </c>
      <c r="M29" s="459"/>
      <c r="N29" s="459"/>
      <c r="O29" s="459"/>
      <c r="P29" s="501"/>
      <c r="Q29" s="458">
        <v>5700</v>
      </c>
      <c r="R29" s="459"/>
      <c r="S29" s="459"/>
      <c r="T29" s="459"/>
      <c r="U29" s="459"/>
      <c r="V29" s="501"/>
      <c r="W29" s="556"/>
      <c r="X29" s="557"/>
      <c r="Y29" s="558"/>
      <c r="Z29" s="457" t="s">
        <v>177</v>
      </c>
      <c r="AA29" s="437"/>
      <c r="AB29" s="437"/>
      <c r="AC29" s="437"/>
      <c r="AD29" s="437"/>
      <c r="AE29" s="437"/>
      <c r="AF29" s="437"/>
      <c r="AG29" s="438"/>
      <c r="AH29" s="458">
        <v>2151</v>
      </c>
      <c r="AI29" s="459"/>
      <c r="AJ29" s="459"/>
      <c r="AK29" s="459"/>
      <c r="AL29" s="501"/>
      <c r="AM29" s="458">
        <v>7070026</v>
      </c>
      <c r="AN29" s="459"/>
      <c r="AO29" s="459"/>
      <c r="AP29" s="459"/>
      <c r="AQ29" s="459"/>
      <c r="AR29" s="501"/>
      <c r="AS29" s="458">
        <v>3287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5662541</v>
      </c>
      <c r="BO29" s="408"/>
      <c r="BP29" s="408"/>
      <c r="BQ29" s="408"/>
      <c r="BR29" s="408"/>
      <c r="BS29" s="408"/>
      <c r="BT29" s="408"/>
      <c r="BU29" s="409"/>
      <c r="BV29" s="407">
        <v>4653715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4333898</v>
      </c>
      <c r="BO30" s="527"/>
      <c r="BP30" s="527"/>
      <c r="BQ30" s="527"/>
      <c r="BR30" s="527"/>
      <c r="BS30" s="527"/>
      <c r="BT30" s="527"/>
      <c r="BU30" s="528"/>
      <c r="BV30" s="526">
        <v>5127028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高崎工業団地造成組合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高崎市土地開発公社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母子父子寡婦福祉資金貸付事業特別会計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IF('各会計、関係団体の財政状況及び健全化判断比率'!B34="","",'各会計、関係団体の財政状況及び健全化判断比率'!B34)</f>
        <v>牛伏ドリームセンター事業特別会計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高崎市・安中市消防組合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高崎市都市整備公社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群馬県市町村会館管理組合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高崎環境保全社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群馬県市町村総合事務組合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高崎市総合卸売市場</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群馬県後期高齢者医療広域連合（一般会計）</v>
      </c>
      <c r="BZ38" s="598"/>
      <c r="CA38" s="598"/>
      <c r="CB38" s="598"/>
      <c r="CC38" s="598"/>
      <c r="CD38" s="598"/>
      <c r="CE38" s="598"/>
      <c r="CF38" s="598"/>
      <c r="CG38" s="598"/>
      <c r="CH38" s="598"/>
      <c r="CI38" s="598"/>
      <c r="CJ38" s="598"/>
      <c r="CK38" s="598"/>
      <c r="CL38" s="598"/>
      <c r="CM38" s="598"/>
      <c r="CN38" s="181"/>
      <c r="CO38" s="597">
        <f t="shared" si="3"/>
        <v>23</v>
      </c>
      <c r="CP38" s="597"/>
      <c r="CQ38" s="598" t="str">
        <f>IF('各会計、関係団体の財政状況及び健全化判断比率'!BS11="","",'各会計、関係団体の財政状況及び健全化判断比率'!BS11)</f>
        <v>高崎財団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群馬県後期高齢者医療広域連合（事業会計）</v>
      </c>
      <c r="BZ39" s="598"/>
      <c r="CA39" s="598"/>
      <c r="CB39" s="598"/>
      <c r="CC39" s="598"/>
      <c r="CD39" s="598"/>
      <c r="CE39" s="598"/>
      <c r="CF39" s="598"/>
      <c r="CG39" s="598"/>
      <c r="CH39" s="598"/>
      <c r="CI39" s="598"/>
      <c r="CJ39" s="598"/>
      <c r="CK39" s="598"/>
      <c r="CL39" s="598"/>
      <c r="CM39" s="598"/>
      <c r="CN39" s="181"/>
      <c r="CO39" s="597">
        <f t="shared" si="3"/>
        <v>24</v>
      </c>
      <c r="CP39" s="597"/>
      <c r="CQ39" s="598" t="str">
        <f>IF('各会計、関係団体の財政状況及び健全化判断比率'!BS12="","",'各会計、関係団体の財政状況及び健全化判断比率'!BS12)</f>
        <v>新高崎リバーパーク</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多野藤岡広域市町村圏振興整備組合</v>
      </c>
      <c r="BZ40" s="598"/>
      <c r="CA40" s="598"/>
      <c r="CB40" s="598"/>
      <c r="CC40" s="598"/>
      <c r="CD40" s="598"/>
      <c r="CE40" s="598"/>
      <c r="CF40" s="598"/>
      <c r="CG40" s="598"/>
      <c r="CH40" s="598"/>
      <c r="CI40" s="598"/>
      <c r="CJ40" s="598"/>
      <c r="CK40" s="598"/>
      <c r="CL40" s="598"/>
      <c r="CM40" s="598"/>
      <c r="CN40" s="181"/>
      <c r="CO40" s="597">
        <f t="shared" si="3"/>
        <v>25</v>
      </c>
      <c r="CP40" s="597"/>
      <c r="CQ40" s="598" t="str">
        <f>IF('各会計、関係団体の財政状況及び健全化判断比率'!BS13="","",'各会計、関係団体の財政状況及び健全化判断比率'!BS13)</f>
        <v>倉渕ふるさと公社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多野藤岡医療事務市町村組合（病院事業）</v>
      </c>
      <c r="BZ41" s="598"/>
      <c r="CA41" s="598"/>
      <c r="CB41" s="598"/>
      <c r="CC41" s="598"/>
      <c r="CD41" s="598"/>
      <c r="CE41" s="598"/>
      <c r="CF41" s="598"/>
      <c r="CG41" s="598"/>
      <c r="CH41" s="598"/>
      <c r="CI41" s="598"/>
      <c r="CJ41" s="598"/>
      <c r="CK41" s="598"/>
      <c r="CL41" s="598"/>
      <c r="CM41" s="598"/>
      <c r="CN41" s="181"/>
      <c r="CO41" s="597">
        <f t="shared" si="3"/>
        <v>26</v>
      </c>
      <c r="CP41" s="597"/>
      <c r="CQ41" s="598" t="str">
        <f>IF('各会計、関係団体の財政状況及び健全化判断比率'!BS14="","",'各会計、関係団体の財政状況及び健全化判断比率'!BS14)</f>
        <v>相間川温泉</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多野藤岡医療事務市町村組合（老健事業）</v>
      </c>
      <c r="BZ42" s="598"/>
      <c r="CA42" s="598"/>
      <c r="CB42" s="598"/>
      <c r="CC42" s="598"/>
      <c r="CD42" s="598"/>
      <c r="CE42" s="598"/>
      <c r="CF42" s="598"/>
      <c r="CG42" s="598"/>
      <c r="CH42" s="598"/>
      <c r="CI42" s="598"/>
      <c r="CJ42" s="598"/>
      <c r="CK42" s="598"/>
      <c r="CL42" s="598"/>
      <c r="CM42" s="598"/>
      <c r="CN42" s="181"/>
      <c r="CO42" s="597">
        <f t="shared" si="3"/>
        <v>27</v>
      </c>
      <c r="CP42" s="597"/>
      <c r="CQ42" s="598" t="str">
        <f>IF('各会計、関係団体の財政状況及び健全化判断比率'!BS15="","",'各会計、関係団体の財政状況及び健全化判断比率'!BS15)</f>
        <v>榛名湖温泉ゆうすげ</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28</v>
      </c>
      <c r="CP43" s="597"/>
      <c r="CQ43" s="598" t="str">
        <f>IF('各会計、関係団体の財政状況及び健全化判断比率'!BS16="","",'各会計、関係団体の財政状況及び健全化判断比率'!BS16)</f>
        <v>公立大学法人高崎経済大学</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mYxAp+GwTKVlb5QBv2bqlA5r1XLisFNNpR92icKnDKHUd+gkEPj3AWWJ/uu+gNeVdm34kWNIl8XqHUSFiFpJzA==" saltValue="naeGoQvL/DkvplBcfwPf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65312207</v>
      </c>
      <c r="S5" s="613"/>
      <c r="T5" s="613"/>
      <c r="U5" s="613"/>
      <c r="V5" s="613"/>
      <c r="W5" s="613"/>
      <c r="X5" s="613"/>
      <c r="Y5" s="614"/>
      <c r="Z5" s="615">
        <v>35.200000000000003</v>
      </c>
      <c r="AA5" s="615"/>
      <c r="AB5" s="615"/>
      <c r="AC5" s="615"/>
      <c r="AD5" s="616">
        <v>62219327</v>
      </c>
      <c r="AE5" s="616"/>
      <c r="AF5" s="616"/>
      <c r="AG5" s="616"/>
      <c r="AH5" s="616"/>
      <c r="AI5" s="616"/>
      <c r="AJ5" s="616"/>
      <c r="AK5" s="616"/>
      <c r="AL5" s="617">
        <v>69.400000000000006</v>
      </c>
      <c r="AM5" s="618"/>
      <c r="AN5" s="618"/>
      <c r="AO5" s="619"/>
      <c r="AP5" s="609" t="s">
        <v>216</v>
      </c>
      <c r="AQ5" s="610"/>
      <c r="AR5" s="610"/>
      <c r="AS5" s="610"/>
      <c r="AT5" s="610"/>
      <c r="AU5" s="610"/>
      <c r="AV5" s="610"/>
      <c r="AW5" s="610"/>
      <c r="AX5" s="610"/>
      <c r="AY5" s="610"/>
      <c r="AZ5" s="610"/>
      <c r="BA5" s="610"/>
      <c r="BB5" s="610"/>
      <c r="BC5" s="610"/>
      <c r="BD5" s="610"/>
      <c r="BE5" s="610"/>
      <c r="BF5" s="611"/>
      <c r="BG5" s="623">
        <v>59573173</v>
      </c>
      <c r="BH5" s="624"/>
      <c r="BI5" s="624"/>
      <c r="BJ5" s="624"/>
      <c r="BK5" s="624"/>
      <c r="BL5" s="624"/>
      <c r="BM5" s="624"/>
      <c r="BN5" s="625"/>
      <c r="BO5" s="626">
        <v>91.2</v>
      </c>
      <c r="BP5" s="626"/>
      <c r="BQ5" s="626"/>
      <c r="BR5" s="626"/>
      <c r="BS5" s="627">
        <v>1628799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1313160</v>
      </c>
      <c r="S6" s="624"/>
      <c r="T6" s="624"/>
      <c r="U6" s="624"/>
      <c r="V6" s="624"/>
      <c r="W6" s="624"/>
      <c r="X6" s="624"/>
      <c r="Y6" s="625"/>
      <c r="Z6" s="626">
        <v>0.7</v>
      </c>
      <c r="AA6" s="626"/>
      <c r="AB6" s="626"/>
      <c r="AC6" s="626"/>
      <c r="AD6" s="627">
        <v>1313160</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59573173</v>
      </c>
      <c r="BH6" s="624"/>
      <c r="BI6" s="624"/>
      <c r="BJ6" s="624"/>
      <c r="BK6" s="624"/>
      <c r="BL6" s="624"/>
      <c r="BM6" s="624"/>
      <c r="BN6" s="625"/>
      <c r="BO6" s="626">
        <v>91.2</v>
      </c>
      <c r="BP6" s="626"/>
      <c r="BQ6" s="626"/>
      <c r="BR6" s="626"/>
      <c r="BS6" s="627">
        <v>1628799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643982</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643982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17854</v>
      </c>
      <c r="S7" s="624"/>
      <c r="T7" s="624"/>
      <c r="U7" s="624"/>
      <c r="V7" s="624"/>
      <c r="W7" s="624"/>
      <c r="X7" s="624"/>
      <c r="Y7" s="625"/>
      <c r="Z7" s="626">
        <v>0</v>
      </c>
      <c r="AA7" s="626"/>
      <c r="AB7" s="626"/>
      <c r="AC7" s="626"/>
      <c r="AD7" s="627">
        <v>17854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29305919</v>
      </c>
      <c r="BH7" s="624"/>
      <c r="BI7" s="624"/>
      <c r="BJ7" s="624"/>
      <c r="BK7" s="624"/>
      <c r="BL7" s="624"/>
      <c r="BM7" s="624"/>
      <c r="BN7" s="625"/>
      <c r="BO7" s="626">
        <v>44.9</v>
      </c>
      <c r="BP7" s="626"/>
      <c r="BQ7" s="626"/>
      <c r="BR7" s="626"/>
      <c r="BS7" s="627">
        <v>1628799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15527338</v>
      </c>
      <c r="CS7" s="624"/>
      <c r="CT7" s="624"/>
      <c r="CU7" s="624"/>
      <c r="CV7" s="624"/>
      <c r="CW7" s="624"/>
      <c r="CX7" s="624"/>
      <c r="CY7" s="625"/>
      <c r="CZ7" s="626">
        <v>8.6</v>
      </c>
      <c r="DA7" s="626"/>
      <c r="DB7" s="626"/>
      <c r="DC7" s="626"/>
      <c r="DD7" s="632">
        <v>265353</v>
      </c>
      <c r="DE7" s="624"/>
      <c r="DF7" s="624"/>
      <c r="DG7" s="624"/>
      <c r="DH7" s="624"/>
      <c r="DI7" s="624"/>
      <c r="DJ7" s="624"/>
      <c r="DK7" s="624"/>
      <c r="DL7" s="624"/>
      <c r="DM7" s="624"/>
      <c r="DN7" s="624"/>
      <c r="DO7" s="624"/>
      <c r="DP7" s="625"/>
      <c r="DQ7" s="632">
        <v>13679174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334585</v>
      </c>
      <c r="S8" s="624"/>
      <c r="T8" s="624"/>
      <c r="U8" s="624"/>
      <c r="V8" s="624"/>
      <c r="W8" s="624"/>
      <c r="X8" s="624"/>
      <c r="Y8" s="625"/>
      <c r="Z8" s="626">
        <v>0.2</v>
      </c>
      <c r="AA8" s="626"/>
      <c r="AB8" s="626"/>
      <c r="AC8" s="626"/>
      <c r="AD8" s="627">
        <v>334585</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655617</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66384744</v>
      </c>
      <c r="CS8" s="624"/>
      <c r="CT8" s="624"/>
      <c r="CU8" s="624"/>
      <c r="CV8" s="624"/>
      <c r="CW8" s="624"/>
      <c r="CX8" s="624"/>
      <c r="CY8" s="625"/>
      <c r="CZ8" s="626">
        <v>37</v>
      </c>
      <c r="DA8" s="626"/>
      <c r="DB8" s="626"/>
      <c r="DC8" s="626"/>
      <c r="DD8" s="632">
        <v>1838560</v>
      </c>
      <c r="DE8" s="624"/>
      <c r="DF8" s="624"/>
      <c r="DG8" s="624"/>
      <c r="DH8" s="624"/>
      <c r="DI8" s="624"/>
      <c r="DJ8" s="624"/>
      <c r="DK8" s="624"/>
      <c r="DL8" s="624"/>
      <c r="DM8" s="624"/>
      <c r="DN8" s="624"/>
      <c r="DO8" s="624"/>
      <c r="DP8" s="625"/>
      <c r="DQ8" s="632">
        <v>34426830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423878</v>
      </c>
      <c r="S9" s="624"/>
      <c r="T9" s="624"/>
      <c r="U9" s="624"/>
      <c r="V9" s="624"/>
      <c r="W9" s="624"/>
      <c r="X9" s="624"/>
      <c r="Y9" s="625"/>
      <c r="Z9" s="626">
        <v>0.2</v>
      </c>
      <c r="AA9" s="626"/>
      <c r="AB9" s="626"/>
      <c r="AC9" s="626"/>
      <c r="AD9" s="627">
        <v>423878</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22279676</v>
      </c>
      <c r="BH9" s="624"/>
      <c r="BI9" s="624"/>
      <c r="BJ9" s="624"/>
      <c r="BK9" s="624"/>
      <c r="BL9" s="624"/>
      <c r="BM9" s="624"/>
      <c r="BN9" s="625"/>
      <c r="BO9" s="626">
        <v>34.1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26939018</v>
      </c>
      <c r="CS9" s="624"/>
      <c r="CT9" s="624"/>
      <c r="CU9" s="624"/>
      <c r="CV9" s="624"/>
      <c r="CW9" s="624"/>
      <c r="CX9" s="624"/>
      <c r="CY9" s="625"/>
      <c r="CZ9" s="626">
        <v>15</v>
      </c>
      <c r="DA9" s="626"/>
      <c r="DB9" s="626"/>
      <c r="DC9" s="626"/>
      <c r="DD9" s="632">
        <v>15955223</v>
      </c>
      <c r="DE9" s="624"/>
      <c r="DF9" s="624"/>
      <c r="DG9" s="624"/>
      <c r="DH9" s="624"/>
      <c r="DI9" s="624"/>
      <c r="DJ9" s="624"/>
      <c r="DK9" s="624"/>
      <c r="DL9" s="624"/>
      <c r="DM9" s="624"/>
      <c r="DN9" s="624"/>
      <c r="DO9" s="624"/>
      <c r="DP9" s="625"/>
      <c r="DQ9" s="632">
        <v>9740381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1625575</v>
      </c>
      <c r="BH10" s="624"/>
      <c r="BI10" s="624"/>
      <c r="BJ10" s="624"/>
      <c r="BK10" s="624"/>
      <c r="BL10" s="624"/>
      <c r="BM10" s="624"/>
      <c r="BN10" s="625"/>
      <c r="BO10" s="626">
        <v>2.5</v>
      </c>
      <c r="BP10" s="626"/>
      <c r="BQ10" s="626"/>
      <c r="BR10" s="626"/>
      <c r="BS10" s="627">
        <v>271434</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1282012</v>
      </c>
      <c r="CS10" s="624"/>
      <c r="CT10" s="624"/>
      <c r="CU10" s="624"/>
      <c r="CV10" s="624"/>
      <c r="CW10" s="624"/>
      <c r="CX10" s="624"/>
      <c r="CY10" s="625"/>
      <c r="CZ10" s="626">
        <v>0.7</v>
      </c>
      <c r="DA10" s="626"/>
      <c r="DB10" s="626"/>
      <c r="DC10" s="626"/>
      <c r="DD10" s="632">
        <v>661596</v>
      </c>
      <c r="DE10" s="624"/>
      <c r="DF10" s="624"/>
      <c r="DG10" s="624"/>
      <c r="DH10" s="624"/>
      <c r="DI10" s="624"/>
      <c r="DJ10" s="624"/>
      <c r="DK10" s="624"/>
      <c r="DL10" s="624"/>
      <c r="DM10" s="624"/>
      <c r="DN10" s="624"/>
      <c r="DO10" s="624"/>
      <c r="DP10" s="625"/>
      <c r="DQ10" s="632">
        <v>657543</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9649505</v>
      </c>
      <c r="S11" s="624"/>
      <c r="T11" s="624"/>
      <c r="U11" s="624"/>
      <c r="V11" s="624"/>
      <c r="W11" s="624"/>
      <c r="X11" s="624"/>
      <c r="Y11" s="625"/>
      <c r="Z11" s="628">
        <v>5.2</v>
      </c>
      <c r="AA11" s="629"/>
      <c r="AB11" s="629"/>
      <c r="AC11" s="635"/>
      <c r="AD11" s="632">
        <v>9649505</v>
      </c>
      <c r="AE11" s="624"/>
      <c r="AF11" s="624"/>
      <c r="AG11" s="624"/>
      <c r="AH11" s="624"/>
      <c r="AI11" s="624"/>
      <c r="AJ11" s="624"/>
      <c r="AK11" s="625"/>
      <c r="AL11" s="628">
        <v>10.8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4745051</v>
      </c>
      <c r="BH11" s="624"/>
      <c r="BI11" s="624"/>
      <c r="BJ11" s="624"/>
      <c r="BK11" s="624"/>
      <c r="BL11" s="624"/>
      <c r="BM11" s="624"/>
      <c r="BN11" s="625"/>
      <c r="BO11" s="626">
        <v>7.3</v>
      </c>
      <c r="BP11" s="626"/>
      <c r="BQ11" s="626"/>
      <c r="BR11" s="626"/>
      <c r="BS11" s="627">
        <v>1357365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2535536</v>
      </c>
      <c r="CS11" s="624"/>
      <c r="CT11" s="624"/>
      <c r="CU11" s="624"/>
      <c r="CV11" s="624"/>
      <c r="CW11" s="624"/>
      <c r="CX11" s="624"/>
      <c r="CY11" s="625"/>
      <c r="CZ11" s="626">
        <v>1.4</v>
      </c>
      <c r="DA11" s="626"/>
      <c r="DB11" s="626"/>
      <c r="DC11" s="626"/>
      <c r="DD11" s="632">
        <v>514474</v>
      </c>
      <c r="DE11" s="624"/>
      <c r="DF11" s="624"/>
      <c r="DG11" s="624"/>
      <c r="DH11" s="624"/>
      <c r="DI11" s="624"/>
      <c r="DJ11" s="624"/>
      <c r="DK11" s="624"/>
      <c r="DL11" s="624"/>
      <c r="DM11" s="624"/>
      <c r="DN11" s="624"/>
      <c r="DO11" s="624"/>
      <c r="DP11" s="625"/>
      <c r="DQ11" s="632">
        <v>1480158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100642</v>
      </c>
      <c r="S12" s="624"/>
      <c r="T12" s="624"/>
      <c r="U12" s="624"/>
      <c r="V12" s="624"/>
      <c r="W12" s="624"/>
      <c r="X12" s="624"/>
      <c r="Y12" s="625"/>
      <c r="Z12" s="626">
        <v>0.1</v>
      </c>
      <c r="AA12" s="626"/>
      <c r="AB12" s="626"/>
      <c r="AC12" s="626"/>
      <c r="AD12" s="627">
        <v>100642</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26542100</v>
      </c>
      <c r="BH12" s="624"/>
      <c r="BI12" s="624"/>
      <c r="BJ12" s="624"/>
      <c r="BK12" s="624"/>
      <c r="BL12" s="624"/>
      <c r="BM12" s="624"/>
      <c r="BN12" s="625"/>
      <c r="BO12" s="626">
        <v>40.6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17199202</v>
      </c>
      <c r="CS12" s="624"/>
      <c r="CT12" s="624"/>
      <c r="CU12" s="624"/>
      <c r="CV12" s="624"/>
      <c r="CW12" s="624"/>
      <c r="CX12" s="624"/>
      <c r="CY12" s="625"/>
      <c r="CZ12" s="626">
        <v>9.6</v>
      </c>
      <c r="DA12" s="626"/>
      <c r="DB12" s="626"/>
      <c r="DC12" s="626"/>
      <c r="DD12" s="632">
        <v>620382</v>
      </c>
      <c r="DE12" s="624"/>
      <c r="DF12" s="624"/>
      <c r="DG12" s="624"/>
      <c r="DH12" s="624"/>
      <c r="DI12" s="624"/>
      <c r="DJ12" s="624"/>
      <c r="DK12" s="624"/>
      <c r="DL12" s="624"/>
      <c r="DM12" s="624"/>
      <c r="DN12" s="624"/>
      <c r="DO12" s="624"/>
      <c r="DP12" s="625"/>
      <c r="DQ12" s="632">
        <v>4024852</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26437232</v>
      </c>
      <c r="BH13" s="624"/>
      <c r="BI13" s="624"/>
      <c r="BJ13" s="624"/>
      <c r="BK13" s="624"/>
      <c r="BL13" s="624"/>
      <c r="BM13" s="624"/>
      <c r="BN13" s="625"/>
      <c r="BO13" s="626">
        <v>40.5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11328343</v>
      </c>
      <c r="CS13" s="624"/>
      <c r="CT13" s="624"/>
      <c r="CU13" s="624"/>
      <c r="CV13" s="624"/>
      <c r="CW13" s="624"/>
      <c r="CX13" s="624"/>
      <c r="CY13" s="625"/>
      <c r="CZ13" s="626">
        <v>6.3</v>
      </c>
      <c r="DA13" s="626"/>
      <c r="DB13" s="626"/>
      <c r="DC13" s="626"/>
      <c r="DD13" s="632">
        <v>4391201</v>
      </c>
      <c r="DE13" s="624"/>
      <c r="DF13" s="624"/>
      <c r="DG13" s="624"/>
      <c r="DH13" s="624"/>
      <c r="DI13" s="624"/>
      <c r="DJ13" s="624"/>
      <c r="DK13" s="624"/>
      <c r="DL13" s="624"/>
      <c r="DM13" s="624"/>
      <c r="DN13" s="624"/>
      <c r="DO13" s="624"/>
      <c r="DP13" s="625"/>
      <c r="DQ13" s="632">
        <v>7878571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9869</v>
      </c>
      <c r="S14" s="624"/>
      <c r="T14" s="624"/>
      <c r="U14" s="624"/>
      <c r="V14" s="624"/>
      <c r="W14" s="624"/>
      <c r="X14" s="624"/>
      <c r="Y14" s="625"/>
      <c r="Z14" s="626">
        <v>0</v>
      </c>
      <c r="AA14" s="626"/>
      <c r="AB14" s="626"/>
      <c r="AC14" s="626"/>
      <c r="AD14" s="627">
        <v>9869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1162398</v>
      </c>
      <c r="BH14" s="624"/>
      <c r="BI14" s="624"/>
      <c r="BJ14" s="624"/>
      <c r="BK14" s="624"/>
      <c r="BL14" s="624"/>
      <c r="BM14" s="624"/>
      <c r="BN14" s="625"/>
      <c r="BO14" s="626">
        <v>1.8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4655149</v>
      </c>
      <c r="CS14" s="624"/>
      <c r="CT14" s="624"/>
      <c r="CU14" s="624"/>
      <c r="CV14" s="624"/>
      <c r="CW14" s="624"/>
      <c r="CX14" s="624"/>
      <c r="CY14" s="625"/>
      <c r="CZ14" s="626">
        <v>2.6</v>
      </c>
      <c r="DA14" s="626"/>
      <c r="DB14" s="626"/>
      <c r="DC14" s="626"/>
      <c r="DD14" s="632">
        <v>200057</v>
      </c>
      <c r="DE14" s="624"/>
      <c r="DF14" s="624"/>
      <c r="DG14" s="624"/>
      <c r="DH14" s="624"/>
      <c r="DI14" s="624"/>
      <c r="DJ14" s="624"/>
      <c r="DK14" s="624"/>
      <c r="DL14" s="624"/>
      <c r="DM14" s="624"/>
      <c r="DN14" s="624"/>
      <c r="DO14" s="624"/>
      <c r="DP14" s="625"/>
      <c r="DQ14" s="632">
        <v>4465235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2562756</v>
      </c>
      <c r="BH15" s="624"/>
      <c r="BI15" s="624"/>
      <c r="BJ15" s="624"/>
      <c r="BK15" s="624"/>
      <c r="BL15" s="624"/>
      <c r="BM15" s="624"/>
      <c r="BN15" s="625"/>
      <c r="BO15" s="626">
        <v>3.9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18866789</v>
      </c>
      <c r="CS15" s="624"/>
      <c r="CT15" s="624"/>
      <c r="CU15" s="624"/>
      <c r="CV15" s="624"/>
      <c r="CW15" s="624"/>
      <c r="CX15" s="624"/>
      <c r="CY15" s="625"/>
      <c r="CZ15" s="626">
        <v>10.5</v>
      </c>
      <c r="DA15" s="626"/>
      <c r="DB15" s="626"/>
      <c r="DC15" s="626"/>
      <c r="DD15" s="632">
        <v>1065134</v>
      </c>
      <c r="DE15" s="624"/>
      <c r="DF15" s="624"/>
      <c r="DG15" s="624"/>
      <c r="DH15" s="624"/>
      <c r="DI15" s="624"/>
      <c r="DJ15" s="624"/>
      <c r="DK15" s="624"/>
      <c r="DL15" s="624"/>
      <c r="DM15" s="624"/>
      <c r="DN15" s="624"/>
      <c r="DO15" s="624"/>
      <c r="DP15" s="625"/>
      <c r="DQ15" s="632">
        <v>14521232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185308</v>
      </c>
      <c r="S16" s="624"/>
      <c r="T16" s="624"/>
      <c r="U16" s="624"/>
      <c r="V16" s="624"/>
      <c r="W16" s="624"/>
      <c r="X16" s="624"/>
      <c r="Y16" s="625"/>
      <c r="Z16" s="626">
        <v>0.1</v>
      </c>
      <c r="AA16" s="626"/>
      <c r="AB16" s="626"/>
      <c r="AC16" s="626"/>
      <c r="AD16" s="627">
        <v>185308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17578</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17</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1052680</v>
      </c>
      <c r="S17" s="624"/>
      <c r="T17" s="624"/>
      <c r="U17" s="624"/>
      <c r="V17" s="624"/>
      <c r="W17" s="624"/>
      <c r="X17" s="624"/>
      <c r="Y17" s="625"/>
      <c r="Z17" s="626">
        <v>0.6</v>
      </c>
      <c r="AA17" s="626"/>
      <c r="AB17" s="626"/>
      <c r="AC17" s="626"/>
      <c r="AD17" s="627">
        <v>1052680</v>
      </c>
      <c r="AE17" s="627"/>
      <c r="AF17" s="627"/>
      <c r="AG17" s="627"/>
      <c r="AH17" s="627"/>
      <c r="AI17" s="627"/>
      <c r="AJ17" s="627"/>
      <c r="AK17" s="627"/>
      <c r="AL17" s="628">
        <v>1.2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14177720</v>
      </c>
      <c r="CS17" s="624"/>
      <c r="CT17" s="624"/>
      <c r="CU17" s="624"/>
      <c r="CV17" s="624"/>
      <c r="CW17" s="624"/>
      <c r="CX17" s="624"/>
      <c r="CY17" s="625"/>
      <c r="CZ17" s="626">
        <v>7.9</v>
      </c>
      <c r="DA17" s="626"/>
      <c r="DB17" s="626"/>
      <c r="DC17" s="626"/>
      <c r="DD17" s="632" t="s">
        <v>122</v>
      </c>
      <c r="DE17" s="624"/>
      <c r="DF17" s="624"/>
      <c r="DG17" s="624"/>
      <c r="DH17" s="624"/>
      <c r="DI17" s="624"/>
      <c r="DJ17" s="624"/>
      <c r="DK17" s="624"/>
      <c r="DL17" s="624"/>
      <c r="DM17" s="624"/>
      <c r="DN17" s="624"/>
      <c r="DO17" s="624"/>
      <c r="DP17" s="625"/>
      <c r="DQ17" s="632">
        <v>13905951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463854</v>
      </c>
      <c r="S18" s="624"/>
      <c r="T18" s="624"/>
      <c r="U18" s="624"/>
      <c r="V18" s="624"/>
      <c r="W18" s="624"/>
      <c r="X18" s="624"/>
      <c r="Y18" s="625"/>
      <c r="Z18" s="626">
        <v>0.3</v>
      </c>
      <c r="AA18" s="626"/>
      <c r="AB18" s="626"/>
      <c r="AC18" s="626"/>
      <c r="AD18" s="627">
        <v>463854</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431026</v>
      </c>
      <c r="S19" s="624"/>
      <c r="T19" s="624"/>
      <c r="U19" s="624"/>
      <c r="V19" s="624"/>
      <c r="W19" s="624"/>
      <c r="X19" s="624"/>
      <c r="Y19" s="625"/>
      <c r="Z19" s="626">
        <v>0.2</v>
      </c>
      <c r="AA19" s="626"/>
      <c r="AB19" s="626"/>
      <c r="AC19" s="626"/>
      <c r="AD19" s="627">
        <v>431026</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5739034</v>
      </c>
      <c r="BH19" s="624"/>
      <c r="BI19" s="624"/>
      <c r="BJ19" s="624"/>
      <c r="BK19" s="624"/>
      <c r="BL19" s="624"/>
      <c r="BM19" s="624"/>
      <c r="BN19" s="625"/>
      <c r="BO19" s="626">
        <v>8.8000000000000007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32828</v>
      </c>
      <c r="S20" s="624"/>
      <c r="T20" s="624"/>
      <c r="U20" s="624"/>
      <c r="V20" s="624"/>
      <c r="W20" s="624"/>
      <c r="X20" s="624"/>
      <c r="Y20" s="625"/>
      <c r="Z20" s="626">
        <v>0</v>
      </c>
      <c r="AA20" s="626"/>
      <c r="AB20" s="626"/>
      <c r="AC20" s="626"/>
      <c r="AD20" s="627">
        <v>32828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5739034</v>
      </c>
      <c r="BH20" s="624"/>
      <c r="BI20" s="624"/>
      <c r="BJ20" s="624"/>
      <c r="BK20" s="624"/>
      <c r="BL20" s="624"/>
      <c r="BM20" s="624"/>
      <c r="BN20" s="625"/>
      <c r="BO20" s="626">
        <v>8.8000000000000007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179557411</v>
      </c>
      <c r="CS20" s="624"/>
      <c r="CT20" s="624"/>
      <c r="CU20" s="624"/>
      <c r="CV20" s="624"/>
      <c r="CW20" s="624"/>
      <c r="CX20" s="624"/>
      <c r="CY20" s="625"/>
      <c r="CZ20" s="626">
        <v>100</v>
      </c>
      <c r="DA20" s="626"/>
      <c r="DB20" s="626"/>
      <c r="DC20" s="626"/>
      <c r="DD20" s="632">
        <v>25511980</v>
      </c>
      <c r="DE20" s="624"/>
      <c r="DF20" s="624"/>
      <c r="DG20" s="624"/>
      <c r="DH20" s="624"/>
      <c r="DI20" s="624"/>
      <c r="DJ20" s="624"/>
      <c r="DK20" s="624"/>
      <c r="DL20" s="624"/>
      <c r="DM20" s="624"/>
      <c r="DN20" s="624"/>
      <c r="DO20" s="624"/>
      <c r="DP20" s="625"/>
      <c r="DQ20" s="632">
        <v>105423926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15265591</v>
      </c>
      <c r="S21" s="624"/>
      <c r="T21" s="624"/>
      <c r="U21" s="624"/>
      <c r="V21" s="624"/>
      <c r="W21" s="624"/>
      <c r="X21" s="624"/>
      <c r="Y21" s="625"/>
      <c r="Z21" s="626">
        <v>8.1999999999999993</v>
      </c>
      <c r="AA21" s="626"/>
      <c r="AB21" s="626"/>
      <c r="AC21" s="626"/>
      <c r="AD21" s="627">
        <v>13131278</v>
      </c>
      <c r="AE21" s="627"/>
      <c r="AF21" s="627"/>
      <c r="AG21" s="627"/>
      <c r="AH21" s="627"/>
      <c r="AI21" s="627"/>
      <c r="AJ21" s="627"/>
      <c r="AK21" s="627"/>
      <c r="AL21" s="628">
        <v>14.7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29767</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13131278</v>
      </c>
      <c r="S22" s="624"/>
      <c r="T22" s="624"/>
      <c r="U22" s="624"/>
      <c r="V22" s="624"/>
      <c r="W22" s="624"/>
      <c r="X22" s="624"/>
      <c r="Y22" s="625"/>
      <c r="Z22" s="626">
        <v>7.1</v>
      </c>
      <c r="AA22" s="626"/>
      <c r="AB22" s="626"/>
      <c r="AC22" s="626"/>
      <c r="AD22" s="627">
        <v>13131278</v>
      </c>
      <c r="AE22" s="627"/>
      <c r="AF22" s="627"/>
      <c r="AG22" s="627"/>
      <c r="AH22" s="627"/>
      <c r="AI22" s="627"/>
      <c r="AJ22" s="627"/>
      <c r="AK22" s="627"/>
      <c r="AL22" s="628">
        <v>14.7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2616387</v>
      </c>
      <c r="BH22" s="624"/>
      <c r="BI22" s="624"/>
      <c r="BJ22" s="624"/>
      <c r="BK22" s="624"/>
      <c r="BL22" s="624"/>
      <c r="BM22" s="624"/>
      <c r="BN22" s="625"/>
      <c r="BO22" s="626">
        <v>4</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2134033</v>
      </c>
      <c r="S23" s="624"/>
      <c r="T23" s="624"/>
      <c r="U23" s="624"/>
      <c r="V23" s="624"/>
      <c r="W23" s="624"/>
      <c r="X23" s="624"/>
      <c r="Y23" s="625"/>
      <c r="Z23" s="626">
        <v>1.2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3092880</v>
      </c>
      <c r="BH23" s="624"/>
      <c r="BI23" s="624"/>
      <c r="BJ23" s="624"/>
      <c r="BK23" s="624"/>
      <c r="BL23" s="624"/>
      <c r="BM23" s="624"/>
      <c r="BN23" s="625"/>
      <c r="BO23" s="626">
        <v>4.7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280</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81124052</v>
      </c>
      <c r="CS24" s="613"/>
      <c r="CT24" s="613"/>
      <c r="CU24" s="613"/>
      <c r="CV24" s="613"/>
      <c r="CW24" s="613"/>
      <c r="CX24" s="613"/>
      <c r="CY24" s="614"/>
      <c r="CZ24" s="617">
        <v>45.2</v>
      </c>
      <c r="DA24" s="618"/>
      <c r="DB24" s="618"/>
      <c r="DC24" s="634"/>
      <c r="DD24" s="653">
        <v>51573591</v>
      </c>
      <c r="DE24" s="613"/>
      <c r="DF24" s="613"/>
      <c r="DG24" s="613"/>
      <c r="DH24" s="613"/>
      <c r="DI24" s="613"/>
      <c r="DJ24" s="613"/>
      <c r="DK24" s="614"/>
      <c r="DL24" s="653">
        <v>47215769</v>
      </c>
      <c r="DM24" s="613"/>
      <c r="DN24" s="613"/>
      <c r="DO24" s="613"/>
      <c r="DP24" s="613"/>
      <c r="DQ24" s="613"/>
      <c r="DR24" s="613"/>
      <c r="DS24" s="613"/>
      <c r="DT24" s="613"/>
      <c r="DU24" s="613"/>
      <c r="DV24" s="614"/>
      <c r="DW24" s="617">
        <v>52.1</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94129133</v>
      </c>
      <c r="S25" s="624"/>
      <c r="T25" s="624"/>
      <c r="U25" s="624"/>
      <c r="V25" s="624"/>
      <c r="W25" s="624"/>
      <c r="X25" s="624"/>
      <c r="Y25" s="625"/>
      <c r="Z25" s="626">
        <v>50.8</v>
      </c>
      <c r="AA25" s="626"/>
      <c r="AB25" s="626"/>
      <c r="AC25" s="626"/>
      <c r="AD25" s="627">
        <v>88901940</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23080727</v>
      </c>
      <c r="CS25" s="656"/>
      <c r="CT25" s="656"/>
      <c r="CU25" s="656"/>
      <c r="CV25" s="656"/>
      <c r="CW25" s="656"/>
      <c r="CX25" s="656"/>
      <c r="CY25" s="657"/>
      <c r="CZ25" s="628">
        <v>12.9</v>
      </c>
      <c r="DA25" s="654"/>
      <c r="DB25" s="654"/>
      <c r="DC25" s="658"/>
      <c r="DD25" s="632">
        <v>21527243</v>
      </c>
      <c r="DE25" s="656"/>
      <c r="DF25" s="656"/>
      <c r="DG25" s="656"/>
      <c r="DH25" s="656"/>
      <c r="DI25" s="656"/>
      <c r="DJ25" s="656"/>
      <c r="DK25" s="657"/>
      <c r="DL25" s="632">
        <v>21277898</v>
      </c>
      <c r="DM25" s="656"/>
      <c r="DN25" s="656"/>
      <c r="DO25" s="656"/>
      <c r="DP25" s="656"/>
      <c r="DQ25" s="656"/>
      <c r="DR25" s="656"/>
      <c r="DS25" s="656"/>
      <c r="DT25" s="656"/>
      <c r="DU25" s="656"/>
      <c r="DV25" s="657"/>
      <c r="DW25" s="628">
        <v>23.5</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71082</v>
      </c>
      <c r="S26" s="624"/>
      <c r="T26" s="624"/>
      <c r="U26" s="624"/>
      <c r="V26" s="624"/>
      <c r="W26" s="624"/>
      <c r="X26" s="624"/>
      <c r="Y26" s="625"/>
      <c r="Z26" s="626">
        <v>0</v>
      </c>
      <c r="AA26" s="626"/>
      <c r="AB26" s="626"/>
      <c r="AC26" s="626"/>
      <c r="AD26" s="627">
        <v>71082</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13809709</v>
      </c>
      <c r="CS26" s="624"/>
      <c r="CT26" s="624"/>
      <c r="CU26" s="624"/>
      <c r="CV26" s="624"/>
      <c r="CW26" s="624"/>
      <c r="CX26" s="624"/>
      <c r="CY26" s="625"/>
      <c r="CZ26" s="628">
        <v>7.7</v>
      </c>
      <c r="DA26" s="654"/>
      <c r="DB26" s="654"/>
      <c r="DC26" s="658"/>
      <c r="DD26" s="632">
        <v>12526698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389514</v>
      </c>
      <c r="S27" s="624"/>
      <c r="T27" s="624"/>
      <c r="U27" s="624"/>
      <c r="V27" s="624"/>
      <c r="W27" s="624"/>
      <c r="X27" s="624"/>
      <c r="Y27" s="625"/>
      <c r="Z27" s="626">
        <v>0.2</v>
      </c>
      <c r="AA27" s="626"/>
      <c r="AB27" s="626"/>
      <c r="AC27" s="626"/>
      <c r="AD27" s="627">
        <v>144</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65312207</v>
      </c>
      <c r="BH27" s="624"/>
      <c r="BI27" s="624"/>
      <c r="BJ27" s="624"/>
      <c r="BK27" s="624"/>
      <c r="BL27" s="624"/>
      <c r="BM27" s="624"/>
      <c r="BN27" s="625"/>
      <c r="BO27" s="626">
        <v>100</v>
      </c>
      <c r="BP27" s="626"/>
      <c r="BQ27" s="626"/>
      <c r="BR27" s="626"/>
      <c r="BS27" s="627">
        <v>1628799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43865605</v>
      </c>
      <c r="CS27" s="656"/>
      <c r="CT27" s="656"/>
      <c r="CU27" s="656"/>
      <c r="CV27" s="656"/>
      <c r="CW27" s="656"/>
      <c r="CX27" s="656"/>
      <c r="CY27" s="657"/>
      <c r="CZ27" s="628">
        <v>24.4</v>
      </c>
      <c r="DA27" s="654"/>
      <c r="DB27" s="654"/>
      <c r="DC27" s="658"/>
      <c r="DD27" s="632">
        <v>16140397</v>
      </c>
      <c r="DE27" s="656"/>
      <c r="DF27" s="656"/>
      <c r="DG27" s="656"/>
      <c r="DH27" s="656"/>
      <c r="DI27" s="656"/>
      <c r="DJ27" s="656"/>
      <c r="DK27" s="657"/>
      <c r="DL27" s="632">
        <v>12031920</v>
      </c>
      <c r="DM27" s="656"/>
      <c r="DN27" s="656"/>
      <c r="DO27" s="656"/>
      <c r="DP27" s="656"/>
      <c r="DQ27" s="656"/>
      <c r="DR27" s="656"/>
      <c r="DS27" s="656"/>
      <c r="DT27" s="656"/>
      <c r="DU27" s="656"/>
      <c r="DV27" s="657"/>
      <c r="DW27" s="628">
        <v>13.3</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1668058</v>
      </c>
      <c r="S28" s="624"/>
      <c r="T28" s="624"/>
      <c r="U28" s="624"/>
      <c r="V28" s="624"/>
      <c r="W28" s="624"/>
      <c r="X28" s="624"/>
      <c r="Y28" s="625"/>
      <c r="Z28" s="626">
        <v>0.9</v>
      </c>
      <c r="AA28" s="626"/>
      <c r="AB28" s="626"/>
      <c r="AC28" s="626"/>
      <c r="AD28" s="627">
        <v>151942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14177720</v>
      </c>
      <c r="CS28" s="624"/>
      <c r="CT28" s="624"/>
      <c r="CU28" s="624"/>
      <c r="CV28" s="624"/>
      <c r="CW28" s="624"/>
      <c r="CX28" s="624"/>
      <c r="CY28" s="625"/>
      <c r="CZ28" s="628">
        <v>7.9</v>
      </c>
      <c r="DA28" s="654"/>
      <c r="DB28" s="654"/>
      <c r="DC28" s="658"/>
      <c r="DD28" s="632">
        <v>13905951</v>
      </c>
      <c r="DE28" s="624"/>
      <c r="DF28" s="624"/>
      <c r="DG28" s="624"/>
      <c r="DH28" s="624"/>
      <c r="DI28" s="624"/>
      <c r="DJ28" s="624"/>
      <c r="DK28" s="625"/>
      <c r="DL28" s="632">
        <v>13905951</v>
      </c>
      <c r="DM28" s="624"/>
      <c r="DN28" s="624"/>
      <c r="DO28" s="624"/>
      <c r="DP28" s="624"/>
      <c r="DQ28" s="624"/>
      <c r="DR28" s="624"/>
      <c r="DS28" s="624"/>
      <c r="DT28" s="624"/>
      <c r="DU28" s="624"/>
      <c r="DV28" s="625"/>
      <c r="DW28" s="628">
        <v>15.3</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882935</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14177628</v>
      </c>
      <c r="CS29" s="656"/>
      <c r="CT29" s="656"/>
      <c r="CU29" s="656"/>
      <c r="CV29" s="656"/>
      <c r="CW29" s="656"/>
      <c r="CX29" s="656"/>
      <c r="CY29" s="657"/>
      <c r="CZ29" s="628">
        <v>7.9</v>
      </c>
      <c r="DA29" s="654"/>
      <c r="DB29" s="654"/>
      <c r="DC29" s="658"/>
      <c r="DD29" s="632">
        <v>13905859</v>
      </c>
      <c r="DE29" s="656"/>
      <c r="DF29" s="656"/>
      <c r="DG29" s="656"/>
      <c r="DH29" s="656"/>
      <c r="DI29" s="656"/>
      <c r="DJ29" s="656"/>
      <c r="DK29" s="657"/>
      <c r="DL29" s="632">
        <v>13905859</v>
      </c>
      <c r="DM29" s="656"/>
      <c r="DN29" s="656"/>
      <c r="DO29" s="656"/>
      <c r="DP29" s="656"/>
      <c r="DQ29" s="656"/>
      <c r="DR29" s="656"/>
      <c r="DS29" s="656"/>
      <c r="DT29" s="656"/>
      <c r="DU29" s="656"/>
      <c r="DV29" s="657"/>
      <c r="DW29" s="628">
        <v>15.3</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33399942</v>
      </c>
      <c r="S30" s="624"/>
      <c r="T30" s="624"/>
      <c r="U30" s="624"/>
      <c r="V30" s="624"/>
      <c r="W30" s="624"/>
      <c r="X30" s="624"/>
      <c r="Y30" s="625"/>
      <c r="Z30" s="626">
        <v>18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13498653</v>
      </c>
      <c r="CS30" s="624"/>
      <c r="CT30" s="624"/>
      <c r="CU30" s="624"/>
      <c r="CV30" s="624"/>
      <c r="CW30" s="624"/>
      <c r="CX30" s="624"/>
      <c r="CY30" s="625"/>
      <c r="CZ30" s="628">
        <v>7.5</v>
      </c>
      <c r="DA30" s="654"/>
      <c r="DB30" s="654"/>
      <c r="DC30" s="658"/>
      <c r="DD30" s="632">
        <v>13234512</v>
      </c>
      <c r="DE30" s="624"/>
      <c r="DF30" s="624"/>
      <c r="DG30" s="624"/>
      <c r="DH30" s="624"/>
      <c r="DI30" s="624"/>
      <c r="DJ30" s="624"/>
      <c r="DK30" s="625"/>
      <c r="DL30" s="632">
        <v>13234512</v>
      </c>
      <c r="DM30" s="624"/>
      <c r="DN30" s="624"/>
      <c r="DO30" s="624"/>
      <c r="DP30" s="624"/>
      <c r="DQ30" s="624"/>
      <c r="DR30" s="624"/>
      <c r="DS30" s="624"/>
      <c r="DT30" s="624"/>
      <c r="DU30" s="624"/>
      <c r="DV30" s="625"/>
      <c r="DW30" s="628">
        <v>14.6</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v>26279</v>
      </c>
      <c r="S31" s="624"/>
      <c r="T31" s="624"/>
      <c r="U31" s="624"/>
      <c r="V31" s="624"/>
      <c r="W31" s="624"/>
      <c r="X31" s="624"/>
      <c r="Y31" s="625"/>
      <c r="Z31" s="626">
        <v>0</v>
      </c>
      <c r="AA31" s="626"/>
      <c r="AB31" s="626"/>
      <c r="AC31" s="626"/>
      <c r="AD31" s="627">
        <v>26279</v>
      </c>
      <c r="AE31" s="627"/>
      <c r="AF31" s="627"/>
      <c r="AG31" s="627"/>
      <c r="AH31" s="627"/>
      <c r="AI31" s="627"/>
      <c r="AJ31" s="627"/>
      <c r="AK31" s="627"/>
      <c r="AL31" s="628">
        <v>0</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99.8</v>
      </c>
      <c r="BH31" s="667"/>
      <c r="BI31" s="667"/>
      <c r="BJ31" s="667"/>
      <c r="BK31" s="667"/>
      <c r="BL31" s="667"/>
      <c r="BM31" s="618">
        <v>99.4</v>
      </c>
      <c r="BN31" s="667"/>
      <c r="BO31" s="667"/>
      <c r="BP31" s="667"/>
      <c r="BQ31" s="668"/>
      <c r="BR31" s="679">
        <v>99.7</v>
      </c>
      <c r="BS31" s="667"/>
      <c r="BT31" s="667"/>
      <c r="BU31" s="667"/>
      <c r="BV31" s="667"/>
      <c r="BW31" s="667"/>
      <c r="BX31" s="618">
        <v>99.4</v>
      </c>
      <c r="BY31" s="667"/>
      <c r="BZ31" s="667"/>
      <c r="CA31" s="667"/>
      <c r="CB31" s="668"/>
      <c r="CD31" s="661"/>
      <c r="CE31" s="662"/>
      <c r="CF31" s="620" t="s">
        <v>300</v>
      </c>
      <c r="CG31" s="621"/>
      <c r="CH31" s="621"/>
      <c r="CI31" s="621"/>
      <c r="CJ31" s="621"/>
      <c r="CK31" s="621"/>
      <c r="CL31" s="621"/>
      <c r="CM31" s="621"/>
      <c r="CN31" s="621"/>
      <c r="CO31" s="621"/>
      <c r="CP31" s="621"/>
      <c r="CQ31" s="622"/>
      <c r="CR31" s="623">
        <v>678975</v>
      </c>
      <c r="CS31" s="656"/>
      <c r="CT31" s="656"/>
      <c r="CU31" s="656"/>
      <c r="CV31" s="656"/>
      <c r="CW31" s="656"/>
      <c r="CX31" s="656"/>
      <c r="CY31" s="657"/>
      <c r="CZ31" s="628">
        <v>0.4</v>
      </c>
      <c r="DA31" s="654"/>
      <c r="DB31" s="654"/>
      <c r="DC31" s="658"/>
      <c r="DD31" s="632">
        <v>671347</v>
      </c>
      <c r="DE31" s="656"/>
      <c r="DF31" s="656"/>
      <c r="DG31" s="656"/>
      <c r="DH31" s="656"/>
      <c r="DI31" s="656"/>
      <c r="DJ31" s="656"/>
      <c r="DK31" s="657"/>
      <c r="DL31" s="632">
        <v>671347</v>
      </c>
      <c r="DM31" s="656"/>
      <c r="DN31" s="656"/>
      <c r="DO31" s="656"/>
      <c r="DP31" s="656"/>
      <c r="DQ31" s="656"/>
      <c r="DR31" s="656"/>
      <c r="DS31" s="656"/>
      <c r="DT31" s="656"/>
      <c r="DU31" s="656"/>
      <c r="DV31" s="657"/>
      <c r="DW31" s="628">
        <v>0.7</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11638024</v>
      </c>
      <c r="S32" s="624"/>
      <c r="T32" s="624"/>
      <c r="U32" s="624"/>
      <c r="V32" s="624"/>
      <c r="W32" s="624"/>
      <c r="X32" s="624"/>
      <c r="Y32" s="625"/>
      <c r="Z32" s="626">
        <v>6.3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99.7</v>
      </c>
      <c r="BH32" s="656"/>
      <c r="BI32" s="656"/>
      <c r="BJ32" s="656"/>
      <c r="BK32" s="656"/>
      <c r="BL32" s="656"/>
      <c r="BM32" s="629">
        <v>99.3</v>
      </c>
      <c r="BN32" s="656"/>
      <c r="BO32" s="656"/>
      <c r="BP32" s="656"/>
      <c r="BQ32" s="678"/>
      <c r="BR32" s="680">
        <v>99.6</v>
      </c>
      <c r="BS32" s="656"/>
      <c r="BT32" s="656"/>
      <c r="BU32" s="656"/>
      <c r="BV32" s="656"/>
      <c r="BW32" s="656"/>
      <c r="BX32" s="629">
        <v>99.2</v>
      </c>
      <c r="BY32" s="656"/>
      <c r="BZ32" s="656"/>
      <c r="CA32" s="656"/>
      <c r="CB32" s="678"/>
      <c r="CD32" s="663"/>
      <c r="CE32" s="664"/>
      <c r="CF32" s="620" t="s">
        <v>304</v>
      </c>
      <c r="CG32" s="621"/>
      <c r="CH32" s="621"/>
      <c r="CI32" s="621"/>
      <c r="CJ32" s="621"/>
      <c r="CK32" s="621"/>
      <c r="CL32" s="621"/>
      <c r="CM32" s="621"/>
      <c r="CN32" s="621"/>
      <c r="CO32" s="621"/>
      <c r="CP32" s="621"/>
      <c r="CQ32" s="622"/>
      <c r="CR32" s="623">
        <v>92</v>
      </c>
      <c r="CS32" s="624"/>
      <c r="CT32" s="624"/>
      <c r="CU32" s="624"/>
      <c r="CV32" s="624"/>
      <c r="CW32" s="624"/>
      <c r="CX32" s="624"/>
      <c r="CY32" s="625"/>
      <c r="CZ32" s="628">
        <v>0</v>
      </c>
      <c r="DA32" s="654"/>
      <c r="DB32" s="654"/>
      <c r="DC32" s="658"/>
      <c r="DD32" s="632">
        <v>92</v>
      </c>
      <c r="DE32" s="624"/>
      <c r="DF32" s="624"/>
      <c r="DG32" s="624"/>
      <c r="DH32" s="624"/>
      <c r="DI32" s="624"/>
      <c r="DJ32" s="624"/>
      <c r="DK32" s="625"/>
      <c r="DL32" s="632">
        <v>92</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298992</v>
      </c>
      <c r="S33" s="624"/>
      <c r="T33" s="624"/>
      <c r="U33" s="624"/>
      <c r="V33" s="624"/>
      <c r="W33" s="624"/>
      <c r="X33" s="624"/>
      <c r="Y33" s="625"/>
      <c r="Z33" s="626">
        <v>0.2</v>
      </c>
      <c r="AA33" s="626"/>
      <c r="AB33" s="626"/>
      <c r="AC33" s="626"/>
      <c r="AD33" s="627">
        <v>128762</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99.9</v>
      </c>
      <c r="BH33" s="682"/>
      <c r="BI33" s="682"/>
      <c r="BJ33" s="682"/>
      <c r="BK33" s="682"/>
      <c r="BL33" s="682"/>
      <c r="BM33" s="683">
        <v>99.6</v>
      </c>
      <c r="BN33" s="682"/>
      <c r="BO33" s="682"/>
      <c r="BP33" s="682"/>
      <c r="BQ33" s="684"/>
      <c r="BR33" s="681">
        <v>99.8</v>
      </c>
      <c r="BS33" s="682"/>
      <c r="BT33" s="682"/>
      <c r="BU33" s="682"/>
      <c r="BV33" s="682"/>
      <c r="BW33" s="682"/>
      <c r="BX33" s="683">
        <v>99.6</v>
      </c>
      <c r="BY33" s="682"/>
      <c r="BZ33" s="682"/>
      <c r="CA33" s="682"/>
      <c r="CB33" s="684"/>
      <c r="CD33" s="620" t="s">
        <v>307</v>
      </c>
      <c r="CE33" s="621"/>
      <c r="CF33" s="621"/>
      <c r="CG33" s="621"/>
      <c r="CH33" s="621"/>
      <c r="CI33" s="621"/>
      <c r="CJ33" s="621"/>
      <c r="CK33" s="621"/>
      <c r="CL33" s="621"/>
      <c r="CM33" s="621"/>
      <c r="CN33" s="621"/>
      <c r="CO33" s="621"/>
      <c r="CP33" s="621"/>
      <c r="CQ33" s="622"/>
      <c r="CR33" s="623">
        <v>72903801</v>
      </c>
      <c r="CS33" s="656"/>
      <c r="CT33" s="656"/>
      <c r="CU33" s="656"/>
      <c r="CV33" s="656"/>
      <c r="CW33" s="656"/>
      <c r="CX33" s="656"/>
      <c r="CY33" s="657"/>
      <c r="CZ33" s="628">
        <v>40.6</v>
      </c>
      <c r="DA33" s="654"/>
      <c r="DB33" s="654"/>
      <c r="DC33" s="658"/>
      <c r="DD33" s="632">
        <v>49361529</v>
      </c>
      <c r="DE33" s="656"/>
      <c r="DF33" s="656"/>
      <c r="DG33" s="656"/>
      <c r="DH33" s="656"/>
      <c r="DI33" s="656"/>
      <c r="DJ33" s="656"/>
      <c r="DK33" s="657"/>
      <c r="DL33" s="632">
        <v>41517007</v>
      </c>
      <c r="DM33" s="656"/>
      <c r="DN33" s="656"/>
      <c r="DO33" s="656"/>
      <c r="DP33" s="656"/>
      <c r="DQ33" s="656"/>
      <c r="DR33" s="656"/>
      <c r="DS33" s="656"/>
      <c r="DT33" s="656"/>
      <c r="DU33" s="656"/>
      <c r="DV33" s="657"/>
      <c r="DW33" s="628">
        <v>45.8</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398471</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22791127</v>
      </c>
      <c r="CS34" s="624"/>
      <c r="CT34" s="624"/>
      <c r="CU34" s="624"/>
      <c r="CV34" s="624"/>
      <c r="CW34" s="624"/>
      <c r="CX34" s="624"/>
      <c r="CY34" s="625"/>
      <c r="CZ34" s="628">
        <v>12.7</v>
      </c>
      <c r="DA34" s="654"/>
      <c r="DB34" s="654"/>
      <c r="DC34" s="658"/>
      <c r="DD34" s="632">
        <v>17512004</v>
      </c>
      <c r="DE34" s="624"/>
      <c r="DF34" s="624"/>
      <c r="DG34" s="624"/>
      <c r="DH34" s="624"/>
      <c r="DI34" s="624"/>
      <c r="DJ34" s="624"/>
      <c r="DK34" s="625"/>
      <c r="DL34" s="632">
        <v>16229759</v>
      </c>
      <c r="DM34" s="624"/>
      <c r="DN34" s="624"/>
      <c r="DO34" s="624"/>
      <c r="DP34" s="624"/>
      <c r="DQ34" s="624"/>
      <c r="DR34" s="624"/>
      <c r="DS34" s="624"/>
      <c r="DT34" s="624"/>
      <c r="DU34" s="624"/>
      <c r="DV34" s="625"/>
      <c r="DW34" s="628">
        <v>17.899999999999999</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7072724</v>
      </c>
      <c r="S35" s="624"/>
      <c r="T35" s="624"/>
      <c r="U35" s="624"/>
      <c r="V35" s="624"/>
      <c r="W35" s="624"/>
      <c r="X35" s="624"/>
      <c r="Y35" s="625"/>
      <c r="Z35" s="626">
        <v>3.8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1513951</v>
      </c>
      <c r="CS35" s="656"/>
      <c r="CT35" s="656"/>
      <c r="CU35" s="656"/>
      <c r="CV35" s="656"/>
      <c r="CW35" s="656"/>
      <c r="CX35" s="656"/>
      <c r="CY35" s="657"/>
      <c r="CZ35" s="628">
        <v>0.8</v>
      </c>
      <c r="DA35" s="654"/>
      <c r="DB35" s="654"/>
      <c r="DC35" s="658"/>
      <c r="DD35" s="632">
        <v>1099297</v>
      </c>
      <c r="DE35" s="656"/>
      <c r="DF35" s="656"/>
      <c r="DG35" s="656"/>
      <c r="DH35" s="656"/>
      <c r="DI35" s="656"/>
      <c r="DJ35" s="656"/>
      <c r="DK35" s="657"/>
      <c r="DL35" s="632">
        <v>1057939</v>
      </c>
      <c r="DM35" s="656"/>
      <c r="DN35" s="656"/>
      <c r="DO35" s="656"/>
      <c r="DP35" s="656"/>
      <c r="DQ35" s="656"/>
      <c r="DR35" s="656"/>
      <c r="DS35" s="656"/>
      <c r="DT35" s="656"/>
      <c r="DU35" s="656"/>
      <c r="DV35" s="657"/>
      <c r="DW35" s="628">
        <v>1.2</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3135462</v>
      </c>
      <c r="S36" s="624"/>
      <c r="T36" s="624"/>
      <c r="U36" s="624"/>
      <c r="V36" s="624"/>
      <c r="W36" s="624"/>
      <c r="X36" s="624"/>
      <c r="Y36" s="625"/>
      <c r="Z36" s="626">
        <v>1.7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15914843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272064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19120480</v>
      </c>
      <c r="CS36" s="624"/>
      <c r="CT36" s="624"/>
      <c r="CU36" s="624"/>
      <c r="CV36" s="624"/>
      <c r="CW36" s="624"/>
      <c r="CX36" s="624"/>
      <c r="CY36" s="625"/>
      <c r="CZ36" s="628">
        <v>10.6</v>
      </c>
      <c r="DA36" s="654"/>
      <c r="DB36" s="654"/>
      <c r="DC36" s="658"/>
      <c r="DD36" s="632">
        <v>17962703</v>
      </c>
      <c r="DE36" s="624"/>
      <c r="DF36" s="624"/>
      <c r="DG36" s="624"/>
      <c r="DH36" s="624"/>
      <c r="DI36" s="624"/>
      <c r="DJ36" s="624"/>
      <c r="DK36" s="625"/>
      <c r="DL36" s="632">
        <v>13714190</v>
      </c>
      <c r="DM36" s="624"/>
      <c r="DN36" s="624"/>
      <c r="DO36" s="624"/>
      <c r="DP36" s="624"/>
      <c r="DQ36" s="624"/>
      <c r="DR36" s="624"/>
      <c r="DS36" s="624"/>
      <c r="DT36" s="624"/>
      <c r="DU36" s="624"/>
      <c r="DV36" s="625"/>
      <c r="DW36" s="628">
        <v>15.1</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17574511</v>
      </c>
      <c r="S37" s="624"/>
      <c r="T37" s="624"/>
      <c r="U37" s="624"/>
      <c r="V37" s="624"/>
      <c r="W37" s="624"/>
      <c r="X37" s="624"/>
      <c r="Y37" s="625"/>
      <c r="Z37" s="626">
        <v>9.5</v>
      </c>
      <c r="AA37" s="626"/>
      <c r="AB37" s="626"/>
      <c r="AC37" s="626"/>
      <c r="AD37" s="627">
        <v>323192</v>
      </c>
      <c r="AE37" s="627"/>
      <c r="AF37" s="627"/>
      <c r="AG37" s="627"/>
      <c r="AH37" s="627"/>
      <c r="AI37" s="627"/>
      <c r="AJ37" s="627"/>
      <c r="AK37" s="627"/>
      <c r="AL37" s="628">
        <v>0.4</v>
      </c>
      <c r="AM37" s="629"/>
      <c r="AN37" s="629"/>
      <c r="AO37" s="630"/>
      <c r="AQ37" s="686" t="s">
        <v>319</v>
      </c>
      <c r="AR37" s="687"/>
      <c r="AS37" s="687"/>
      <c r="AT37" s="687"/>
      <c r="AU37" s="687"/>
      <c r="AV37" s="687"/>
      <c r="AW37" s="687"/>
      <c r="AX37" s="687"/>
      <c r="AY37" s="688"/>
      <c r="AZ37" s="623">
        <v>2731934</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124020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4270277</v>
      </c>
      <c r="CS37" s="656"/>
      <c r="CT37" s="656"/>
      <c r="CU37" s="656"/>
      <c r="CV37" s="656"/>
      <c r="CW37" s="656"/>
      <c r="CX37" s="656"/>
      <c r="CY37" s="657"/>
      <c r="CZ37" s="628">
        <v>2.4</v>
      </c>
      <c r="DA37" s="654"/>
      <c r="DB37" s="654"/>
      <c r="DC37" s="658"/>
      <c r="DD37" s="632">
        <v>4270277</v>
      </c>
      <c r="DE37" s="656"/>
      <c r="DF37" s="656"/>
      <c r="DG37" s="656"/>
      <c r="DH37" s="656"/>
      <c r="DI37" s="656"/>
      <c r="DJ37" s="656"/>
      <c r="DK37" s="657"/>
      <c r="DL37" s="632">
        <v>4248180</v>
      </c>
      <c r="DM37" s="656"/>
      <c r="DN37" s="656"/>
      <c r="DO37" s="656"/>
      <c r="DP37" s="656"/>
      <c r="DQ37" s="656"/>
      <c r="DR37" s="656"/>
      <c r="DS37" s="656"/>
      <c r="DT37" s="656"/>
      <c r="DU37" s="656"/>
      <c r="DV37" s="657"/>
      <c r="DW37" s="628">
        <v>4.7</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14606200</v>
      </c>
      <c r="S38" s="624"/>
      <c r="T38" s="624"/>
      <c r="U38" s="624"/>
      <c r="V38" s="624"/>
      <c r="W38" s="624"/>
      <c r="X38" s="624"/>
      <c r="Y38" s="625"/>
      <c r="Z38" s="626">
        <v>7.9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130231</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42581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13179536</v>
      </c>
      <c r="CS38" s="624"/>
      <c r="CT38" s="624"/>
      <c r="CU38" s="624"/>
      <c r="CV38" s="624"/>
      <c r="CW38" s="624"/>
      <c r="CX38" s="624"/>
      <c r="CY38" s="625"/>
      <c r="CZ38" s="628">
        <v>7.3</v>
      </c>
      <c r="DA38" s="654"/>
      <c r="DB38" s="654"/>
      <c r="DC38" s="658"/>
      <c r="DD38" s="632">
        <v>10723058</v>
      </c>
      <c r="DE38" s="624"/>
      <c r="DF38" s="624"/>
      <c r="DG38" s="624"/>
      <c r="DH38" s="624"/>
      <c r="DI38" s="624"/>
      <c r="DJ38" s="624"/>
      <c r="DK38" s="625"/>
      <c r="DL38" s="632">
        <v>10495539</v>
      </c>
      <c r="DM38" s="624"/>
      <c r="DN38" s="624"/>
      <c r="DO38" s="624"/>
      <c r="DP38" s="624"/>
      <c r="DQ38" s="624"/>
      <c r="DR38" s="624"/>
      <c r="DS38" s="624"/>
      <c r="DT38" s="624"/>
      <c r="DU38" s="624"/>
      <c r="DV38" s="625"/>
      <c r="DW38" s="628">
        <v>11.6</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44642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67789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2415260</v>
      </c>
      <c r="CS39" s="656"/>
      <c r="CT39" s="656"/>
      <c r="CU39" s="656"/>
      <c r="CV39" s="656"/>
      <c r="CW39" s="656"/>
      <c r="CX39" s="656"/>
      <c r="CY39" s="657"/>
      <c r="CZ39" s="628">
        <v>1.3</v>
      </c>
      <c r="DA39" s="654"/>
      <c r="DB39" s="654"/>
      <c r="DC39" s="658"/>
      <c r="DD39" s="632">
        <v>2024890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1000000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35162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95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13883447</v>
      </c>
      <c r="CS40" s="624"/>
      <c r="CT40" s="624"/>
      <c r="CU40" s="624"/>
      <c r="CV40" s="624"/>
      <c r="CW40" s="624"/>
      <c r="CX40" s="624"/>
      <c r="CY40" s="625"/>
      <c r="CZ40" s="628">
        <v>7.7</v>
      </c>
      <c r="DA40" s="654"/>
      <c r="DB40" s="654"/>
      <c r="DC40" s="658"/>
      <c r="DD40" s="632">
        <v>39577</v>
      </c>
      <c r="DE40" s="624"/>
      <c r="DF40" s="624"/>
      <c r="DG40" s="624"/>
      <c r="DH40" s="624"/>
      <c r="DI40" s="624"/>
      <c r="DJ40" s="624"/>
      <c r="DK40" s="625"/>
      <c r="DL40" s="632">
        <v>19580</v>
      </c>
      <c r="DM40" s="624"/>
      <c r="DN40" s="624"/>
      <c r="DO40" s="624"/>
      <c r="DP40" s="624"/>
      <c r="DQ40" s="624"/>
      <c r="DR40" s="624"/>
      <c r="DS40" s="624"/>
      <c r="DT40" s="624"/>
      <c r="DU40" s="624"/>
      <c r="DV40" s="625"/>
      <c r="DW40" s="628">
        <v>0</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185291327</v>
      </c>
      <c r="S41" s="696"/>
      <c r="T41" s="696"/>
      <c r="U41" s="696"/>
      <c r="V41" s="696"/>
      <c r="W41" s="696"/>
      <c r="X41" s="696"/>
      <c r="Y41" s="700"/>
      <c r="Z41" s="701">
        <v>100</v>
      </c>
      <c r="AA41" s="701"/>
      <c r="AB41" s="701"/>
      <c r="AC41" s="701"/>
      <c r="AD41" s="702">
        <v>89603341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2387264</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10585610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353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25529558</v>
      </c>
      <c r="CS42" s="656"/>
      <c r="CT42" s="656"/>
      <c r="CU42" s="656"/>
      <c r="CV42" s="656"/>
      <c r="CW42" s="656"/>
      <c r="CX42" s="656"/>
      <c r="CY42" s="657"/>
      <c r="CZ42" s="628">
        <v>14.2</v>
      </c>
      <c r="DA42" s="654"/>
      <c r="DB42" s="654"/>
      <c r="DC42" s="658"/>
      <c r="DD42" s="632">
        <v>4488806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684486</v>
      </c>
      <c r="CS43" s="656"/>
      <c r="CT43" s="656"/>
      <c r="CU43" s="656"/>
      <c r="CV43" s="656"/>
      <c r="CW43" s="656"/>
      <c r="CX43" s="656"/>
      <c r="CY43" s="657"/>
      <c r="CZ43" s="628">
        <v>0.4</v>
      </c>
      <c r="DA43" s="654"/>
      <c r="DB43" s="654"/>
      <c r="DC43" s="658"/>
      <c r="DD43" s="632">
        <v>641107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25511980</v>
      </c>
      <c r="CS44" s="624"/>
      <c r="CT44" s="624"/>
      <c r="CU44" s="624"/>
      <c r="CV44" s="624"/>
      <c r="CW44" s="624"/>
      <c r="CX44" s="624"/>
      <c r="CY44" s="625"/>
      <c r="CZ44" s="628">
        <v>14.2</v>
      </c>
      <c r="DA44" s="629"/>
      <c r="DB44" s="629"/>
      <c r="DC44" s="635"/>
      <c r="DD44" s="632">
        <v>4488789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15430211</v>
      </c>
      <c r="CS45" s="656"/>
      <c r="CT45" s="656"/>
      <c r="CU45" s="656"/>
      <c r="CV45" s="656"/>
      <c r="CW45" s="656"/>
      <c r="CX45" s="656"/>
      <c r="CY45" s="657"/>
      <c r="CZ45" s="628">
        <v>8.6</v>
      </c>
      <c r="DA45" s="654"/>
      <c r="DB45" s="654"/>
      <c r="DC45" s="658"/>
      <c r="DD45" s="632">
        <v>390696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9841094</v>
      </c>
      <c r="CS46" s="624"/>
      <c r="CT46" s="624"/>
      <c r="CU46" s="624"/>
      <c r="CV46" s="624"/>
      <c r="CW46" s="624"/>
      <c r="CX46" s="624"/>
      <c r="CY46" s="625"/>
      <c r="CZ46" s="628">
        <v>5.5</v>
      </c>
      <c r="DA46" s="629"/>
      <c r="DB46" s="629"/>
      <c r="DC46" s="635"/>
      <c r="DD46" s="632">
        <v>4025518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17578</v>
      </c>
      <c r="CS47" s="656"/>
      <c r="CT47" s="656"/>
      <c r="CU47" s="656"/>
      <c r="CV47" s="656"/>
      <c r="CW47" s="656"/>
      <c r="CX47" s="656"/>
      <c r="CY47" s="657"/>
      <c r="CZ47" s="628">
        <v>0</v>
      </c>
      <c r="DA47" s="654"/>
      <c r="DB47" s="654"/>
      <c r="DC47" s="658"/>
      <c r="DD47" s="632">
        <v>17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179557411</v>
      </c>
      <c r="CS49" s="682"/>
      <c r="CT49" s="682"/>
      <c r="CU49" s="682"/>
      <c r="CV49" s="682"/>
      <c r="CW49" s="682"/>
      <c r="CX49" s="682"/>
      <c r="CY49" s="711"/>
      <c r="CZ49" s="703">
        <v>100</v>
      </c>
      <c r="DA49" s="712"/>
      <c r="DB49" s="712"/>
      <c r="DC49" s="713"/>
      <c r="DD49" s="714">
        <v>105423926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weAneh+Yz9hStGifAZYbtJkzStcxMYAhU9IznOMwX8dpbB0uscnHzV0U03bejPEo5q4lKE+Ut5x0+9vq+/ykA==" saltValue="3cGhHzDqYxwPLvzWTXko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6" t="s">
        <v>371</v>
      </c>
      <c r="DH5" s="767"/>
      <c r="DI5" s="767"/>
      <c r="DJ5" s="767"/>
      <c r="DK5" s="768"/>
      <c r="DL5" s="766" t="s">
        <v>372</v>
      </c>
      <c r="DM5" s="767"/>
      <c r="DN5" s="767"/>
      <c r="DO5" s="767"/>
      <c r="DP5" s="768"/>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9"/>
      <c r="DH6" s="770"/>
      <c r="DI6" s="770"/>
      <c r="DJ6" s="770"/>
      <c r="DK6" s="771"/>
      <c r="DL6" s="769"/>
      <c r="DM6" s="770"/>
      <c r="DN6" s="770"/>
      <c r="DO6" s="770"/>
      <c r="DP6" s="771"/>
      <c r="DQ6" s="736"/>
      <c r="DR6" s="737"/>
      <c r="DS6" s="737"/>
      <c r="DT6" s="737"/>
      <c r="DU6" s="738"/>
      <c r="DV6" s="736"/>
      <c r="DW6" s="737"/>
      <c r="DX6" s="737"/>
      <c r="DY6" s="737"/>
      <c r="DZ6" s="742"/>
      <c r="EA6" s="234"/>
    </row>
    <row r="7" spans="1:131" s="235" customFormat="1" ht="26.25" customHeight="1" thickTop="1" x14ac:dyDescent="0.15">
      <c r="A7" s="236">
        <v>1</v>
      </c>
      <c r="B7" s="752" t="s">
        <v>374</v>
      </c>
      <c r="C7" s="753"/>
      <c r="D7" s="753"/>
      <c r="E7" s="753"/>
      <c r="F7" s="753"/>
      <c r="G7" s="753"/>
      <c r="H7" s="753"/>
      <c r="I7" s="753"/>
      <c r="J7" s="753"/>
      <c r="K7" s="753"/>
      <c r="L7" s="753"/>
      <c r="M7" s="753"/>
      <c r="N7" s="753"/>
      <c r="O7" s="753"/>
      <c r="P7" s="754"/>
      <c r="Q7" s="755">
        <v>185197</v>
      </c>
      <c r="R7" s="756"/>
      <c r="S7" s="756"/>
      <c r="T7" s="756"/>
      <c r="U7" s="756"/>
      <c r="V7" s="756">
        <v>179571</v>
      </c>
      <c r="W7" s="756"/>
      <c r="X7" s="756"/>
      <c r="Y7" s="756"/>
      <c r="Z7" s="756"/>
      <c r="AA7" s="756">
        <v>5626</v>
      </c>
      <c r="AB7" s="756"/>
      <c r="AC7" s="756"/>
      <c r="AD7" s="756"/>
      <c r="AE7" s="757"/>
      <c r="AF7" s="758">
        <v>5242</v>
      </c>
      <c r="AG7" s="759"/>
      <c r="AH7" s="759"/>
      <c r="AI7" s="759"/>
      <c r="AJ7" s="760"/>
      <c r="AK7" s="761">
        <v>7072</v>
      </c>
      <c r="AL7" s="762"/>
      <c r="AM7" s="762"/>
      <c r="AN7" s="762"/>
      <c r="AO7" s="762"/>
      <c r="AP7" s="762">
        <v>148459</v>
      </c>
      <c r="AQ7" s="762"/>
      <c r="AR7" s="762"/>
      <c r="AS7" s="762"/>
      <c r="AT7" s="762"/>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t="s">
        <v>573</v>
      </c>
      <c r="BS7" s="746" t="s">
        <v>552</v>
      </c>
      <c r="BT7" s="747"/>
      <c r="BU7" s="747"/>
      <c r="BV7" s="747"/>
      <c r="BW7" s="747"/>
      <c r="BX7" s="747"/>
      <c r="BY7" s="747"/>
      <c r="BZ7" s="747"/>
      <c r="CA7" s="747"/>
      <c r="CB7" s="747"/>
      <c r="CC7" s="747"/>
      <c r="CD7" s="747"/>
      <c r="CE7" s="747"/>
      <c r="CF7" s="747"/>
      <c r="CG7" s="765"/>
      <c r="CH7" s="743">
        <v>3</v>
      </c>
      <c r="CI7" s="744"/>
      <c r="CJ7" s="744"/>
      <c r="CK7" s="744"/>
      <c r="CL7" s="745"/>
      <c r="CM7" s="743">
        <v>4214</v>
      </c>
      <c r="CN7" s="744"/>
      <c r="CO7" s="744"/>
      <c r="CP7" s="744"/>
      <c r="CQ7" s="745"/>
      <c r="CR7" s="743">
        <v>5</v>
      </c>
      <c r="CS7" s="744"/>
      <c r="CT7" s="744"/>
      <c r="CU7" s="744"/>
      <c r="CV7" s="745"/>
      <c r="CW7" s="749" t="s">
        <v>572</v>
      </c>
      <c r="CX7" s="750"/>
      <c r="CY7" s="750"/>
      <c r="CZ7" s="750"/>
      <c r="DA7" s="751"/>
      <c r="DB7" s="743" t="s">
        <v>572</v>
      </c>
      <c r="DC7" s="744"/>
      <c r="DD7" s="744"/>
      <c r="DE7" s="744"/>
      <c r="DF7" s="745"/>
      <c r="DG7" s="743" t="s">
        <v>572</v>
      </c>
      <c r="DH7" s="744"/>
      <c r="DI7" s="744"/>
      <c r="DJ7" s="744"/>
      <c r="DK7" s="745"/>
      <c r="DL7" s="743" t="s">
        <v>572</v>
      </c>
      <c r="DM7" s="744"/>
      <c r="DN7" s="744"/>
      <c r="DO7" s="744"/>
      <c r="DP7" s="745"/>
      <c r="DQ7" s="743" t="s">
        <v>572</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137</v>
      </c>
      <c r="R8" s="784"/>
      <c r="S8" s="784"/>
      <c r="T8" s="784"/>
      <c r="U8" s="784"/>
      <c r="V8" s="784">
        <v>29</v>
      </c>
      <c r="W8" s="784"/>
      <c r="X8" s="784"/>
      <c r="Y8" s="784"/>
      <c r="Z8" s="784"/>
      <c r="AA8" s="784">
        <v>108</v>
      </c>
      <c r="AB8" s="784"/>
      <c r="AC8" s="784"/>
      <c r="AD8" s="784"/>
      <c r="AE8" s="785"/>
      <c r="AF8" s="786">
        <v>108</v>
      </c>
      <c r="AG8" s="787"/>
      <c r="AH8" s="787"/>
      <c r="AI8" s="787"/>
      <c r="AJ8" s="788"/>
      <c r="AK8" s="772">
        <v>4</v>
      </c>
      <c r="AL8" s="773"/>
      <c r="AM8" s="773"/>
      <c r="AN8" s="773"/>
      <c r="AO8" s="773"/>
      <c r="AP8" s="773">
        <v>222</v>
      </c>
      <c r="AQ8" s="773"/>
      <c r="AR8" s="773"/>
      <c r="AS8" s="773"/>
      <c r="AT8" s="773"/>
      <c r="AU8" s="774"/>
      <c r="AV8" s="774"/>
      <c r="AW8" s="774"/>
      <c r="AX8" s="774"/>
      <c r="AY8" s="775"/>
      <c r="AZ8" s="232"/>
      <c r="BA8" s="232"/>
      <c r="BB8" s="232"/>
      <c r="BC8" s="232"/>
      <c r="BD8" s="232"/>
      <c r="BE8" s="233"/>
      <c r="BF8" s="233"/>
      <c r="BG8" s="233"/>
      <c r="BH8" s="233"/>
      <c r="BI8" s="233"/>
      <c r="BJ8" s="233"/>
      <c r="BK8" s="233"/>
      <c r="BL8" s="233"/>
      <c r="BM8" s="233"/>
      <c r="BN8" s="233"/>
      <c r="BO8" s="233"/>
      <c r="BP8" s="233"/>
      <c r="BQ8" s="238">
        <v>2</v>
      </c>
      <c r="BR8" s="239" t="s">
        <v>573</v>
      </c>
      <c r="BS8" s="776" t="s">
        <v>553</v>
      </c>
      <c r="BT8" s="777"/>
      <c r="BU8" s="777"/>
      <c r="BV8" s="777"/>
      <c r="BW8" s="777"/>
      <c r="BX8" s="777"/>
      <c r="BY8" s="777"/>
      <c r="BZ8" s="777"/>
      <c r="CA8" s="777"/>
      <c r="CB8" s="777"/>
      <c r="CC8" s="777"/>
      <c r="CD8" s="777"/>
      <c r="CE8" s="777"/>
      <c r="CF8" s="777"/>
      <c r="CG8" s="778"/>
      <c r="CH8" s="749">
        <v>140</v>
      </c>
      <c r="CI8" s="750"/>
      <c r="CJ8" s="750"/>
      <c r="CK8" s="750"/>
      <c r="CL8" s="751"/>
      <c r="CM8" s="749">
        <v>3737</v>
      </c>
      <c r="CN8" s="750"/>
      <c r="CO8" s="750"/>
      <c r="CP8" s="750"/>
      <c r="CQ8" s="751"/>
      <c r="CR8" s="749">
        <v>20</v>
      </c>
      <c r="CS8" s="750"/>
      <c r="CT8" s="750"/>
      <c r="CU8" s="750"/>
      <c r="CV8" s="751"/>
      <c r="CW8" s="749">
        <v>50</v>
      </c>
      <c r="CX8" s="750"/>
      <c r="CY8" s="750"/>
      <c r="CZ8" s="750"/>
      <c r="DA8" s="751"/>
      <c r="DB8" s="749">
        <v>1169</v>
      </c>
      <c r="DC8" s="750"/>
      <c r="DD8" s="750"/>
      <c r="DE8" s="750"/>
      <c r="DF8" s="751"/>
      <c r="DG8" s="749" t="s">
        <v>572</v>
      </c>
      <c r="DH8" s="750"/>
      <c r="DI8" s="750"/>
      <c r="DJ8" s="750"/>
      <c r="DK8" s="751"/>
      <c r="DL8" s="749" t="s">
        <v>572</v>
      </c>
      <c r="DM8" s="750"/>
      <c r="DN8" s="750"/>
      <c r="DO8" s="750"/>
      <c r="DP8" s="751"/>
      <c r="DQ8" s="749" t="s">
        <v>572</v>
      </c>
      <c r="DR8" s="750"/>
      <c r="DS8" s="750"/>
      <c r="DT8" s="750"/>
      <c r="DU8" s="751"/>
      <c r="DV8" s="776"/>
      <c r="DW8" s="777"/>
      <c r="DX8" s="777"/>
      <c r="DY8" s="777"/>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72"/>
      <c r="AL9" s="773"/>
      <c r="AM9" s="773"/>
      <c r="AN9" s="773"/>
      <c r="AO9" s="773"/>
      <c r="AP9" s="773"/>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8">
        <v>3</v>
      </c>
      <c r="BR9" s="239"/>
      <c r="BS9" s="776" t="s">
        <v>554</v>
      </c>
      <c r="BT9" s="777"/>
      <c r="BU9" s="777"/>
      <c r="BV9" s="777"/>
      <c r="BW9" s="777"/>
      <c r="BX9" s="777"/>
      <c r="BY9" s="777"/>
      <c r="BZ9" s="777"/>
      <c r="CA9" s="777"/>
      <c r="CB9" s="777"/>
      <c r="CC9" s="777"/>
      <c r="CD9" s="777"/>
      <c r="CE9" s="777"/>
      <c r="CF9" s="777"/>
      <c r="CG9" s="778"/>
      <c r="CH9" s="749">
        <v>23</v>
      </c>
      <c r="CI9" s="750"/>
      <c r="CJ9" s="750"/>
      <c r="CK9" s="750"/>
      <c r="CL9" s="751"/>
      <c r="CM9" s="749">
        <v>444</v>
      </c>
      <c r="CN9" s="750"/>
      <c r="CO9" s="750"/>
      <c r="CP9" s="750"/>
      <c r="CQ9" s="751"/>
      <c r="CR9" s="749">
        <v>8</v>
      </c>
      <c r="CS9" s="750"/>
      <c r="CT9" s="750"/>
      <c r="CU9" s="750"/>
      <c r="CV9" s="751"/>
      <c r="CW9" s="749">
        <v>5</v>
      </c>
      <c r="CX9" s="750"/>
      <c r="CY9" s="750"/>
      <c r="CZ9" s="750"/>
      <c r="DA9" s="751"/>
      <c r="DB9" s="749" t="s">
        <v>572</v>
      </c>
      <c r="DC9" s="750"/>
      <c r="DD9" s="750"/>
      <c r="DE9" s="750"/>
      <c r="DF9" s="751"/>
      <c r="DG9" s="749" t="s">
        <v>572</v>
      </c>
      <c r="DH9" s="750"/>
      <c r="DI9" s="750"/>
      <c r="DJ9" s="750"/>
      <c r="DK9" s="751"/>
      <c r="DL9" s="749" t="s">
        <v>572</v>
      </c>
      <c r="DM9" s="750"/>
      <c r="DN9" s="750"/>
      <c r="DO9" s="750"/>
      <c r="DP9" s="751"/>
      <c r="DQ9" s="749" t="s">
        <v>572</v>
      </c>
      <c r="DR9" s="750"/>
      <c r="DS9" s="750"/>
      <c r="DT9" s="750"/>
      <c r="DU9" s="751"/>
      <c r="DV9" s="776"/>
      <c r="DW9" s="777"/>
      <c r="DX9" s="777"/>
      <c r="DY9" s="777"/>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72"/>
      <c r="AL10" s="773"/>
      <c r="AM10" s="773"/>
      <c r="AN10" s="773"/>
      <c r="AO10" s="773"/>
      <c r="AP10" s="773"/>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8">
        <v>4</v>
      </c>
      <c r="BR10" s="239"/>
      <c r="BS10" s="776" t="s">
        <v>555</v>
      </c>
      <c r="BT10" s="777"/>
      <c r="BU10" s="777"/>
      <c r="BV10" s="777"/>
      <c r="BW10" s="777"/>
      <c r="BX10" s="777"/>
      <c r="BY10" s="777"/>
      <c r="BZ10" s="777"/>
      <c r="CA10" s="777"/>
      <c r="CB10" s="777"/>
      <c r="CC10" s="777"/>
      <c r="CD10" s="777"/>
      <c r="CE10" s="777"/>
      <c r="CF10" s="777"/>
      <c r="CG10" s="778"/>
      <c r="CH10" s="749">
        <v>38</v>
      </c>
      <c r="CI10" s="750"/>
      <c r="CJ10" s="750"/>
      <c r="CK10" s="750"/>
      <c r="CL10" s="751"/>
      <c r="CM10" s="749">
        <v>594</v>
      </c>
      <c r="CN10" s="750"/>
      <c r="CO10" s="750"/>
      <c r="CP10" s="750"/>
      <c r="CQ10" s="751"/>
      <c r="CR10" s="749">
        <v>210</v>
      </c>
      <c r="CS10" s="750"/>
      <c r="CT10" s="750"/>
      <c r="CU10" s="750"/>
      <c r="CV10" s="751"/>
      <c r="CW10" s="749">
        <v>17</v>
      </c>
      <c r="CX10" s="750"/>
      <c r="CY10" s="750"/>
      <c r="CZ10" s="750"/>
      <c r="DA10" s="751"/>
      <c r="DB10" s="749" t="s">
        <v>572</v>
      </c>
      <c r="DC10" s="750"/>
      <c r="DD10" s="750"/>
      <c r="DE10" s="750"/>
      <c r="DF10" s="751"/>
      <c r="DG10" s="749" t="s">
        <v>572</v>
      </c>
      <c r="DH10" s="750"/>
      <c r="DI10" s="750"/>
      <c r="DJ10" s="750"/>
      <c r="DK10" s="751"/>
      <c r="DL10" s="749" t="s">
        <v>572</v>
      </c>
      <c r="DM10" s="750"/>
      <c r="DN10" s="750"/>
      <c r="DO10" s="750"/>
      <c r="DP10" s="751"/>
      <c r="DQ10" s="749" t="s">
        <v>572</v>
      </c>
      <c r="DR10" s="750"/>
      <c r="DS10" s="750"/>
      <c r="DT10" s="750"/>
      <c r="DU10" s="751"/>
      <c r="DV10" s="776"/>
      <c r="DW10" s="777"/>
      <c r="DX10" s="777"/>
      <c r="DY10" s="777"/>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8">
        <v>5</v>
      </c>
      <c r="BR11" s="239"/>
      <c r="BS11" s="776" t="s">
        <v>556</v>
      </c>
      <c r="BT11" s="777"/>
      <c r="BU11" s="777"/>
      <c r="BV11" s="777"/>
      <c r="BW11" s="777"/>
      <c r="BX11" s="777"/>
      <c r="BY11" s="777"/>
      <c r="BZ11" s="777"/>
      <c r="CA11" s="777"/>
      <c r="CB11" s="777"/>
      <c r="CC11" s="777"/>
      <c r="CD11" s="777"/>
      <c r="CE11" s="777"/>
      <c r="CF11" s="777"/>
      <c r="CG11" s="778"/>
      <c r="CH11" s="749">
        <v>-9</v>
      </c>
      <c r="CI11" s="750"/>
      <c r="CJ11" s="750"/>
      <c r="CK11" s="750"/>
      <c r="CL11" s="751"/>
      <c r="CM11" s="749">
        <v>146</v>
      </c>
      <c r="CN11" s="750"/>
      <c r="CO11" s="750"/>
      <c r="CP11" s="750"/>
      <c r="CQ11" s="751"/>
      <c r="CR11" s="749">
        <v>20</v>
      </c>
      <c r="CS11" s="750"/>
      <c r="CT11" s="750"/>
      <c r="CU11" s="750"/>
      <c r="CV11" s="751"/>
      <c r="CW11" s="749">
        <v>1042</v>
      </c>
      <c r="CX11" s="750"/>
      <c r="CY11" s="750"/>
      <c r="CZ11" s="750"/>
      <c r="DA11" s="751"/>
      <c r="DB11" s="749" t="s">
        <v>572</v>
      </c>
      <c r="DC11" s="750"/>
      <c r="DD11" s="750"/>
      <c r="DE11" s="750"/>
      <c r="DF11" s="751"/>
      <c r="DG11" s="749" t="s">
        <v>572</v>
      </c>
      <c r="DH11" s="750"/>
      <c r="DI11" s="750"/>
      <c r="DJ11" s="750"/>
      <c r="DK11" s="751"/>
      <c r="DL11" s="749" t="s">
        <v>572</v>
      </c>
      <c r="DM11" s="750"/>
      <c r="DN11" s="750"/>
      <c r="DO11" s="750"/>
      <c r="DP11" s="751"/>
      <c r="DQ11" s="749" t="s">
        <v>572</v>
      </c>
      <c r="DR11" s="750"/>
      <c r="DS11" s="750"/>
      <c r="DT11" s="750"/>
      <c r="DU11" s="751"/>
      <c r="DV11" s="776"/>
      <c r="DW11" s="777"/>
      <c r="DX11" s="777"/>
      <c r="DY11" s="777"/>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8">
        <v>6</v>
      </c>
      <c r="BR12" s="239"/>
      <c r="BS12" s="776" t="s">
        <v>557</v>
      </c>
      <c r="BT12" s="777"/>
      <c r="BU12" s="777"/>
      <c r="BV12" s="777"/>
      <c r="BW12" s="777"/>
      <c r="BX12" s="777"/>
      <c r="BY12" s="777"/>
      <c r="BZ12" s="777"/>
      <c r="CA12" s="777"/>
      <c r="CB12" s="777"/>
      <c r="CC12" s="777"/>
      <c r="CD12" s="777"/>
      <c r="CE12" s="777"/>
      <c r="CF12" s="777"/>
      <c r="CG12" s="778"/>
      <c r="CH12" s="749">
        <v>4</v>
      </c>
      <c r="CI12" s="750"/>
      <c r="CJ12" s="750"/>
      <c r="CK12" s="750"/>
      <c r="CL12" s="751"/>
      <c r="CM12" s="749">
        <v>19</v>
      </c>
      <c r="CN12" s="750"/>
      <c r="CO12" s="750"/>
      <c r="CP12" s="750"/>
      <c r="CQ12" s="751"/>
      <c r="CR12" s="749">
        <v>3</v>
      </c>
      <c r="CS12" s="750"/>
      <c r="CT12" s="750"/>
      <c r="CU12" s="750"/>
      <c r="CV12" s="751"/>
      <c r="CW12" s="749" t="s">
        <v>572</v>
      </c>
      <c r="CX12" s="750"/>
      <c r="CY12" s="750"/>
      <c r="CZ12" s="750"/>
      <c r="DA12" s="751"/>
      <c r="DB12" s="749" t="s">
        <v>572</v>
      </c>
      <c r="DC12" s="750"/>
      <c r="DD12" s="750"/>
      <c r="DE12" s="750"/>
      <c r="DF12" s="751"/>
      <c r="DG12" s="749" t="s">
        <v>572</v>
      </c>
      <c r="DH12" s="750"/>
      <c r="DI12" s="750"/>
      <c r="DJ12" s="750"/>
      <c r="DK12" s="751"/>
      <c r="DL12" s="749" t="s">
        <v>572</v>
      </c>
      <c r="DM12" s="750"/>
      <c r="DN12" s="750"/>
      <c r="DO12" s="750"/>
      <c r="DP12" s="751"/>
      <c r="DQ12" s="749" t="s">
        <v>572</v>
      </c>
      <c r="DR12" s="750"/>
      <c r="DS12" s="750"/>
      <c r="DT12" s="750"/>
      <c r="DU12" s="751"/>
      <c r="DV12" s="776"/>
      <c r="DW12" s="777"/>
      <c r="DX12" s="777"/>
      <c r="DY12" s="777"/>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8">
        <v>7</v>
      </c>
      <c r="BR13" s="239"/>
      <c r="BS13" s="776" t="s">
        <v>558</v>
      </c>
      <c r="BT13" s="777"/>
      <c r="BU13" s="777"/>
      <c r="BV13" s="777"/>
      <c r="BW13" s="777"/>
      <c r="BX13" s="777"/>
      <c r="BY13" s="777"/>
      <c r="BZ13" s="777"/>
      <c r="CA13" s="777"/>
      <c r="CB13" s="777"/>
      <c r="CC13" s="777"/>
      <c r="CD13" s="777"/>
      <c r="CE13" s="777"/>
      <c r="CF13" s="777"/>
      <c r="CG13" s="778"/>
      <c r="CH13" s="749">
        <v>1</v>
      </c>
      <c r="CI13" s="750"/>
      <c r="CJ13" s="750"/>
      <c r="CK13" s="750"/>
      <c r="CL13" s="751"/>
      <c r="CM13" s="749">
        <v>20</v>
      </c>
      <c r="CN13" s="750"/>
      <c r="CO13" s="750"/>
      <c r="CP13" s="750"/>
      <c r="CQ13" s="751"/>
      <c r="CR13" s="749">
        <v>20</v>
      </c>
      <c r="CS13" s="750"/>
      <c r="CT13" s="750"/>
      <c r="CU13" s="750"/>
      <c r="CV13" s="751"/>
      <c r="CW13" s="749" t="s">
        <v>572</v>
      </c>
      <c r="CX13" s="750"/>
      <c r="CY13" s="750"/>
      <c r="CZ13" s="750"/>
      <c r="DA13" s="751"/>
      <c r="DB13" s="749" t="s">
        <v>572</v>
      </c>
      <c r="DC13" s="750"/>
      <c r="DD13" s="750"/>
      <c r="DE13" s="750"/>
      <c r="DF13" s="751"/>
      <c r="DG13" s="749" t="s">
        <v>572</v>
      </c>
      <c r="DH13" s="750"/>
      <c r="DI13" s="750"/>
      <c r="DJ13" s="750"/>
      <c r="DK13" s="751"/>
      <c r="DL13" s="749" t="s">
        <v>572</v>
      </c>
      <c r="DM13" s="750"/>
      <c r="DN13" s="750"/>
      <c r="DO13" s="750"/>
      <c r="DP13" s="751"/>
      <c r="DQ13" s="749" t="s">
        <v>572</v>
      </c>
      <c r="DR13" s="750"/>
      <c r="DS13" s="750"/>
      <c r="DT13" s="750"/>
      <c r="DU13" s="751"/>
      <c r="DV13" s="776"/>
      <c r="DW13" s="777"/>
      <c r="DX13" s="777"/>
      <c r="DY13" s="777"/>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8">
        <v>8</v>
      </c>
      <c r="BR14" s="239"/>
      <c r="BS14" s="776" t="s">
        <v>559</v>
      </c>
      <c r="BT14" s="777"/>
      <c r="BU14" s="777"/>
      <c r="BV14" s="777"/>
      <c r="BW14" s="777"/>
      <c r="BX14" s="777"/>
      <c r="BY14" s="777"/>
      <c r="BZ14" s="777"/>
      <c r="CA14" s="777"/>
      <c r="CB14" s="777"/>
      <c r="CC14" s="777"/>
      <c r="CD14" s="777"/>
      <c r="CE14" s="777"/>
      <c r="CF14" s="777"/>
      <c r="CG14" s="778"/>
      <c r="CH14" s="749">
        <v>3</v>
      </c>
      <c r="CI14" s="750"/>
      <c r="CJ14" s="750"/>
      <c r="CK14" s="750"/>
      <c r="CL14" s="751"/>
      <c r="CM14" s="749">
        <v>16</v>
      </c>
      <c r="CN14" s="750"/>
      <c r="CO14" s="750"/>
      <c r="CP14" s="750"/>
      <c r="CQ14" s="751"/>
      <c r="CR14" s="749">
        <v>9</v>
      </c>
      <c r="CS14" s="750"/>
      <c r="CT14" s="750"/>
      <c r="CU14" s="750"/>
      <c r="CV14" s="751"/>
      <c r="CW14" s="749" t="s">
        <v>572</v>
      </c>
      <c r="CX14" s="750"/>
      <c r="CY14" s="750"/>
      <c r="CZ14" s="750"/>
      <c r="DA14" s="751"/>
      <c r="DB14" s="749" t="s">
        <v>572</v>
      </c>
      <c r="DC14" s="750"/>
      <c r="DD14" s="750"/>
      <c r="DE14" s="750"/>
      <c r="DF14" s="751"/>
      <c r="DG14" s="749" t="s">
        <v>572</v>
      </c>
      <c r="DH14" s="750"/>
      <c r="DI14" s="750"/>
      <c r="DJ14" s="750"/>
      <c r="DK14" s="751"/>
      <c r="DL14" s="749" t="s">
        <v>572</v>
      </c>
      <c r="DM14" s="750"/>
      <c r="DN14" s="750"/>
      <c r="DO14" s="750"/>
      <c r="DP14" s="751"/>
      <c r="DQ14" s="749" t="s">
        <v>572</v>
      </c>
      <c r="DR14" s="750"/>
      <c r="DS14" s="750"/>
      <c r="DT14" s="750"/>
      <c r="DU14" s="751"/>
      <c r="DV14" s="776"/>
      <c r="DW14" s="777"/>
      <c r="DX14" s="777"/>
      <c r="DY14" s="777"/>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8">
        <v>9</v>
      </c>
      <c r="BR15" s="239"/>
      <c r="BS15" s="776" t="s">
        <v>560</v>
      </c>
      <c r="BT15" s="777"/>
      <c r="BU15" s="777"/>
      <c r="BV15" s="777"/>
      <c r="BW15" s="777"/>
      <c r="BX15" s="777"/>
      <c r="BY15" s="777"/>
      <c r="BZ15" s="777"/>
      <c r="CA15" s="777"/>
      <c r="CB15" s="777"/>
      <c r="CC15" s="777"/>
      <c r="CD15" s="777"/>
      <c r="CE15" s="777"/>
      <c r="CF15" s="777"/>
      <c r="CG15" s="778"/>
      <c r="CH15" s="749">
        <v>8</v>
      </c>
      <c r="CI15" s="750"/>
      <c r="CJ15" s="750"/>
      <c r="CK15" s="750"/>
      <c r="CL15" s="751"/>
      <c r="CM15" s="749">
        <v>32</v>
      </c>
      <c r="CN15" s="750"/>
      <c r="CO15" s="750"/>
      <c r="CP15" s="750"/>
      <c r="CQ15" s="751"/>
      <c r="CR15" s="749">
        <v>30</v>
      </c>
      <c r="CS15" s="750"/>
      <c r="CT15" s="750"/>
      <c r="CU15" s="750"/>
      <c r="CV15" s="751"/>
      <c r="CW15" s="749" t="s">
        <v>572</v>
      </c>
      <c r="CX15" s="750"/>
      <c r="CY15" s="750"/>
      <c r="CZ15" s="750"/>
      <c r="DA15" s="751"/>
      <c r="DB15" s="749" t="s">
        <v>572</v>
      </c>
      <c r="DC15" s="750"/>
      <c r="DD15" s="750"/>
      <c r="DE15" s="750"/>
      <c r="DF15" s="751"/>
      <c r="DG15" s="749" t="s">
        <v>572</v>
      </c>
      <c r="DH15" s="750"/>
      <c r="DI15" s="750"/>
      <c r="DJ15" s="750"/>
      <c r="DK15" s="751"/>
      <c r="DL15" s="749" t="s">
        <v>572</v>
      </c>
      <c r="DM15" s="750"/>
      <c r="DN15" s="750"/>
      <c r="DO15" s="750"/>
      <c r="DP15" s="751"/>
      <c r="DQ15" s="749" t="s">
        <v>572</v>
      </c>
      <c r="DR15" s="750"/>
      <c r="DS15" s="750"/>
      <c r="DT15" s="750"/>
      <c r="DU15" s="751"/>
      <c r="DV15" s="776"/>
      <c r="DW15" s="777"/>
      <c r="DX15" s="777"/>
      <c r="DY15" s="777"/>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8">
        <v>10</v>
      </c>
      <c r="BR16" s="239"/>
      <c r="BS16" s="776" t="s">
        <v>561</v>
      </c>
      <c r="BT16" s="777"/>
      <c r="BU16" s="777"/>
      <c r="BV16" s="777"/>
      <c r="BW16" s="777"/>
      <c r="BX16" s="777"/>
      <c r="BY16" s="777"/>
      <c r="BZ16" s="777"/>
      <c r="CA16" s="777"/>
      <c r="CB16" s="777"/>
      <c r="CC16" s="777"/>
      <c r="CD16" s="777"/>
      <c r="CE16" s="777"/>
      <c r="CF16" s="777"/>
      <c r="CG16" s="778"/>
      <c r="CH16" s="749">
        <v>26</v>
      </c>
      <c r="CI16" s="750"/>
      <c r="CJ16" s="750"/>
      <c r="CK16" s="750"/>
      <c r="CL16" s="751"/>
      <c r="CM16" s="749">
        <v>6592</v>
      </c>
      <c r="CN16" s="750"/>
      <c r="CO16" s="750"/>
      <c r="CP16" s="750"/>
      <c r="CQ16" s="751"/>
      <c r="CR16" s="749">
        <v>5937</v>
      </c>
      <c r="CS16" s="750"/>
      <c r="CT16" s="750"/>
      <c r="CU16" s="750"/>
      <c r="CV16" s="751"/>
      <c r="CW16" s="749">
        <v>503</v>
      </c>
      <c r="CX16" s="750"/>
      <c r="CY16" s="750"/>
      <c r="CZ16" s="750"/>
      <c r="DA16" s="751"/>
      <c r="DB16" s="749" t="s">
        <v>572</v>
      </c>
      <c r="DC16" s="750"/>
      <c r="DD16" s="750"/>
      <c r="DE16" s="750"/>
      <c r="DF16" s="751"/>
      <c r="DG16" s="749" t="s">
        <v>572</v>
      </c>
      <c r="DH16" s="750"/>
      <c r="DI16" s="750"/>
      <c r="DJ16" s="750"/>
      <c r="DK16" s="751"/>
      <c r="DL16" s="749" t="s">
        <v>572</v>
      </c>
      <c r="DM16" s="750"/>
      <c r="DN16" s="750"/>
      <c r="DO16" s="750"/>
      <c r="DP16" s="751"/>
      <c r="DQ16" s="749" t="s">
        <v>572</v>
      </c>
      <c r="DR16" s="750"/>
      <c r="DS16" s="750"/>
      <c r="DT16" s="750"/>
      <c r="DU16" s="751"/>
      <c r="DV16" s="776"/>
      <c r="DW16" s="777"/>
      <c r="DX16" s="777"/>
      <c r="DY16" s="777"/>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8">
        <v>11</v>
      </c>
      <c r="BR17" s="239"/>
      <c r="BS17" s="776" t="s">
        <v>562</v>
      </c>
      <c r="BT17" s="777"/>
      <c r="BU17" s="777"/>
      <c r="BV17" s="777"/>
      <c r="BW17" s="777"/>
      <c r="BX17" s="777"/>
      <c r="BY17" s="777"/>
      <c r="BZ17" s="777"/>
      <c r="CA17" s="777"/>
      <c r="CB17" s="777"/>
      <c r="CC17" s="777"/>
      <c r="CD17" s="777"/>
      <c r="CE17" s="777"/>
      <c r="CF17" s="777"/>
      <c r="CG17" s="778"/>
      <c r="CH17" s="749">
        <v>-9</v>
      </c>
      <c r="CI17" s="750"/>
      <c r="CJ17" s="750"/>
      <c r="CK17" s="750"/>
      <c r="CL17" s="751"/>
      <c r="CM17" s="749">
        <v>-0.13200000000000001</v>
      </c>
      <c r="CN17" s="750"/>
      <c r="CO17" s="750"/>
      <c r="CP17" s="750"/>
      <c r="CQ17" s="751"/>
      <c r="CR17" s="749">
        <v>5</v>
      </c>
      <c r="CS17" s="750"/>
      <c r="CT17" s="750"/>
      <c r="CU17" s="750"/>
      <c r="CV17" s="751"/>
      <c r="CW17" s="749" t="s">
        <v>572</v>
      </c>
      <c r="CX17" s="750"/>
      <c r="CY17" s="750"/>
      <c r="CZ17" s="750"/>
      <c r="DA17" s="751"/>
      <c r="DB17" s="749" t="s">
        <v>572</v>
      </c>
      <c r="DC17" s="750"/>
      <c r="DD17" s="750"/>
      <c r="DE17" s="750"/>
      <c r="DF17" s="751"/>
      <c r="DG17" s="749" t="s">
        <v>572</v>
      </c>
      <c r="DH17" s="750"/>
      <c r="DI17" s="750"/>
      <c r="DJ17" s="750"/>
      <c r="DK17" s="751"/>
      <c r="DL17" s="749" t="s">
        <v>572</v>
      </c>
      <c r="DM17" s="750"/>
      <c r="DN17" s="750"/>
      <c r="DO17" s="750"/>
      <c r="DP17" s="751"/>
      <c r="DQ17" s="749" t="s">
        <v>572</v>
      </c>
      <c r="DR17" s="750"/>
      <c r="DS17" s="750"/>
      <c r="DT17" s="750"/>
      <c r="DU17" s="751"/>
      <c r="DV17" s="776"/>
      <c r="DW17" s="777"/>
      <c r="DX17" s="777"/>
      <c r="DY17" s="777"/>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8">
        <v>12</v>
      </c>
      <c r="BR18" s="239"/>
      <c r="BS18" s="776"/>
      <c r="BT18" s="777"/>
      <c r="BU18" s="777"/>
      <c r="BV18" s="777"/>
      <c r="BW18" s="777"/>
      <c r="BX18" s="777"/>
      <c r="BY18" s="777"/>
      <c r="BZ18" s="777"/>
      <c r="CA18" s="777"/>
      <c r="CB18" s="777"/>
      <c r="CC18" s="777"/>
      <c r="CD18" s="777"/>
      <c r="CE18" s="777"/>
      <c r="CF18" s="777"/>
      <c r="CG18" s="778"/>
      <c r="CH18" s="749"/>
      <c r="CI18" s="750"/>
      <c r="CJ18" s="750"/>
      <c r="CK18" s="750"/>
      <c r="CL18" s="751"/>
      <c r="CM18" s="749"/>
      <c r="CN18" s="750"/>
      <c r="CO18" s="750"/>
      <c r="CP18" s="750"/>
      <c r="CQ18" s="751"/>
      <c r="CR18" s="749"/>
      <c r="CS18" s="750"/>
      <c r="CT18" s="750"/>
      <c r="CU18" s="750"/>
      <c r="CV18" s="751"/>
      <c r="CW18" s="749"/>
      <c r="CX18" s="750"/>
      <c r="CY18" s="750"/>
      <c r="CZ18" s="750"/>
      <c r="DA18" s="751"/>
      <c r="DB18" s="749"/>
      <c r="DC18" s="750"/>
      <c r="DD18" s="750"/>
      <c r="DE18" s="750"/>
      <c r="DF18" s="751"/>
      <c r="DG18" s="749"/>
      <c r="DH18" s="750"/>
      <c r="DI18" s="750"/>
      <c r="DJ18" s="750"/>
      <c r="DK18" s="751"/>
      <c r="DL18" s="749"/>
      <c r="DM18" s="750"/>
      <c r="DN18" s="750"/>
      <c r="DO18" s="750"/>
      <c r="DP18" s="751"/>
      <c r="DQ18" s="749"/>
      <c r="DR18" s="750"/>
      <c r="DS18" s="750"/>
      <c r="DT18" s="750"/>
      <c r="DU18" s="751"/>
      <c r="DV18" s="776"/>
      <c r="DW18" s="777"/>
      <c r="DX18" s="777"/>
      <c r="DY18" s="777"/>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8">
        <v>13</v>
      </c>
      <c r="BR19" s="239"/>
      <c r="BS19" s="776"/>
      <c r="BT19" s="777"/>
      <c r="BU19" s="777"/>
      <c r="BV19" s="777"/>
      <c r="BW19" s="777"/>
      <c r="BX19" s="777"/>
      <c r="BY19" s="777"/>
      <c r="BZ19" s="777"/>
      <c r="CA19" s="777"/>
      <c r="CB19" s="777"/>
      <c r="CC19" s="777"/>
      <c r="CD19" s="777"/>
      <c r="CE19" s="777"/>
      <c r="CF19" s="777"/>
      <c r="CG19" s="778"/>
      <c r="CH19" s="749"/>
      <c r="CI19" s="750"/>
      <c r="CJ19" s="750"/>
      <c r="CK19" s="750"/>
      <c r="CL19" s="751"/>
      <c r="CM19" s="749"/>
      <c r="CN19" s="750"/>
      <c r="CO19" s="750"/>
      <c r="CP19" s="750"/>
      <c r="CQ19" s="751"/>
      <c r="CR19" s="749"/>
      <c r="CS19" s="750"/>
      <c r="CT19" s="750"/>
      <c r="CU19" s="750"/>
      <c r="CV19" s="751"/>
      <c r="CW19" s="749"/>
      <c r="CX19" s="750"/>
      <c r="CY19" s="750"/>
      <c r="CZ19" s="750"/>
      <c r="DA19" s="751"/>
      <c r="DB19" s="749"/>
      <c r="DC19" s="750"/>
      <c r="DD19" s="750"/>
      <c r="DE19" s="750"/>
      <c r="DF19" s="751"/>
      <c r="DG19" s="749"/>
      <c r="DH19" s="750"/>
      <c r="DI19" s="750"/>
      <c r="DJ19" s="750"/>
      <c r="DK19" s="751"/>
      <c r="DL19" s="749"/>
      <c r="DM19" s="750"/>
      <c r="DN19" s="750"/>
      <c r="DO19" s="750"/>
      <c r="DP19" s="751"/>
      <c r="DQ19" s="749"/>
      <c r="DR19" s="750"/>
      <c r="DS19" s="750"/>
      <c r="DT19" s="750"/>
      <c r="DU19" s="751"/>
      <c r="DV19" s="776"/>
      <c r="DW19" s="777"/>
      <c r="DX19" s="777"/>
      <c r="DY19" s="777"/>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8">
        <v>14</v>
      </c>
      <c r="BR20" s="239"/>
      <c r="BS20" s="776"/>
      <c r="BT20" s="777"/>
      <c r="BU20" s="777"/>
      <c r="BV20" s="777"/>
      <c r="BW20" s="777"/>
      <c r="BX20" s="777"/>
      <c r="BY20" s="777"/>
      <c r="BZ20" s="777"/>
      <c r="CA20" s="777"/>
      <c r="CB20" s="777"/>
      <c r="CC20" s="777"/>
      <c r="CD20" s="777"/>
      <c r="CE20" s="777"/>
      <c r="CF20" s="777"/>
      <c r="CG20" s="778"/>
      <c r="CH20" s="749"/>
      <c r="CI20" s="750"/>
      <c r="CJ20" s="750"/>
      <c r="CK20" s="750"/>
      <c r="CL20" s="751"/>
      <c r="CM20" s="749"/>
      <c r="CN20" s="750"/>
      <c r="CO20" s="750"/>
      <c r="CP20" s="750"/>
      <c r="CQ20" s="751"/>
      <c r="CR20" s="749"/>
      <c r="CS20" s="750"/>
      <c r="CT20" s="750"/>
      <c r="CU20" s="750"/>
      <c r="CV20" s="751"/>
      <c r="CW20" s="749"/>
      <c r="CX20" s="750"/>
      <c r="CY20" s="750"/>
      <c r="CZ20" s="750"/>
      <c r="DA20" s="751"/>
      <c r="DB20" s="749"/>
      <c r="DC20" s="750"/>
      <c r="DD20" s="750"/>
      <c r="DE20" s="750"/>
      <c r="DF20" s="751"/>
      <c r="DG20" s="749"/>
      <c r="DH20" s="750"/>
      <c r="DI20" s="750"/>
      <c r="DJ20" s="750"/>
      <c r="DK20" s="751"/>
      <c r="DL20" s="749"/>
      <c r="DM20" s="750"/>
      <c r="DN20" s="750"/>
      <c r="DO20" s="750"/>
      <c r="DP20" s="751"/>
      <c r="DQ20" s="749"/>
      <c r="DR20" s="750"/>
      <c r="DS20" s="750"/>
      <c r="DT20" s="750"/>
      <c r="DU20" s="751"/>
      <c r="DV20" s="776"/>
      <c r="DW20" s="777"/>
      <c r="DX20" s="777"/>
      <c r="DY20" s="777"/>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8">
        <v>15</v>
      </c>
      <c r="BR21" s="239"/>
      <c r="BS21" s="776"/>
      <c r="BT21" s="777"/>
      <c r="BU21" s="777"/>
      <c r="BV21" s="777"/>
      <c r="BW21" s="777"/>
      <c r="BX21" s="777"/>
      <c r="BY21" s="777"/>
      <c r="BZ21" s="777"/>
      <c r="CA21" s="777"/>
      <c r="CB21" s="777"/>
      <c r="CC21" s="777"/>
      <c r="CD21" s="777"/>
      <c r="CE21" s="777"/>
      <c r="CF21" s="777"/>
      <c r="CG21" s="778"/>
      <c r="CH21" s="749"/>
      <c r="CI21" s="750"/>
      <c r="CJ21" s="750"/>
      <c r="CK21" s="750"/>
      <c r="CL21" s="751"/>
      <c r="CM21" s="749"/>
      <c r="CN21" s="750"/>
      <c r="CO21" s="750"/>
      <c r="CP21" s="750"/>
      <c r="CQ21" s="751"/>
      <c r="CR21" s="749"/>
      <c r="CS21" s="750"/>
      <c r="CT21" s="750"/>
      <c r="CU21" s="750"/>
      <c r="CV21" s="751"/>
      <c r="CW21" s="749"/>
      <c r="CX21" s="750"/>
      <c r="CY21" s="750"/>
      <c r="CZ21" s="750"/>
      <c r="DA21" s="751"/>
      <c r="DB21" s="749"/>
      <c r="DC21" s="750"/>
      <c r="DD21" s="750"/>
      <c r="DE21" s="750"/>
      <c r="DF21" s="751"/>
      <c r="DG21" s="749"/>
      <c r="DH21" s="750"/>
      <c r="DI21" s="750"/>
      <c r="DJ21" s="750"/>
      <c r="DK21" s="751"/>
      <c r="DL21" s="749"/>
      <c r="DM21" s="750"/>
      <c r="DN21" s="750"/>
      <c r="DO21" s="750"/>
      <c r="DP21" s="751"/>
      <c r="DQ21" s="749"/>
      <c r="DR21" s="750"/>
      <c r="DS21" s="750"/>
      <c r="DT21" s="750"/>
      <c r="DU21" s="751"/>
      <c r="DV21" s="776"/>
      <c r="DW21" s="777"/>
      <c r="DX21" s="777"/>
      <c r="DY21" s="777"/>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6"/>
      <c r="BT22" s="777"/>
      <c r="BU22" s="777"/>
      <c r="BV22" s="777"/>
      <c r="BW22" s="777"/>
      <c r="BX22" s="777"/>
      <c r="BY22" s="777"/>
      <c r="BZ22" s="777"/>
      <c r="CA22" s="777"/>
      <c r="CB22" s="777"/>
      <c r="CC22" s="777"/>
      <c r="CD22" s="777"/>
      <c r="CE22" s="777"/>
      <c r="CF22" s="777"/>
      <c r="CG22" s="778"/>
      <c r="CH22" s="749"/>
      <c r="CI22" s="750"/>
      <c r="CJ22" s="750"/>
      <c r="CK22" s="750"/>
      <c r="CL22" s="751"/>
      <c r="CM22" s="749"/>
      <c r="CN22" s="750"/>
      <c r="CO22" s="750"/>
      <c r="CP22" s="750"/>
      <c r="CQ22" s="751"/>
      <c r="CR22" s="749"/>
      <c r="CS22" s="750"/>
      <c r="CT22" s="750"/>
      <c r="CU22" s="750"/>
      <c r="CV22" s="751"/>
      <c r="CW22" s="749"/>
      <c r="CX22" s="750"/>
      <c r="CY22" s="750"/>
      <c r="CZ22" s="750"/>
      <c r="DA22" s="751"/>
      <c r="DB22" s="749"/>
      <c r="DC22" s="750"/>
      <c r="DD22" s="750"/>
      <c r="DE22" s="750"/>
      <c r="DF22" s="751"/>
      <c r="DG22" s="749"/>
      <c r="DH22" s="750"/>
      <c r="DI22" s="750"/>
      <c r="DJ22" s="750"/>
      <c r="DK22" s="751"/>
      <c r="DL22" s="749"/>
      <c r="DM22" s="750"/>
      <c r="DN22" s="750"/>
      <c r="DO22" s="750"/>
      <c r="DP22" s="751"/>
      <c r="DQ22" s="749"/>
      <c r="DR22" s="750"/>
      <c r="DS22" s="750"/>
      <c r="DT22" s="750"/>
      <c r="DU22" s="751"/>
      <c r="DV22" s="776"/>
      <c r="DW22" s="777"/>
      <c r="DX22" s="777"/>
      <c r="DY22" s="777"/>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185291</v>
      </c>
      <c r="R23" s="793"/>
      <c r="S23" s="793"/>
      <c r="T23" s="793"/>
      <c r="U23" s="793"/>
      <c r="V23" s="793">
        <v>179557</v>
      </c>
      <c r="W23" s="793"/>
      <c r="X23" s="793"/>
      <c r="Y23" s="793"/>
      <c r="Z23" s="793"/>
      <c r="AA23" s="793">
        <v>5734</v>
      </c>
      <c r="AB23" s="793"/>
      <c r="AC23" s="793"/>
      <c r="AD23" s="793"/>
      <c r="AE23" s="794"/>
      <c r="AF23" s="795">
        <v>5350</v>
      </c>
      <c r="AG23" s="793"/>
      <c r="AH23" s="793"/>
      <c r="AI23" s="793"/>
      <c r="AJ23" s="796"/>
      <c r="AK23" s="797"/>
      <c r="AL23" s="798"/>
      <c r="AM23" s="798"/>
      <c r="AN23" s="798"/>
      <c r="AO23" s="798"/>
      <c r="AP23" s="793">
        <v>148681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6"/>
      <c r="BT23" s="777"/>
      <c r="BU23" s="777"/>
      <c r="BV23" s="777"/>
      <c r="BW23" s="777"/>
      <c r="BX23" s="777"/>
      <c r="BY23" s="777"/>
      <c r="BZ23" s="777"/>
      <c r="CA23" s="777"/>
      <c r="CB23" s="777"/>
      <c r="CC23" s="777"/>
      <c r="CD23" s="777"/>
      <c r="CE23" s="777"/>
      <c r="CF23" s="777"/>
      <c r="CG23" s="778"/>
      <c r="CH23" s="749"/>
      <c r="CI23" s="750"/>
      <c r="CJ23" s="750"/>
      <c r="CK23" s="750"/>
      <c r="CL23" s="751"/>
      <c r="CM23" s="749"/>
      <c r="CN23" s="750"/>
      <c r="CO23" s="750"/>
      <c r="CP23" s="750"/>
      <c r="CQ23" s="751"/>
      <c r="CR23" s="749"/>
      <c r="CS23" s="750"/>
      <c r="CT23" s="750"/>
      <c r="CU23" s="750"/>
      <c r="CV23" s="751"/>
      <c r="CW23" s="749"/>
      <c r="CX23" s="750"/>
      <c r="CY23" s="750"/>
      <c r="CZ23" s="750"/>
      <c r="DA23" s="751"/>
      <c r="DB23" s="749"/>
      <c r="DC23" s="750"/>
      <c r="DD23" s="750"/>
      <c r="DE23" s="750"/>
      <c r="DF23" s="751"/>
      <c r="DG23" s="749"/>
      <c r="DH23" s="750"/>
      <c r="DI23" s="750"/>
      <c r="DJ23" s="750"/>
      <c r="DK23" s="751"/>
      <c r="DL23" s="749"/>
      <c r="DM23" s="750"/>
      <c r="DN23" s="750"/>
      <c r="DO23" s="750"/>
      <c r="DP23" s="751"/>
      <c r="DQ23" s="749"/>
      <c r="DR23" s="750"/>
      <c r="DS23" s="750"/>
      <c r="DT23" s="750"/>
      <c r="DU23" s="751"/>
      <c r="DV23" s="776"/>
      <c r="DW23" s="777"/>
      <c r="DX23" s="777"/>
      <c r="DY23" s="777"/>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6"/>
      <c r="BT24" s="777"/>
      <c r="BU24" s="777"/>
      <c r="BV24" s="777"/>
      <c r="BW24" s="777"/>
      <c r="BX24" s="777"/>
      <c r="BY24" s="777"/>
      <c r="BZ24" s="777"/>
      <c r="CA24" s="777"/>
      <c r="CB24" s="777"/>
      <c r="CC24" s="777"/>
      <c r="CD24" s="777"/>
      <c r="CE24" s="777"/>
      <c r="CF24" s="777"/>
      <c r="CG24" s="778"/>
      <c r="CH24" s="749"/>
      <c r="CI24" s="750"/>
      <c r="CJ24" s="750"/>
      <c r="CK24" s="750"/>
      <c r="CL24" s="751"/>
      <c r="CM24" s="749"/>
      <c r="CN24" s="750"/>
      <c r="CO24" s="750"/>
      <c r="CP24" s="750"/>
      <c r="CQ24" s="751"/>
      <c r="CR24" s="749"/>
      <c r="CS24" s="750"/>
      <c r="CT24" s="750"/>
      <c r="CU24" s="750"/>
      <c r="CV24" s="751"/>
      <c r="CW24" s="749"/>
      <c r="CX24" s="750"/>
      <c r="CY24" s="750"/>
      <c r="CZ24" s="750"/>
      <c r="DA24" s="751"/>
      <c r="DB24" s="749"/>
      <c r="DC24" s="750"/>
      <c r="DD24" s="750"/>
      <c r="DE24" s="750"/>
      <c r="DF24" s="751"/>
      <c r="DG24" s="749"/>
      <c r="DH24" s="750"/>
      <c r="DI24" s="750"/>
      <c r="DJ24" s="750"/>
      <c r="DK24" s="751"/>
      <c r="DL24" s="749"/>
      <c r="DM24" s="750"/>
      <c r="DN24" s="750"/>
      <c r="DO24" s="750"/>
      <c r="DP24" s="751"/>
      <c r="DQ24" s="749"/>
      <c r="DR24" s="750"/>
      <c r="DS24" s="750"/>
      <c r="DT24" s="750"/>
      <c r="DU24" s="751"/>
      <c r="DV24" s="776"/>
      <c r="DW24" s="777"/>
      <c r="DX24" s="777"/>
      <c r="DY24" s="777"/>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6"/>
      <c r="BT25" s="777"/>
      <c r="BU25" s="777"/>
      <c r="BV25" s="777"/>
      <c r="BW25" s="777"/>
      <c r="BX25" s="777"/>
      <c r="BY25" s="777"/>
      <c r="BZ25" s="777"/>
      <c r="CA25" s="777"/>
      <c r="CB25" s="777"/>
      <c r="CC25" s="777"/>
      <c r="CD25" s="777"/>
      <c r="CE25" s="777"/>
      <c r="CF25" s="777"/>
      <c r="CG25" s="778"/>
      <c r="CH25" s="749"/>
      <c r="CI25" s="750"/>
      <c r="CJ25" s="750"/>
      <c r="CK25" s="750"/>
      <c r="CL25" s="751"/>
      <c r="CM25" s="749"/>
      <c r="CN25" s="750"/>
      <c r="CO25" s="750"/>
      <c r="CP25" s="750"/>
      <c r="CQ25" s="751"/>
      <c r="CR25" s="749"/>
      <c r="CS25" s="750"/>
      <c r="CT25" s="750"/>
      <c r="CU25" s="750"/>
      <c r="CV25" s="751"/>
      <c r="CW25" s="749"/>
      <c r="CX25" s="750"/>
      <c r="CY25" s="750"/>
      <c r="CZ25" s="750"/>
      <c r="DA25" s="751"/>
      <c r="DB25" s="749"/>
      <c r="DC25" s="750"/>
      <c r="DD25" s="750"/>
      <c r="DE25" s="750"/>
      <c r="DF25" s="751"/>
      <c r="DG25" s="749"/>
      <c r="DH25" s="750"/>
      <c r="DI25" s="750"/>
      <c r="DJ25" s="750"/>
      <c r="DK25" s="751"/>
      <c r="DL25" s="749"/>
      <c r="DM25" s="750"/>
      <c r="DN25" s="750"/>
      <c r="DO25" s="750"/>
      <c r="DP25" s="751"/>
      <c r="DQ25" s="749"/>
      <c r="DR25" s="750"/>
      <c r="DS25" s="750"/>
      <c r="DT25" s="750"/>
      <c r="DU25" s="751"/>
      <c r="DV25" s="776"/>
      <c r="DW25" s="777"/>
      <c r="DX25" s="777"/>
      <c r="DY25" s="777"/>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6"/>
      <c r="BT26" s="777"/>
      <c r="BU26" s="777"/>
      <c r="BV26" s="777"/>
      <c r="BW26" s="777"/>
      <c r="BX26" s="777"/>
      <c r="BY26" s="777"/>
      <c r="BZ26" s="777"/>
      <c r="CA26" s="777"/>
      <c r="CB26" s="777"/>
      <c r="CC26" s="777"/>
      <c r="CD26" s="777"/>
      <c r="CE26" s="777"/>
      <c r="CF26" s="777"/>
      <c r="CG26" s="778"/>
      <c r="CH26" s="749"/>
      <c r="CI26" s="750"/>
      <c r="CJ26" s="750"/>
      <c r="CK26" s="750"/>
      <c r="CL26" s="751"/>
      <c r="CM26" s="749"/>
      <c r="CN26" s="750"/>
      <c r="CO26" s="750"/>
      <c r="CP26" s="750"/>
      <c r="CQ26" s="751"/>
      <c r="CR26" s="749"/>
      <c r="CS26" s="750"/>
      <c r="CT26" s="750"/>
      <c r="CU26" s="750"/>
      <c r="CV26" s="751"/>
      <c r="CW26" s="749"/>
      <c r="CX26" s="750"/>
      <c r="CY26" s="750"/>
      <c r="CZ26" s="750"/>
      <c r="DA26" s="751"/>
      <c r="DB26" s="749"/>
      <c r="DC26" s="750"/>
      <c r="DD26" s="750"/>
      <c r="DE26" s="750"/>
      <c r="DF26" s="751"/>
      <c r="DG26" s="749"/>
      <c r="DH26" s="750"/>
      <c r="DI26" s="750"/>
      <c r="DJ26" s="750"/>
      <c r="DK26" s="751"/>
      <c r="DL26" s="749"/>
      <c r="DM26" s="750"/>
      <c r="DN26" s="750"/>
      <c r="DO26" s="750"/>
      <c r="DP26" s="751"/>
      <c r="DQ26" s="749"/>
      <c r="DR26" s="750"/>
      <c r="DS26" s="750"/>
      <c r="DT26" s="750"/>
      <c r="DU26" s="751"/>
      <c r="DV26" s="776"/>
      <c r="DW26" s="777"/>
      <c r="DX26" s="777"/>
      <c r="DY26" s="777"/>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6"/>
      <c r="BT27" s="777"/>
      <c r="BU27" s="777"/>
      <c r="BV27" s="777"/>
      <c r="BW27" s="777"/>
      <c r="BX27" s="777"/>
      <c r="BY27" s="777"/>
      <c r="BZ27" s="777"/>
      <c r="CA27" s="777"/>
      <c r="CB27" s="777"/>
      <c r="CC27" s="777"/>
      <c r="CD27" s="777"/>
      <c r="CE27" s="777"/>
      <c r="CF27" s="777"/>
      <c r="CG27" s="778"/>
      <c r="CH27" s="749"/>
      <c r="CI27" s="750"/>
      <c r="CJ27" s="750"/>
      <c r="CK27" s="750"/>
      <c r="CL27" s="751"/>
      <c r="CM27" s="749"/>
      <c r="CN27" s="750"/>
      <c r="CO27" s="750"/>
      <c r="CP27" s="750"/>
      <c r="CQ27" s="751"/>
      <c r="CR27" s="749"/>
      <c r="CS27" s="750"/>
      <c r="CT27" s="750"/>
      <c r="CU27" s="750"/>
      <c r="CV27" s="751"/>
      <c r="CW27" s="749"/>
      <c r="CX27" s="750"/>
      <c r="CY27" s="750"/>
      <c r="CZ27" s="750"/>
      <c r="DA27" s="751"/>
      <c r="DB27" s="749"/>
      <c r="DC27" s="750"/>
      <c r="DD27" s="750"/>
      <c r="DE27" s="750"/>
      <c r="DF27" s="751"/>
      <c r="DG27" s="749"/>
      <c r="DH27" s="750"/>
      <c r="DI27" s="750"/>
      <c r="DJ27" s="750"/>
      <c r="DK27" s="751"/>
      <c r="DL27" s="749"/>
      <c r="DM27" s="750"/>
      <c r="DN27" s="750"/>
      <c r="DO27" s="750"/>
      <c r="DP27" s="751"/>
      <c r="DQ27" s="749"/>
      <c r="DR27" s="750"/>
      <c r="DS27" s="750"/>
      <c r="DT27" s="750"/>
      <c r="DU27" s="751"/>
      <c r="DV27" s="776"/>
      <c r="DW27" s="777"/>
      <c r="DX27" s="777"/>
      <c r="DY27" s="777"/>
      <c r="DZ27" s="779"/>
      <c r="EA27" s="230"/>
    </row>
    <row r="28" spans="1:131" ht="26.25" customHeight="1" thickTop="1" x14ac:dyDescent="0.15">
      <c r="A28" s="242">
        <v>1</v>
      </c>
      <c r="B28" s="752" t="s">
        <v>389</v>
      </c>
      <c r="C28" s="753"/>
      <c r="D28" s="753"/>
      <c r="E28" s="753"/>
      <c r="F28" s="753"/>
      <c r="G28" s="753"/>
      <c r="H28" s="753"/>
      <c r="I28" s="753"/>
      <c r="J28" s="753"/>
      <c r="K28" s="753"/>
      <c r="L28" s="753"/>
      <c r="M28" s="753"/>
      <c r="N28" s="753"/>
      <c r="O28" s="753"/>
      <c r="P28" s="754"/>
      <c r="Q28" s="822">
        <v>34894</v>
      </c>
      <c r="R28" s="823"/>
      <c r="S28" s="823"/>
      <c r="T28" s="823"/>
      <c r="U28" s="823"/>
      <c r="V28" s="823">
        <v>34622</v>
      </c>
      <c r="W28" s="823"/>
      <c r="X28" s="823"/>
      <c r="Y28" s="823"/>
      <c r="Z28" s="823"/>
      <c r="AA28" s="823">
        <v>272</v>
      </c>
      <c r="AB28" s="823"/>
      <c r="AC28" s="823"/>
      <c r="AD28" s="823"/>
      <c r="AE28" s="824"/>
      <c r="AF28" s="825">
        <v>272</v>
      </c>
      <c r="AG28" s="823"/>
      <c r="AH28" s="823"/>
      <c r="AI28" s="823"/>
      <c r="AJ28" s="826"/>
      <c r="AK28" s="827">
        <v>3905</v>
      </c>
      <c r="AL28" s="828"/>
      <c r="AM28" s="828"/>
      <c r="AN28" s="828"/>
      <c r="AO28" s="828"/>
      <c r="AP28" s="828" t="s">
        <v>572</v>
      </c>
      <c r="AQ28" s="828"/>
      <c r="AR28" s="828"/>
      <c r="AS28" s="828"/>
      <c r="AT28" s="828"/>
      <c r="AU28" s="828" t="s">
        <v>572</v>
      </c>
      <c r="AV28" s="828"/>
      <c r="AW28" s="828"/>
      <c r="AX28" s="828"/>
      <c r="AY28" s="828"/>
      <c r="AZ28" s="829" t="s">
        <v>572</v>
      </c>
      <c r="BA28" s="829"/>
      <c r="BB28" s="829"/>
      <c r="BC28" s="829"/>
      <c r="BD28" s="829"/>
      <c r="BE28" s="820"/>
      <c r="BF28" s="820"/>
      <c r="BG28" s="820"/>
      <c r="BH28" s="820"/>
      <c r="BI28" s="821"/>
      <c r="BJ28" s="232"/>
      <c r="BK28" s="232"/>
      <c r="BL28" s="232"/>
      <c r="BM28" s="232"/>
      <c r="BN28" s="232"/>
      <c r="BO28" s="241"/>
      <c r="BP28" s="241"/>
      <c r="BQ28" s="238">
        <v>22</v>
      </c>
      <c r="BR28" s="239"/>
      <c r="BS28" s="776"/>
      <c r="BT28" s="777"/>
      <c r="BU28" s="777"/>
      <c r="BV28" s="777"/>
      <c r="BW28" s="777"/>
      <c r="BX28" s="777"/>
      <c r="BY28" s="777"/>
      <c r="BZ28" s="777"/>
      <c r="CA28" s="777"/>
      <c r="CB28" s="777"/>
      <c r="CC28" s="777"/>
      <c r="CD28" s="777"/>
      <c r="CE28" s="777"/>
      <c r="CF28" s="777"/>
      <c r="CG28" s="778"/>
      <c r="CH28" s="749"/>
      <c r="CI28" s="750"/>
      <c r="CJ28" s="750"/>
      <c r="CK28" s="750"/>
      <c r="CL28" s="751"/>
      <c r="CM28" s="749"/>
      <c r="CN28" s="750"/>
      <c r="CO28" s="750"/>
      <c r="CP28" s="750"/>
      <c r="CQ28" s="751"/>
      <c r="CR28" s="749"/>
      <c r="CS28" s="750"/>
      <c r="CT28" s="750"/>
      <c r="CU28" s="750"/>
      <c r="CV28" s="751"/>
      <c r="CW28" s="749"/>
      <c r="CX28" s="750"/>
      <c r="CY28" s="750"/>
      <c r="CZ28" s="750"/>
      <c r="DA28" s="751"/>
      <c r="DB28" s="749"/>
      <c r="DC28" s="750"/>
      <c r="DD28" s="750"/>
      <c r="DE28" s="750"/>
      <c r="DF28" s="751"/>
      <c r="DG28" s="749"/>
      <c r="DH28" s="750"/>
      <c r="DI28" s="750"/>
      <c r="DJ28" s="750"/>
      <c r="DK28" s="751"/>
      <c r="DL28" s="749"/>
      <c r="DM28" s="750"/>
      <c r="DN28" s="750"/>
      <c r="DO28" s="750"/>
      <c r="DP28" s="751"/>
      <c r="DQ28" s="749"/>
      <c r="DR28" s="750"/>
      <c r="DS28" s="750"/>
      <c r="DT28" s="750"/>
      <c r="DU28" s="751"/>
      <c r="DV28" s="776"/>
      <c r="DW28" s="777"/>
      <c r="DX28" s="777"/>
      <c r="DY28" s="777"/>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37712</v>
      </c>
      <c r="R29" s="784"/>
      <c r="S29" s="784"/>
      <c r="T29" s="784"/>
      <c r="U29" s="784"/>
      <c r="V29" s="784">
        <v>37284</v>
      </c>
      <c r="W29" s="784"/>
      <c r="X29" s="784"/>
      <c r="Y29" s="784"/>
      <c r="Z29" s="784"/>
      <c r="AA29" s="784">
        <v>428</v>
      </c>
      <c r="AB29" s="784"/>
      <c r="AC29" s="784"/>
      <c r="AD29" s="784"/>
      <c r="AE29" s="785"/>
      <c r="AF29" s="786">
        <v>428</v>
      </c>
      <c r="AG29" s="787"/>
      <c r="AH29" s="787"/>
      <c r="AI29" s="787"/>
      <c r="AJ29" s="788"/>
      <c r="AK29" s="834">
        <v>6348</v>
      </c>
      <c r="AL29" s="830"/>
      <c r="AM29" s="830"/>
      <c r="AN29" s="830"/>
      <c r="AO29" s="830"/>
      <c r="AP29" s="830" t="s">
        <v>572</v>
      </c>
      <c r="AQ29" s="830"/>
      <c r="AR29" s="830"/>
      <c r="AS29" s="830"/>
      <c r="AT29" s="830"/>
      <c r="AU29" s="830" t="s">
        <v>572</v>
      </c>
      <c r="AV29" s="830"/>
      <c r="AW29" s="830"/>
      <c r="AX29" s="830"/>
      <c r="AY29" s="830"/>
      <c r="AZ29" s="831" t="s">
        <v>572</v>
      </c>
      <c r="BA29" s="831"/>
      <c r="BB29" s="831"/>
      <c r="BC29" s="831"/>
      <c r="BD29" s="831"/>
      <c r="BE29" s="832"/>
      <c r="BF29" s="832"/>
      <c r="BG29" s="832"/>
      <c r="BH29" s="832"/>
      <c r="BI29" s="833"/>
      <c r="BJ29" s="232"/>
      <c r="BK29" s="232"/>
      <c r="BL29" s="232"/>
      <c r="BM29" s="232"/>
      <c r="BN29" s="232"/>
      <c r="BO29" s="241"/>
      <c r="BP29" s="241"/>
      <c r="BQ29" s="238">
        <v>23</v>
      </c>
      <c r="BR29" s="239"/>
      <c r="BS29" s="776"/>
      <c r="BT29" s="777"/>
      <c r="BU29" s="777"/>
      <c r="BV29" s="777"/>
      <c r="BW29" s="777"/>
      <c r="BX29" s="777"/>
      <c r="BY29" s="777"/>
      <c r="BZ29" s="777"/>
      <c r="CA29" s="777"/>
      <c r="CB29" s="777"/>
      <c r="CC29" s="777"/>
      <c r="CD29" s="777"/>
      <c r="CE29" s="777"/>
      <c r="CF29" s="777"/>
      <c r="CG29" s="778"/>
      <c r="CH29" s="749"/>
      <c r="CI29" s="750"/>
      <c r="CJ29" s="750"/>
      <c r="CK29" s="750"/>
      <c r="CL29" s="751"/>
      <c r="CM29" s="749"/>
      <c r="CN29" s="750"/>
      <c r="CO29" s="750"/>
      <c r="CP29" s="750"/>
      <c r="CQ29" s="751"/>
      <c r="CR29" s="749"/>
      <c r="CS29" s="750"/>
      <c r="CT29" s="750"/>
      <c r="CU29" s="750"/>
      <c r="CV29" s="751"/>
      <c r="CW29" s="749"/>
      <c r="CX29" s="750"/>
      <c r="CY29" s="750"/>
      <c r="CZ29" s="750"/>
      <c r="DA29" s="751"/>
      <c r="DB29" s="749"/>
      <c r="DC29" s="750"/>
      <c r="DD29" s="750"/>
      <c r="DE29" s="750"/>
      <c r="DF29" s="751"/>
      <c r="DG29" s="749"/>
      <c r="DH29" s="750"/>
      <c r="DI29" s="750"/>
      <c r="DJ29" s="750"/>
      <c r="DK29" s="751"/>
      <c r="DL29" s="749"/>
      <c r="DM29" s="750"/>
      <c r="DN29" s="750"/>
      <c r="DO29" s="750"/>
      <c r="DP29" s="751"/>
      <c r="DQ29" s="749"/>
      <c r="DR29" s="750"/>
      <c r="DS29" s="750"/>
      <c r="DT29" s="750"/>
      <c r="DU29" s="751"/>
      <c r="DV29" s="776"/>
      <c r="DW29" s="777"/>
      <c r="DX29" s="777"/>
      <c r="DY29" s="777"/>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5441</v>
      </c>
      <c r="R30" s="784"/>
      <c r="S30" s="784"/>
      <c r="T30" s="784"/>
      <c r="U30" s="784"/>
      <c r="V30" s="784">
        <v>5390</v>
      </c>
      <c r="W30" s="784"/>
      <c r="X30" s="784"/>
      <c r="Y30" s="784"/>
      <c r="Z30" s="784"/>
      <c r="AA30" s="784">
        <v>51</v>
      </c>
      <c r="AB30" s="784"/>
      <c r="AC30" s="784"/>
      <c r="AD30" s="784"/>
      <c r="AE30" s="785"/>
      <c r="AF30" s="786">
        <v>51</v>
      </c>
      <c r="AG30" s="787"/>
      <c r="AH30" s="787"/>
      <c r="AI30" s="787"/>
      <c r="AJ30" s="788"/>
      <c r="AK30" s="834">
        <v>1089</v>
      </c>
      <c r="AL30" s="830"/>
      <c r="AM30" s="830"/>
      <c r="AN30" s="830"/>
      <c r="AO30" s="830"/>
      <c r="AP30" s="830" t="s">
        <v>572</v>
      </c>
      <c r="AQ30" s="830"/>
      <c r="AR30" s="830"/>
      <c r="AS30" s="830"/>
      <c r="AT30" s="830"/>
      <c r="AU30" s="830" t="s">
        <v>572</v>
      </c>
      <c r="AV30" s="830"/>
      <c r="AW30" s="830"/>
      <c r="AX30" s="830"/>
      <c r="AY30" s="830"/>
      <c r="AZ30" s="831" t="s">
        <v>572</v>
      </c>
      <c r="BA30" s="831"/>
      <c r="BB30" s="831"/>
      <c r="BC30" s="831"/>
      <c r="BD30" s="831"/>
      <c r="BE30" s="832"/>
      <c r="BF30" s="832"/>
      <c r="BG30" s="832"/>
      <c r="BH30" s="832"/>
      <c r="BI30" s="833"/>
      <c r="BJ30" s="232"/>
      <c r="BK30" s="232"/>
      <c r="BL30" s="232"/>
      <c r="BM30" s="232"/>
      <c r="BN30" s="232"/>
      <c r="BO30" s="241"/>
      <c r="BP30" s="241"/>
      <c r="BQ30" s="238">
        <v>24</v>
      </c>
      <c r="BR30" s="239"/>
      <c r="BS30" s="776"/>
      <c r="BT30" s="777"/>
      <c r="BU30" s="777"/>
      <c r="BV30" s="777"/>
      <c r="BW30" s="777"/>
      <c r="BX30" s="777"/>
      <c r="BY30" s="777"/>
      <c r="BZ30" s="777"/>
      <c r="CA30" s="777"/>
      <c r="CB30" s="777"/>
      <c r="CC30" s="777"/>
      <c r="CD30" s="777"/>
      <c r="CE30" s="777"/>
      <c r="CF30" s="777"/>
      <c r="CG30" s="778"/>
      <c r="CH30" s="749"/>
      <c r="CI30" s="750"/>
      <c r="CJ30" s="750"/>
      <c r="CK30" s="750"/>
      <c r="CL30" s="751"/>
      <c r="CM30" s="749"/>
      <c r="CN30" s="750"/>
      <c r="CO30" s="750"/>
      <c r="CP30" s="750"/>
      <c r="CQ30" s="751"/>
      <c r="CR30" s="749"/>
      <c r="CS30" s="750"/>
      <c r="CT30" s="750"/>
      <c r="CU30" s="750"/>
      <c r="CV30" s="751"/>
      <c r="CW30" s="749"/>
      <c r="CX30" s="750"/>
      <c r="CY30" s="750"/>
      <c r="CZ30" s="750"/>
      <c r="DA30" s="751"/>
      <c r="DB30" s="749"/>
      <c r="DC30" s="750"/>
      <c r="DD30" s="750"/>
      <c r="DE30" s="750"/>
      <c r="DF30" s="751"/>
      <c r="DG30" s="749"/>
      <c r="DH30" s="750"/>
      <c r="DI30" s="750"/>
      <c r="DJ30" s="750"/>
      <c r="DK30" s="751"/>
      <c r="DL30" s="749"/>
      <c r="DM30" s="750"/>
      <c r="DN30" s="750"/>
      <c r="DO30" s="750"/>
      <c r="DP30" s="751"/>
      <c r="DQ30" s="749"/>
      <c r="DR30" s="750"/>
      <c r="DS30" s="750"/>
      <c r="DT30" s="750"/>
      <c r="DU30" s="751"/>
      <c r="DV30" s="776"/>
      <c r="DW30" s="777"/>
      <c r="DX30" s="777"/>
      <c r="DY30" s="777"/>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6638</v>
      </c>
      <c r="R31" s="784"/>
      <c r="S31" s="784"/>
      <c r="T31" s="784"/>
      <c r="U31" s="784"/>
      <c r="V31" s="784">
        <v>5807</v>
      </c>
      <c r="W31" s="784"/>
      <c r="X31" s="784"/>
      <c r="Y31" s="784"/>
      <c r="Z31" s="784"/>
      <c r="AA31" s="784">
        <v>831</v>
      </c>
      <c r="AB31" s="784"/>
      <c r="AC31" s="784"/>
      <c r="AD31" s="784"/>
      <c r="AE31" s="785"/>
      <c r="AF31" s="786">
        <v>7225</v>
      </c>
      <c r="AG31" s="787"/>
      <c r="AH31" s="787"/>
      <c r="AI31" s="787"/>
      <c r="AJ31" s="788"/>
      <c r="AK31" s="834">
        <v>51</v>
      </c>
      <c r="AL31" s="830"/>
      <c r="AM31" s="830"/>
      <c r="AN31" s="830"/>
      <c r="AO31" s="830"/>
      <c r="AP31" s="830">
        <v>17378</v>
      </c>
      <c r="AQ31" s="830"/>
      <c r="AR31" s="830"/>
      <c r="AS31" s="830"/>
      <c r="AT31" s="830"/>
      <c r="AU31" s="830">
        <v>174</v>
      </c>
      <c r="AV31" s="830"/>
      <c r="AW31" s="830"/>
      <c r="AX31" s="830"/>
      <c r="AY31" s="830"/>
      <c r="AZ31" s="831" t="s">
        <v>572</v>
      </c>
      <c r="BA31" s="831"/>
      <c r="BB31" s="831"/>
      <c r="BC31" s="831"/>
      <c r="BD31" s="831"/>
      <c r="BE31" s="832" t="s">
        <v>393</v>
      </c>
      <c r="BF31" s="832"/>
      <c r="BG31" s="832"/>
      <c r="BH31" s="832"/>
      <c r="BI31" s="833"/>
      <c r="BJ31" s="232"/>
      <c r="BK31" s="232"/>
      <c r="BL31" s="232"/>
      <c r="BM31" s="232"/>
      <c r="BN31" s="232"/>
      <c r="BO31" s="241"/>
      <c r="BP31" s="241"/>
      <c r="BQ31" s="238">
        <v>25</v>
      </c>
      <c r="BR31" s="239"/>
      <c r="BS31" s="776"/>
      <c r="BT31" s="777"/>
      <c r="BU31" s="777"/>
      <c r="BV31" s="777"/>
      <c r="BW31" s="777"/>
      <c r="BX31" s="777"/>
      <c r="BY31" s="777"/>
      <c r="BZ31" s="777"/>
      <c r="CA31" s="777"/>
      <c r="CB31" s="777"/>
      <c r="CC31" s="777"/>
      <c r="CD31" s="777"/>
      <c r="CE31" s="777"/>
      <c r="CF31" s="777"/>
      <c r="CG31" s="778"/>
      <c r="CH31" s="749"/>
      <c r="CI31" s="750"/>
      <c r="CJ31" s="750"/>
      <c r="CK31" s="750"/>
      <c r="CL31" s="751"/>
      <c r="CM31" s="749"/>
      <c r="CN31" s="750"/>
      <c r="CO31" s="750"/>
      <c r="CP31" s="750"/>
      <c r="CQ31" s="751"/>
      <c r="CR31" s="749"/>
      <c r="CS31" s="750"/>
      <c r="CT31" s="750"/>
      <c r="CU31" s="750"/>
      <c r="CV31" s="751"/>
      <c r="CW31" s="749"/>
      <c r="CX31" s="750"/>
      <c r="CY31" s="750"/>
      <c r="CZ31" s="750"/>
      <c r="DA31" s="751"/>
      <c r="DB31" s="749"/>
      <c r="DC31" s="750"/>
      <c r="DD31" s="750"/>
      <c r="DE31" s="750"/>
      <c r="DF31" s="751"/>
      <c r="DG31" s="749"/>
      <c r="DH31" s="750"/>
      <c r="DI31" s="750"/>
      <c r="DJ31" s="750"/>
      <c r="DK31" s="751"/>
      <c r="DL31" s="749"/>
      <c r="DM31" s="750"/>
      <c r="DN31" s="750"/>
      <c r="DO31" s="750"/>
      <c r="DP31" s="751"/>
      <c r="DQ31" s="749"/>
      <c r="DR31" s="750"/>
      <c r="DS31" s="750"/>
      <c r="DT31" s="750"/>
      <c r="DU31" s="751"/>
      <c r="DV31" s="776"/>
      <c r="DW31" s="777"/>
      <c r="DX31" s="777"/>
      <c r="DY31" s="777"/>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7666</v>
      </c>
      <c r="R32" s="784"/>
      <c r="S32" s="784"/>
      <c r="T32" s="784"/>
      <c r="U32" s="784"/>
      <c r="V32" s="784">
        <v>7005</v>
      </c>
      <c r="W32" s="784"/>
      <c r="X32" s="784"/>
      <c r="Y32" s="784"/>
      <c r="Z32" s="784"/>
      <c r="AA32" s="784">
        <v>660</v>
      </c>
      <c r="AB32" s="784"/>
      <c r="AC32" s="784"/>
      <c r="AD32" s="784"/>
      <c r="AE32" s="785"/>
      <c r="AF32" s="786">
        <v>6133</v>
      </c>
      <c r="AG32" s="787"/>
      <c r="AH32" s="787"/>
      <c r="AI32" s="787"/>
      <c r="AJ32" s="788"/>
      <c r="AK32" s="834">
        <v>2645</v>
      </c>
      <c r="AL32" s="830"/>
      <c r="AM32" s="830"/>
      <c r="AN32" s="830"/>
      <c r="AO32" s="830"/>
      <c r="AP32" s="830">
        <v>34902</v>
      </c>
      <c r="AQ32" s="830"/>
      <c r="AR32" s="830"/>
      <c r="AS32" s="830"/>
      <c r="AT32" s="830"/>
      <c r="AU32" s="830">
        <v>14589</v>
      </c>
      <c r="AV32" s="830"/>
      <c r="AW32" s="830"/>
      <c r="AX32" s="830"/>
      <c r="AY32" s="830"/>
      <c r="AZ32" s="831" t="s">
        <v>572</v>
      </c>
      <c r="BA32" s="831"/>
      <c r="BB32" s="831"/>
      <c r="BC32" s="831"/>
      <c r="BD32" s="831"/>
      <c r="BE32" s="832" t="s">
        <v>393</v>
      </c>
      <c r="BF32" s="832"/>
      <c r="BG32" s="832"/>
      <c r="BH32" s="832"/>
      <c r="BI32" s="833"/>
      <c r="BJ32" s="232"/>
      <c r="BK32" s="232"/>
      <c r="BL32" s="232"/>
      <c r="BM32" s="232"/>
      <c r="BN32" s="232"/>
      <c r="BO32" s="241"/>
      <c r="BP32" s="241"/>
      <c r="BQ32" s="238">
        <v>26</v>
      </c>
      <c r="BR32" s="239"/>
      <c r="BS32" s="776"/>
      <c r="BT32" s="777"/>
      <c r="BU32" s="777"/>
      <c r="BV32" s="777"/>
      <c r="BW32" s="777"/>
      <c r="BX32" s="777"/>
      <c r="BY32" s="777"/>
      <c r="BZ32" s="777"/>
      <c r="CA32" s="777"/>
      <c r="CB32" s="777"/>
      <c r="CC32" s="777"/>
      <c r="CD32" s="777"/>
      <c r="CE32" s="777"/>
      <c r="CF32" s="777"/>
      <c r="CG32" s="778"/>
      <c r="CH32" s="749"/>
      <c r="CI32" s="750"/>
      <c r="CJ32" s="750"/>
      <c r="CK32" s="750"/>
      <c r="CL32" s="751"/>
      <c r="CM32" s="749"/>
      <c r="CN32" s="750"/>
      <c r="CO32" s="750"/>
      <c r="CP32" s="750"/>
      <c r="CQ32" s="751"/>
      <c r="CR32" s="749"/>
      <c r="CS32" s="750"/>
      <c r="CT32" s="750"/>
      <c r="CU32" s="750"/>
      <c r="CV32" s="751"/>
      <c r="CW32" s="749"/>
      <c r="CX32" s="750"/>
      <c r="CY32" s="750"/>
      <c r="CZ32" s="750"/>
      <c r="DA32" s="751"/>
      <c r="DB32" s="749"/>
      <c r="DC32" s="750"/>
      <c r="DD32" s="750"/>
      <c r="DE32" s="750"/>
      <c r="DF32" s="751"/>
      <c r="DG32" s="749"/>
      <c r="DH32" s="750"/>
      <c r="DI32" s="750"/>
      <c r="DJ32" s="750"/>
      <c r="DK32" s="751"/>
      <c r="DL32" s="749"/>
      <c r="DM32" s="750"/>
      <c r="DN32" s="750"/>
      <c r="DO32" s="750"/>
      <c r="DP32" s="751"/>
      <c r="DQ32" s="749"/>
      <c r="DR32" s="750"/>
      <c r="DS32" s="750"/>
      <c r="DT32" s="750"/>
      <c r="DU32" s="751"/>
      <c r="DV32" s="776"/>
      <c r="DW32" s="777"/>
      <c r="DX32" s="777"/>
      <c r="DY32" s="777"/>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130</v>
      </c>
      <c r="R33" s="784"/>
      <c r="S33" s="784"/>
      <c r="T33" s="784"/>
      <c r="U33" s="784"/>
      <c r="V33" s="784">
        <v>126</v>
      </c>
      <c r="W33" s="784"/>
      <c r="X33" s="784"/>
      <c r="Y33" s="784"/>
      <c r="Z33" s="784"/>
      <c r="AA33" s="784">
        <v>4</v>
      </c>
      <c r="AB33" s="784"/>
      <c r="AC33" s="784"/>
      <c r="AD33" s="784"/>
      <c r="AE33" s="785"/>
      <c r="AF33" s="786">
        <v>4</v>
      </c>
      <c r="AG33" s="787"/>
      <c r="AH33" s="787"/>
      <c r="AI33" s="787"/>
      <c r="AJ33" s="788"/>
      <c r="AK33" s="834">
        <v>91</v>
      </c>
      <c r="AL33" s="830"/>
      <c r="AM33" s="830"/>
      <c r="AN33" s="830"/>
      <c r="AO33" s="830"/>
      <c r="AP33" s="830">
        <v>67</v>
      </c>
      <c r="AQ33" s="830"/>
      <c r="AR33" s="830"/>
      <c r="AS33" s="830"/>
      <c r="AT33" s="830"/>
      <c r="AU33" s="830">
        <v>67</v>
      </c>
      <c r="AV33" s="830"/>
      <c r="AW33" s="830"/>
      <c r="AX33" s="830"/>
      <c r="AY33" s="830"/>
      <c r="AZ33" s="831" t="s">
        <v>572</v>
      </c>
      <c r="BA33" s="831"/>
      <c r="BB33" s="831"/>
      <c r="BC33" s="831"/>
      <c r="BD33" s="831"/>
      <c r="BE33" s="832" t="s">
        <v>396</v>
      </c>
      <c r="BF33" s="832"/>
      <c r="BG33" s="832"/>
      <c r="BH33" s="832"/>
      <c r="BI33" s="833"/>
      <c r="BJ33" s="232"/>
      <c r="BK33" s="232"/>
      <c r="BL33" s="232"/>
      <c r="BM33" s="232"/>
      <c r="BN33" s="232"/>
      <c r="BO33" s="241"/>
      <c r="BP33" s="241"/>
      <c r="BQ33" s="238">
        <v>27</v>
      </c>
      <c r="BR33" s="239"/>
      <c r="BS33" s="776"/>
      <c r="BT33" s="777"/>
      <c r="BU33" s="777"/>
      <c r="BV33" s="777"/>
      <c r="BW33" s="777"/>
      <c r="BX33" s="777"/>
      <c r="BY33" s="777"/>
      <c r="BZ33" s="777"/>
      <c r="CA33" s="777"/>
      <c r="CB33" s="777"/>
      <c r="CC33" s="777"/>
      <c r="CD33" s="777"/>
      <c r="CE33" s="777"/>
      <c r="CF33" s="777"/>
      <c r="CG33" s="778"/>
      <c r="CH33" s="749"/>
      <c r="CI33" s="750"/>
      <c r="CJ33" s="750"/>
      <c r="CK33" s="750"/>
      <c r="CL33" s="751"/>
      <c r="CM33" s="749"/>
      <c r="CN33" s="750"/>
      <c r="CO33" s="750"/>
      <c r="CP33" s="750"/>
      <c r="CQ33" s="751"/>
      <c r="CR33" s="749"/>
      <c r="CS33" s="750"/>
      <c r="CT33" s="750"/>
      <c r="CU33" s="750"/>
      <c r="CV33" s="751"/>
      <c r="CW33" s="749"/>
      <c r="CX33" s="750"/>
      <c r="CY33" s="750"/>
      <c r="CZ33" s="750"/>
      <c r="DA33" s="751"/>
      <c r="DB33" s="749"/>
      <c r="DC33" s="750"/>
      <c r="DD33" s="750"/>
      <c r="DE33" s="750"/>
      <c r="DF33" s="751"/>
      <c r="DG33" s="749"/>
      <c r="DH33" s="750"/>
      <c r="DI33" s="750"/>
      <c r="DJ33" s="750"/>
      <c r="DK33" s="751"/>
      <c r="DL33" s="749"/>
      <c r="DM33" s="750"/>
      <c r="DN33" s="750"/>
      <c r="DO33" s="750"/>
      <c r="DP33" s="751"/>
      <c r="DQ33" s="749"/>
      <c r="DR33" s="750"/>
      <c r="DS33" s="750"/>
      <c r="DT33" s="750"/>
      <c r="DU33" s="751"/>
      <c r="DV33" s="776"/>
      <c r="DW33" s="777"/>
      <c r="DX33" s="777"/>
      <c r="DY33" s="777"/>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188</v>
      </c>
      <c r="R34" s="784"/>
      <c r="S34" s="784"/>
      <c r="T34" s="784"/>
      <c r="U34" s="784"/>
      <c r="V34" s="784">
        <v>125</v>
      </c>
      <c r="W34" s="784"/>
      <c r="X34" s="784"/>
      <c r="Y34" s="784"/>
      <c r="Z34" s="784"/>
      <c r="AA34" s="784">
        <v>63</v>
      </c>
      <c r="AB34" s="784"/>
      <c r="AC34" s="784"/>
      <c r="AD34" s="784"/>
      <c r="AE34" s="785"/>
      <c r="AF34" s="786">
        <v>21</v>
      </c>
      <c r="AG34" s="787"/>
      <c r="AH34" s="787"/>
      <c r="AI34" s="787"/>
      <c r="AJ34" s="788"/>
      <c r="AK34" s="834">
        <v>130</v>
      </c>
      <c r="AL34" s="830"/>
      <c r="AM34" s="830"/>
      <c r="AN34" s="830"/>
      <c r="AO34" s="830"/>
      <c r="AP34" s="830" t="s">
        <v>572</v>
      </c>
      <c r="AQ34" s="830"/>
      <c r="AR34" s="830"/>
      <c r="AS34" s="830"/>
      <c r="AT34" s="830"/>
      <c r="AU34" s="830" t="s">
        <v>572</v>
      </c>
      <c r="AV34" s="830"/>
      <c r="AW34" s="830"/>
      <c r="AX34" s="830"/>
      <c r="AY34" s="830"/>
      <c r="AZ34" s="831" t="s">
        <v>572</v>
      </c>
      <c r="BA34" s="831"/>
      <c r="BB34" s="831"/>
      <c r="BC34" s="831"/>
      <c r="BD34" s="831"/>
      <c r="BE34" s="832" t="s">
        <v>396</v>
      </c>
      <c r="BF34" s="832"/>
      <c r="BG34" s="832"/>
      <c r="BH34" s="832"/>
      <c r="BI34" s="833"/>
      <c r="BJ34" s="232"/>
      <c r="BK34" s="232"/>
      <c r="BL34" s="232"/>
      <c r="BM34" s="232"/>
      <c r="BN34" s="232"/>
      <c r="BO34" s="241"/>
      <c r="BP34" s="241"/>
      <c r="BQ34" s="238">
        <v>28</v>
      </c>
      <c r="BR34" s="239"/>
      <c r="BS34" s="776"/>
      <c r="BT34" s="777"/>
      <c r="BU34" s="777"/>
      <c r="BV34" s="777"/>
      <c r="BW34" s="777"/>
      <c r="BX34" s="777"/>
      <c r="BY34" s="777"/>
      <c r="BZ34" s="777"/>
      <c r="CA34" s="777"/>
      <c r="CB34" s="777"/>
      <c r="CC34" s="777"/>
      <c r="CD34" s="777"/>
      <c r="CE34" s="777"/>
      <c r="CF34" s="777"/>
      <c r="CG34" s="778"/>
      <c r="CH34" s="749"/>
      <c r="CI34" s="750"/>
      <c r="CJ34" s="750"/>
      <c r="CK34" s="750"/>
      <c r="CL34" s="751"/>
      <c r="CM34" s="749"/>
      <c r="CN34" s="750"/>
      <c r="CO34" s="750"/>
      <c r="CP34" s="750"/>
      <c r="CQ34" s="751"/>
      <c r="CR34" s="749"/>
      <c r="CS34" s="750"/>
      <c r="CT34" s="750"/>
      <c r="CU34" s="750"/>
      <c r="CV34" s="751"/>
      <c r="CW34" s="749"/>
      <c r="CX34" s="750"/>
      <c r="CY34" s="750"/>
      <c r="CZ34" s="750"/>
      <c r="DA34" s="751"/>
      <c r="DB34" s="749"/>
      <c r="DC34" s="750"/>
      <c r="DD34" s="750"/>
      <c r="DE34" s="750"/>
      <c r="DF34" s="751"/>
      <c r="DG34" s="749"/>
      <c r="DH34" s="750"/>
      <c r="DI34" s="750"/>
      <c r="DJ34" s="750"/>
      <c r="DK34" s="751"/>
      <c r="DL34" s="749"/>
      <c r="DM34" s="750"/>
      <c r="DN34" s="750"/>
      <c r="DO34" s="750"/>
      <c r="DP34" s="751"/>
      <c r="DQ34" s="749"/>
      <c r="DR34" s="750"/>
      <c r="DS34" s="750"/>
      <c r="DT34" s="750"/>
      <c r="DU34" s="751"/>
      <c r="DV34" s="776"/>
      <c r="DW34" s="777"/>
      <c r="DX34" s="777"/>
      <c r="DY34" s="777"/>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6"/>
      <c r="BT35" s="777"/>
      <c r="BU35" s="777"/>
      <c r="BV35" s="777"/>
      <c r="BW35" s="777"/>
      <c r="BX35" s="777"/>
      <c r="BY35" s="777"/>
      <c r="BZ35" s="777"/>
      <c r="CA35" s="777"/>
      <c r="CB35" s="777"/>
      <c r="CC35" s="777"/>
      <c r="CD35" s="777"/>
      <c r="CE35" s="777"/>
      <c r="CF35" s="777"/>
      <c r="CG35" s="778"/>
      <c r="CH35" s="749"/>
      <c r="CI35" s="750"/>
      <c r="CJ35" s="750"/>
      <c r="CK35" s="750"/>
      <c r="CL35" s="751"/>
      <c r="CM35" s="749"/>
      <c r="CN35" s="750"/>
      <c r="CO35" s="750"/>
      <c r="CP35" s="750"/>
      <c r="CQ35" s="751"/>
      <c r="CR35" s="749"/>
      <c r="CS35" s="750"/>
      <c r="CT35" s="750"/>
      <c r="CU35" s="750"/>
      <c r="CV35" s="751"/>
      <c r="CW35" s="749"/>
      <c r="CX35" s="750"/>
      <c r="CY35" s="750"/>
      <c r="CZ35" s="750"/>
      <c r="DA35" s="751"/>
      <c r="DB35" s="749"/>
      <c r="DC35" s="750"/>
      <c r="DD35" s="750"/>
      <c r="DE35" s="750"/>
      <c r="DF35" s="751"/>
      <c r="DG35" s="749"/>
      <c r="DH35" s="750"/>
      <c r="DI35" s="750"/>
      <c r="DJ35" s="750"/>
      <c r="DK35" s="751"/>
      <c r="DL35" s="749"/>
      <c r="DM35" s="750"/>
      <c r="DN35" s="750"/>
      <c r="DO35" s="750"/>
      <c r="DP35" s="751"/>
      <c r="DQ35" s="749"/>
      <c r="DR35" s="750"/>
      <c r="DS35" s="750"/>
      <c r="DT35" s="750"/>
      <c r="DU35" s="751"/>
      <c r="DV35" s="776"/>
      <c r="DW35" s="777"/>
      <c r="DX35" s="777"/>
      <c r="DY35" s="777"/>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6"/>
      <c r="BT36" s="777"/>
      <c r="BU36" s="777"/>
      <c r="BV36" s="777"/>
      <c r="BW36" s="777"/>
      <c r="BX36" s="777"/>
      <c r="BY36" s="777"/>
      <c r="BZ36" s="777"/>
      <c r="CA36" s="777"/>
      <c r="CB36" s="777"/>
      <c r="CC36" s="777"/>
      <c r="CD36" s="777"/>
      <c r="CE36" s="777"/>
      <c r="CF36" s="777"/>
      <c r="CG36" s="778"/>
      <c r="CH36" s="749"/>
      <c r="CI36" s="750"/>
      <c r="CJ36" s="750"/>
      <c r="CK36" s="750"/>
      <c r="CL36" s="751"/>
      <c r="CM36" s="749"/>
      <c r="CN36" s="750"/>
      <c r="CO36" s="750"/>
      <c r="CP36" s="750"/>
      <c r="CQ36" s="751"/>
      <c r="CR36" s="749"/>
      <c r="CS36" s="750"/>
      <c r="CT36" s="750"/>
      <c r="CU36" s="750"/>
      <c r="CV36" s="751"/>
      <c r="CW36" s="749"/>
      <c r="CX36" s="750"/>
      <c r="CY36" s="750"/>
      <c r="CZ36" s="750"/>
      <c r="DA36" s="751"/>
      <c r="DB36" s="749"/>
      <c r="DC36" s="750"/>
      <c r="DD36" s="750"/>
      <c r="DE36" s="750"/>
      <c r="DF36" s="751"/>
      <c r="DG36" s="749"/>
      <c r="DH36" s="750"/>
      <c r="DI36" s="750"/>
      <c r="DJ36" s="750"/>
      <c r="DK36" s="751"/>
      <c r="DL36" s="749"/>
      <c r="DM36" s="750"/>
      <c r="DN36" s="750"/>
      <c r="DO36" s="750"/>
      <c r="DP36" s="751"/>
      <c r="DQ36" s="749"/>
      <c r="DR36" s="750"/>
      <c r="DS36" s="750"/>
      <c r="DT36" s="750"/>
      <c r="DU36" s="751"/>
      <c r="DV36" s="776"/>
      <c r="DW36" s="777"/>
      <c r="DX36" s="777"/>
      <c r="DY36" s="777"/>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6"/>
      <c r="BT37" s="777"/>
      <c r="BU37" s="777"/>
      <c r="BV37" s="777"/>
      <c r="BW37" s="777"/>
      <c r="BX37" s="777"/>
      <c r="BY37" s="777"/>
      <c r="BZ37" s="777"/>
      <c r="CA37" s="777"/>
      <c r="CB37" s="777"/>
      <c r="CC37" s="777"/>
      <c r="CD37" s="777"/>
      <c r="CE37" s="777"/>
      <c r="CF37" s="777"/>
      <c r="CG37" s="778"/>
      <c r="CH37" s="749"/>
      <c r="CI37" s="750"/>
      <c r="CJ37" s="750"/>
      <c r="CK37" s="750"/>
      <c r="CL37" s="751"/>
      <c r="CM37" s="749"/>
      <c r="CN37" s="750"/>
      <c r="CO37" s="750"/>
      <c r="CP37" s="750"/>
      <c r="CQ37" s="751"/>
      <c r="CR37" s="749"/>
      <c r="CS37" s="750"/>
      <c r="CT37" s="750"/>
      <c r="CU37" s="750"/>
      <c r="CV37" s="751"/>
      <c r="CW37" s="749"/>
      <c r="CX37" s="750"/>
      <c r="CY37" s="750"/>
      <c r="CZ37" s="750"/>
      <c r="DA37" s="751"/>
      <c r="DB37" s="749"/>
      <c r="DC37" s="750"/>
      <c r="DD37" s="750"/>
      <c r="DE37" s="750"/>
      <c r="DF37" s="751"/>
      <c r="DG37" s="749"/>
      <c r="DH37" s="750"/>
      <c r="DI37" s="750"/>
      <c r="DJ37" s="750"/>
      <c r="DK37" s="751"/>
      <c r="DL37" s="749"/>
      <c r="DM37" s="750"/>
      <c r="DN37" s="750"/>
      <c r="DO37" s="750"/>
      <c r="DP37" s="751"/>
      <c r="DQ37" s="749"/>
      <c r="DR37" s="750"/>
      <c r="DS37" s="750"/>
      <c r="DT37" s="750"/>
      <c r="DU37" s="751"/>
      <c r="DV37" s="776"/>
      <c r="DW37" s="777"/>
      <c r="DX37" s="777"/>
      <c r="DY37" s="777"/>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6"/>
      <c r="BT38" s="777"/>
      <c r="BU38" s="777"/>
      <c r="BV38" s="777"/>
      <c r="BW38" s="777"/>
      <c r="BX38" s="777"/>
      <c r="BY38" s="777"/>
      <c r="BZ38" s="777"/>
      <c r="CA38" s="777"/>
      <c r="CB38" s="777"/>
      <c r="CC38" s="777"/>
      <c r="CD38" s="777"/>
      <c r="CE38" s="777"/>
      <c r="CF38" s="777"/>
      <c r="CG38" s="778"/>
      <c r="CH38" s="749"/>
      <c r="CI38" s="750"/>
      <c r="CJ38" s="750"/>
      <c r="CK38" s="750"/>
      <c r="CL38" s="751"/>
      <c r="CM38" s="749"/>
      <c r="CN38" s="750"/>
      <c r="CO38" s="750"/>
      <c r="CP38" s="750"/>
      <c r="CQ38" s="751"/>
      <c r="CR38" s="749"/>
      <c r="CS38" s="750"/>
      <c r="CT38" s="750"/>
      <c r="CU38" s="750"/>
      <c r="CV38" s="751"/>
      <c r="CW38" s="749"/>
      <c r="CX38" s="750"/>
      <c r="CY38" s="750"/>
      <c r="CZ38" s="750"/>
      <c r="DA38" s="751"/>
      <c r="DB38" s="749"/>
      <c r="DC38" s="750"/>
      <c r="DD38" s="750"/>
      <c r="DE38" s="750"/>
      <c r="DF38" s="751"/>
      <c r="DG38" s="749"/>
      <c r="DH38" s="750"/>
      <c r="DI38" s="750"/>
      <c r="DJ38" s="750"/>
      <c r="DK38" s="751"/>
      <c r="DL38" s="749"/>
      <c r="DM38" s="750"/>
      <c r="DN38" s="750"/>
      <c r="DO38" s="750"/>
      <c r="DP38" s="751"/>
      <c r="DQ38" s="749"/>
      <c r="DR38" s="750"/>
      <c r="DS38" s="750"/>
      <c r="DT38" s="750"/>
      <c r="DU38" s="751"/>
      <c r="DV38" s="776"/>
      <c r="DW38" s="777"/>
      <c r="DX38" s="777"/>
      <c r="DY38" s="777"/>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6"/>
      <c r="BT39" s="777"/>
      <c r="BU39" s="777"/>
      <c r="BV39" s="777"/>
      <c r="BW39" s="777"/>
      <c r="BX39" s="777"/>
      <c r="BY39" s="777"/>
      <c r="BZ39" s="777"/>
      <c r="CA39" s="777"/>
      <c r="CB39" s="777"/>
      <c r="CC39" s="777"/>
      <c r="CD39" s="777"/>
      <c r="CE39" s="777"/>
      <c r="CF39" s="777"/>
      <c r="CG39" s="778"/>
      <c r="CH39" s="749"/>
      <c r="CI39" s="750"/>
      <c r="CJ39" s="750"/>
      <c r="CK39" s="750"/>
      <c r="CL39" s="751"/>
      <c r="CM39" s="749"/>
      <c r="CN39" s="750"/>
      <c r="CO39" s="750"/>
      <c r="CP39" s="750"/>
      <c r="CQ39" s="751"/>
      <c r="CR39" s="749"/>
      <c r="CS39" s="750"/>
      <c r="CT39" s="750"/>
      <c r="CU39" s="750"/>
      <c r="CV39" s="751"/>
      <c r="CW39" s="749"/>
      <c r="CX39" s="750"/>
      <c r="CY39" s="750"/>
      <c r="CZ39" s="750"/>
      <c r="DA39" s="751"/>
      <c r="DB39" s="749"/>
      <c r="DC39" s="750"/>
      <c r="DD39" s="750"/>
      <c r="DE39" s="750"/>
      <c r="DF39" s="751"/>
      <c r="DG39" s="749"/>
      <c r="DH39" s="750"/>
      <c r="DI39" s="750"/>
      <c r="DJ39" s="750"/>
      <c r="DK39" s="751"/>
      <c r="DL39" s="749"/>
      <c r="DM39" s="750"/>
      <c r="DN39" s="750"/>
      <c r="DO39" s="750"/>
      <c r="DP39" s="751"/>
      <c r="DQ39" s="749"/>
      <c r="DR39" s="750"/>
      <c r="DS39" s="750"/>
      <c r="DT39" s="750"/>
      <c r="DU39" s="751"/>
      <c r="DV39" s="776"/>
      <c r="DW39" s="777"/>
      <c r="DX39" s="777"/>
      <c r="DY39" s="777"/>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6"/>
      <c r="BT40" s="777"/>
      <c r="BU40" s="777"/>
      <c r="BV40" s="777"/>
      <c r="BW40" s="777"/>
      <c r="BX40" s="777"/>
      <c r="BY40" s="777"/>
      <c r="BZ40" s="777"/>
      <c r="CA40" s="777"/>
      <c r="CB40" s="777"/>
      <c r="CC40" s="777"/>
      <c r="CD40" s="777"/>
      <c r="CE40" s="777"/>
      <c r="CF40" s="777"/>
      <c r="CG40" s="778"/>
      <c r="CH40" s="749"/>
      <c r="CI40" s="750"/>
      <c r="CJ40" s="750"/>
      <c r="CK40" s="750"/>
      <c r="CL40" s="751"/>
      <c r="CM40" s="749"/>
      <c r="CN40" s="750"/>
      <c r="CO40" s="750"/>
      <c r="CP40" s="750"/>
      <c r="CQ40" s="751"/>
      <c r="CR40" s="749"/>
      <c r="CS40" s="750"/>
      <c r="CT40" s="750"/>
      <c r="CU40" s="750"/>
      <c r="CV40" s="751"/>
      <c r="CW40" s="749"/>
      <c r="CX40" s="750"/>
      <c r="CY40" s="750"/>
      <c r="CZ40" s="750"/>
      <c r="DA40" s="751"/>
      <c r="DB40" s="749"/>
      <c r="DC40" s="750"/>
      <c r="DD40" s="750"/>
      <c r="DE40" s="750"/>
      <c r="DF40" s="751"/>
      <c r="DG40" s="749"/>
      <c r="DH40" s="750"/>
      <c r="DI40" s="750"/>
      <c r="DJ40" s="750"/>
      <c r="DK40" s="751"/>
      <c r="DL40" s="749"/>
      <c r="DM40" s="750"/>
      <c r="DN40" s="750"/>
      <c r="DO40" s="750"/>
      <c r="DP40" s="751"/>
      <c r="DQ40" s="749"/>
      <c r="DR40" s="750"/>
      <c r="DS40" s="750"/>
      <c r="DT40" s="750"/>
      <c r="DU40" s="751"/>
      <c r="DV40" s="776"/>
      <c r="DW40" s="777"/>
      <c r="DX40" s="777"/>
      <c r="DY40" s="777"/>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6"/>
      <c r="BT41" s="777"/>
      <c r="BU41" s="777"/>
      <c r="BV41" s="777"/>
      <c r="BW41" s="777"/>
      <c r="BX41" s="777"/>
      <c r="BY41" s="777"/>
      <c r="BZ41" s="777"/>
      <c r="CA41" s="777"/>
      <c r="CB41" s="777"/>
      <c r="CC41" s="777"/>
      <c r="CD41" s="777"/>
      <c r="CE41" s="777"/>
      <c r="CF41" s="777"/>
      <c r="CG41" s="778"/>
      <c r="CH41" s="749"/>
      <c r="CI41" s="750"/>
      <c r="CJ41" s="750"/>
      <c r="CK41" s="750"/>
      <c r="CL41" s="751"/>
      <c r="CM41" s="749"/>
      <c r="CN41" s="750"/>
      <c r="CO41" s="750"/>
      <c r="CP41" s="750"/>
      <c r="CQ41" s="751"/>
      <c r="CR41" s="749"/>
      <c r="CS41" s="750"/>
      <c r="CT41" s="750"/>
      <c r="CU41" s="750"/>
      <c r="CV41" s="751"/>
      <c r="CW41" s="749"/>
      <c r="CX41" s="750"/>
      <c r="CY41" s="750"/>
      <c r="CZ41" s="750"/>
      <c r="DA41" s="751"/>
      <c r="DB41" s="749"/>
      <c r="DC41" s="750"/>
      <c r="DD41" s="750"/>
      <c r="DE41" s="750"/>
      <c r="DF41" s="751"/>
      <c r="DG41" s="749"/>
      <c r="DH41" s="750"/>
      <c r="DI41" s="750"/>
      <c r="DJ41" s="750"/>
      <c r="DK41" s="751"/>
      <c r="DL41" s="749"/>
      <c r="DM41" s="750"/>
      <c r="DN41" s="750"/>
      <c r="DO41" s="750"/>
      <c r="DP41" s="751"/>
      <c r="DQ41" s="749"/>
      <c r="DR41" s="750"/>
      <c r="DS41" s="750"/>
      <c r="DT41" s="750"/>
      <c r="DU41" s="751"/>
      <c r="DV41" s="776"/>
      <c r="DW41" s="777"/>
      <c r="DX41" s="777"/>
      <c r="DY41" s="777"/>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6"/>
      <c r="BT42" s="777"/>
      <c r="BU42" s="777"/>
      <c r="BV42" s="777"/>
      <c r="BW42" s="777"/>
      <c r="BX42" s="777"/>
      <c r="BY42" s="777"/>
      <c r="BZ42" s="777"/>
      <c r="CA42" s="777"/>
      <c r="CB42" s="777"/>
      <c r="CC42" s="777"/>
      <c r="CD42" s="777"/>
      <c r="CE42" s="777"/>
      <c r="CF42" s="777"/>
      <c r="CG42" s="778"/>
      <c r="CH42" s="749"/>
      <c r="CI42" s="750"/>
      <c r="CJ42" s="750"/>
      <c r="CK42" s="750"/>
      <c r="CL42" s="751"/>
      <c r="CM42" s="749"/>
      <c r="CN42" s="750"/>
      <c r="CO42" s="750"/>
      <c r="CP42" s="750"/>
      <c r="CQ42" s="751"/>
      <c r="CR42" s="749"/>
      <c r="CS42" s="750"/>
      <c r="CT42" s="750"/>
      <c r="CU42" s="750"/>
      <c r="CV42" s="751"/>
      <c r="CW42" s="749"/>
      <c r="CX42" s="750"/>
      <c r="CY42" s="750"/>
      <c r="CZ42" s="750"/>
      <c r="DA42" s="751"/>
      <c r="DB42" s="749"/>
      <c r="DC42" s="750"/>
      <c r="DD42" s="750"/>
      <c r="DE42" s="750"/>
      <c r="DF42" s="751"/>
      <c r="DG42" s="749"/>
      <c r="DH42" s="750"/>
      <c r="DI42" s="750"/>
      <c r="DJ42" s="750"/>
      <c r="DK42" s="751"/>
      <c r="DL42" s="749"/>
      <c r="DM42" s="750"/>
      <c r="DN42" s="750"/>
      <c r="DO42" s="750"/>
      <c r="DP42" s="751"/>
      <c r="DQ42" s="749"/>
      <c r="DR42" s="750"/>
      <c r="DS42" s="750"/>
      <c r="DT42" s="750"/>
      <c r="DU42" s="751"/>
      <c r="DV42" s="776"/>
      <c r="DW42" s="777"/>
      <c r="DX42" s="777"/>
      <c r="DY42" s="777"/>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6"/>
      <c r="BT43" s="777"/>
      <c r="BU43" s="777"/>
      <c r="BV43" s="777"/>
      <c r="BW43" s="777"/>
      <c r="BX43" s="777"/>
      <c r="BY43" s="777"/>
      <c r="BZ43" s="777"/>
      <c r="CA43" s="777"/>
      <c r="CB43" s="777"/>
      <c r="CC43" s="777"/>
      <c r="CD43" s="777"/>
      <c r="CE43" s="777"/>
      <c r="CF43" s="777"/>
      <c r="CG43" s="778"/>
      <c r="CH43" s="749"/>
      <c r="CI43" s="750"/>
      <c r="CJ43" s="750"/>
      <c r="CK43" s="750"/>
      <c r="CL43" s="751"/>
      <c r="CM43" s="749"/>
      <c r="CN43" s="750"/>
      <c r="CO43" s="750"/>
      <c r="CP43" s="750"/>
      <c r="CQ43" s="751"/>
      <c r="CR43" s="749"/>
      <c r="CS43" s="750"/>
      <c r="CT43" s="750"/>
      <c r="CU43" s="750"/>
      <c r="CV43" s="751"/>
      <c r="CW43" s="749"/>
      <c r="CX43" s="750"/>
      <c r="CY43" s="750"/>
      <c r="CZ43" s="750"/>
      <c r="DA43" s="751"/>
      <c r="DB43" s="749"/>
      <c r="DC43" s="750"/>
      <c r="DD43" s="750"/>
      <c r="DE43" s="750"/>
      <c r="DF43" s="751"/>
      <c r="DG43" s="749"/>
      <c r="DH43" s="750"/>
      <c r="DI43" s="750"/>
      <c r="DJ43" s="750"/>
      <c r="DK43" s="751"/>
      <c r="DL43" s="749"/>
      <c r="DM43" s="750"/>
      <c r="DN43" s="750"/>
      <c r="DO43" s="750"/>
      <c r="DP43" s="751"/>
      <c r="DQ43" s="749"/>
      <c r="DR43" s="750"/>
      <c r="DS43" s="750"/>
      <c r="DT43" s="750"/>
      <c r="DU43" s="751"/>
      <c r="DV43" s="776"/>
      <c r="DW43" s="777"/>
      <c r="DX43" s="777"/>
      <c r="DY43" s="777"/>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6"/>
      <c r="BT44" s="777"/>
      <c r="BU44" s="777"/>
      <c r="BV44" s="777"/>
      <c r="BW44" s="777"/>
      <c r="BX44" s="777"/>
      <c r="BY44" s="777"/>
      <c r="BZ44" s="777"/>
      <c r="CA44" s="777"/>
      <c r="CB44" s="777"/>
      <c r="CC44" s="777"/>
      <c r="CD44" s="777"/>
      <c r="CE44" s="777"/>
      <c r="CF44" s="777"/>
      <c r="CG44" s="778"/>
      <c r="CH44" s="749"/>
      <c r="CI44" s="750"/>
      <c r="CJ44" s="750"/>
      <c r="CK44" s="750"/>
      <c r="CL44" s="751"/>
      <c r="CM44" s="749"/>
      <c r="CN44" s="750"/>
      <c r="CO44" s="750"/>
      <c r="CP44" s="750"/>
      <c r="CQ44" s="751"/>
      <c r="CR44" s="749"/>
      <c r="CS44" s="750"/>
      <c r="CT44" s="750"/>
      <c r="CU44" s="750"/>
      <c r="CV44" s="751"/>
      <c r="CW44" s="749"/>
      <c r="CX44" s="750"/>
      <c r="CY44" s="750"/>
      <c r="CZ44" s="750"/>
      <c r="DA44" s="751"/>
      <c r="DB44" s="749"/>
      <c r="DC44" s="750"/>
      <c r="DD44" s="750"/>
      <c r="DE44" s="750"/>
      <c r="DF44" s="751"/>
      <c r="DG44" s="749"/>
      <c r="DH44" s="750"/>
      <c r="DI44" s="750"/>
      <c r="DJ44" s="750"/>
      <c r="DK44" s="751"/>
      <c r="DL44" s="749"/>
      <c r="DM44" s="750"/>
      <c r="DN44" s="750"/>
      <c r="DO44" s="750"/>
      <c r="DP44" s="751"/>
      <c r="DQ44" s="749"/>
      <c r="DR44" s="750"/>
      <c r="DS44" s="750"/>
      <c r="DT44" s="750"/>
      <c r="DU44" s="751"/>
      <c r="DV44" s="776"/>
      <c r="DW44" s="777"/>
      <c r="DX44" s="777"/>
      <c r="DY44" s="777"/>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6"/>
      <c r="BT45" s="777"/>
      <c r="BU45" s="777"/>
      <c r="BV45" s="777"/>
      <c r="BW45" s="777"/>
      <c r="BX45" s="777"/>
      <c r="BY45" s="777"/>
      <c r="BZ45" s="777"/>
      <c r="CA45" s="777"/>
      <c r="CB45" s="777"/>
      <c r="CC45" s="777"/>
      <c r="CD45" s="777"/>
      <c r="CE45" s="777"/>
      <c r="CF45" s="777"/>
      <c r="CG45" s="778"/>
      <c r="CH45" s="749"/>
      <c r="CI45" s="750"/>
      <c r="CJ45" s="750"/>
      <c r="CK45" s="750"/>
      <c r="CL45" s="751"/>
      <c r="CM45" s="749"/>
      <c r="CN45" s="750"/>
      <c r="CO45" s="750"/>
      <c r="CP45" s="750"/>
      <c r="CQ45" s="751"/>
      <c r="CR45" s="749"/>
      <c r="CS45" s="750"/>
      <c r="CT45" s="750"/>
      <c r="CU45" s="750"/>
      <c r="CV45" s="751"/>
      <c r="CW45" s="749"/>
      <c r="CX45" s="750"/>
      <c r="CY45" s="750"/>
      <c r="CZ45" s="750"/>
      <c r="DA45" s="751"/>
      <c r="DB45" s="749"/>
      <c r="DC45" s="750"/>
      <c r="DD45" s="750"/>
      <c r="DE45" s="750"/>
      <c r="DF45" s="751"/>
      <c r="DG45" s="749"/>
      <c r="DH45" s="750"/>
      <c r="DI45" s="750"/>
      <c r="DJ45" s="750"/>
      <c r="DK45" s="751"/>
      <c r="DL45" s="749"/>
      <c r="DM45" s="750"/>
      <c r="DN45" s="750"/>
      <c r="DO45" s="750"/>
      <c r="DP45" s="751"/>
      <c r="DQ45" s="749"/>
      <c r="DR45" s="750"/>
      <c r="DS45" s="750"/>
      <c r="DT45" s="750"/>
      <c r="DU45" s="751"/>
      <c r="DV45" s="776"/>
      <c r="DW45" s="777"/>
      <c r="DX45" s="777"/>
      <c r="DY45" s="777"/>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6"/>
      <c r="BT46" s="777"/>
      <c r="BU46" s="777"/>
      <c r="BV46" s="777"/>
      <c r="BW46" s="777"/>
      <c r="BX46" s="777"/>
      <c r="BY46" s="777"/>
      <c r="BZ46" s="777"/>
      <c r="CA46" s="777"/>
      <c r="CB46" s="777"/>
      <c r="CC46" s="777"/>
      <c r="CD46" s="777"/>
      <c r="CE46" s="777"/>
      <c r="CF46" s="777"/>
      <c r="CG46" s="778"/>
      <c r="CH46" s="749"/>
      <c r="CI46" s="750"/>
      <c r="CJ46" s="750"/>
      <c r="CK46" s="750"/>
      <c r="CL46" s="751"/>
      <c r="CM46" s="749"/>
      <c r="CN46" s="750"/>
      <c r="CO46" s="750"/>
      <c r="CP46" s="750"/>
      <c r="CQ46" s="751"/>
      <c r="CR46" s="749"/>
      <c r="CS46" s="750"/>
      <c r="CT46" s="750"/>
      <c r="CU46" s="750"/>
      <c r="CV46" s="751"/>
      <c r="CW46" s="749"/>
      <c r="CX46" s="750"/>
      <c r="CY46" s="750"/>
      <c r="CZ46" s="750"/>
      <c r="DA46" s="751"/>
      <c r="DB46" s="749"/>
      <c r="DC46" s="750"/>
      <c r="DD46" s="750"/>
      <c r="DE46" s="750"/>
      <c r="DF46" s="751"/>
      <c r="DG46" s="749"/>
      <c r="DH46" s="750"/>
      <c r="DI46" s="750"/>
      <c r="DJ46" s="750"/>
      <c r="DK46" s="751"/>
      <c r="DL46" s="749"/>
      <c r="DM46" s="750"/>
      <c r="DN46" s="750"/>
      <c r="DO46" s="750"/>
      <c r="DP46" s="751"/>
      <c r="DQ46" s="749"/>
      <c r="DR46" s="750"/>
      <c r="DS46" s="750"/>
      <c r="DT46" s="750"/>
      <c r="DU46" s="751"/>
      <c r="DV46" s="776"/>
      <c r="DW46" s="777"/>
      <c r="DX46" s="777"/>
      <c r="DY46" s="777"/>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6"/>
      <c r="BT47" s="777"/>
      <c r="BU47" s="777"/>
      <c r="BV47" s="777"/>
      <c r="BW47" s="777"/>
      <c r="BX47" s="777"/>
      <c r="BY47" s="777"/>
      <c r="BZ47" s="777"/>
      <c r="CA47" s="777"/>
      <c r="CB47" s="777"/>
      <c r="CC47" s="777"/>
      <c r="CD47" s="777"/>
      <c r="CE47" s="777"/>
      <c r="CF47" s="777"/>
      <c r="CG47" s="778"/>
      <c r="CH47" s="749"/>
      <c r="CI47" s="750"/>
      <c r="CJ47" s="750"/>
      <c r="CK47" s="750"/>
      <c r="CL47" s="751"/>
      <c r="CM47" s="749"/>
      <c r="CN47" s="750"/>
      <c r="CO47" s="750"/>
      <c r="CP47" s="750"/>
      <c r="CQ47" s="751"/>
      <c r="CR47" s="749"/>
      <c r="CS47" s="750"/>
      <c r="CT47" s="750"/>
      <c r="CU47" s="750"/>
      <c r="CV47" s="751"/>
      <c r="CW47" s="749"/>
      <c r="CX47" s="750"/>
      <c r="CY47" s="750"/>
      <c r="CZ47" s="750"/>
      <c r="DA47" s="751"/>
      <c r="DB47" s="749"/>
      <c r="DC47" s="750"/>
      <c r="DD47" s="750"/>
      <c r="DE47" s="750"/>
      <c r="DF47" s="751"/>
      <c r="DG47" s="749"/>
      <c r="DH47" s="750"/>
      <c r="DI47" s="750"/>
      <c r="DJ47" s="750"/>
      <c r="DK47" s="751"/>
      <c r="DL47" s="749"/>
      <c r="DM47" s="750"/>
      <c r="DN47" s="750"/>
      <c r="DO47" s="750"/>
      <c r="DP47" s="751"/>
      <c r="DQ47" s="749"/>
      <c r="DR47" s="750"/>
      <c r="DS47" s="750"/>
      <c r="DT47" s="750"/>
      <c r="DU47" s="751"/>
      <c r="DV47" s="776"/>
      <c r="DW47" s="777"/>
      <c r="DX47" s="777"/>
      <c r="DY47" s="777"/>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6"/>
      <c r="BT48" s="777"/>
      <c r="BU48" s="777"/>
      <c r="BV48" s="777"/>
      <c r="BW48" s="777"/>
      <c r="BX48" s="777"/>
      <c r="BY48" s="777"/>
      <c r="BZ48" s="777"/>
      <c r="CA48" s="777"/>
      <c r="CB48" s="777"/>
      <c r="CC48" s="777"/>
      <c r="CD48" s="777"/>
      <c r="CE48" s="777"/>
      <c r="CF48" s="777"/>
      <c r="CG48" s="778"/>
      <c r="CH48" s="749"/>
      <c r="CI48" s="750"/>
      <c r="CJ48" s="750"/>
      <c r="CK48" s="750"/>
      <c r="CL48" s="751"/>
      <c r="CM48" s="749"/>
      <c r="CN48" s="750"/>
      <c r="CO48" s="750"/>
      <c r="CP48" s="750"/>
      <c r="CQ48" s="751"/>
      <c r="CR48" s="749"/>
      <c r="CS48" s="750"/>
      <c r="CT48" s="750"/>
      <c r="CU48" s="750"/>
      <c r="CV48" s="751"/>
      <c r="CW48" s="749"/>
      <c r="CX48" s="750"/>
      <c r="CY48" s="750"/>
      <c r="CZ48" s="750"/>
      <c r="DA48" s="751"/>
      <c r="DB48" s="749"/>
      <c r="DC48" s="750"/>
      <c r="DD48" s="750"/>
      <c r="DE48" s="750"/>
      <c r="DF48" s="751"/>
      <c r="DG48" s="749"/>
      <c r="DH48" s="750"/>
      <c r="DI48" s="750"/>
      <c r="DJ48" s="750"/>
      <c r="DK48" s="751"/>
      <c r="DL48" s="749"/>
      <c r="DM48" s="750"/>
      <c r="DN48" s="750"/>
      <c r="DO48" s="750"/>
      <c r="DP48" s="751"/>
      <c r="DQ48" s="749"/>
      <c r="DR48" s="750"/>
      <c r="DS48" s="750"/>
      <c r="DT48" s="750"/>
      <c r="DU48" s="751"/>
      <c r="DV48" s="776"/>
      <c r="DW48" s="777"/>
      <c r="DX48" s="777"/>
      <c r="DY48" s="777"/>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6"/>
      <c r="BT49" s="777"/>
      <c r="BU49" s="777"/>
      <c r="BV49" s="777"/>
      <c r="BW49" s="777"/>
      <c r="BX49" s="777"/>
      <c r="BY49" s="777"/>
      <c r="BZ49" s="777"/>
      <c r="CA49" s="777"/>
      <c r="CB49" s="777"/>
      <c r="CC49" s="777"/>
      <c r="CD49" s="777"/>
      <c r="CE49" s="777"/>
      <c r="CF49" s="777"/>
      <c r="CG49" s="778"/>
      <c r="CH49" s="749"/>
      <c r="CI49" s="750"/>
      <c r="CJ49" s="750"/>
      <c r="CK49" s="750"/>
      <c r="CL49" s="751"/>
      <c r="CM49" s="749"/>
      <c r="CN49" s="750"/>
      <c r="CO49" s="750"/>
      <c r="CP49" s="750"/>
      <c r="CQ49" s="751"/>
      <c r="CR49" s="749"/>
      <c r="CS49" s="750"/>
      <c r="CT49" s="750"/>
      <c r="CU49" s="750"/>
      <c r="CV49" s="751"/>
      <c r="CW49" s="749"/>
      <c r="CX49" s="750"/>
      <c r="CY49" s="750"/>
      <c r="CZ49" s="750"/>
      <c r="DA49" s="751"/>
      <c r="DB49" s="749"/>
      <c r="DC49" s="750"/>
      <c r="DD49" s="750"/>
      <c r="DE49" s="750"/>
      <c r="DF49" s="751"/>
      <c r="DG49" s="749"/>
      <c r="DH49" s="750"/>
      <c r="DI49" s="750"/>
      <c r="DJ49" s="750"/>
      <c r="DK49" s="751"/>
      <c r="DL49" s="749"/>
      <c r="DM49" s="750"/>
      <c r="DN49" s="750"/>
      <c r="DO49" s="750"/>
      <c r="DP49" s="751"/>
      <c r="DQ49" s="749"/>
      <c r="DR49" s="750"/>
      <c r="DS49" s="750"/>
      <c r="DT49" s="750"/>
      <c r="DU49" s="751"/>
      <c r="DV49" s="776"/>
      <c r="DW49" s="777"/>
      <c r="DX49" s="777"/>
      <c r="DY49" s="777"/>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6"/>
      <c r="BT50" s="777"/>
      <c r="BU50" s="777"/>
      <c r="BV50" s="777"/>
      <c r="BW50" s="777"/>
      <c r="BX50" s="777"/>
      <c r="BY50" s="777"/>
      <c r="BZ50" s="777"/>
      <c r="CA50" s="777"/>
      <c r="CB50" s="777"/>
      <c r="CC50" s="777"/>
      <c r="CD50" s="777"/>
      <c r="CE50" s="777"/>
      <c r="CF50" s="777"/>
      <c r="CG50" s="778"/>
      <c r="CH50" s="749"/>
      <c r="CI50" s="750"/>
      <c r="CJ50" s="750"/>
      <c r="CK50" s="750"/>
      <c r="CL50" s="751"/>
      <c r="CM50" s="749"/>
      <c r="CN50" s="750"/>
      <c r="CO50" s="750"/>
      <c r="CP50" s="750"/>
      <c r="CQ50" s="751"/>
      <c r="CR50" s="749"/>
      <c r="CS50" s="750"/>
      <c r="CT50" s="750"/>
      <c r="CU50" s="750"/>
      <c r="CV50" s="751"/>
      <c r="CW50" s="749"/>
      <c r="CX50" s="750"/>
      <c r="CY50" s="750"/>
      <c r="CZ50" s="750"/>
      <c r="DA50" s="751"/>
      <c r="DB50" s="749"/>
      <c r="DC50" s="750"/>
      <c r="DD50" s="750"/>
      <c r="DE50" s="750"/>
      <c r="DF50" s="751"/>
      <c r="DG50" s="749"/>
      <c r="DH50" s="750"/>
      <c r="DI50" s="750"/>
      <c r="DJ50" s="750"/>
      <c r="DK50" s="751"/>
      <c r="DL50" s="749"/>
      <c r="DM50" s="750"/>
      <c r="DN50" s="750"/>
      <c r="DO50" s="750"/>
      <c r="DP50" s="751"/>
      <c r="DQ50" s="749"/>
      <c r="DR50" s="750"/>
      <c r="DS50" s="750"/>
      <c r="DT50" s="750"/>
      <c r="DU50" s="751"/>
      <c r="DV50" s="776"/>
      <c r="DW50" s="777"/>
      <c r="DX50" s="777"/>
      <c r="DY50" s="777"/>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6"/>
      <c r="BT51" s="777"/>
      <c r="BU51" s="777"/>
      <c r="BV51" s="777"/>
      <c r="BW51" s="777"/>
      <c r="BX51" s="777"/>
      <c r="BY51" s="777"/>
      <c r="BZ51" s="777"/>
      <c r="CA51" s="777"/>
      <c r="CB51" s="777"/>
      <c r="CC51" s="777"/>
      <c r="CD51" s="777"/>
      <c r="CE51" s="777"/>
      <c r="CF51" s="777"/>
      <c r="CG51" s="778"/>
      <c r="CH51" s="749"/>
      <c r="CI51" s="750"/>
      <c r="CJ51" s="750"/>
      <c r="CK51" s="750"/>
      <c r="CL51" s="751"/>
      <c r="CM51" s="749"/>
      <c r="CN51" s="750"/>
      <c r="CO51" s="750"/>
      <c r="CP51" s="750"/>
      <c r="CQ51" s="751"/>
      <c r="CR51" s="749"/>
      <c r="CS51" s="750"/>
      <c r="CT51" s="750"/>
      <c r="CU51" s="750"/>
      <c r="CV51" s="751"/>
      <c r="CW51" s="749"/>
      <c r="CX51" s="750"/>
      <c r="CY51" s="750"/>
      <c r="CZ51" s="750"/>
      <c r="DA51" s="751"/>
      <c r="DB51" s="749"/>
      <c r="DC51" s="750"/>
      <c r="DD51" s="750"/>
      <c r="DE51" s="750"/>
      <c r="DF51" s="751"/>
      <c r="DG51" s="749"/>
      <c r="DH51" s="750"/>
      <c r="DI51" s="750"/>
      <c r="DJ51" s="750"/>
      <c r="DK51" s="751"/>
      <c r="DL51" s="749"/>
      <c r="DM51" s="750"/>
      <c r="DN51" s="750"/>
      <c r="DO51" s="750"/>
      <c r="DP51" s="751"/>
      <c r="DQ51" s="749"/>
      <c r="DR51" s="750"/>
      <c r="DS51" s="750"/>
      <c r="DT51" s="750"/>
      <c r="DU51" s="751"/>
      <c r="DV51" s="776"/>
      <c r="DW51" s="777"/>
      <c r="DX51" s="777"/>
      <c r="DY51" s="777"/>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6"/>
      <c r="BT52" s="777"/>
      <c r="BU52" s="777"/>
      <c r="BV52" s="777"/>
      <c r="BW52" s="777"/>
      <c r="BX52" s="777"/>
      <c r="BY52" s="777"/>
      <c r="BZ52" s="777"/>
      <c r="CA52" s="777"/>
      <c r="CB52" s="777"/>
      <c r="CC52" s="777"/>
      <c r="CD52" s="777"/>
      <c r="CE52" s="777"/>
      <c r="CF52" s="777"/>
      <c r="CG52" s="778"/>
      <c r="CH52" s="749"/>
      <c r="CI52" s="750"/>
      <c r="CJ52" s="750"/>
      <c r="CK52" s="750"/>
      <c r="CL52" s="751"/>
      <c r="CM52" s="749"/>
      <c r="CN52" s="750"/>
      <c r="CO52" s="750"/>
      <c r="CP52" s="750"/>
      <c r="CQ52" s="751"/>
      <c r="CR52" s="749"/>
      <c r="CS52" s="750"/>
      <c r="CT52" s="750"/>
      <c r="CU52" s="750"/>
      <c r="CV52" s="751"/>
      <c r="CW52" s="749"/>
      <c r="CX52" s="750"/>
      <c r="CY52" s="750"/>
      <c r="CZ52" s="750"/>
      <c r="DA52" s="751"/>
      <c r="DB52" s="749"/>
      <c r="DC52" s="750"/>
      <c r="DD52" s="750"/>
      <c r="DE52" s="750"/>
      <c r="DF52" s="751"/>
      <c r="DG52" s="749"/>
      <c r="DH52" s="750"/>
      <c r="DI52" s="750"/>
      <c r="DJ52" s="750"/>
      <c r="DK52" s="751"/>
      <c r="DL52" s="749"/>
      <c r="DM52" s="750"/>
      <c r="DN52" s="750"/>
      <c r="DO52" s="750"/>
      <c r="DP52" s="751"/>
      <c r="DQ52" s="749"/>
      <c r="DR52" s="750"/>
      <c r="DS52" s="750"/>
      <c r="DT52" s="750"/>
      <c r="DU52" s="751"/>
      <c r="DV52" s="776"/>
      <c r="DW52" s="777"/>
      <c r="DX52" s="777"/>
      <c r="DY52" s="777"/>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6"/>
      <c r="BT53" s="777"/>
      <c r="BU53" s="777"/>
      <c r="BV53" s="777"/>
      <c r="BW53" s="777"/>
      <c r="BX53" s="777"/>
      <c r="BY53" s="777"/>
      <c r="BZ53" s="777"/>
      <c r="CA53" s="777"/>
      <c r="CB53" s="777"/>
      <c r="CC53" s="777"/>
      <c r="CD53" s="777"/>
      <c r="CE53" s="777"/>
      <c r="CF53" s="777"/>
      <c r="CG53" s="778"/>
      <c r="CH53" s="749"/>
      <c r="CI53" s="750"/>
      <c r="CJ53" s="750"/>
      <c r="CK53" s="750"/>
      <c r="CL53" s="751"/>
      <c r="CM53" s="749"/>
      <c r="CN53" s="750"/>
      <c r="CO53" s="750"/>
      <c r="CP53" s="750"/>
      <c r="CQ53" s="751"/>
      <c r="CR53" s="749"/>
      <c r="CS53" s="750"/>
      <c r="CT53" s="750"/>
      <c r="CU53" s="750"/>
      <c r="CV53" s="751"/>
      <c r="CW53" s="749"/>
      <c r="CX53" s="750"/>
      <c r="CY53" s="750"/>
      <c r="CZ53" s="750"/>
      <c r="DA53" s="751"/>
      <c r="DB53" s="749"/>
      <c r="DC53" s="750"/>
      <c r="DD53" s="750"/>
      <c r="DE53" s="750"/>
      <c r="DF53" s="751"/>
      <c r="DG53" s="749"/>
      <c r="DH53" s="750"/>
      <c r="DI53" s="750"/>
      <c r="DJ53" s="750"/>
      <c r="DK53" s="751"/>
      <c r="DL53" s="749"/>
      <c r="DM53" s="750"/>
      <c r="DN53" s="750"/>
      <c r="DO53" s="750"/>
      <c r="DP53" s="751"/>
      <c r="DQ53" s="749"/>
      <c r="DR53" s="750"/>
      <c r="DS53" s="750"/>
      <c r="DT53" s="750"/>
      <c r="DU53" s="751"/>
      <c r="DV53" s="776"/>
      <c r="DW53" s="777"/>
      <c r="DX53" s="777"/>
      <c r="DY53" s="777"/>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6"/>
      <c r="BT54" s="777"/>
      <c r="BU54" s="777"/>
      <c r="BV54" s="777"/>
      <c r="BW54" s="777"/>
      <c r="BX54" s="777"/>
      <c r="BY54" s="777"/>
      <c r="BZ54" s="777"/>
      <c r="CA54" s="777"/>
      <c r="CB54" s="777"/>
      <c r="CC54" s="777"/>
      <c r="CD54" s="777"/>
      <c r="CE54" s="777"/>
      <c r="CF54" s="777"/>
      <c r="CG54" s="778"/>
      <c r="CH54" s="749"/>
      <c r="CI54" s="750"/>
      <c r="CJ54" s="750"/>
      <c r="CK54" s="750"/>
      <c r="CL54" s="751"/>
      <c r="CM54" s="749"/>
      <c r="CN54" s="750"/>
      <c r="CO54" s="750"/>
      <c r="CP54" s="750"/>
      <c r="CQ54" s="751"/>
      <c r="CR54" s="749"/>
      <c r="CS54" s="750"/>
      <c r="CT54" s="750"/>
      <c r="CU54" s="750"/>
      <c r="CV54" s="751"/>
      <c r="CW54" s="749"/>
      <c r="CX54" s="750"/>
      <c r="CY54" s="750"/>
      <c r="CZ54" s="750"/>
      <c r="DA54" s="751"/>
      <c r="DB54" s="749"/>
      <c r="DC54" s="750"/>
      <c r="DD54" s="750"/>
      <c r="DE54" s="750"/>
      <c r="DF54" s="751"/>
      <c r="DG54" s="749"/>
      <c r="DH54" s="750"/>
      <c r="DI54" s="750"/>
      <c r="DJ54" s="750"/>
      <c r="DK54" s="751"/>
      <c r="DL54" s="749"/>
      <c r="DM54" s="750"/>
      <c r="DN54" s="750"/>
      <c r="DO54" s="750"/>
      <c r="DP54" s="751"/>
      <c r="DQ54" s="749"/>
      <c r="DR54" s="750"/>
      <c r="DS54" s="750"/>
      <c r="DT54" s="750"/>
      <c r="DU54" s="751"/>
      <c r="DV54" s="776"/>
      <c r="DW54" s="777"/>
      <c r="DX54" s="777"/>
      <c r="DY54" s="777"/>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6"/>
      <c r="BT55" s="777"/>
      <c r="BU55" s="777"/>
      <c r="BV55" s="777"/>
      <c r="BW55" s="777"/>
      <c r="BX55" s="777"/>
      <c r="BY55" s="777"/>
      <c r="BZ55" s="777"/>
      <c r="CA55" s="777"/>
      <c r="CB55" s="777"/>
      <c r="CC55" s="777"/>
      <c r="CD55" s="777"/>
      <c r="CE55" s="777"/>
      <c r="CF55" s="777"/>
      <c r="CG55" s="778"/>
      <c r="CH55" s="749"/>
      <c r="CI55" s="750"/>
      <c r="CJ55" s="750"/>
      <c r="CK55" s="750"/>
      <c r="CL55" s="751"/>
      <c r="CM55" s="749"/>
      <c r="CN55" s="750"/>
      <c r="CO55" s="750"/>
      <c r="CP55" s="750"/>
      <c r="CQ55" s="751"/>
      <c r="CR55" s="749"/>
      <c r="CS55" s="750"/>
      <c r="CT55" s="750"/>
      <c r="CU55" s="750"/>
      <c r="CV55" s="751"/>
      <c r="CW55" s="749"/>
      <c r="CX55" s="750"/>
      <c r="CY55" s="750"/>
      <c r="CZ55" s="750"/>
      <c r="DA55" s="751"/>
      <c r="DB55" s="749"/>
      <c r="DC55" s="750"/>
      <c r="DD55" s="750"/>
      <c r="DE55" s="750"/>
      <c r="DF55" s="751"/>
      <c r="DG55" s="749"/>
      <c r="DH55" s="750"/>
      <c r="DI55" s="750"/>
      <c r="DJ55" s="750"/>
      <c r="DK55" s="751"/>
      <c r="DL55" s="749"/>
      <c r="DM55" s="750"/>
      <c r="DN55" s="750"/>
      <c r="DO55" s="750"/>
      <c r="DP55" s="751"/>
      <c r="DQ55" s="749"/>
      <c r="DR55" s="750"/>
      <c r="DS55" s="750"/>
      <c r="DT55" s="750"/>
      <c r="DU55" s="751"/>
      <c r="DV55" s="776"/>
      <c r="DW55" s="777"/>
      <c r="DX55" s="777"/>
      <c r="DY55" s="777"/>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6"/>
      <c r="BT56" s="777"/>
      <c r="BU56" s="777"/>
      <c r="BV56" s="777"/>
      <c r="BW56" s="777"/>
      <c r="BX56" s="777"/>
      <c r="BY56" s="777"/>
      <c r="BZ56" s="777"/>
      <c r="CA56" s="777"/>
      <c r="CB56" s="777"/>
      <c r="CC56" s="777"/>
      <c r="CD56" s="777"/>
      <c r="CE56" s="777"/>
      <c r="CF56" s="777"/>
      <c r="CG56" s="778"/>
      <c r="CH56" s="749"/>
      <c r="CI56" s="750"/>
      <c r="CJ56" s="750"/>
      <c r="CK56" s="750"/>
      <c r="CL56" s="751"/>
      <c r="CM56" s="749"/>
      <c r="CN56" s="750"/>
      <c r="CO56" s="750"/>
      <c r="CP56" s="750"/>
      <c r="CQ56" s="751"/>
      <c r="CR56" s="749"/>
      <c r="CS56" s="750"/>
      <c r="CT56" s="750"/>
      <c r="CU56" s="750"/>
      <c r="CV56" s="751"/>
      <c r="CW56" s="749"/>
      <c r="CX56" s="750"/>
      <c r="CY56" s="750"/>
      <c r="CZ56" s="750"/>
      <c r="DA56" s="751"/>
      <c r="DB56" s="749"/>
      <c r="DC56" s="750"/>
      <c r="DD56" s="750"/>
      <c r="DE56" s="750"/>
      <c r="DF56" s="751"/>
      <c r="DG56" s="749"/>
      <c r="DH56" s="750"/>
      <c r="DI56" s="750"/>
      <c r="DJ56" s="750"/>
      <c r="DK56" s="751"/>
      <c r="DL56" s="749"/>
      <c r="DM56" s="750"/>
      <c r="DN56" s="750"/>
      <c r="DO56" s="750"/>
      <c r="DP56" s="751"/>
      <c r="DQ56" s="749"/>
      <c r="DR56" s="750"/>
      <c r="DS56" s="750"/>
      <c r="DT56" s="750"/>
      <c r="DU56" s="751"/>
      <c r="DV56" s="776"/>
      <c r="DW56" s="777"/>
      <c r="DX56" s="777"/>
      <c r="DY56" s="777"/>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6"/>
      <c r="BT57" s="777"/>
      <c r="BU57" s="777"/>
      <c r="BV57" s="777"/>
      <c r="BW57" s="777"/>
      <c r="BX57" s="777"/>
      <c r="BY57" s="777"/>
      <c r="BZ57" s="777"/>
      <c r="CA57" s="777"/>
      <c r="CB57" s="777"/>
      <c r="CC57" s="777"/>
      <c r="CD57" s="777"/>
      <c r="CE57" s="777"/>
      <c r="CF57" s="777"/>
      <c r="CG57" s="778"/>
      <c r="CH57" s="749"/>
      <c r="CI57" s="750"/>
      <c r="CJ57" s="750"/>
      <c r="CK57" s="750"/>
      <c r="CL57" s="751"/>
      <c r="CM57" s="749"/>
      <c r="CN57" s="750"/>
      <c r="CO57" s="750"/>
      <c r="CP57" s="750"/>
      <c r="CQ57" s="751"/>
      <c r="CR57" s="749"/>
      <c r="CS57" s="750"/>
      <c r="CT57" s="750"/>
      <c r="CU57" s="750"/>
      <c r="CV57" s="751"/>
      <c r="CW57" s="749"/>
      <c r="CX57" s="750"/>
      <c r="CY57" s="750"/>
      <c r="CZ57" s="750"/>
      <c r="DA57" s="751"/>
      <c r="DB57" s="749"/>
      <c r="DC57" s="750"/>
      <c r="DD57" s="750"/>
      <c r="DE57" s="750"/>
      <c r="DF57" s="751"/>
      <c r="DG57" s="749"/>
      <c r="DH57" s="750"/>
      <c r="DI57" s="750"/>
      <c r="DJ57" s="750"/>
      <c r="DK57" s="751"/>
      <c r="DL57" s="749"/>
      <c r="DM57" s="750"/>
      <c r="DN57" s="750"/>
      <c r="DO57" s="750"/>
      <c r="DP57" s="751"/>
      <c r="DQ57" s="749"/>
      <c r="DR57" s="750"/>
      <c r="DS57" s="750"/>
      <c r="DT57" s="750"/>
      <c r="DU57" s="751"/>
      <c r="DV57" s="776"/>
      <c r="DW57" s="777"/>
      <c r="DX57" s="777"/>
      <c r="DY57" s="777"/>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6"/>
      <c r="BT58" s="777"/>
      <c r="BU58" s="777"/>
      <c r="BV58" s="777"/>
      <c r="BW58" s="777"/>
      <c r="BX58" s="777"/>
      <c r="BY58" s="777"/>
      <c r="BZ58" s="777"/>
      <c r="CA58" s="777"/>
      <c r="CB58" s="777"/>
      <c r="CC58" s="777"/>
      <c r="CD58" s="777"/>
      <c r="CE58" s="777"/>
      <c r="CF58" s="777"/>
      <c r="CG58" s="778"/>
      <c r="CH58" s="749"/>
      <c r="CI58" s="750"/>
      <c r="CJ58" s="750"/>
      <c r="CK58" s="750"/>
      <c r="CL58" s="751"/>
      <c r="CM58" s="749"/>
      <c r="CN58" s="750"/>
      <c r="CO58" s="750"/>
      <c r="CP58" s="750"/>
      <c r="CQ58" s="751"/>
      <c r="CR58" s="749"/>
      <c r="CS58" s="750"/>
      <c r="CT58" s="750"/>
      <c r="CU58" s="750"/>
      <c r="CV58" s="751"/>
      <c r="CW58" s="749"/>
      <c r="CX58" s="750"/>
      <c r="CY58" s="750"/>
      <c r="CZ58" s="750"/>
      <c r="DA58" s="751"/>
      <c r="DB58" s="749"/>
      <c r="DC58" s="750"/>
      <c r="DD58" s="750"/>
      <c r="DE58" s="750"/>
      <c r="DF58" s="751"/>
      <c r="DG58" s="749"/>
      <c r="DH58" s="750"/>
      <c r="DI58" s="750"/>
      <c r="DJ58" s="750"/>
      <c r="DK58" s="751"/>
      <c r="DL58" s="749"/>
      <c r="DM58" s="750"/>
      <c r="DN58" s="750"/>
      <c r="DO58" s="750"/>
      <c r="DP58" s="751"/>
      <c r="DQ58" s="749"/>
      <c r="DR58" s="750"/>
      <c r="DS58" s="750"/>
      <c r="DT58" s="750"/>
      <c r="DU58" s="751"/>
      <c r="DV58" s="776"/>
      <c r="DW58" s="777"/>
      <c r="DX58" s="777"/>
      <c r="DY58" s="777"/>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6"/>
      <c r="BT59" s="777"/>
      <c r="BU59" s="777"/>
      <c r="BV59" s="777"/>
      <c r="BW59" s="777"/>
      <c r="BX59" s="777"/>
      <c r="BY59" s="777"/>
      <c r="BZ59" s="777"/>
      <c r="CA59" s="777"/>
      <c r="CB59" s="777"/>
      <c r="CC59" s="777"/>
      <c r="CD59" s="777"/>
      <c r="CE59" s="777"/>
      <c r="CF59" s="777"/>
      <c r="CG59" s="778"/>
      <c r="CH59" s="749"/>
      <c r="CI59" s="750"/>
      <c r="CJ59" s="750"/>
      <c r="CK59" s="750"/>
      <c r="CL59" s="751"/>
      <c r="CM59" s="749"/>
      <c r="CN59" s="750"/>
      <c r="CO59" s="750"/>
      <c r="CP59" s="750"/>
      <c r="CQ59" s="751"/>
      <c r="CR59" s="749"/>
      <c r="CS59" s="750"/>
      <c r="CT59" s="750"/>
      <c r="CU59" s="750"/>
      <c r="CV59" s="751"/>
      <c r="CW59" s="749"/>
      <c r="CX59" s="750"/>
      <c r="CY59" s="750"/>
      <c r="CZ59" s="750"/>
      <c r="DA59" s="751"/>
      <c r="DB59" s="749"/>
      <c r="DC59" s="750"/>
      <c r="DD59" s="750"/>
      <c r="DE59" s="750"/>
      <c r="DF59" s="751"/>
      <c r="DG59" s="749"/>
      <c r="DH59" s="750"/>
      <c r="DI59" s="750"/>
      <c r="DJ59" s="750"/>
      <c r="DK59" s="751"/>
      <c r="DL59" s="749"/>
      <c r="DM59" s="750"/>
      <c r="DN59" s="750"/>
      <c r="DO59" s="750"/>
      <c r="DP59" s="751"/>
      <c r="DQ59" s="749"/>
      <c r="DR59" s="750"/>
      <c r="DS59" s="750"/>
      <c r="DT59" s="750"/>
      <c r="DU59" s="751"/>
      <c r="DV59" s="776"/>
      <c r="DW59" s="777"/>
      <c r="DX59" s="777"/>
      <c r="DY59" s="777"/>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6"/>
      <c r="BT60" s="777"/>
      <c r="BU60" s="777"/>
      <c r="BV60" s="777"/>
      <c r="BW60" s="777"/>
      <c r="BX60" s="777"/>
      <c r="BY60" s="777"/>
      <c r="BZ60" s="777"/>
      <c r="CA60" s="777"/>
      <c r="CB60" s="777"/>
      <c r="CC60" s="777"/>
      <c r="CD60" s="777"/>
      <c r="CE60" s="777"/>
      <c r="CF60" s="777"/>
      <c r="CG60" s="778"/>
      <c r="CH60" s="749"/>
      <c r="CI60" s="750"/>
      <c r="CJ60" s="750"/>
      <c r="CK60" s="750"/>
      <c r="CL60" s="751"/>
      <c r="CM60" s="749"/>
      <c r="CN60" s="750"/>
      <c r="CO60" s="750"/>
      <c r="CP60" s="750"/>
      <c r="CQ60" s="751"/>
      <c r="CR60" s="749"/>
      <c r="CS60" s="750"/>
      <c r="CT60" s="750"/>
      <c r="CU60" s="750"/>
      <c r="CV60" s="751"/>
      <c r="CW60" s="749"/>
      <c r="CX60" s="750"/>
      <c r="CY60" s="750"/>
      <c r="CZ60" s="750"/>
      <c r="DA60" s="751"/>
      <c r="DB60" s="749"/>
      <c r="DC60" s="750"/>
      <c r="DD60" s="750"/>
      <c r="DE60" s="750"/>
      <c r="DF60" s="751"/>
      <c r="DG60" s="749"/>
      <c r="DH60" s="750"/>
      <c r="DI60" s="750"/>
      <c r="DJ60" s="750"/>
      <c r="DK60" s="751"/>
      <c r="DL60" s="749"/>
      <c r="DM60" s="750"/>
      <c r="DN60" s="750"/>
      <c r="DO60" s="750"/>
      <c r="DP60" s="751"/>
      <c r="DQ60" s="749"/>
      <c r="DR60" s="750"/>
      <c r="DS60" s="750"/>
      <c r="DT60" s="750"/>
      <c r="DU60" s="751"/>
      <c r="DV60" s="776"/>
      <c r="DW60" s="777"/>
      <c r="DX60" s="777"/>
      <c r="DY60" s="777"/>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6"/>
      <c r="BT61" s="777"/>
      <c r="BU61" s="777"/>
      <c r="BV61" s="777"/>
      <c r="BW61" s="777"/>
      <c r="BX61" s="777"/>
      <c r="BY61" s="777"/>
      <c r="BZ61" s="777"/>
      <c r="CA61" s="777"/>
      <c r="CB61" s="777"/>
      <c r="CC61" s="777"/>
      <c r="CD61" s="777"/>
      <c r="CE61" s="777"/>
      <c r="CF61" s="777"/>
      <c r="CG61" s="778"/>
      <c r="CH61" s="749"/>
      <c r="CI61" s="750"/>
      <c r="CJ61" s="750"/>
      <c r="CK61" s="750"/>
      <c r="CL61" s="751"/>
      <c r="CM61" s="749"/>
      <c r="CN61" s="750"/>
      <c r="CO61" s="750"/>
      <c r="CP61" s="750"/>
      <c r="CQ61" s="751"/>
      <c r="CR61" s="749"/>
      <c r="CS61" s="750"/>
      <c r="CT61" s="750"/>
      <c r="CU61" s="750"/>
      <c r="CV61" s="751"/>
      <c r="CW61" s="749"/>
      <c r="CX61" s="750"/>
      <c r="CY61" s="750"/>
      <c r="CZ61" s="750"/>
      <c r="DA61" s="751"/>
      <c r="DB61" s="749"/>
      <c r="DC61" s="750"/>
      <c r="DD61" s="750"/>
      <c r="DE61" s="750"/>
      <c r="DF61" s="751"/>
      <c r="DG61" s="749"/>
      <c r="DH61" s="750"/>
      <c r="DI61" s="750"/>
      <c r="DJ61" s="750"/>
      <c r="DK61" s="751"/>
      <c r="DL61" s="749"/>
      <c r="DM61" s="750"/>
      <c r="DN61" s="750"/>
      <c r="DO61" s="750"/>
      <c r="DP61" s="751"/>
      <c r="DQ61" s="749"/>
      <c r="DR61" s="750"/>
      <c r="DS61" s="750"/>
      <c r="DT61" s="750"/>
      <c r="DU61" s="751"/>
      <c r="DV61" s="776"/>
      <c r="DW61" s="777"/>
      <c r="DX61" s="777"/>
      <c r="DY61" s="777"/>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6"/>
      <c r="BT62" s="777"/>
      <c r="BU62" s="777"/>
      <c r="BV62" s="777"/>
      <c r="BW62" s="777"/>
      <c r="BX62" s="777"/>
      <c r="BY62" s="777"/>
      <c r="BZ62" s="777"/>
      <c r="CA62" s="777"/>
      <c r="CB62" s="777"/>
      <c r="CC62" s="777"/>
      <c r="CD62" s="777"/>
      <c r="CE62" s="777"/>
      <c r="CF62" s="777"/>
      <c r="CG62" s="778"/>
      <c r="CH62" s="749"/>
      <c r="CI62" s="750"/>
      <c r="CJ62" s="750"/>
      <c r="CK62" s="750"/>
      <c r="CL62" s="751"/>
      <c r="CM62" s="749"/>
      <c r="CN62" s="750"/>
      <c r="CO62" s="750"/>
      <c r="CP62" s="750"/>
      <c r="CQ62" s="751"/>
      <c r="CR62" s="749"/>
      <c r="CS62" s="750"/>
      <c r="CT62" s="750"/>
      <c r="CU62" s="750"/>
      <c r="CV62" s="751"/>
      <c r="CW62" s="749"/>
      <c r="CX62" s="750"/>
      <c r="CY62" s="750"/>
      <c r="CZ62" s="750"/>
      <c r="DA62" s="751"/>
      <c r="DB62" s="749"/>
      <c r="DC62" s="750"/>
      <c r="DD62" s="750"/>
      <c r="DE62" s="750"/>
      <c r="DF62" s="751"/>
      <c r="DG62" s="749"/>
      <c r="DH62" s="750"/>
      <c r="DI62" s="750"/>
      <c r="DJ62" s="750"/>
      <c r="DK62" s="751"/>
      <c r="DL62" s="749"/>
      <c r="DM62" s="750"/>
      <c r="DN62" s="750"/>
      <c r="DO62" s="750"/>
      <c r="DP62" s="751"/>
      <c r="DQ62" s="749"/>
      <c r="DR62" s="750"/>
      <c r="DS62" s="750"/>
      <c r="DT62" s="750"/>
      <c r="DU62" s="751"/>
      <c r="DV62" s="776"/>
      <c r="DW62" s="777"/>
      <c r="DX62" s="777"/>
      <c r="DY62" s="777"/>
      <c r="DZ62" s="779"/>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14134</v>
      </c>
      <c r="AG63" s="844"/>
      <c r="AH63" s="844"/>
      <c r="AI63" s="844"/>
      <c r="AJ63" s="845"/>
      <c r="AK63" s="846"/>
      <c r="AL63" s="841"/>
      <c r="AM63" s="841"/>
      <c r="AN63" s="841"/>
      <c r="AO63" s="841"/>
      <c r="AP63" s="844"/>
      <c r="AQ63" s="844"/>
      <c r="AR63" s="844"/>
      <c r="AS63" s="844"/>
      <c r="AT63" s="844"/>
      <c r="AU63" s="844">
        <v>14830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6"/>
      <c r="BT63" s="777"/>
      <c r="BU63" s="777"/>
      <c r="BV63" s="777"/>
      <c r="BW63" s="777"/>
      <c r="BX63" s="777"/>
      <c r="BY63" s="777"/>
      <c r="BZ63" s="777"/>
      <c r="CA63" s="777"/>
      <c r="CB63" s="777"/>
      <c r="CC63" s="777"/>
      <c r="CD63" s="777"/>
      <c r="CE63" s="777"/>
      <c r="CF63" s="777"/>
      <c r="CG63" s="778"/>
      <c r="CH63" s="749"/>
      <c r="CI63" s="750"/>
      <c r="CJ63" s="750"/>
      <c r="CK63" s="750"/>
      <c r="CL63" s="751"/>
      <c r="CM63" s="749"/>
      <c r="CN63" s="750"/>
      <c r="CO63" s="750"/>
      <c r="CP63" s="750"/>
      <c r="CQ63" s="751"/>
      <c r="CR63" s="749"/>
      <c r="CS63" s="750"/>
      <c r="CT63" s="750"/>
      <c r="CU63" s="750"/>
      <c r="CV63" s="751"/>
      <c r="CW63" s="749"/>
      <c r="CX63" s="750"/>
      <c r="CY63" s="750"/>
      <c r="CZ63" s="750"/>
      <c r="DA63" s="751"/>
      <c r="DB63" s="749"/>
      <c r="DC63" s="750"/>
      <c r="DD63" s="750"/>
      <c r="DE63" s="750"/>
      <c r="DF63" s="751"/>
      <c r="DG63" s="749"/>
      <c r="DH63" s="750"/>
      <c r="DI63" s="750"/>
      <c r="DJ63" s="750"/>
      <c r="DK63" s="751"/>
      <c r="DL63" s="749"/>
      <c r="DM63" s="750"/>
      <c r="DN63" s="750"/>
      <c r="DO63" s="750"/>
      <c r="DP63" s="751"/>
      <c r="DQ63" s="749"/>
      <c r="DR63" s="750"/>
      <c r="DS63" s="750"/>
      <c r="DT63" s="750"/>
      <c r="DU63" s="751"/>
      <c r="DV63" s="776"/>
      <c r="DW63" s="777"/>
      <c r="DX63" s="777"/>
      <c r="DY63" s="777"/>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6"/>
      <c r="BT64" s="777"/>
      <c r="BU64" s="777"/>
      <c r="BV64" s="777"/>
      <c r="BW64" s="777"/>
      <c r="BX64" s="777"/>
      <c r="BY64" s="777"/>
      <c r="BZ64" s="777"/>
      <c r="CA64" s="777"/>
      <c r="CB64" s="777"/>
      <c r="CC64" s="777"/>
      <c r="CD64" s="777"/>
      <c r="CE64" s="777"/>
      <c r="CF64" s="777"/>
      <c r="CG64" s="778"/>
      <c r="CH64" s="749"/>
      <c r="CI64" s="750"/>
      <c r="CJ64" s="750"/>
      <c r="CK64" s="750"/>
      <c r="CL64" s="751"/>
      <c r="CM64" s="749"/>
      <c r="CN64" s="750"/>
      <c r="CO64" s="750"/>
      <c r="CP64" s="750"/>
      <c r="CQ64" s="751"/>
      <c r="CR64" s="749"/>
      <c r="CS64" s="750"/>
      <c r="CT64" s="750"/>
      <c r="CU64" s="750"/>
      <c r="CV64" s="751"/>
      <c r="CW64" s="749"/>
      <c r="CX64" s="750"/>
      <c r="CY64" s="750"/>
      <c r="CZ64" s="750"/>
      <c r="DA64" s="751"/>
      <c r="DB64" s="749"/>
      <c r="DC64" s="750"/>
      <c r="DD64" s="750"/>
      <c r="DE64" s="750"/>
      <c r="DF64" s="751"/>
      <c r="DG64" s="749"/>
      <c r="DH64" s="750"/>
      <c r="DI64" s="750"/>
      <c r="DJ64" s="750"/>
      <c r="DK64" s="751"/>
      <c r="DL64" s="749"/>
      <c r="DM64" s="750"/>
      <c r="DN64" s="750"/>
      <c r="DO64" s="750"/>
      <c r="DP64" s="751"/>
      <c r="DQ64" s="749"/>
      <c r="DR64" s="750"/>
      <c r="DS64" s="750"/>
      <c r="DT64" s="750"/>
      <c r="DU64" s="751"/>
      <c r="DV64" s="776"/>
      <c r="DW64" s="777"/>
      <c r="DX64" s="777"/>
      <c r="DY64" s="777"/>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6"/>
      <c r="BT65" s="777"/>
      <c r="BU65" s="777"/>
      <c r="BV65" s="777"/>
      <c r="BW65" s="777"/>
      <c r="BX65" s="777"/>
      <c r="BY65" s="777"/>
      <c r="BZ65" s="777"/>
      <c r="CA65" s="777"/>
      <c r="CB65" s="777"/>
      <c r="CC65" s="777"/>
      <c r="CD65" s="777"/>
      <c r="CE65" s="777"/>
      <c r="CF65" s="777"/>
      <c r="CG65" s="778"/>
      <c r="CH65" s="749"/>
      <c r="CI65" s="750"/>
      <c r="CJ65" s="750"/>
      <c r="CK65" s="750"/>
      <c r="CL65" s="751"/>
      <c r="CM65" s="749"/>
      <c r="CN65" s="750"/>
      <c r="CO65" s="750"/>
      <c r="CP65" s="750"/>
      <c r="CQ65" s="751"/>
      <c r="CR65" s="749"/>
      <c r="CS65" s="750"/>
      <c r="CT65" s="750"/>
      <c r="CU65" s="750"/>
      <c r="CV65" s="751"/>
      <c r="CW65" s="749"/>
      <c r="CX65" s="750"/>
      <c r="CY65" s="750"/>
      <c r="CZ65" s="750"/>
      <c r="DA65" s="751"/>
      <c r="DB65" s="749"/>
      <c r="DC65" s="750"/>
      <c r="DD65" s="750"/>
      <c r="DE65" s="750"/>
      <c r="DF65" s="751"/>
      <c r="DG65" s="749"/>
      <c r="DH65" s="750"/>
      <c r="DI65" s="750"/>
      <c r="DJ65" s="750"/>
      <c r="DK65" s="751"/>
      <c r="DL65" s="749"/>
      <c r="DM65" s="750"/>
      <c r="DN65" s="750"/>
      <c r="DO65" s="750"/>
      <c r="DP65" s="751"/>
      <c r="DQ65" s="749"/>
      <c r="DR65" s="750"/>
      <c r="DS65" s="750"/>
      <c r="DT65" s="750"/>
      <c r="DU65" s="751"/>
      <c r="DV65" s="776"/>
      <c r="DW65" s="777"/>
      <c r="DX65" s="777"/>
      <c r="DY65" s="777"/>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563</v>
      </c>
      <c r="C68" s="870"/>
      <c r="D68" s="870"/>
      <c r="E68" s="870"/>
      <c r="F68" s="870"/>
      <c r="G68" s="870"/>
      <c r="H68" s="870"/>
      <c r="I68" s="870"/>
      <c r="J68" s="870"/>
      <c r="K68" s="870"/>
      <c r="L68" s="870"/>
      <c r="M68" s="870"/>
      <c r="N68" s="870"/>
      <c r="O68" s="870"/>
      <c r="P68" s="871"/>
      <c r="Q68" s="872">
        <v>7056</v>
      </c>
      <c r="R68" s="866"/>
      <c r="S68" s="866"/>
      <c r="T68" s="866"/>
      <c r="U68" s="866"/>
      <c r="V68" s="866">
        <v>6639</v>
      </c>
      <c r="W68" s="866"/>
      <c r="X68" s="866"/>
      <c r="Y68" s="866"/>
      <c r="Z68" s="866"/>
      <c r="AA68" s="866">
        <v>417</v>
      </c>
      <c r="AB68" s="866"/>
      <c r="AC68" s="866"/>
      <c r="AD68" s="866"/>
      <c r="AE68" s="866"/>
      <c r="AF68" s="866" t="s">
        <v>572</v>
      </c>
      <c r="AG68" s="866"/>
      <c r="AH68" s="866"/>
      <c r="AI68" s="866"/>
      <c r="AJ68" s="866"/>
      <c r="AK68" s="866" t="s">
        <v>572</v>
      </c>
      <c r="AL68" s="866"/>
      <c r="AM68" s="866"/>
      <c r="AN68" s="866"/>
      <c r="AO68" s="866"/>
      <c r="AP68" s="866">
        <v>5522</v>
      </c>
      <c r="AQ68" s="866"/>
      <c r="AR68" s="866"/>
      <c r="AS68" s="866"/>
      <c r="AT68" s="866"/>
      <c r="AU68" s="866" t="s">
        <v>572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564</v>
      </c>
      <c r="C69" s="874"/>
      <c r="D69" s="874"/>
      <c r="E69" s="874"/>
      <c r="F69" s="874"/>
      <c r="G69" s="874"/>
      <c r="H69" s="874"/>
      <c r="I69" s="874"/>
      <c r="J69" s="874"/>
      <c r="K69" s="874"/>
      <c r="L69" s="874"/>
      <c r="M69" s="874"/>
      <c r="N69" s="874"/>
      <c r="O69" s="874"/>
      <c r="P69" s="875"/>
      <c r="Q69" s="876">
        <v>4848</v>
      </c>
      <c r="R69" s="830"/>
      <c r="S69" s="830"/>
      <c r="T69" s="830"/>
      <c r="U69" s="830"/>
      <c r="V69" s="830">
        <v>4777</v>
      </c>
      <c r="W69" s="830"/>
      <c r="X69" s="830"/>
      <c r="Y69" s="830"/>
      <c r="Z69" s="830"/>
      <c r="AA69" s="830">
        <v>70</v>
      </c>
      <c r="AB69" s="830"/>
      <c r="AC69" s="830"/>
      <c r="AD69" s="830"/>
      <c r="AE69" s="830"/>
      <c r="AF69" s="830">
        <v>59</v>
      </c>
      <c r="AG69" s="830"/>
      <c r="AH69" s="830"/>
      <c r="AI69" s="830"/>
      <c r="AJ69" s="830"/>
      <c r="AK69" s="830" t="s">
        <v>572</v>
      </c>
      <c r="AL69" s="830"/>
      <c r="AM69" s="830"/>
      <c r="AN69" s="830"/>
      <c r="AO69" s="830"/>
      <c r="AP69" s="830">
        <v>685</v>
      </c>
      <c r="AQ69" s="830"/>
      <c r="AR69" s="830"/>
      <c r="AS69" s="830"/>
      <c r="AT69" s="830"/>
      <c r="AU69" s="830">
        <v>571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565</v>
      </c>
      <c r="C70" s="874"/>
      <c r="D70" s="874"/>
      <c r="E70" s="874"/>
      <c r="F70" s="874"/>
      <c r="G70" s="874"/>
      <c r="H70" s="874"/>
      <c r="I70" s="874"/>
      <c r="J70" s="874"/>
      <c r="K70" s="874"/>
      <c r="L70" s="874"/>
      <c r="M70" s="874"/>
      <c r="N70" s="874"/>
      <c r="O70" s="874"/>
      <c r="P70" s="875"/>
      <c r="Q70" s="876">
        <v>176</v>
      </c>
      <c r="R70" s="830"/>
      <c r="S70" s="830"/>
      <c r="T70" s="830"/>
      <c r="U70" s="830"/>
      <c r="V70" s="830">
        <v>142</v>
      </c>
      <c r="W70" s="830"/>
      <c r="X70" s="830"/>
      <c r="Y70" s="830"/>
      <c r="Z70" s="830"/>
      <c r="AA70" s="830">
        <v>34</v>
      </c>
      <c r="AB70" s="830"/>
      <c r="AC70" s="830"/>
      <c r="AD70" s="830"/>
      <c r="AE70" s="830"/>
      <c r="AF70" s="830">
        <v>34</v>
      </c>
      <c r="AG70" s="830"/>
      <c r="AH70" s="830"/>
      <c r="AI70" s="830"/>
      <c r="AJ70" s="830"/>
      <c r="AK70" s="830">
        <v>19</v>
      </c>
      <c r="AL70" s="830"/>
      <c r="AM70" s="830"/>
      <c r="AN70" s="830"/>
      <c r="AO70" s="830"/>
      <c r="AP70" s="830" t="s">
        <v>572</v>
      </c>
      <c r="AQ70" s="830"/>
      <c r="AR70" s="830"/>
      <c r="AS70" s="830"/>
      <c r="AT70" s="830"/>
      <c r="AU70" s="830" t="s">
        <v>572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566</v>
      </c>
      <c r="C71" s="874"/>
      <c r="D71" s="874"/>
      <c r="E71" s="874"/>
      <c r="F71" s="874"/>
      <c r="G71" s="874"/>
      <c r="H71" s="874"/>
      <c r="I71" s="874"/>
      <c r="J71" s="874"/>
      <c r="K71" s="874"/>
      <c r="L71" s="874"/>
      <c r="M71" s="874"/>
      <c r="N71" s="874"/>
      <c r="O71" s="874"/>
      <c r="P71" s="875"/>
      <c r="Q71" s="876">
        <v>4231</v>
      </c>
      <c r="R71" s="830"/>
      <c r="S71" s="830"/>
      <c r="T71" s="830"/>
      <c r="U71" s="830"/>
      <c r="V71" s="830">
        <v>3817</v>
      </c>
      <c r="W71" s="830"/>
      <c r="X71" s="830"/>
      <c r="Y71" s="830"/>
      <c r="Z71" s="830"/>
      <c r="AA71" s="830">
        <v>414</v>
      </c>
      <c r="AB71" s="830"/>
      <c r="AC71" s="830"/>
      <c r="AD71" s="830"/>
      <c r="AE71" s="830"/>
      <c r="AF71" s="830">
        <v>414</v>
      </c>
      <c r="AG71" s="830"/>
      <c r="AH71" s="830"/>
      <c r="AI71" s="830"/>
      <c r="AJ71" s="830"/>
      <c r="AK71" s="830" t="s">
        <v>572</v>
      </c>
      <c r="AL71" s="830"/>
      <c r="AM71" s="830"/>
      <c r="AN71" s="830"/>
      <c r="AO71" s="830"/>
      <c r="AP71" s="830" t="s">
        <v>572</v>
      </c>
      <c r="AQ71" s="830"/>
      <c r="AR71" s="830"/>
      <c r="AS71" s="830"/>
      <c r="AT71" s="830"/>
      <c r="AU71" s="830" t="s">
        <v>572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567</v>
      </c>
      <c r="C72" s="874"/>
      <c r="D72" s="874"/>
      <c r="E72" s="874"/>
      <c r="F72" s="874"/>
      <c r="G72" s="874"/>
      <c r="H72" s="874"/>
      <c r="I72" s="874"/>
      <c r="J72" s="874"/>
      <c r="K72" s="874"/>
      <c r="L72" s="874"/>
      <c r="M72" s="874"/>
      <c r="N72" s="874"/>
      <c r="O72" s="874"/>
      <c r="P72" s="875"/>
      <c r="Q72" s="876">
        <v>141</v>
      </c>
      <c r="R72" s="830"/>
      <c r="S72" s="830"/>
      <c r="T72" s="830"/>
      <c r="U72" s="830"/>
      <c r="V72" s="830">
        <v>131</v>
      </c>
      <c r="W72" s="830"/>
      <c r="X72" s="830"/>
      <c r="Y72" s="830"/>
      <c r="Z72" s="830"/>
      <c r="AA72" s="830">
        <v>10</v>
      </c>
      <c r="AB72" s="830"/>
      <c r="AC72" s="830"/>
      <c r="AD72" s="830"/>
      <c r="AE72" s="830"/>
      <c r="AF72" s="830">
        <v>10</v>
      </c>
      <c r="AG72" s="830"/>
      <c r="AH72" s="830"/>
      <c r="AI72" s="830"/>
      <c r="AJ72" s="830"/>
      <c r="AK72" s="830">
        <v>5</v>
      </c>
      <c r="AL72" s="830"/>
      <c r="AM72" s="830"/>
      <c r="AN72" s="830"/>
      <c r="AO72" s="830"/>
      <c r="AP72" s="830" t="s">
        <v>572</v>
      </c>
      <c r="AQ72" s="830"/>
      <c r="AR72" s="830"/>
      <c r="AS72" s="830"/>
      <c r="AT72" s="830"/>
      <c r="AU72" s="830" t="s">
        <v>572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568</v>
      </c>
      <c r="C73" s="874"/>
      <c r="D73" s="874"/>
      <c r="E73" s="874"/>
      <c r="F73" s="874"/>
      <c r="G73" s="874"/>
      <c r="H73" s="874"/>
      <c r="I73" s="874"/>
      <c r="J73" s="874"/>
      <c r="K73" s="874"/>
      <c r="L73" s="874"/>
      <c r="M73" s="874"/>
      <c r="N73" s="874"/>
      <c r="O73" s="874"/>
      <c r="P73" s="875"/>
      <c r="Q73" s="876">
        <v>265484</v>
      </c>
      <c r="R73" s="830"/>
      <c r="S73" s="830"/>
      <c r="T73" s="830"/>
      <c r="U73" s="830"/>
      <c r="V73" s="830">
        <v>260529</v>
      </c>
      <c r="W73" s="830"/>
      <c r="X73" s="830"/>
      <c r="Y73" s="830"/>
      <c r="Z73" s="830"/>
      <c r="AA73" s="830">
        <v>4955</v>
      </c>
      <c r="AB73" s="830"/>
      <c r="AC73" s="830"/>
      <c r="AD73" s="830"/>
      <c r="AE73" s="830"/>
      <c r="AF73" s="830">
        <v>4502</v>
      </c>
      <c r="AG73" s="830"/>
      <c r="AH73" s="830"/>
      <c r="AI73" s="830"/>
      <c r="AJ73" s="830"/>
      <c r="AK73" s="830">
        <v>2205</v>
      </c>
      <c r="AL73" s="830"/>
      <c r="AM73" s="830"/>
      <c r="AN73" s="830"/>
      <c r="AO73" s="830"/>
      <c r="AP73" s="830" t="s">
        <v>572</v>
      </c>
      <c r="AQ73" s="830"/>
      <c r="AR73" s="830"/>
      <c r="AS73" s="830"/>
      <c r="AT73" s="830"/>
      <c r="AU73" s="830" t="s">
        <v>572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569</v>
      </c>
      <c r="C74" s="874"/>
      <c r="D74" s="874"/>
      <c r="E74" s="874"/>
      <c r="F74" s="874"/>
      <c r="G74" s="874"/>
      <c r="H74" s="874"/>
      <c r="I74" s="874"/>
      <c r="J74" s="874"/>
      <c r="K74" s="874"/>
      <c r="L74" s="874"/>
      <c r="M74" s="874"/>
      <c r="N74" s="874"/>
      <c r="O74" s="874"/>
      <c r="P74" s="875"/>
      <c r="Q74" s="876">
        <v>2284</v>
      </c>
      <c r="R74" s="830"/>
      <c r="S74" s="830"/>
      <c r="T74" s="830"/>
      <c r="U74" s="830"/>
      <c r="V74" s="830">
        <v>2250</v>
      </c>
      <c r="W74" s="830"/>
      <c r="X74" s="830"/>
      <c r="Y74" s="830"/>
      <c r="Z74" s="830"/>
      <c r="AA74" s="830">
        <v>34</v>
      </c>
      <c r="AB74" s="830"/>
      <c r="AC74" s="830"/>
      <c r="AD74" s="830"/>
      <c r="AE74" s="830"/>
      <c r="AF74" s="830">
        <v>34</v>
      </c>
      <c r="AG74" s="830"/>
      <c r="AH74" s="830"/>
      <c r="AI74" s="830"/>
      <c r="AJ74" s="830"/>
      <c r="AK74" s="830">
        <v>34</v>
      </c>
      <c r="AL74" s="830"/>
      <c r="AM74" s="830"/>
      <c r="AN74" s="830"/>
      <c r="AO74" s="830"/>
      <c r="AP74" s="830">
        <v>894</v>
      </c>
      <c r="AQ74" s="830"/>
      <c r="AR74" s="830"/>
      <c r="AS74" s="830"/>
      <c r="AT74" s="830"/>
      <c r="AU74" s="830">
        <v>199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570</v>
      </c>
      <c r="C75" s="874"/>
      <c r="D75" s="874"/>
      <c r="E75" s="874"/>
      <c r="F75" s="874"/>
      <c r="G75" s="874"/>
      <c r="H75" s="874"/>
      <c r="I75" s="874"/>
      <c r="J75" s="874"/>
      <c r="K75" s="874"/>
      <c r="L75" s="874"/>
      <c r="M75" s="874"/>
      <c r="N75" s="874"/>
      <c r="O75" s="874"/>
      <c r="P75" s="875"/>
      <c r="Q75" s="877">
        <v>12411</v>
      </c>
      <c r="R75" s="878"/>
      <c r="S75" s="878"/>
      <c r="T75" s="878"/>
      <c r="U75" s="834"/>
      <c r="V75" s="879">
        <v>12726</v>
      </c>
      <c r="W75" s="878"/>
      <c r="X75" s="878"/>
      <c r="Y75" s="878"/>
      <c r="Z75" s="834"/>
      <c r="AA75" s="879">
        <v>-315</v>
      </c>
      <c r="AB75" s="878"/>
      <c r="AC75" s="878"/>
      <c r="AD75" s="878"/>
      <c r="AE75" s="834"/>
      <c r="AF75" s="879">
        <v>4668</v>
      </c>
      <c r="AG75" s="878"/>
      <c r="AH75" s="878"/>
      <c r="AI75" s="878"/>
      <c r="AJ75" s="834"/>
      <c r="AK75" s="879" t="s">
        <v>572</v>
      </c>
      <c r="AL75" s="878"/>
      <c r="AM75" s="878"/>
      <c r="AN75" s="878"/>
      <c r="AO75" s="834"/>
      <c r="AP75" s="879">
        <v>14160</v>
      </c>
      <c r="AQ75" s="878"/>
      <c r="AR75" s="878"/>
      <c r="AS75" s="878"/>
      <c r="AT75" s="834"/>
      <c r="AU75" s="879">
        <v>423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571</v>
      </c>
      <c r="C76" s="874"/>
      <c r="D76" s="874"/>
      <c r="E76" s="874"/>
      <c r="F76" s="874"/>
      <c r="G76" s="874"/>
      <c r="H76" s="874"/>
      <c r="I76" s="874"/>
      <c r="J76" s="874"/>
      <c r="K76" s="874"/>
      <c r="L76" s="874"/>
      <c r="M76" s="874"/>
      <c r="N76" s="874"/>
      <c r="O76" s="874"/>
      <c r="P76" s="875"/>
      <c r="Q76" s="877">
        <v>399</v>
      </c>
      <c r="R76" s="878"/>
      <c r="S76" s="878"/>
      <c r="T76" s="878"/>
      <c r="U76" s="834"/>
      <c r="V76" s="879">
        <v>505</v>
      </c>
      <c r="W76" s="878"/>
      <c r="X76" s="878"/>
      <c r="Y76" s="878"/>
      <c r="Z76" s="834"/>
      <c r="AA76" s="879">
        <v>-106</v>
      </c>
      <c r="AB76" s="878"/>
      <c r="AC76" s="878"/>
      <c r="AD76" s="878"/>
      <c r="AE76" s="834"/>
      <c r="AF76" s="879">
        <v>206</v>
      </c>
      <c r="AG76" s="878"/>
      <c r="AH76" s="878"/>
      <c r="AI76" s="878"/>
      <c r="AJ76" s="834"/>
      <c r="AK76" s="879" t="s">
        <v>572</v>
      </c>
      <c r="AL76" s="878"/>
      <c r="AM76" s="878"/>
      <c r="AN76" s="878"/>
      <c r="AO76" s="834"/>
      <c r="AP76" s="879" t="s">
        <v>572</v>
      </c>
      <c r="AQ76" s="878"/>
      <c r="AR76" s="878"/>
      <c r="AS76" s="878"/>
      <c r="AT76" s="834"/>
      <c r="AU76" s="879" t="s">
        <v>572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9925</v>
      </c>
      <c r="AG88" s="844"/>
      <c r="AH88" s="844"/>
      <c r="AI88" s="844"/>
      <c r="AJ88" s="844"/>
      <c r="AK88" s="841"/>
      <c r="AL88" s="841"/>
      <c r="AM88" s="841"/>
      <c r="AN88" s="841"/>
      <c r="AO88" s="841"/>
      <c r="AP88" s="844">
        <v>21261</v>
      </c>
      <c r="AQ88" s="844"/>
      <c r="AR88" s="844"/>
      <c r="AS88" s="844"/>
      <c r="AT88" s="844"/>
      <c r="AU88" s="844">
        <v>1193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6267</v>
      </c>
      <c r="CS102" s="852"/>
      <c r="CT102" s="852"/>
      <c r="CU102" s="852"/>
      <c r="CV102" s="891"/>
      <c r="CW102" s="890">
        <v>1617</v>
      </c>
      <c r="CX102" s="852"/>
      <c r="CY102" s="852"/>
      <c r="CZ102" s="852"/>
      <c r="DA102" s="891"/>
      <c r="DB102" s="890">
        <v>1169</v>
      </c>
      <c r="DC102" s="852"/>
      <c r="DD102" s="852"/>
      <c r="DE102" s="852"/>
      <c r="DF102" s="891"/>
      <c r="DG102" s="890" t="s">
        <v>572</v>
      </c>
      <c r="DH102" s="852"/>
      <c r="DI102" s="852"/>
      <c r="DJ102" s="852"/>
      <c r="DK102" s="891"/>
      <c r="DL102" s="890" t="s">
        <v>572</v>
      </c>
      <c r="DM102" s="852"/>
      <c r="DN102" s="852"/>
      <c r="DO102" s="852"/>
      <c r="DP102" s="891"/>
      <c r="DQ102" s="890" t="s">
        <v>572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13640143</v>
      </c>
      <c r="AB110" s="900"/>
      <c r="AC110" s="900"/>
      <c r="AD110" s="900"/>
      <c r="AE110" s="901"/>
      <c r="AF110" s="902">
        <v>14161398</v>
      </c>
      <c r="AG110" s="900"/>
      <c r="AH110" s="900"/>
      <c r="AI110" s="900"/>
      <c r="AJ110" s="901"/>
      <c r="AK110" s="902">
        <v>14145435</v>
      </c>
      <c r="AL110" s="900"/>
      <c r="AM110" s="900"/>
      <c r="AN110" s="900"/>
      <c r="AO110" s="901"/>
      <c r="AP110" s="903">
        <v>18.2</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150650724</v>
      </c>
      <c r="BR110" s="931"/>
      <c r="BS110" s="931"/>
      <c r="BT110" s="931"/>
      <c r="BU110" s="931"/>
      <c r="BV110" s="931">
        <v>147580648</v>
      </c>
      <c r="BW110" s="931"/>
      <c r="BX110" s="931"/>
      <c r="BY110" s="931"/>
      <c r="BZ110" s="931"/>
      <c r="CA110" s="931">
        <v>148681362</v>
      </c>
      <c r="CB110" s="931"/>
      <c r="CC110" s="931"/>
      <c r="CD110" s="931"/>
      <c r="CE110" s="931"/>
      <c r="CF110" s="944">
        <v>191.5</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18959464</v>
      </c>
      <c r="BR112" s="926"/>
      <c r="BS112" s="926"/>
      <c r="BT112" s="926"/>
      <c r="BU112" s="926"/>
      <c r="BV112" s="926">
        <v>16498860</v>
      </c>
      <c r="BW112" s="926"/>
      <c r="BX112" s="926"/>
      <c r="BY112" s="926"/>
      <c r="BZ112" s="926"/>
      <c r="CA112" s="926">
        <v>14829810</v>
      </c>
      <c r="CB112" s="926"/>
      <c r="CC112" s="926"/>
      <c r="CD112" s="926"/>
      <c r="CE112" s="926"/>
      <c r="CF112" s="920">
        <v>19.100000000000001</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1801197</v>
      </c>
      <c r="AB113" s="938"/>
      <c r="AC113" s="938"/>
      <c r="AD113" s="938"/>
      <c r="AE113" s="939"/>
      <c r="AF113" s="940">
        <v>1618828</v>
      </c>
      <c r="AG113" s="938"/>
      <c r="AH113" s="938"/>
      <c r="AI113" s="938"/>
      <c r="AJ113" s="939"/>
      <c r="AK113" s="940">
        <v>1402880</v>
      </c>
      <c r="AL113" s="938"/>
      <c r="AM113" s="938"/>
      <c r="AN113" s="938"/>
      <c r="AO113" s="939"/>
      <c r="AP113" s="941">
        <v>1.8</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1554965</v>
      </c>
      <c r="BR113" s="926"/>
      <c r="BS113" s="926"/>
      <c r="BT113" s="926"/>
      <c r="BU113" s="926"/>
      <c r="BV113" s="926">
        <v>1367256</v>
      </c>
      <c r="BW113" s="926"/>
      <c r="BX113" s="926"/>
      <c r="BY113" s="926"/>
      <c r="BZ113" s="926"/>
      <c r="CA113" s="926">
        <v>1192768</v>
      </c>
      <c r="CB113" s="926"/>
      <c r="CC113" s="926"/>
      <c r="CD113" s="926"/>
      <c r="CE113" s="926"/>
      <c r="CF113" s="920">
        <v>1.5</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320467</v>
      </c>
      <c r="AB114" s="959"/>
      <c r="AC114" s="959"/>
      <c r="AD114" s="959"/>
      <c r="AE114" s="960"/>
      <c r="AF114" s="961">
        <v>344260</v>
      </c>
      <c r="AG114" s="959"/>
      <c r="AH114" s="959"/>
      <c r="AI114" s="959"/>
      <c r="AJ114" s="960"/>
      <c r="AK114" s="961">
        <v>316613</v>
      </c>
      <c r="AL114" s="959"/>
      <c r="AM114" s="959"/>
      <c r="AN114" s="959"/>
      <c r="AO114" s="960"/>
      <c r="AP114" s="962">
        <v>0.4</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15558514</v>
      </c>
      <c r="BR114" s="926"/>
      <c r="BS114" s="926"/>
      <c r="BT114" s="926"/>
      <c r="BU114" s="926"/>
      <c r="BV114" s="926">
        <v>15371184</v>
      </c>
      <c r="BW114" s="926"/>
      <c r="BX114" s="926"/>
      <c r="BY114" s="926"/>
      <c r="BZ114" s="926"/>
      <c r="CA114" s="926">
        <v>16080405</v>
      </c>
      <c r="CB114" s="926"/>
      <c r="CC114" s="926"/>
      <c r="CD114" s="926"/>
      <c r="CE114" s="926"/>
      <c r="CF114" s="920">
        <v>20.7</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v>90912</v>
      </c>
      <c r="BR115" s="926"/>
      <c r="BS115" s="926"/>
      <c r="BT115" s="926"/>
      <c r="BU115" s="926"/>
      <c r="BV115" s="926">
        <v>31000</v>
      </c>
      <c r="BW115" s="926"/>
      <c r="BX115" s="926"/>
      <c r="BY115" s="926"/>
      <c r="BZ115" s="926"/>
      <c r="CA115" s="926">
        <v>83557</v>
      </c>
      <c r="CB115" s="926"/>
      <c r="CC115" s="926"/>
      <c r="CD115" s="926"/>
      <c r="CE115" s="926"/>
      <c r="CF115" s="920">
        <v>0.1</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15761807</v>
      </c>
      <c r="AB117" s="979"/>
      <c r="AC117" s="979"/>
      <c r="AD117" s="979"/>
      <c r="AE117" s="980"/>
      <c r="AF117" s="981">
        <v>16124486</v>
      </c>
      <c r="AG117" s="979"/>
      <c r="AH117" s="979"/>
      <c r="AI117" s="979"/>
      <c r="AJ117" s="980"/>
      <c r="AK117" s="981">
        <v>15864928</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186814579</v>
      </c>
      <c r="BR119" s="1000"/>
      <c r="BS119" s="1000"/>
      <c r="BT119" s="1000"/>
      <c r="BU119" s="1000"/>
      <c r="BV119" s="1000">
        <v>180848948</v>
      </c>
      <c r="BW119" s="1000"/>
      <c r="BX119" s="1000"/>
      <c r="BY119" s="1000"/>
      <c r="BZ119" s="1000"/>
      <c r="CA119" s="1000">
        <v>180867902</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21915079</v>
      </c>
      <c r="BR120" s="931"/>
      <c r="BS120" s="931"/>
      <c r="BT120" s="931"/>
      <c r="BU120" s="931"/>
      <c r="BV120" s="931">
        <v>23505477</v>
      </c>
      <c r="BW120" s="931"/>
      <c r="BX120" s="931"/>
      <c r="BY120" s="931"/>
      <c r="BZ120" s="931"/>
      <c r="CA120" s="931">
        <v>22373457</v>
      </c>
      <c r="CB120" s="931"/>
      <c r="CC120" s="931"/>
      <c r="CD120" s="931"/>
      <c r="CE120" s="931"/>
      <c r="CF120" s="944">
        <v>28.8</v>
      </c>
      <c r="CG120" s="945"/>
      <c r="CH120" s="945"/>
      <c r="CI120" s="945"/>
      <c r="CJ120" s="945"/>
      <c r="CK120" s="1006" t="s">
        <v>448</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18530901</v>
      </c>
      <c r="DH120" s="931"/>
      <c r="DI120" s="931"/>
      <c r="DJ120" s="931"/>
      <c r="DK120" s="931"/>
      <c r="DL120" s="931">
        <v>16179799</v>
      </c>
      <c r="DM120" s="931"/>
      <c r="DN120" s="931"/>
      <c r="DO120" s="931"/>
      <c r="DP120" s="931"/>
      <c r="DQ120" s="931">
        <v>14589015</v>
      </c>
      <c r="DR120" s="931"/>
      <c r="DS120" s="931"/>
      <c r="DT120" s="931"/>
      <c r="DU120" s="931"/>
      <c r="DV120" s="932">
        <v>18.8</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18333631</v>
      </c>
      <c r="BR121" s="926"/>
      <c r="BS121" s="926"/>
      <c r="BT121" s="926"/>
      <c r="BU121" s="926"/>
      <c r="BV121" s="926">
        <v>18369922</v>
      </c>
      <c r="BW121" s="926"/>
      <c r="BX121" s="926"/>
      <c r="BY121" s="926"/>
      <c r="BZ121" s="926"/>
      <c r="CA121" s="926">
        <v>16777976</v>
      </c>
      <c r="CB121" s="926"/>
      <c r="CC121" s="926"/>
      <c r="CD121" s="926"/>
      <c r="CE121" s="926"/>
      <c r="CF121" s="920">
        <v>21.6</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258723</v>
      </c>
      <c r="DH121" s="926"/>
      <c r="DI121" s="926"/>
      <c r="DJ121" s="926"/>
      <c r="DK121" s="926"/>
      <c r="DL121" s="926">
        <v>205843</v>
      </c>
      <c r="DM121" s="926"/>
      <c r="DN121" s="926"/>
      <c r="DO121" s="926"/>
      <c r="DP121" s="926"/>
      <c r="DQ121" s="926">
        <v>173783</v>
      </c>
      <c r="DR121" s="926"/>
      <c r="DS121" s="926"/>
      <c r="DT121" s="926"/>
      <c r="DU121" s="926"/>
      <c r="DV121" s="927">
        <v>0.2</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120310929</v>
      </c>
      <c r="BR122" s="1000"/>
      <c r="BS122" s="1000"/>
      <c r="BT122" s="1000"/>
      <c r="BU122" s="1000"/>
      <c r="BV122" s="1000">
        <v>116512999</v>
      </c>
      <c r="BW122" s="1000"/>
      <c r="BX122" s="1000"/>
      <c r="BY122" s="1000"/>
      <c r="BZ122" s="1000"/>
      <c r="CA122" s="1000">
        <v>114814015</v>
      </c>
      <c r="CB122" s="1000"/>
      <c r="CC122" s="1000"/>
      <c r="CD122" s="1000"/>
      <c r="CE122" s="1000"/>
      <c r="CF122" s="1017">
        <v>147.9</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169840</v>
      </c>
      <c r="DH122" s="926"/>
      <c r="DI122" s="926"/>
      <c r="DJ122" s="926"/>
      <c r="DK122" s="926"/>
      <c r="DL122" s="926">
        <v>113218</v>
      </c>
      <c r="DM122" s="926"/>
      <c r="DN122" s="926"/>
      <c r="DO122" s="926"/>
      <c r="DP122" s="926"/>
      <c r="DQ122" s="926">
        <v>67012</v>
      </c>
      <c r="DR122" s="926"/>
      <c r="DS122" s="926"/>
      <c r="DT122" s="926"/>
      <c r="DU122" s="926"/>
      <c r="DV122" s="927">
        <v>0.1</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160559639</v>
      </c>
      <c r="BR123" s="1064"/>
      <c r="BS123" s="1064"/>
      <c r="BT123" s="1064"/>
      <c r="BU123" s="1064"/>
      <c r="BV123" s="1064">
        <v>158388398</v>
      </c>
      <c r="BW123" s="1064"/>
      <c r="BX123" s="1064"/>
      <c r="BY123" s="1064"/>
      <c r="BZ123" s="1064"/>
      <c r="CA123" s="1064">
        <v>153965448</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33.6</v>
      </c>
      <c r="BR124" s="1027"/>
      <c r="BS124" s="1027"/>
      <c r="BT124" s="1027"/>
      <c r="BU124" s="1027"/>
      <c r="BV124" s="1027">
        <v>29.5</v>
      </c>
      <c r="BW124" s="1027"/>
      <c r="BX124" s="1027"/>
      <c r="BY124" s="1027"/>
      <c r="BZ124" s="1027"/>
      <c r="CA124" s="1027">
        <v>34.6</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1787571</v>
      </c>
      <c r="AB128" s="1046"/>
      <c r="AC128" s="1046"/>
      <c r="AD128" s="1046"/>
      <c r="AE128" s="1047"/>
      <c r="AF128" s="1048">
        <v>1949650</v>
      </c>
      <c r="AG128" s="1046"/>
      <c r="AH128" s="1046"/>
      <c r="AI128" s="1046"/>
      <c r="AJ128" s="1047"/>
      <c r="AK128" s="1048">
        <v>1839573</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v>90912</v>
      </c>
      <c r="DH128" s="1038"/>
      <c r="DI128" s="1038"/>
      <c r="DJ128" s="1038"/>
      <c r="DK128" s="1038"/>
      <c r="DL128" s="1038">
        <v>31000</v>
      </c>
      <c r="DM128" s="1038"/>
      <c r="DN128" s="1038"/>
      <c r="DO128" s="1038"/>
      <c r="DP128" s="1038"/>
      <c r="DQ128" s="1038">
        <v>83557</v>
      </c>
      <c r="DR128" s="1038"/>
      <c r="DS128" s="1038"/>
      <c r="DT128" s="1038"/>
      <c r="DU128" s="1038"/>
      <c r="DV128" s="1039">
        <v>0.1</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88864349</v>
      </c>
      <c r="AB129" s="959"/>
      <c r="AC129" s="959"/>
      <c r="AD129" s="959"/>
      <c r="AE129" s="960"/>
      <c r="AF129" s="961">
        <v>86922140</v>
      </c>
      <c r="AG129" s="959"/>
      <c r="AH129" s="959"/>
      <c r="AI129" s="959"/>
      <c r="AJ129" s="960"/>
      <c r="AK129" s="961">
        <v>88304953</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10830989</v>
      </c>
      <c r="AB130" s="959"/>
      <c r="AC130" s="959"/>
      <c r="AD130" s="959"/>
      <c r="AE130" s="960"/>
      <c r="AF130" s="961">
        <v>10825470</v>
      </c>
      <c r="AG130" s="959"/>
      <c r="AH130" s="959"/>
      <c r="AI130" s="959"/>
      <c r="AJ130" s="960"/>
      <c r="AK130" s="961">
        <v>10677899</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4.2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78033360</v>
      </c>
      <c r="AB131" s="986"/>
      <c r="AC131" s="986"/>
      <c r="AD131" s="986"/>
      <c r="AE131" s="987"/>
      <c r="AF131" s="985">
        <v>76096670</v>
      </c>
      <c r="AG131" s="986"/>
      <c r="AH131" s="986"/>
      <c r="AI131" s="986"/>
      <c r="AJ131" s="987"/>
      <c r="AK131" s="985">
        <v>77627054</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34.6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4.0280810669999996</v>
      </c>
      <c r="AB132" s="1097"/>
      <c r="AC132" s="1097"/>
      <c r="AD132" s="1097"/>
      <c r="AE132" s="1098"/>
      <c r="AF132" s="1099">
        <v>4.4014619829999999</v>
      </c>
      <c r="AG132" s="1097"/>
      <c r="AH132" s="1097"/>
      <c r="AI132" s="1097"/>
      <c r="AJ132" s="1098"/>
      <c r="AK132" s="1099">
        <v>4.3122283469999996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4.5</v>
      </c>
      <c r="AB133" s="1080"/>
      <c r="AC133" s="1080"/>
      <c r="AD133" s="1080"/>
      <c r="AE133" s="1081"/>
      <c r="AF133" s="1079">
        <v>4.2</v>
      </c>
      <c r="AG133" s="1080"/>
      <c r="AH133" s="1080"/>
      <c r="AI133" s="1080"/>
      <c r="AJ133" s="1081"/>
      <c r="AK133" s="1079">
        <v>4.2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uNir/5ZfxIOHt3r8dGqCjB+Gw6jcN+xUIsLcYO40tK3l5tEVD1b+ONFrMROvaNN69NbivrMirUX5zcJUQ3lbQ==" saltValue="YOkuxCC6jzTap26WQ6tn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6cQau7PsYXwbfPRE0GhiKkQm65LpM7Y64DOde3GfstU4CwsRVnTKywlgTIsoWL3m/dPmxd9SltEdJrTb9Bmpg==" saltValue="V0H7rTZ02zazUZSmYQb2K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XIDuosSLH9/BTykVtiLZWLV7HCBGHIRvLiid+EK6SwA0X5s8oSRZn8BE11RlmVUpJheWrJDZlkVt6r+I1gmyw==" saltValue="m/D+DgJmFyYdmCCBgIE4G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23080727</v>
      </c>
      <c r="AP9" s="281">
        <v>62743</v>
      </c>
      <c r="AQ9" s="282">
        <v>62936</v>
      </c>
      <c r="AR9" s="283">
        <v>-0.3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3338708</v>
      </c>
      <c r="AP10" s="284">
        <v>9076</v>
      </c>
      <c r="AQ10" s="285">
        <v>1734</v>
      </c>
      <c r="AR10" s="286">
        <v>423.4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13462</v>
      </c>
      <c r="AP11" s="284">
        <v>37</v>
      </c>
      <c r="AQ11" s="285">
        <v>694</v>
      </c>
      <c r="AR11" s="286">
        <v>-94.7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24</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729683</v>
      </c>
      <c r="AP13" s="284">
        <v>1984</v>
      </c>
      <c r="AQ13" s="285">
        <v>1996</v>
      </c>
      <c r="AR13" s="286">
        <v>-0.6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684486</v>
      </c>
      <c r="AP14" s="284">
        <v>1861</v>
      </c>
      <c r="AQ14" s="285">
        <v>1351</v>
      </c>
      <c r="AR14" s="286">
        <v>37.700000000000003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-503855</v>
      </c>
      <c r="AP15" s="284">
        <v>-1370</v>
      </c>
      <c r="AQ15" s="285">
        <v>-1933</v>
      </c>
      <c r="AR15" s="286">
        <v>-29.1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27343211</v>
      </c>
      <c r="AP16" s="284">
        <v>74330</v>
      </c>
      <c r="AQ16" s="285">
        <v>66802</v>
      </c>
      <c r="AR16" s="286">
        <v>11.3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5.85</v>
      </c>
      <c r="AP21" s="298">
        <v>6.52</v>
      </c>
      <c r="AQ21" s="299">
        <v>-0.67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99.7</v>
      </c>
      <c r="AP22" s="303">
        <v>99.2</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14145435</v>
      </c>
      <c r="AP32" s="312">
        <v>38453</v>
      </c>
      <c r="AQ32" s="313">
        <v>37417</v>
      </c>
      <c r="AR32" s="314">
        <v>2.8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v>46</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1402880</v>
      </c>
      <c r="AP35" s="312">
        <v>3814</v>
      </c>
      <c r="AQ35" s="313">
        <v>8245</v>
      </c>
      <c r="AR35" s="314">
        <v>-53.7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316613</v>
      </c>
      <c r="AP36" s="312">
        <v>861</v>
      </c>
      <c r="AQ36" s="313">
        <v>440</v>
      </c>
      <c r="AR36" s="314">
        <v>95.7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t="s">
        <v>490</v>
      </c>
      <c r="AP37" s="312" t="s">
        <v>490</v>
      </c>
      <c r="AQ37" s="313">
        <v>558</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1</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-1839573</v>
      </c>
      <c r="AP39" s="312">
        <v>-5001</v>
      </c>
      <c r="AQ39" s="313">
        <v>-7933</v>
      </c>
      <c r="AR39" s="314">
        <v>-37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-10677899</v>
      </c>
      <c r="AP40" s="312">
        <v>-29027</v>
      </c>
      <c r="AQ40" s="313">
        <v>-28055</v>
      </c>
      <c r="AR40" s="314">
        <v>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3347456</v>
      </c>
      <c r="AP41" s="312">
        <v>9100</v>
      </c>
      <c r="AQ41" s="313">
        <v>10719</v>
      </c>
      <c r="AR41" s="314">
        <v>-15.1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27749947</v>
      </c>
      <c r="AN51" s="334">
        <v>74374</v>
      </c>
      <c r="AO51" s="335">
        <v>-4.7</v>
      </c>
      <c r="AP51" s="336">
        <v>51849</v>
      </c>
      <c r="AQ51" s="337">
        <v>11.6</v>
      </c>
      <c r="AR51" s="338">
        <v>-16.3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14170736</v>
      </c>
      <c r="AN52" s="342">
        <v>37980</v>
      </c>
      <c r="AO52" s="343">
        <v>1.5</v>
      </c>
      <c r="AP52" s="344">
        <v>26326</v>
      </c>
      <c r="AQ52" s="345">
        <v>9.6</v>
      </c>
      <c r="AR52" s="346">
        <v>-8.1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12758940</v>
      </c>
      <c r="AN53" s="334">
        <v>34281</v>
      </c>
      <c r="AO53" s="335">
        <v>-53.9</v>
      </c>
      <c r="AP53" s="336">
        <v>52191</v>
      </c>
      <c r="AQ53" s="337">
        <v>0.7</v>
      </c>
      <c r="AR53" s="338">
        <v>-54.6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6497821</v>
      </c>
      <c r="AN54" s="342">
        <v>17458</v>
      </c>
      <c r="AO54" s="343">
        <v>-54</v>
      </c>
      <c r="AP54" s="344">
        <v>26807</v>
      </c>
      <c r="AQ54" s="345">
        <v>1.8</v>
      </c>
      <c r="AR54" s="346">
        <v>-55.8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15623635</v>
      </c>
      <c r="AN55" s="334">
        <v>42134</v>
      </c>
      <c r="AO55" s="335">
        <v>22.9</v>
      </c>
      <c r="AP55" s="336">
        <v>48105</v>
      </c>
      <c r="AQ55" s="337">
        <v>-7.8</v>
      </c>
      <c r="AR55" s="338">
        <v>30.7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6272090</v>
      </c>
      <c r="AN56" s="342">
        <v>16915</v>
      </c>
      <c r="AO56" s="343">
        <v>-3.1</v>
      </c>
      <c r="AP56" s="344">
        <v>24072</v>
      </c>
      <c r="AQ56" s="345">
        <v>-10.199999999999999</v>
      </c>
      <c r="AR56" s="346">
        <v>7.1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15589288</v>
      </c>
      <c r="AN57" s="334">
        <v>42211</v>
      </c>
      <c r="AO57" s="335">
        <v>0.2</v>
      </c>
      <c r="AP57" s="336">
        <v>47446</v>
      </c>
      <c r="AQ57" s="337">
        <v>-1.4</v>
      </c>
      <c r="AR57" s="338">
        <v>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8717362</v>
      </c>
      <c r="AN58" s="342">
        <v>23604</v>
      </c>
      <c r="AO58" s="343">
        <v>39.5</v>
      </c>
      <c r="AP58" s="344">
        <v>24371</v>
      </c>
      <c r="AQ58" s="345">
        <v>1.2</v>
      </c>
      <c r="AR58" s="346">
        <v>38.299999999999997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25511980</v>
      </c>
      <c r="AN59" s="334">
        <v>69352</v>
      </c>
      <c r="AO59" s="335">
        <v>64.3</v>
      </c>
      <c r="AP59" s="336">
        <v>48387</v>
      </c>
      <c r="AQ59" s="337">
        <v>2</v>
      </c>
      <c r="AR59" s="338">
        <v>62.3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9841094</v>
      </c>
      <c r="AN60" s="342">
        <v>26752</v>
      </c>
      <c r="AO60" s="343">
        <v>13.3</v>
      </c>
      <c r="AP60" s="344">
        <v>25592</v>
      </c>
      <c r="AQ60" s="345">
        <v>5</v>
      </c>
      <c r="AR60" s="346">
        <v>8.3000000000000007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19446758</v>
      </c>
      <c r="AN61" s="349">
        <v>52470</v>
      </c>
      <c r="AO61" s="350">
        <v>5.8</v>
      </c>
      <c r="AP61" s="351">
        <v>49596</v>
      </c>
      <c r="AQ61" s="352">
        <v>1</v>
      </c>
      <c r="AR61" s="338">
        <v>4.8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9099821</v>
      </c>
      <c r="AN62" s="342">
        <v>24542</v>
      </c>
      <c r="AO62" s="343">
        <v>-0.6</v>
      </c>
      <c r="AP62" s="344">
        <v>25434</v>
      </c>
      <c r="AQ62" s="345">
        <v>1.5</v>
      </c>
      <c r="AR62" s="346">
        <v>-2.1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ZLve+YtGbjZl97fnQj7fq1Q/bcYoo+xxR2T7r391r+1Ef5j05+gk92zbws3ZEpA9LYYRirn1+Ouj1GfrXsUVg==" saltValue="VeCTnMGsCOTLJhAiejgN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uV5On94z0jXNW4RuKxbW8BTw/Ro+JOfowxJ28hlF9tWI0LE8DxI5tNGLQd1CU/jaUB16rBHmaGmLl+6BxX8Gxw==" saltValue="hgCi6xi8FMwE7IgSvSbnT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9bchcD/53FrLgDIO84OpqFL1cffdUj5zzEAm9EhyTWCsaEQLOpcRHYixUmmxhhuBSnDtkG5OMTaLFAnpHDtu7Q==" saltValue="qS14RtS6nws1RVoDESV41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5.32</v>
      </c>
      <c r="G47" s="12">
        <v>6.42</v>
      </c>
      <c r="H47" s="12">
        <v>5.88</v>
      </c>
      <c r="I47" s="12">
        <v>7.55</v>
      </c>
      <c r="J47" s="13">
        <v>7.01</v>
      </c>
    </row>
    <row r="48" spans="2:10" ht="57.75" customHeight="1" x14ac:dyDescent="0.15">
      <c r="B48" s="14"/>
      <c r="C48" s="1141" t="s">
        <v>4</v>
      </c>
      <c r="D48" s="1141"/>
      <c r="E48" s="1142"/>
      <c r="F48" s="15">
        <v>4.43</v>
      </c>
      <c r="G48" s="16">
        <v>5.45</v>
      </c>
      <c r="H48" s="16">
        <v>9.2100000000000009</v>
      </c>
      <c r="I48" s="16">
        <v>8.2799999999999994</v>
      </c>
      <c r="J48" s="17">
        <v>6.06</v>
      </c>
    </row>
    <row r="49" spans="2:10" ht="57.75" customHeight="1" thickBot="1" x14ac:dyDescent="0.2">
      <c r="B49" s="18"/>
      <c r="C49" s="1143" t="s">
        <v>5</v>
      </c>
      <c r="D49" s="1143"/>
      <c r="E49" s="1144"/>
      <c r="F49" s="19" t="s">
        <v>533</v>
      </c>
      <c r="G49" s="20" t="s">
        <v>534</v>
      </c>
      <c r="H49" s="20">
        <v>0.05</v>
      </c>
      <c r="I49" s="20" t="s">
        <v>535</v>
      </c>
      <c r="J49" s="21" t="s">
        <v>536</v>
      </c>
    </row>
    <row r="50" spans="2:10" x14ac:dyDescent="0.15"/>
  </sheetData>
  <sheetProtection algorithmName="SHA-512" hashValue="laCnmmKZu4lH4Gesbjno4A6VXBEMD2mx4pceB+HlFgNnVi1lgiY9jUvN0zAD1FUpstJU/Q/MPtFAYlTsE2lIrQ==" saltValue="PGAQLbHNr8mJTnm40rdiE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537</v>
      </c>
      <c r="D34" s="1151"/>
      <c r="E34" s="1152"/>
      <c r="F34" s="32">
        <v>7.6</v>
      </c>
      <c r="G34" s="33">
        <v>7.88</v>
      </c>
      <c r="H34" s="33">
        <v>8.0299999999999994</v>
      </c>
      <c r="I34" s="33">
        <v>8.5500000000000007</v>
      </c>
      <c r="J34" s="34">
        <v>8.18</v>
      </c>
      <c r="K34" s="22"/>
      <c r="L34" s="22"/>
      <c r="M34" s="22"/>
      <c r="N34" s="22"/>
      <c r="O34" s="22"/>
      <c r="P34" s="22"/>
    </row>
    <row r="35" spans="1:16" ht="39" customHeight="1" x14ac:dyDescent="0.15">
      <c r="A35" s="22"/>
      <c r="B35" s="35"/>
      <c r="C35" s="1145" t="s">
        <v>538</v>
      </c>
      <c r="D35" s="1146"/>
      <c r="E35" s="1147"/>
      <c r="F35" s="36">
        <v>8.5299999999999994</v>
      </c>
      <c r="G35" s="37">
        <v>8.67</v>
      </c>
      <c r="H35" s="37">
        <v>8.57</v>
      </c>
      <c r="I35" s="37">
        <v>7.86</v>
      </c>
      <c r="J35" s="38">
        <v>6.94</v>
      </c>
      <c r="K35" s="22"/>
      <c r="L35" s="22"/>
      <c r="M35" s="22"/>
      <c r="N35" s="22"/>
      <c r="O35" s="22"/>
      <c r="P35" s="22"/>
    </row>
    <row r="36" spans="1:16" ht="39" customHeight="1" x14ac:dyDescent="0.15">
      <c r="A36" s="22"/>
      <c r="B36" s="35"/>
      <c r="C36" s="1145" t="s">
        <v>539</v>
      </c>
      <c r="D36" s="1146"/>
      <c r="E36" s="1147"/>
      <c r="F36" s="36">
        <v>4.4000000000000004</v>
      </c>
      <c r="G36" s="37">
        <v>5.39</v>
      </c>
      <c r="H36" s="37">
        <v>9.14</v>
      </c>
      <c r="I36" s="37">
        <v>8.17</v>
      </c>
      <c r="J36" s="38">
        <v>5.93</v>
      </c>
      <c r="K36" s="22"/>
      <c r="L36" s="22"/>
      <c r="M36" s="22"/>
      <c r="N36" s="22"/>
      <c r="O36" s="22"/>
      <c r="P36" s="22"/>
    </row>
    <row r="37" spans="1:16" ht="39" customHeight="1" x14ac:dyDescent="0.15">
      <c r="A37" s="22"/>
      <c r="B37" s="35"/>
      <c r="C37" s="1145" t="s">
        <v>540</v>
      </c>
      <c r="D37" s="1146"/>
      <c r="E37" s="1147"/>
      <c r="F37" s="36">
        <v>0.41</v>
      </c>
      <c r="G37" s="37">
        <v>0.56000000000000005</v>
      </c>
      <c r="H37" s="37">
        <v>0.74</v>
      </c>
      <c r="I37" s="37">
        <v>0.97</v>
      </c>
      <c r="J37" s="38">
        <v>0.48</v>
      </c>
      <c r="K37" s="22"/>
      <c r="L37" s="22"/>
      <c r="M37" s="22"/>
      <c r="N37" s="22"/>
      <c r="O37" s="22"/>
      <c r="P37" s="22"/>
    </row>
    <row r="38" spans="1:16" ht="39" customHeight="1" x14ac:dyDescent="0.15">
      <c r="A38" s="22"/>
      <c r="B38" s="35"/>
      <c r="C38" s="1145" t="s">
        <v>541</v>
      </c>
      <c r="D38" s="1146"/>
      <c r="E38" s="1147"/>
      <c r="F38" s="36">
        <v>0.73</v>
      </c>
      <c r="G38" s="37">
        <v>0.86</v>
      </c>
      <c r="H38" s="37">
        <v>0.7</v>
      </c>
      <c r="I38" s="37">
        <v>0.44</v>
      </c>
      <c r="J38" s="38">
        <v>0.3</v>
      </c>
      <c r="K38" s="22"/>
      <c r="L38" s="22"/>
      <c r="M38" s="22"/>
      <c r="N38" s="22"/>
      <c r="O38" s="22"/>
      <c r="P38" s="22"/>
    </row>
    <row r="39" spans="1:16" ht="39" customHeight="1" x14ac:dyDescent="0.15">
      <c r="A39" s="22"/>
      <c r="B39" s="35"/>
      <c r="C39" s="1145" t="s">
        <v>542</v>
      </c>
      <c r="D39" s="1146"/>
      <c r="E39" s="1147"/>
      <c r="F39" s="36">
        <v>0.02</v>
      </c>
      <c r="G39" s="37">
        <v>0.04</v>
      </c>
      <c r="H39" s="37">
        <v>7.0000000000000007E-2</v>
      </c>
      <c r="I39" s="37">
        <v>0.1</v>
      </c>
      <c r="J39" s="38">
        <v>0.12</v>
      </c>
      <c r="K39" s="22"/>
      <c r="L39" s="22"/>
      <c r="M39" s="22"/>
      <c r="N39" s="22"/>
      <c r="O39" s="22"/>
      <c r="P39" s="22"/>
    </row>
    <row r="40" spans="1:16" ht="39" customHeight="1" x14ac:dyDescent="0.15">
      <c r="A40" s="22"/>
      <c r="B40" s="35"/>
      <c r="C40" s="1145" t="s">
        <v>543</v>
      </c>
      <c r="D40" s="1146"/>
      <c r="E40" s="1147"/>
      <c r="F40" s="36">
        <v>0.16</v>
      </c>
      <c r="G40" s="37">
        <v>0.05</v>
      </c>
      <c r="H40" s="37">
        <v>0.03</v>
      </c>
      <c r="I40" s="37">
        <v>0.04</v>
      </c>
      <c r="J40" s="38">
        <v>0.05</v>
      </c>
      <c r="K40" s="22"/>
      <c r="L40" s="22"/>
      <c r="M40" s="22"/>
      <c r="N40" s="22"/>
      <c r="O40" s="22"/>
      <c r="P40" s="22"/>
    </row>
    <row r="41" spans="1:16" ht="39" customHeight="1" x14ac:dyDescent="0.15">
      <c r="A41" s="22"/>
      <c r="B41" s="35"/>
      <c r="C41" s="1145" t="s">
        <v>544</v>
      </c>
      <c r="D41" s="1146"/>
      <c r="E41" s="1147"/>
      <c r="F41" s="36">
        <v>0.01</v>
      </c>
      <c r="G41" s="37">
        <v>0.01</v>
      </c>
      <c r="H41" s="37">
        <v>0.01</v>
      </c>
      <c r="I41" s="37">
        <v>0.01</v>
      </c>
      <c r="J41" s="38">
        <v>0.02</v>
      </c>
      <c r="K41" s="22"/>
      <c r="L41" s="22"/>
      <c r="M41" s="22"/>
      <c r="N41" s="22"/>
      <c r="O41" s="22"/>
      <c r="P41" s="22"/>
    </row>
    <row r="42" spans="1:16" ht="39" customHeight="1" x14ac:dyDescent="0.15">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546</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ztoY3AAKBBYcJT+rgSbaqeTHqhwqBbsYDgmehqmm/ekr3EzR2XuWbihy3M6+eRlVuC3vriOOuIHujp81Nc/A==" saltValue="N+LXTTVyCzACihIRN+Hu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13601</v>
      </c>
      <c r="L45" s="60">
        <v>13702</v>
      </c>
      <c r="M45" s="60">
        <v>13640</v>
      </c>
      <c r="N45" s="60">
        <v>14161</v>
      </c>
      <c r="O45" s="61">
        <v>14145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2140</v>
      </c>
      <c r="L48" s="64">
        <v>1836</v>
      </c>
      <c r="M48" s="64">
        <v>1801</v>
      </c>
      <c r="N48" s="64">
        <v>1619</v>
      </c>
      <c r="O48" s="65">
        <v>1403</v>
      </c>
      <c r="P48" s="48"/>
      <c r="Q48" s="48"/>
      <c r="R48" s="48"/>
      <c r="S48" s="48"/>
      <c r="T48" s="48"/>
      <c r="U48" s="48"/>
    </row>
    <row r="49" spans="1:21" ht="30.75" customHeight="1" x14ac:dyDescent="0.15">
      <c r="A49" s="48"/>
      <c r="B49" s="1155"/>
      <c r="C49" s="1156"/>
      <c r="D49" s="62"/>
      <c r="E49" s="1161" t="s">
        <v>14</v>
      </c>
      <c r="F49" s="1161"/>
      <c r="G49" s="1161"/>
      <c r="H49" s="1161"/>
      <c r="I49" s="1161"/>
      <c r="J49" s="1162"/>
      <c r="K49" s="63">
        <v>280</v>
      </c>
      <c r="L49" s="64">
        <v>307</v>
      </c>
      <c r="M49" s="64">
        <v>320</v>
      </c>
      <c r="N49" s="64">
        <v>344</v>
      </c>
      <c r="O49" s="65">
        <v>317</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490</v>
      </c>
      <c r="L50" s="64" t="s">
        <v>490</v>
      </c>
      <c r="M50" s="64" t="s">
        <v>490</v>
      </c>
      <c r="N50" s="64" t="s">
        <v>490</v>
      </c>
      <c r="O50" s="65" t="s">
        <v>490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1</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12182</v>
      </c>
      <c r="L52" s="64">
        <v>12758</v>
      </c>
      <c r="M52" s="64">
        <v>12619</v>
      </c>
      <c r="N52" s="64">
        <v>12776</v>
      </c>
      <c r="O52" s="65">
        <v>12518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3839</v>
      </c>
      <c r="L53" s="69">
        <v>3088</v>
      </c>
      <c r="M53" s="69">
        <v>3142</v>
      </c>
      <c r="N53" s="69">
        <v>3348</v>
      </c>
      <c r="O53" s="70">
        <v>3347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kn5p2Jjx567Ml8I3qNBgRAiv6S6moTlVW9IWAGc5RKQX4D05bkt7phM/UZx7QNlBm2+KWm8WUxDns7ZXulSYA==" saltValue="2++NcgmqfbBS3tMVbuuE9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153170</v>
      </c>
      <c r="J41" s="356">
        <v>149362</v>
      </c>
      <c r="K41" s="356">
        <v>150651</v>
      </c>
      <c r="L41" s="356">
        <v>147581</v>
      </c>
      <c r="M41" s="357">
        <v>148681</v>
      </c>
    </row>
    <row r="42" spans="2:13" ht="27.75" customHeight="1" x14ac:dyDescent="0.15">
      <c r="B42" s="1186"/>
      <c r="C42" s="1187"/>
      <c r="D42" s="106"/>
      <c r="E42" s="1192" t="s">
        <v>32</v>
      </c>
      <c r="F42" s="1192"/>
      <c r="G42" s="1192"/>
      <c r="H42" s="1193"/>
      <c r="I42" s="358" t="s">
        <v>490</v>
      </c>
      <c r="J42" s="359" t="s">
        <v>490</v>
      </c>
      <c r="K42" s="359" t="s">
        <v>490</v>
      </c>
      <c r="L42" s="359" t="s">
        <v>490</v>
      </c>
      <c r="M42" s="360" t="s">
        <v>490</v>
      </c>
    </row>
    <row r="43" spans="2:13" ht="27.75" customHeight="1" x14ac:dyDescent="0.15">
      <c r="B43" s="1186"/>
      <c r="C43" s="1187"/>
      <c r="D43" s="106"/>
      <c r="E43" s="1192" t="s">
        <v>33</v>
      </c>
      <c r="F43" s="1192"/>
      <c r="G43" s="1192"/>
      <c r="H43" s="1193"/>
      <c r="I43" s="358">
        <v>23210</v>
      </c>
      <c r="J43" s="359">
        <v>21015</v>
      </c>
      <c r="K43" s="359">
        <v>18959</v>
      </c>
      <c r="L43" s="359">
        <v>16499</v>
      </c>
      <c r="M43" s="360">
        <v>14830</v>
      </c>
    </row>
    <row r="44" spans="2:13" ht="27.75" customHeight="1" x14ac:dyDescent="0.15">
      <c r="B44" s="1186"/>
      <c r="C44" s="1187"/>
      <c r="D44" s="106"/>
      <c r="E44" s="1192" t="s">
        <v>34</v>
      </c>
      <c r="F44" s="1192"/>
      <c r="G44" s="1192"/>
      <c r="H44" s="1193"/>
      <c r="I44" s="358">
        <v>1842</v>
      </c>
      <c r="J44" s="359">
        <v>1778</v>
      </c>
      <c r="K44" s="359">
        <v>1555</v>
      </c>
      <c r="L44" s="359">
        <v>1367</v>
      </c>
      <c r="M44" s="360">
        <v>1193</v>
      </c>
    </row>
    <row r="45" spans="2:13" ht="27.75" customHeight="1" x14ac:dyDescent="0.15">
      <c r="B45" s="1186"/>
      <c r="C45" s="1187"/>
      <c r="D45" s="106"/>
      <c r="E45" s="1192" t="s">
        <v>35</v>
      </c>
      <c r="F45" s="1192"/>
      <c r="G45" s="1192"/>
      <c r="H45" s="1193"/>
      <c r="I45" s="358">
        <v>15016</v>
      </c>
      <c r="J45" s="359">
        <v>15337</v>
      </c>
      <c r="K45" s="359">
        <v>15559</v>
      </c>
      <c r="L45" s="359">
        <v>15371</v>
      </c>
      <c r="M45" s="360">
        <v>16080</v>
      </c>
    </row>
    <row r="46" spans="2:13" ht="27.75" customHeight="1" x14ac:dyDescent="0.15">
      <c r="B46" s="1186"/>
      <c r="C46" s="1187"/>
      <c r="D46" s="107"/>
      <c r="E46" s="1192" t="s">
        <v>36</v>
      </c>
      <c r="F46" s="1192"/>
      <c r="G46" s="1192"/>
      <c r="H46" s="1193"/>
      <c r="I46" s="358">
        <v>209</v>
      </c>
      <c r="J46" s="359">
        <v>154</v>
      </c>
      <c r="K46" s="359">
        <v>91</v>
      </c>
      <c r="L46" s="359">
        <v>31</v>
      </c>
      <c r="M46" s="360">
        <v>84</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17078</v>
      </c>
      <c r="J50" s="359">
        <v>18420</v>
      </c>
      <c r="K50" s="359">
        <v>21915</v>
      </c>
      <c r="L50" s="359">
        <v>23505</v>
      </c>
      <c r="M50" s="360">
        <v>22373</v>
      </c>
    </row>
    <row r="51" spans="2:13" ht="27.75" customHeight="1" x14ac:dyDescent="0.15">
      <c r="B51" s="1186"/>
      <c r="C51" s="1187"/>
      <c r="D51" s="106"/>
      <c r="E51" s="1192" t="s">
        <v>42</v>
      </c>
      <c r="F51" s="1192"/>
      <c r="G51" s="1192"/>
      <c r="H51" s="1193"/>
      <c r="I51" s="358">
        <v>16848</v>
      </c>
      <c r="J51" s="359">
        <v>18060</v>
      </c>
      <c r="K51" s="359">
        <v>18334</v>
      </c>
      <c r="L51" s="359">
        <v>18370</v>
      </c>
      <c r="M51" s="360">
        <v>16778</v>
      </c>
    </row>
    <row r="52" spans="2:13" ht="27.75" customHeight="1" x14ac:dyDescent="0.15">
      <c r="B52" s="1188"/>
      <c r="C52" s="1189"/>
      <c r="D52" s="106"/>
      <c r="E52" s="1192" t="s">
        <v>43</v>
      </c>
      <c r="F52" s="1192"/>
      <c r="G52" s="1192"/>
      <c r="H52" s="1193"/>
      <c r="I52" s="358">
        <v>125062</v>
      </c>
      <c r="J52" s="359">
        <v>121446</v>
      </c>
      <c r="K52" s="359">
        <v>120311</v>
      </c>
      <c r="L52" s="359">
        <v>116513</v>
      </c>
      <c r="M52" s="360">
        <v>114814</v>
      </c>
    </row>
    <row r="53" spans="2:13" ht="27.75" customHeight="1" thickBot="1" x14ac:dyDescent="0.2">
      <c r="B53" s="1199" t="s">
        <v>19</v>
      </c>
      <c r="C53" s="1200"/>
      <c r="D53" s="110"/>
      <c r="E53" s="1201" t="s">
        <v>44</v>
      </c>
      <c r="F53" s="1201"/>
      <c r="G53" s="1201"/>
      <c r="H53" s="1202"/>
      <c r="I53" s="361">
        <v>34459</v>
      </c>
      <c r="J53" s="362">
        <v>29720</v>
      </c>
      <c r="K53" s="362">
        <v>26255</v>
      </c>
      <c r="L53" s="362">
        <v>22461</v>
      </c>
      <c r="M53" s="363">
        <v>26902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TkdwHuTsQMtA1bnPZ0btnKGzbwcHdOw2DeRfbMszddyw5pBsKNLROtTIzyYkv4DJ6LacwCZv1d/hiyvOJ4tVg==" saltValue="3wEZsh4B/KZtZRxfvTCZ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5223</v>
      </c>
      <c r="G55" s="122">
        <v>6562</v>
      </c>
      <c r="H55" s="123">
        <v>6190</v>
      </c>
    </row>
    <row r="56" spans="2:8" ht="52.5" customHeight="1" x14ac:dyDescent="0.15">
      <c r="B56" s="124"/>
      <c r="C56" s="1213" t="s">
        <v>47</v>
      </c>
      <c r="D56" s="1213"/>
      <c r="E56" s="1214"/>
      <c r="F56" s="125">
        <v>3954</v>
      </c>
      <c r="G56" s="125">
        <v>4654</v>
      </c>
      <c r="H56" s="126">
        <v>5663</v>
      </c>
    </row>
    <row r="57" spans="2:8" ht="53.25" customHeight="1" x14ac:dyDescent="0.15">
      <c r="B57" s="124"/>
      <c r="C57" s="1215" t="s">
        <v>48</v>
      </c>
      <c r="D57" s="1215"/>
      <c r="E57" s="1216"/>
      <c r="F57" s="127">
        <v>5422</v>
      </c>
      <c r="G57" s="127">
        <v>5127</v>
      </c>
      <c r="H57" s="128">
        <v>4334</v>
      </c>
    </row>
    <row r="58" spans="2:8" ht="45.75" customHeight="1" x14ac:dyDescent="0.15">
      <c r="B58" s="129"/>
      <c r="C58" s="1203" t="s">
        <v>574</v>
      </c>
      <c r="D58" s="1204"/>
      <c r="E58" s="1205"/>
      <c r="F58" s="130">
        <v>2096</v>
      </c>
      <c r="G58" s="130">
        <v>2014</v>
      </c>
      <c r="H58" s="131">
        <v>1434</v>
      </c>
    </row>
    <row r="59" spans="2:8" ht="45.75" customHeight="1" x14ac:dyDescent="0.15">
      <c r="B59" s="129"/>
      <c r="C59" s="1203" t="s">
        <v>575</v>
      </c>
      <c r="D59" s="1204"/>
      <c r="E59" s="1205"/>
      <c r="F59" s="130">
        <v>839</v>
      </c>
      <c r="G59" s="130">
        <v>840</v>
      </c>
      <c r="H59" s="131">
        <v>841</v>
      </c>
    </row>
    <row r="60" spans="2:8" ht="45.75" customHeight="1" x14ac:dyDescent="0.15">
      <c r="B60" s="129"/>
      <c r="C60" s="1203" t="s">
        <v>576</v>
      </c>
      <c r="D60" s="1204"/>
      <c r="E60" s="1205"/>
      <c r="F60" s="130">
        <v>551</v>
      </c>
      <c r="G60" s="130">
        <v>626</v>
      </c>
      <c r="H60" s="131">
        <v>588</v>
      </c>
    </row>
    <row r="61" spans="2:8" ht="45.75" customHeight="1" x14ac:dyDescent="0.15">
      <c r="B61" s="129"/>
      <c r="C61" s="1203" t="s">
        <v>577</v>
      </c>
      <c r="D61" s="1204"/>
      <c r="E61" s="1205"/>
      <c r="F61" s="130">
        <v>372</v>
      </c>
      <c r="G61" s="130">
        <v>372</v>
      </c>
      <c r="H61" s="131">
        <v>372</v>
      </c>
    </row>
    <row r="62" spans="2:8" ht="45.75" customHeight="1" thickBot="1" x14ac:dyDescent="0.2">
      <c r="B62" s="132"/>
      <c r="C62" s="1206" t="s">
        <v>578</v>
      </c>
      <c r="D62" s="1207"/>
      <c r="E62" s="1208"/>
      <c r="F62" s="133">
        <v>241</v>
      </c>
      <c r="G62" s="133">
        <v>241</v>
      </c>
      <c r="H62" s="134">
        <v>211</v>
      </c>
    </row>
    <row r="63" spans="2:8" ht="52.5" customHeight="1" thickBot="1" x14ac:dyDescent="0.2">
      <c r="B63" s="135"/>
      <c r="C63" s="1209" t="s">
        <v>49</v>
      </c>
      <c r="D63" s="1209"/>
      <c r="E63" s="1210"/>
      <c r="F63" s="136">
        <v>14598</v>
      </c>
      <c r="G63" s="136">
        <v>16343</v>
      </c>
      <c r="H63" s="137">
        <v>16186</v>
      </c>
    </row>
    <row r="64" spans="2:8" x14ac:dyDescent="0.15"/>
  </sheetData>
  <sheetProtection algorithmName="SHA-512" hashValue="fKS/oY4jAf5O1DmAMNC8aaE85wfEbVqNv0BYUXOtRUx8UL12PfkN3zROg8oGy8fafyRCS+WgDWvtTIgLL24Mbg==" saltValue="m0dSDQ3FswhMbr2KrJI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74374</v>
      </c>
      <c r="E3" s="156"/>
      <c r="F3" s="157">
        <v>51849</v>
      </c>
      <c r="G3" s="158"/>
      <c r="H3" s="159"/>
    </row>
    <row r="4" spans="1:8" x14ac:dyDescent="0.15">
      <c r="A4" s="160"/>
      <c r="B4" s="161"/>
      <c r="C4" s="162"/>
      <c r="D4" s="163">
        <v>37980</v>
      </c>
      <c r="E4" s="164"/>
      <c r="F4" s="165">
        <v>26326</v>
      </c>
      <c r="G4" s="166"/>
      <c r="H4" s="167"/>
    </row>
    <row r="5" spans="1:8" x14ac:dyDescent="0.15">
      <c r="A5" s="148" t="s">
        <v>522</v>
      </c>
      <c r="B5" s="153"/>
      <c r="C5" s="154"/>
      <c r="D5" s="155">
        <v>34281</v>
      </c>
      <c r="E5" s="156"/>
      <c r="F5" s="157">
        <v>52191</v>
      </c>
      <c r="G5" s="158"/>
      <c r="H5" s="159"/>
    </row>
    <row r="6" spans="1:8" x14ac:dyDescent="0.15">
      <c r="A6" s="160"/>
      <c r="B6" s="161"/>
      <c r="C6" s="162"/>
      <c r="D6" s="163">
        <v>17458</v>
      </c>
      <c r="E6" s="164"/>
      <c r="F6" s="165">
        <v>26807</v>
      </c>
      <c r="G6" s="166"/>
      <c r="H6" s="167"/>
    </row>
    <row r="7" spans="1:8" x14ac:dyDescent="0.15">
      <c r="A7" s="148" t="s">
        <v>523</v>
      </c>
      <c r="B7" s="153"/>
      <c r="C7" s="154"/>
      <c r="D7" s="155">
        <v>42134</v>
      </c>
      <c r="E7" s="156"/>
      <c r="F7" s="157">
        <v>48105</v>
      </c>
      <c r="G7" s="158"/>
      <c r="H7" s="159"/>
    </row>
    <row r="8" spans="1:8" x14ac:dyDescent="0.15">
      <c r="A8" s="160"/>
      <c r="B8" s="161"/>
      <c r="C8" s="162"/>
      <c r="D8" s="163">
        <v>16915</v>
      </c>
      <c r="E8" s="164"/>
      <c r="F8" s="165">
        <v>24072</v>
      </c>
      <c r="G8" s="166"/>
      <c r="H8" s="167"/>
    </row>
    <row r="9" spans="1:8" x14ac:dyDescent="0.15">
      <c r="A9" s="148" t="s">
        <v>524</v>
      </c>
      <c r="B9" s="153"/>
      <c r="C9" s="154"/>
      <c r="D9" s="155">
        <v>42211</v>
      </c>
      <c r="E9" s="156"/>
      <c r="F9" s="157">
        <v>47446</v>
      </c>
      <c r="G9" s="158"/>
      <c r="H9" s="159"/>
    </row>
    <row r="10" spans="1:8" x14ac:dyDescent="0.15">
      <c r="A10" s="160"/>
      <c r="B10" s="161"/>
      <c r="C10" s="162"/>
      <c r="D10" s="163">
        <v>23604</v>
      </c>
      <c r="E10" s="164"/>
      <c r="F10" s="165">
        <v>24371</v>
      </c>
      <c r="G10" s="166"/>
      <c r="H10" s="167"/>
    </row>
    <row r="11" spans="1:8" x14ac:dyDescent="0.15">
      <c r="A11" s="148" t="s">
        <v>525</v>
      </c>
      <c r="B11" s="153"/>
      <c r="C11" s="154"/>
      <c r="D11" s="155">
        <v>69352</v>
      </c>
      <c r="E11" s="156"/>
      <c r="F11" s="157">
        <v>48387</v>
      </c>
      <c r="G11" s="158"/>
      <c r="H11" s="159"/>
    </row>
    <row r="12" spans="1:8" x14ac:dyDescent="0.15">
      <c r="A12" s="160"/>
      <c r="B12" s="161"/>
      <c r="C12" s="168"/>
      <c r="D12" s="163">
        <v>26752</v>
      </c>
      <c r="E12" s="164"/>
      <c r="F12" s="165">
        <v>25592</v>
      </c>
      <c r="G12" s="166"/>
      <c r="H12" s="167"/>
    </row>
    <row r="13" spans="1:8" x14ac:dyDescent="0.15">
      <c r="A13" s="148"/>
      <c r="B13" s="153"/>
      <c r="C13" s="169"/>
      <c r="D13" s="170">
        <v>52470</v>
      </c>
      <c r="E13" s="171"/>
      <c r="F13" s="172">
        <v>49596</v>
      </c>
      <c r="G13" s="173"/>
      <c r="H13" s="159"/>
    </row>
    <row r="14" spans="1:8" x14ac:dyDescent="0.15">
      <c r="A14" s="160"/>
      <c r="B14" s="161"/>
      <c r="C14" s="162"/>
      <c r="D14" s="163">
        <v>24542</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4.43</v>
      </c>
      <c r="C19" s="174">
        <f>ROUND(VALUE(SUBSTITUTE(実質収支比率等に係る経年分析!G$48,"▲","-")),2)</f>
        <v>5.45</v>
      </c>
      <c r="D19" s="174">
        <f>ROUND(VALUE(SUBSTITUTE(実質収支比率等に係る経年分析!H$48,"▲","-")),2)</f>
        <v>9.2100000000000009</v>
      </c>
      <c r="E19" s="174">
        <f>ROUND(VALUE(SUBSTITUTE(実質収支比率等に係る経年分析!I$48,"▲","-")),2)</f>
        <v>8.2799999999999994</v>
      </c>
      <c r="F19" s="174">
        <f>ROUND(VALUE(SUBSTITUTE(実質収支比率等に係る経年分析!J$48,"▲","-")),2)</f>
        <v>6.06</v>
      </c>
    </row>
    <row r="20" spans="1:11" x14ac:dyDescent="0.15">
      <c r="A20" s="174" t="s">
        <v>53</v>
      </c>
      <c r="B20" s="174">
        <f>ROUND(VALUE(SUBSTITUTE(実質収支比率等に係る経年分析!F$47,"▲","-")),2)</f>
        <v>5.32</v>
      </c>
      <c r="C20" s="174">
        <f>ROUND(VALUE(SUBSTITUTE(実質収支比率等に係る経年分析!G$47,"▲","-")),2)</f>
        <v>6.42</v>
      </c>
      <c r="D20" s="174">
        <f>ROUND(VALUE(SUBSTITUTE(実質収支比率等に係る経年分析!H$47,"▲","-")),2)</f>
        <v>5.88</v>
      </c>
      <c r="E20" s="174">
        <f>ROUND(VALUE(SUBSTITUTE(実質収支比率等に係る経年分析!I$47,"▲","-")),2)</f>
        <v>7.55</v>
      </c>
      <c r="F20" s="174">
        <f>ROUND(VALUE(SUBSTITUTE(実質収支比率等に係る経年分析!J$47,"▲","-")),2)</f>
        <v>7.01</v>
      </c>
    </row>
    <row r="21" spans="1:11" x14ac:dyDescent="0.15">
      <c r="A21" s="174" t="s">
        <v>54</v>
      </c>
      <c r="B21" s="174">
        <f>IF(ISNUMBER(VALUE(SUBSTITUTE(実質収支比率等に係る経年分析!F$49,"▲","-"))),ROUND(VALUE(SUBSTITUTE(実質収支比率等に係る経年分析!F$49,"▲","-")),2),NA())</f>
        <v>-7.41</v>
      </c>
      <c r="C21" s="174">
        <f>IF(ISNUMBER(VALUE(SUBSTITUTE(実質収支比率等に係る経年分析!G$49,"▲","-"))),ROUND(VALUE(SUBSTITUTE(実質収支比率等に係る経年分析!G$49,"▲","-")),2),NA())</f>
        <v>-1.2</v>
      </c>
      <c r="D21" s="174">
        <f>IF(ISNUMBER(VALUE(SUBSTITUTE(実質収支比率等に係る経年分析!H$49,"▲","-"))),ROUND(VALUE(SUBSTITUTE(実質収支比率等に係る経年分析!H$49,"▲","-")),2),NA())</f>
        <v>0.05</v>
      </c>
      <c r="E21" s="174">
        <f>IF(ISNUMBER(VALUE(SUBSTITUTE(実質収支比率等に係る経年分析!I$49,"▲","-"))),ROUND(VALUE(SUBSTITUTE(実質収支比率等に係る経年分析!I$49,"▲","-")),2),NA())</f>
        <v>-5.35</v>
      </c>
      <c r="F21" s="174">
        <f>IF(ISNUMBER(VALUE(SUBSTITUTE(実質収支比率等に係る経年分析!J$49,"▲","-"))),ROUND(VALUE(SUBSTITUTE(実質収支比率等に係る経年分析!J$49,"▲","-")),2),NA())</f>
        <v>-7.61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牛伏ドリームセンター事業特別会計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母子父子寡婦福祉資金貸付事業特別会計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0.56000000000000005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4.4000000000000004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9.14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5.93</v>
      </c>
    </row>
    <row r="35" spans="1:16" x14ac:dyDescent="0.15">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8.5299999999999994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8.67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8.0299999999999994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8.5500000000000007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12182</v>
      </c>
      <c r="E42" s="176"/>
      <c r="F42" s="176"/>
      <c r="G42" s="176">
        <f>'実質公債費比率（分子）の構造'!L$52</f>
        <v>12758</v>
      </c>
      <c r="H42" s="176"/>
      <c r="I42" s="176"/>
      <c r="J42" s="176">
        <f>'実質公債費比率（分子）の構造'!M$52</f>
        <v>12619</v>
      </c>
      <c r="K42" s="176"/>
      <c r="L42" s="176"/>
      <c r="M42" s="176">
        <f>'実質公債費比率（分子）の構造'!N$52</f>
        <v>12776</v>
      </c>
      <c r="N42" s="176"/>
      <c r="O42" s="176"/>
      <c r="P42" s="176">
        <f>'実質公債費比率（分子）の構造'!O$52</f>
        <v>12518</v>
      </c>
    </row>
    <row r="43" spans="1:16" x14ac:dyDescent="0.15">
      <c r="A43" s="176" t="s">
        <v>16</v>
      </c>
      <c r="B43" s="176">
        <f>'実質公債費比率（分子）の構造'!K$51</f>
        <v>0</v>
      </c>
      <c r="C43" s="176"/>
      <c r="D43" s="176"/>
      <c r="E43" s="176">
        <f>'実質公債費比率（分子）の構造'!L$51</f>
        <v>1</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280</v>
      </c>
      <c r="C45" s="176"/>
      <c r="D45" s="176"/>
      <c r="E45" s="176">
        <f>'実質公債費比率（分子）の構造'!L$49</f>
        <v>307</v>
      </c>
      <c r="F45" s="176"/>
      <c r="G45" s="176"/>
      <c r="H45" s="176">
        <f>'実質公債費比率（分子）の構造'!M$49</f>
        <v>320</v>
      </c>
      <c r="I45" s="176"/>
      <c r="J45" s="176"/>
      <c r="K45" s="176">
        <f>'実質公債費比率（分子）の構造'!N$49</f>
        <v>344</v>
      </c>
      <c r="L45" s="176"/>
      <c r="M45" s="176"/>
      <c r="N45" s="176">
        <f>'実質公債費比率（分子）の構造'!O$49</f>
        <v>317</v>
      </c>
      <c r="O45" s="176"/>
      <c r="P45" s="176"/>
    </row>
    <row r="46" spans="1:16" x14ac:dyDescent="0.15">
      <c r="A46" s="176" t="s">
        <v>64</v>
      </c>
      <c r="B46" s="176">
        <f>'実質公債費比率（分子）の構造'!K$48</f>
        <v>2140</v>
      </c>
      <c r="C46" s="176"/>
      <c r="D46" s="176"/>
      <c r="E46" s="176">
        <f>'実質公債費比率（分子）の構造'!L$48</f>
        <v>1836</v>
      </c>
      <c r="F46" s="176"/>
      <c r="G46" s="176"/>
      <c r="H46" s="176">
        <f>'実質公債費比率（分子）の構造'!M$48</f>
        <v>1801</v>
      </c>
      <c r="I46" s="176"/>
      <c r="J46" s="176"/>
      <c r="K46" s="176">
        <f>'実質公債費比率（分子）の構造'!N$48</f>
        <v>1619</v>
      </c>
      <c r="L46" s="176"/>
      <c r="M46" s="176"/>
      <c r="N46" s="176">
        <f>'実質公債費比率（分子）の構造'!O$48</f>
        <v>1403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13601</v>
      </c>
      <c r="C49" s="176"/>
      <c r="D49" s="176"/>
      <c r="E49" s="176">
        <f>'実質公債費比率（分子）の構造'!L$45</f>
        <v>13702</v>
      </c>
      <c r="F49" s="176"/>
      <c r="G49" s="176"/>
      <c r="H49" s="176">
        <f>'実質公債費比率（分子）の構造'!M$45</f>
        <v>13640</v>
      </c>
      <c r="I49" s="176"/>
      <c r="J49" s="176"/>
      <c r="K49" s="176">
        <f>'実質公債費比率（分子）の構造'!N$45</f>
        <v>14161</v>
      </c>
      <c r="L49" s="176"/>
      <c r="M49" s="176"/>
      <c r="N49" s="176">
        <f>'実質公債費比率（分子）の構造'!O$45</f>
        <v>14145</v>
      </c>
      <c r="O49" s="176"/>
      <c r="P49" s="176"/>
    </row>
    <row r="50" spans="1:16" x14ac:dyDescent="0.15">
      <c r="A50" s="176" t="s">
        <v>67</v>
      </c>
      <c r="B50" s="176" t="e">
        <f>NA()</f>
        <v>#N/A</v>
      </c>
      <c r="C50" s="176">
        <f>IF(ISNUMBER('実質公債費比率（分子）の構造'!K$53),'実質公債費比率（分子）の構造'!K$53,NA())</f>
        <v>3839</v>
      </c>
      <c r="D50" s="176" t="e">
        <f>NA()</f>
        <v>#N/A</v>
      </c>
      <c r="E50" s="176" t="e">
        <f>NA()</f>
        <v>#N/A</v>
      </c>
      <c r="F50" s="176">
        <f>IF(ISNUMBER('実質公債費比率（分子）の構造'!L$53),'実質公債費比率（分子）の構造'!L$53,NA())</f>
        <v>3088</v>
      </c>
      <c r="G50" s="176" t="e">
        <f>NA()</f>
        <v>#N/A</v>
      </c>
      <c r="H50" s="176" t="e">
        <f>NA()</f>
        <v>#N/A</v>
      </c>
      <c r="I50" s="176">
        <f>IF(ISNUMBER('実質公債費比率（分子）の構造'!M$53),'実質公債費比率（分子）の構造'!M$53,NA())</f>
        <v>3142</v>
      </c>
      <c r="J50" s="176" t="e">
        <f>NA()</f>
        <v>#N/A</v>
      </c>
      <c r="K50" s="176" t="e">
        <f>NA()</f>
        <v>#N/A</v>
      </c>
      <c r="L50" s="176">
        <f>IF(ISNUMBER('実質公債費比率（分子）の構造'!N$53),'実質公債費比率（分子）の構造'!N$53,NA())</f>
        <v>3348</v>
      </c>
      <c r="M50" s="176" t="e">
        <f>NA()</f>
        <v>#N/A</v>
      </c>
      <c r="N50" s="176" t="e">
        <f>NA()</f>
        <v>#N/A</v>
      </c>
      <c r="O50" s="176">
        <f>IF(ISNUMBER('実質公債費比率（分子）の構造'!O$53),'実質公債費比率（分子）の構造'!O$53,NA())</f>
        <v>3347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125062</v>
      </c>
      <c r="E56" s="175"/>
      <c r="F56" s="175"/>
      <c r="G56" s="175">
        <f>'将来負担比率（分子）の構造'!J$52</f>
        <v>121446</v>
      </c>
      <c r="H56" s="175"/>
      <c r="I56" s="175"/>
      <c r="J56" s="175">
        <f>'将来負担比率（分子）の構造'!K$52</f>
        <v>120311</v>
      </c>
      <c r="K56" s="175"/>
      <c r="L56" s="175"/>
      <c r="M56" s="175">
        <f>'将来負担比率（分子）の構造'!L$52</f>
        <v>116513</v>
      </c>
      <c r="N56" s="175"/>
      <c r="O56" s="175"/>
      <c r="P56" s="175">
        <f>'将来負担比率（分子）の構造'!M$52</f>
        <v>114814</v>
      </c>
    </row>
    <row r="57" spans="1:16" x14ac:dyDescent="0.15">
      <c r="A57" s="175" t="s">
        <v>42</v>
      </c>
      <c r="B57" s="175"/>
      <c r="C57" s="175"/>
      <c r="D57" s="175">
        <f>'将来負担比率（分子）の構造'!I$51</f>
        <v>16848</v>
      </c>
      <c r="E57" s="175"/>
      <c r="F57" s="175"/>
      <c r="G57" s="175">
        <f>'将来負担比率（分子）の構造'!J$51</f>
        <v>18060</v>
      </c>
      <c r="H57" s="175"/>
      <c r="I57" s="175"/>
      <c r="J57" s="175">
        <f>'将来負担比率（分子）の構造'!K$51</f>
        <v>18334</v>
      </c>
      <c r="K57" s="175"/>
      <c r="L57" s="175"/>
      <c r="M57" s="175">
        <f>'将来負担比率（分子）の構造'!L$51</f>
        <v>18370</v>
      </c>
      <c r="N57" s="175"/>
      <c r="O57" s="175"/>
      <c r="P57" s="175">
        <f>'将来負担比率（分子）の構造'!M$51</f>
        <v>16778</v>
      </c>
    </row>
    <row r="58" spans="1:16" x14ac:dyDescent="0.15">
      <c r="A58" s="175" t="s">
        <v>41</v>
      </c>
      <c r="B58" s="175"/>
      <c r="C58" s="175"/>
      <c r="D58" s="175">
        <f>'将来負担比率（分子）の構造'!I$50</f>
        <v>17078</v>
      </c>
      <c r="E58" s="175"/>
      <c r="F58" s="175"/>
      <c r="G58" s="175">
        <f>'将来負担比率（分子）の構造'!J$50</f>
        <v>18420</v>
      </c>
      <c r="H58" s="175"/>
      <c r="I58" s="175"/>
      <c r="J58" s="175">
        <f>'将来負担比率（分子）の構造'!K$50</f>
        <v>21915</v>
      </c>
      <c r="K58" s="175"/>
      <c r="L58" s="175"/>
      <c r="M58" s="175">
        <f>'将来負担比率（分子）の構造'!L$50</f>
        <v>23505</v>
      </c>
      <c r="N58" s="175"/>
      <c r="O58" s="175"/>
      <c r="P58" s="175">
        <f>'将来負担比率（分子）の構造'!M$50</f>
        <v>22373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209</v>
      </c>
      <c r="C61" s="175"/>
      <c r="D61" s="175"/>
      <c r="E61" s="175">
        <f>'将来負担比率（分子）の構造'!J$46</f>
        <v>154</v>
      </c>
      <c r="F61" s="175"/>
      <c r="G61" s="175"/>
      <c r="H61" s="175">
        <f>'将来負担比率（分子）の構造'!K$46</f>
        <v>91</v>
      </c>
      <c r="I61" s="175"/>
      <c r="J61" s="175"/>
      <c r="K61" s="175">
        <f>'将来負担比率（分子）の構造'!L$46</f>
        <v>31</v>
      </c>
      <c r="L61" s="175"/>
      <c r="M61" s="175"/>
      <c r="N61" s="175">
        <f>'将来負担比率（分子）の構造'!M$46</f>
        <v>84</v>
      </c>
      <c r="O61" s="175"/>
      <c r="P61" s="175"/>
    </row>
    <row r="62" spans="1:16" x14ac:dyDescent="0.15">
      <c r="A62" s="175" t="s">
        <v>35</v>
      </c>
      <c r="B62" s="175">
        <f>'将来負担比率（分子）の構造'!I$45</f>
        <v>15016</v>
      </c>
      <c r="C62" s="175"/>
      <c r="D62" s="175"/>
      <c r="E62" s="175">
        <f>'将来負担比率（分子）の構造'!J$45</f>
        <v>15337</v>
      </c>
      <c r="F62" s="175"/>
      <c r="G62" s="175"/>
      <c r="H62" s="175">
        <f>'将来負担比率（分子）の構造'!K$45</f>
        <v>15559</v>
      </c>
      <c r="I62" s="175"/>
      <c r="J62" s="175"/>
      <c r="K62" s="175">
        <f>'将来負担比率（分子）の構造'!L$45</f>
        <v>15371</v>
      </c>
      <c r="L62" s="175"/>
      <c r="M62" s="175"/>
      <c r="N62" s="175">
        <f>'将来負担比率（分子）の構造'!M$45</f>
        <v>16080</v>
      </c>
      <c r="O62" s="175"/>
      <c r="P62" s="175"/>
    </row>
    <row r="63" spans="1:16" x14ac:dyDescent="0.15">
      <c r="A63" s="175" t="s">
        <v>34</v>
      </c>
      <c r="B63" s="175">
        <f>'将来負担比率（分子）の構造'!I$44</f>
        <v>1842</v>
      </c>
      <c r="C63" s="175"/>
      <c r="D63" s="175"/>
      <c r="E63" s="175">
        <f>'将来負担比率（分子）の構造'!J$44</f>
        <v>1778</v>
      </c>
      <c r="F63" s="175"/>
      <c r="G63" s="175"/>
      <c r="H63" s="175">
        <f>'将来負担比率（分子）の構造'!K$44</f>
        <v>1555</v>
      </c>
      <c r="I63" s="175"/>
      <c r="J63" s="175"/>
      <c r="K63" s="175">
        <f>'将来負担比率（分子）の構造'!L$44</f>
        <v>1367</v>
      </c>
      <c r="L63" s="175"/>
      <c r="M63" s="175"/>
      <c r="N63" s="175">
        <f>'将来負担比率（分子）の構造'!M$44</f>
        <v>1193</v>
      </c>
      <c r="O63" s="175"/>
      <c r="P63" s="175"/>
    </row>
    <row r="64" spans="1:16" x14ac:dyDescent="0.15">
      <c r="A64" s="175" t="s">
        <v>33</v>
      </c>
      <c r="B64" s="175">
        <f>'将来負担比率（分子）の構造'!I$43</f>
        <v>23210</v>
      </c>
      <c r="C64" s="175"/>
      <c r="D64" s="175"/>
      <c r="E64" s="175">
        <f>'将来負担比率（分子）の構造'!J$43</f>
        <v>21015</v>
      </c>
      <c r="F64" s="175"/>
      <c r="G64" s="175"/>
      <c r="H64" s="175">
        <f>'将来負担比率（分子）の構造'!K$43</f>
        <v>18959</v>
      </c>
      <c r="I64" s="175"/>
      <c r="J64" s="175"/>
      <c r="K64" s="175">
        <f>'将来負担比率（分子）の構造'!L$43</f>
        <v>16499</v>
      </c>
      <c r="L64" s="175"/>
      <c r="M64" s="175"/>
      <c r="N64" s="175">
        <f>'将来負担比率（分子）の構造'!M$43</f>
        <v>14830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153170</v>
      </c>
      <c r="C66" s="175"/>
      <c r="D66" s="175"/>
      <c r="E66" s="175">
        <f>'将来負担比率（分子）の構造'!J$41</f>
        <v>149362</v>
      </c>
      <c r="F66" s="175"/>
      <c r="G66" s="175"/>
      <c r="H66" s="175">
        <f>'将来負担比率（分子）の構造'!K$41</f>
        <v>150651</v>
      </c>
      <c r="I66" s="175"/>
      <c r="J66" s="175"/>
      <c r="K66" s="175">
        <f>'将来負担比率（分子）の構造'!L$41</f>
        <v>147581</v>
      </c>
      <c r="L66" s="175"/>
      <c r="M66" s="175"/>
      <c r="N66" s="175">
        <f>'将来負担比率（分子）の構造'!M$41</f>
        <v>148681</v>
      </c>
      <c r="O66" s="175"/>
      <c r="P66" s="175"/>
    </row>
    <row r="67" spans="1:16" x14ac:dyDescent="0.15">
      <c r="A67" s="175" t="s">
        <v>71</v>
      </c>
      <c r="B67" s="175" t="e">
        <f>NA()</f>
        <v>#N/A</v>
      </c>
      <c r="C67" s="175">
        <f>IF(ISNUMBER('将来負担比率（分子）の構造'!I$53), IF('将来負担比率（分子）の構造'!I$53 &lt; 0, 0, '将来負担比率（分子）の構造'!I$53), NA())</f>
        <v>34459</v>
      </c>
      <c r="D67" s="175" t="e">
        <f>NA()</f>
        <v>#N/A</v>
      </c>
      <c r="E67" s="175" t="e">
        <f>NA()</f>
        <v>#N/A</v>
      </c>
      <c r="F67" s="175">
        <f>IF(ISNUMBER('将来負担比率（分子）の構造'!J$53), IF('将来負担比率（分子）の構造'!J$53 &lt; 0, 0, '将来負担比率（分子）の構造'!J$53), NA())</f>
        <v>29720</v>
      </c>
      <c r="G67" s="175" t="e">
        <f>NA()</f>
        <v>#N/A</v>
      </c>
      <c r="H67" s="175" t="e">
        <f>NA()</f>
        <v>#N/A</v>
      </c>
      <c r="I67" s="175">
        <f>IF(ISNUMBER('将来負担比率（分子）の構造'!K$53), IF('将来負担比率（分子）の構造'!K$53 &lt; 0, 0, '将来負担比率（分子）の構造'!K$53), NA())</f>
        <v>26255</v>
      </c>
      <c r="J67" s="175" t="e">
        <f>NA()</f>
        <v>#N/A</v>
      </c>
      <c r="K67" s="175" t="e">
        <f>NA()</f>
        <v>#N/A</v>
      </c>
      <c r="L67" s="175">
        <f>IF(ISNUMBER('将来負担比率（分子）の構造'!L$53), IF('将来負担比率（分子）の構造'!L$53 &lt; 0, 0, '将来負担比率（分子）の構造'!L$53), NA())</f>
        <v>22461</v>
      </c>
      <c r="M67" s="175" t="e">
        <f>NA()</f>
        <v>#N/A</v>
      </c>
      <c r="N67" s="175" t="e">
        <f>NA()</f>
        <v>#N/A</v>
      </c>
      <c r="O67" s="175">
        <f>IF(ISNUMBER('将来負担比率（分子）の構造'!M$53), IF('将来負担比率（分子）の構造'!M$53 &lt; 0, 0, '将来負担比率（分子）の構造'!M$53), NA())</f>
        <v>26902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5223</v>
      </c>
      <c r="C72" s="179">
        <f>基金残高に係る経年分析!G55</f>
        <v>6562</v>
      </c>
      <c r="D72" s="179">
        <f>基金残高に係る経年分析!H55</f>
        <v>6190</v>
      </c>
    </row>
    <row r="73" spans="1:16" x14ac:dyDescent="0.15">
      <c r="A73" s="178" t="s">
        <v>74</v>
      </c>
      <c r="B73" s="179">
        <f>基金残高に係る経年分析!F56</f>
        <v>3954</v>
      </c>
      <c r="C73" s="179">
        <f>基金残高に係る経年分析!G56</f>
        <v>4654</v>
      </c>
      <c r="D73" s="179">
        <f>基金残高に係る経年分析!H56</f>
        <v>5663</v>
      </c>
    </row>
    <row r="74" spans="1:16" x14ac:dyDescent="0.15">
      <c r="A74" s="178" t="s">
        <v>75</v>
      </c>
      <c r="B74" s="179">
        <f>基金残高に係る経年分析!F57</f>
        <v>5422</v>
      </c>
      <c r="C74" s="179">
        <f>基金残高に係る経年分析!G57</f>
        <v>5127</v>
      </c>
      <c r="D74" s="179">
        <f>基金残高に係る経年分析!H57</f>
        <v>4334</v>
      </c>
    </row>
  </sheetData>
  <sheetProtection algorithmName="SHA-512" hashValue="e3znvCerae7gP5p8indJf8jC6SmM0ktUM74aJos94ZByWtv6JocnTma3uT7GvblsjEXm/4UeaOi2fDRdwi7GrA==" saltValue="dtd5uxXLfy6hJ284QstS/A=="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4D0829-1717-412E-85F0-C222FF17F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96A9B2-586A-47BD-8B9E-205CE74786F7}">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3.xml><?xml version="1.0" encoding="utf-8"?>
<ds:datastoreItem xmlns:ds="http://schemas.openxmlformats.org/officeDocument/2006/customXml" ds:itemID="{8CBA5C39-CDCB-4A36-9A67-57B5E7EFCE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takasaki</cp:lastModifiedBy>
  <cp:lastPrinted>2025-03-10T07:04:41Z</cp:lastPrinted>
  <dcterms:created xsi:type="dcterms:W3CDTF">2025-02-19T01:18:14Z</dcterms:created>
  <dcterms:modified xsi:type="dcterms:W3CDTF">2025-03-25T07:24:09Z</dcterms:modified>
  <cp:category>
  </cp:category>
</cp:coreProperties>
</file>