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6135" tabRatio="769"/>
  </bookViews>
  <sheets>
    <sheet name="1" sheetId="28" r:id="rId1"/>
    <sheet name="3" sheetId="39" state="hidden" r:id="rId2"/>
    <sheet name="2" sheetId="27" r:id="rId3"/>
    <sheet name="３ " sheetId="40" r:id="rId4"/>
    <sheet name="４ " sheetId="41" r:id="rId5"/>
    <sheet name="５" sheetId="29" r:id="rId6"/>
    <sheet name="No1.職員配置状況" sheetId="42" r:id="rId7"/>
    <sheet name="No1.職員配置状況（記入例）" sheetId="43" r:id="rId8"/>
    <sheet name="No2.面積　実学級数" sheetId="44" r:id="rId9"/>
    <sheet name="No2.面積　実学級数（記入例）" sheetId="45" r:id="rId10"/>
    <sheet name="乳児室・ほふく室の状況" sheetId="37" state="hidden" r:id="rId11"/>
    <sheet name="職員配置状況 " sheetId="35" state="hidden" r:id="rId12"/>
  </sheets>
  <definedNames>
    <definedName name="_xlnm.Print_Area" localSheetId="0">'1'!$A$1:$Y$25</definedName>
    <definedName name="_xlnm.Print_Area" localSheetId="2">'2'!$A$1:$AC$26</definedName>
    <definedName name="_xlnm.Print_Area" localSheetId="1">'3'!$A$1:$I$74</definedName>
    <definedName name="_xlnm.Print_Area" localSheetId="3">'３ '!$A$1:$S$41</definedName>
    <definedName name="_xlnm.Print_Area" localSheetId="4">'４ '!$A$1:$U$30</definedName>
    <definedName name="_xlnm.Print_Area" localSheetId="5">'５'!$A$1:$O$25</definedName>
    <definedName name="_xlnm.Print_Area" localSheetId="6">'No1.職員配置状況'!$A$1:$O$62</definedName>
    <definedName name="_xlnm.Print_Area" localSheetId="8">'No2.面積　実学級数'!$A$1:$I$41</definedName>
    <definedName name="_xlnm.Print_Area" localSheetId="9">'No2.面積　実学級数（記入例）'!$A$1:$I$41</definedName>
    <definedName name="_xlnm.Print_Area" localSheetId="11">'職員配置状況 '!$A$1:$L$37</definedName>
    <definedName name="_xlnm.Print_Area" localSheetId="10">乳児室・ほふく室の状況!$A$1:$I$17</definedName>
  </definedNames>
  <calcPr calcId="162913"/>
</workbook>
</file>

<file path=xl/calcChain.xml><?xml version="1.0" encoding="utf-8"?>
<calcChain xmlns="http://schemas.openxmlformats.org/spreadsheetml/2006/main">
  <c r="K15" i="43" l="1"/>
  <c r="K20" i="43"/>
  <c r="K19" i="43"/>
  <c r="K18" i="43"/>
  <c r="K21" i="43" s="1"/>
  <c r="K17" i="43"/>
  <c r="K16" i="43"/>
  <c r="I15" i="43"/>
  <c r="I16" i="43"/>
  <c r="I17" i="43"/>
  <c r="I18" i="43"/>
  <c r="I19" i="43"/>
  <c r="I20" i="43"/>
  <c r="E21" i="43"/>
  <c r="F21" i="43"/>
  <c r="E23" i="43" s="1"/>
  <c r="G23" i="43" s="1"/>
  <c r="G21" i="43"/>
  <c r="E24" i="43"/>
  <c r="I24" i="43"/>
  <c r="E25" i="43"/>
  <c r="I25" i="43"/>
  <c r="E26" i="43"/>
  <c r="I26" i="43"/>
  <c r="I27" i="43"/>
  <c r="K20" i="42"/>
  <c r="K19" i="42"/>
  <c r="K18" i="42"/>
  <c r="I18" i="42"/>
  <c r="K17" i="42"/>
  <c r="I17" i="42"/>
  <c r="K16" i="42"/>
  <c r="K15" i="42"/>
  <c r="I21" i="43" l="1"/>
  <c r="E28" i="43" s="1"/>
  <c r="K21" i="42"/>
  <c r="H38" i="45"/>
  <c r="E39" i="45" l="1"/>
  <c r="E38" i="45"/>
  <c r="E37" i="45"/>
  <c r="D25" i="45"/>
  <c r="B25" i="45"/>
  <c r="F23" i="45"/>
  <c r="E23" i="45"/>
  <c r="B23" i="45"/>
  <c r="H8" i="45"/>
  <c r="G8" i="45"/>
  <c r="F9" i="45"/>
  <c r="E39" i="44"/>
  <c r="H38" i="44" s="1"/>
  <c r="E38" i="44"/>
  <c r="E37" i="44"/>
  <c r="D25" i="44"/>
  <c r="B25" i="44"/>
  <c r="F23" i="44"/>
  <c r="E23" i="44"/>
  <c r="B23" i="44"/>
  <c r="G8" i="44"/>
  <c r="F39" i="45" l="1"/>
  <c r="F32" i="45"/>
  <c r="H24" i="45"/>
  <c r="H23" i="45"/>
  <c r="G23" i="45"/>
  <c r="G24" i="45" s="1"/>
  <c r="F30" i="45"/>
  <c r="H33" i="45"/>
  <c r="F29" i="45"/>
  <c r="C17" i="45"/>
  <c r="H40" i="45" s="1"/>
  <c r="E15" i="45"/>
  <c r="C15" i="45"/>
  <c r="D12" i="45"/>
  <c r="E9" i="45"/>
  <c r="F39" i="44"/>
  <c r="F32" i="44"/>
  <c r="F30" i="44"/>
  <c r="H24" i="44"/>
  <c r="H23" i="44"/>
  <c r="G23" i="44"/>
  <c r="G24" i="44" s="1"/>
  <c r="H33" i="44"/>
  <c r="F29" i="44"/>
  <c r="C17" i="44"/>
  <c r="H40" i="44" s="1"/>
  <c r="E15" i="44"/>
  <c r="C15" i="44"/>
  <c r="D12" i="44"/>
  <c r="F24" i="44" s="1"/>
  <c r="E9" i="44"/>
  <c r="F9" i="44" s="1"/>
  <c r="J49" i="43"/>
  <c r="J48" i="43"/>
  <c r="J47" i="43"/>
  <c r="J46" i="43"/>
  <c r="J45" i="43"/>
  <c r="J44" i="43"/>
  <c r="J43" i="43"/>
  <c r="J42" i="43"/>
  <c r="J41" i="43"/>
  <c r="J40" i="43"/>
  <c r="J50" i="43" s="1"/>
  <c r="J51" i="43" s="1"/>
  <c r="D35" i="43" s="1"/>
  <c r="D36" i="43" s="1"/>
  <c r="M34" i="43"/>
  <c r="M36" i="43"/>
  <c r="I9" i="43"/>
  <c r="J55" i="42"/>
  <c r="J54" i="42"/>
  <c r="J53" i="42"/>
  <c r="J52" i="42"/>
  <c r="J51" i="42"/>
  <c r="J50" i="42"/>
  <c r="J49" i="42"/>
  <c r="J48" i="42"/>
  <c r="J47" i="42"/>
  <c r="J46" i="42"/>
  <c r="J45" i="42"/>
  <c r="J44" i="42"/>
  <c r="J43" i="42"/>
  <c r="J42" i="42"/>
  <c r="J41" i="42"/>
  <c r="J40" i="42"/>
  <c r="J56" i="42" s="1"/>
  <c r="J57" i="42" s="1"/>
  <c r="D35" i="42" s="1"/>
  <c r="D36" i="42" s="1"/>
  <c r="I27" i="42"/>
  <c r="I26" i="42"/>
  <c r="E26" i="42"/>
  <c r="I25" i="42"/>
  <c r="E25" i="42"/>
  <c r="I24" i="42"/>
  <c r="E24" i="42"/>
  <c r="G21" i="42"/>
  <c r="M34" i="42" s="1"/>
  <c r="F21" i="42"/>
  <c r="E21" i="42"/>
  <c r="E23" i="42" s="1"/>
  <c r="I20" i="42"/>
  <c r="I19" i="42"/>
  <c r="I16" i="42"/>
  <c r="I15" i="42"/>
  <c r="I9" i="42"/>
  <c r="I21" i="42" l="1"/>
  <c r="E28" i="42" s="1"/>
  <c r="M36" i="42" s="1"/>
  <c r="G23" i="42"/>
  <c r="H8" i="44"/>
  <c r="H31" i="45"/>
  <c r="H31" i="44"/>
  <c r="F24" i="45"/>
  <c r="D23" i="45"/>
  <c r="F31" i="45"/>
  <c r="F33" i="45" s="1"/>
  <c r="G29" i="45" s="1"/>
  <c r="F36" i="45"/>
  <c r="F40" i="45" s="1"/>
  <c r="G36" i="45" s="1"/>
  <c r="D23" i="44"/>
  <c r="F31" i="44"/>
  <c r="F33" i="44" s="1"/>
  <c r="G29" i="44" s="1"/>
  <c r="F36" i="44"/>
  <c r="F40" i="44" s="1"/>
  <c r="G36" i="44" s="1"/>
  <c r="E21" i="35" l="1"/>
  <c r="G21" i="35" s="1"/>
  <c r="G19" i="35"/>
  <c r="F19" i="35"/>
  <c r="E19" i="35"/>
  <c r="H18" i="35"/>
  <c r="H17" i="35"/>
  <c r="H16" i="35"/>
  <c r="H15" i="35"/>
  <c r="H14" i="35"/>
  <c r="H13" i="35"/>
  <c r="H21" i="35" s="1"/>
  <c r="H8" i="35"/>
  <c r="H3" i="35"/>
  <c r="D3" i="35"/>
  <c r="H1" i="35"/>
  <c r="C12" i="37"/>
  <c r="H11" i="37"/>
  <c r="G11" i="37"/>
  <c r="F10" i="37"/>
  <c r="F12" i="37" s="1"/>
  <c r="G9" i="37"/>
  <c r="G8" i="37"/>
  <c r="H8" i="37" s="1"/>
  <c r="N22" i="29"/>
  <c r="K22" i="29"/>
  <c r="J22" i="29"/>
  <c r="G22" i="29"/>
  <c r="F22" i="29"/>
  <c r="C22" i="29"/>
  <c r="N21" i="29"/>
  <c r="M21" i="29"/>
  <c r="L21" i="29"/>
  <c r="K21" i="29"/>
  <c r="J21" i="29"/>
  <c r="I21" i="29"/>
  <c r="H21" i="29"/>
  <c r="G21" i="29"/>
  <c r="F21" i="29"/>
  <c r="E21" i="29"/>
  <c r="D21" i="29"/>
  <c r="C21" i="29"/>
  <c r="O21" i="29" s="1"/>
  <c r="O20" i="29"/>
  <c r="O19" i="29"/>
  <c r="O18" i="29"/>
  <c r="O17" i="29"/>
  <c r="N16" i="29"/>
  <c r="M16" i="29"/>
  <c r="M22" i="29" s="1"/>
  <c r="L16" i="29"/>
  <c r="L22" i="29" s="1"/>
  <c r="K16" i="29"/>
  <c r="J16" i="29"/>
  <c r="I16" i="29"/>
  <c r="I22" i="29" s="1"/>
  <c r="H16" i="29"/>
  <c r="H22" i="29" s="1"/>
  <c r="G16" i="29"/>
  <c r="F16" i="29"/>
  <c r="E16" i="29"/>
  <c r="E22" i="29" s="1"/>
  <c r="D16" i="29"/>
  <c r="D22" i="29" s="1"/>
  <c r="C16" i="29"/>
  <c r="O15" i="29"/>
  <c r="O14" i="29"/>
  <c r="O13" i="29"/>
  <c r="O12" i="29"/>
  <c r="O11" i="29"/>
  <c r="O10" i="29"/>
  <c r="O16" i="29" s="1"/>
  <c r="O22" i="29" s="1"/>
  <c r="O4" i="29"/>
  <c r="I4" i="29"/>
  <c r="K4" i="29" s="1"/>
  <c r="O3" i="29"/>
  <c r="K3" i="29"/>
  <c r="I3" i="29"/>
  <c r="A5" i="39"/>
  <c r="A6" i="39" s="1"/>
  <c r="A7" i="39" s="1"/>
  <c r="A8" i="39" s="1"/>
  <c r="A9" i="39" s="1"/>
  <c r="A10" i="39" s="1"/>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X20" i="28"/>
  <c r="X19" i="28"/>
  <c r="X18" i="28"/>
  <c r="X17" i="28"/>
  <c r="V16" i="28"/>
  <c r="V21" i="28" s="1"/>
  <c r="T16" i="28"/>
  <c r="T21" i="28" s="1"/>
  <c r="R16" i="28"/>
  <c r="R21" i="28" s="1"/>
  <c r="P16" i="28"/>
  <c r="P21" i="28" s="1"/>
  <c r="N16" i="28"/>
  <c r="N21" i="28" s="1"/>
  <c r="L16" i="28"/>
  <c r="L21" i="28" s="1"/>
  <c r="J16" i="28"/>
  <c r="J21" i="28" s="1"/>
  <c r="X15" i="28"/>
  <c r="X14" i="28"/>
  <c r="X13" i="28"/>
  <c r="X12" i="28"/>
  <c r="X11" i="28"/>
  <c r="X21" i="28" l="1"/>
  <c r="X16" i="28"/>
  <c r="G10" i="37"/>
  <c r="G12" i="37" s="1"/>
  <c r="I18" i="35"/>
</calcChain>
</file>

<file path=xl/comments1.xml><?xml version="1.0" encoding="utf-8"?>
<comments xmlns="http://schemas.openxmlformats.org/spreadsheetml/2006/main">
  <authors>
    <author>作成者</author>
  </authors>
  <commentList>
    <comment ref="J11" authorId="0" shapeId="0">
      <text>
        <r>
          <rPr>
            <b/>
            <sz val="9"/>
            <color indexed="81"/>
            <rFont val="MS P ゴシック"/>
            <family val="3"/>
            <charset val="128"/>
          </rPr>
          <t>最初にこの行に入力してください。
２行目以降はその後の出入の人数を入力してください。</t>
        </r>
      </text>
    </comment>
  </commentList>
</comments>
</file>

<file path=xl/comments2.xml><?xml version="1.0" encoding="utf-8"?>
<comments xmlns="http://schemas.openxmlformats.org/spreadsheetml/2006/main">
  <authors>
    <author>作成者</author>
  </authors>
  <commentList>
    <comment ref="T3" authorId="0" shapeId="0">
      <text>
        <r>
          <rPr>
            <b/>
            <sz val="9"/>
            <color indexed="81"/>
            <rFont val="MS P ゴシック"/>
            <family val="3"/>
            <charset val="128"/>
          </rPr>
          <t>時間は、7:00や18:30などと入力してください。</t>
        </r>
      </text>
    </comment>
    <comment ref="S14" authorId="0" shapeId="0">
      <text>
        <r>
          <rPr>
            <b/>
            <sz val="9"/>
            <color indexed="81"/>
            <rFont val="MS P ゴシック"/>
            <family val="3"/>
            <charset val="128"/>
          </rPr>
          <t>日付は、今年の4月1日の場合は4/1、昨年の4月1日の場合は
2023/4/1と入力してください。</t>
        </r>
      </text>
    </comment>
  </commentList>
</comments>
</file>

<file path=xl/sharedStrings.xml><?xml version="1.0" encoding="utf-8"?>
<sst xmlns="http://schemas.openxmlformats.org/spreadsheetml/2006/main" count="765" uniqueCount="397">
  <si>
    <t>・ 学級担任は原則常勤専任であること　</t>
  </si>
  <si>
    <t>施設名</t>
    <rPh sb="0" eb="3">
      <t>シセツメイ</t>
    </rPh>
    <phoneticPr fontId="6"/>
  </si>
  <si>
    <t>施設長</t>
    <rPh sb="0" eb="3">
      <t>シセツチョウ</t>
    </rPh>
    <phoneticPr fontId="6"/>
  </si>
  <si>
    <t>保育
短時間</t>
    <rPh sb="0" eb="2">
      <t>ホイク</t>
    </rPh>
    <rPh sb="3" eb="6">
      <t>タンジカン</t>
    </rPh>
    <phoneticPr fontId="6"/>
  </si>
  <si>
    <t>施設所在地</t>
    <rPh sb="0" eb="2">
      <t>シセツ</t>
    </rPh>
    <rPh sb="2" eb="5">
      <t>ショザイチ</t>
    </rPh>
    <phoneticPr fontId="6"/>
  </si>
  <si>
    <t>R3</t>
  </si>
  <si>
    <t>※法人役員の場合のみ、役職名（理事、監事、評議員等）を記載してください。</t>
    <rPh sb="24" eb="25">
      <t>トウ</t>
    </rPh>
    <phoneticPr fontId="6"/>
  </si>
  <si>
    <t>区分</t>
    <rPh sb="0" eb="2">
      <t>クブン</t>
    </rPh>
    <phoneticPr fontId="6"/>
  </si>
  <si>
    <t>年齢</t>
    <rPh sb="0" eb="2">
      <t>ネンレイ</t>
    </rPh>
    <phoneticPr fontId="6"/>
  </si>
  <si>
    <t>調理員</t>
    <rPh sb="0" eb="3">
      <t>チョウリイン</t>
    </rPh>
    <phoneticPr fontId="6"/>
  </si>
  <si>
    <t>職　種</t>
    <rPh sb="0" eb="1">
      <t>ショク</t>
    </rPh>
    <rPh sb="2" eb="3">
      <t>タネ</t>
    </rPh>
    <phoneticPr fontId="6"/>
  </si>
  <si>
    <t>園長</t>
    <rPh sb="0" eb="2">
      <t>エンチョウ</t>
    </rPh>
    <phoneticPr fontId="6"/>
  </si>
  <si>
    <t>8.児童の入園状況等</t>
    <rPh sb="2" eb="4">
      <t>ジドウ</t>
    </rPh>
    <rPh sb="5" eb="7">
      <t>ニュウエン</t>
    </rPh>
    <rPh sb="7" eb="9">
      <t>ジョウキョウ</t>
    </rPh>
    <rPh sb="9" eb="10">
      <t>トウ</t>
    </rPh>
    <phoneticPr fontId="6"/>
  </si>
  <si>
    <t>資格</t>
    <rPh sb="0" eb="2">
      <t>シカク</t>
    </rPh>
    <phoneticPr fontId="6"/>
  </si>
  <si>
    <t>計</t>
    <rPh sb="0" eb="1">
      <t>ケイ</t>
    </rPh>
    <phoneticPr fontId="6"/>
  </si>
  <si>
    <t>氏　名</t>
    <rPh sb="0" eb="1">
      <t>シ</t>
    </rPh>
    <rPh sb="2" eb="3">
      <t>メイ</t>
    </rPh>
    <phoneticPr fontId="6"/>
  </si>
  <si>
    <t>電話番号</t>
    <rPh sb="0" eb="2">
      <t>デンワ</t>
    </rPh>
    <rPh sb="2" eb="4">
      <t>バンゴウ</t>
    </rPh>
    <phoneticPr fontId="6"/>
  </si>
  <si>
    <t>入</t>
    <rPh sb="0" eb="1">
      <t>イ</t>
    </rPh>
    <phoneticPr fontId="6"/>
  </si>
  <si>
    <t>児童数</t>
    <rPh sb="0" eb="2">
      <t>ジドウ</t>
    </rPh>
    <rPh sb="2" eb="3">
      <t>スウ</t>
    </rPh>
    <phoneticPr fontId="6"/>
  </si>
  <si>
    <t>１号</t>
    <rPh sb="1" eb="2">
      <t>ゴウ</t>
    </rPh>
    <phoneticPr fontId="6"/>
  </si>
  <si>
    <t>氏名</t>
    <rPh sb="0" eb="2">
      <t>シメイ</t>
    </rPh>
    <phoneticPr fontId="6"/>
  </si>
  <si>
    <t>1号認定</t>
    <rPh sb="1" eb="2">
      <t>ゴウ</t>
    </rPh>
    <rPh sb="2" eb="4">
      <t>ニンテイ</t>
    </rPh>
    <phoneticPr fontId="6"/>
  </si>
  <si>
    <t>メールアドレス</t>
  </si>
  <si>
    <t>単位：人</t>
    <rPh sb="0" eb="2">
      <t>タンイ</t>
    </rPh>
    <rPh sb="3" eb="4">
      <t>ニン</t>
    </rPh>
    <phoneticPr fontId="6"/>
  </si>
  <si>
    <t>常
・
非</t>
    <rPh sb="0" eb="1">
      <t>ツネ</t>
    </rPh>
    <rPh sb="4" eb="5">
      <t>ヒ</t>
    </rPh>
    <phoneticPr fontId="6"/>
  </si>
  <si>
    <t>5.苦情解決</t>
    <rPh sb="2" eb="4">
      <t>クジョウ</t>
    </rPh>
    <rPh sb="4" eb="6">
      <t>カイケツ</t>
    </rPh>
    <phoneticPr fontId="6"/>
  </si>
  <si>
    <t>1歳</t>
    <rPh sb="1" eb="2">
      <t>サイ</t>
    </rPh>
    <phoneticPr fontId="6"/>
  </si>
  <si>
    <t>延長時間</t>
    <rPh sb="0" eb="2">
      <t>エンチョウ</t>
    </rPh>
    <rPh sb="2" eb="4">
      <t>ジカン</t>
    </rPh>
    <phoneticPr fontId="6"/>
  </si>
  <si>
    <t>認可定員</t>
    <rPh sb="0" eb="2">
      <t>ニンカ</t>
    </rPh>
    <rPh sb="2" eb="4">
      <t>テイイン</t>
    </rPh>
    <phoneticPr fontId="6"/>
  </si>
  <si>
    <t>事務員
その他</t>
    <rPh sb="0" eb="3">
      <t>ジムイン</t>
    </rPh>
    <rPh sb="6" eb="7">
      <t>タ</t>
    </rPh>
    <phoneticPr fontId="6"/>
  </si>
  <si>
    <t>合計</t>
    <rPh sb="0" eb="2">
      <t>ゴウケイ</t>
    </rPh>
    <phoneticPr fontId="6"/>
  </si>
  <si>
    <t>保育時間</t>
    <rPh sb="0" eb="2">
      <t>ホイク</t>
    </rPh>
    <rPh sb="2" eb="4">
      <t>ジカン</t>
    </rPh>
    <phoneticPr fontId="6"/>
  </si>
  <si>
    <t>出</t>
    <rPh sb="0" eb="1">
      <t>デ</t>
    </rPh>
    <phoneticPr fontId="6"/>
  </si>
  <si>
    <t>ほふくしない児童</t>
    <rPh sb="6" eb="8">
      <t>ジドウ</t>
    </rPh>
    <phoneticPr fontId="6"/>
  </si>
  <si>
    <t>保育
標準時間</t>
    <rPh sb="0" eb="2">
      <t>ホイク</t>
    </rPh>
    <rPh sb="3" eb="5">
      <t>ヒョウジュン</t>
    </rPh>
    <rPh sb="5" eb="7">
      <t>ジカン</t>
    </rPh>
    <phoneticPr fontId="6"/>
  </si>
  <si>
    <t>※各施設・事業所の就業規則で定めた勤務時間を下回る者のうち、１日６時間以上かつ月20日以上勤務する者についても上記と同様に取り扱われます。</t>
    <rPh sb="55" eb="57">
      <t>ジョウキ</t>
    </rPh>
    <phoneticPr fontId="6"/>
  </si>
  <si>
    <t>4歳</t>
    <rPh sb="1" eb="2">
      <t>サイ</t>
    </rPh>
    <phoneticPr fontId="6"/>
  </si>
  <si>
    <t>常</t>
    <rPh sb="0" eb="1">
      <t>ジョウ</t>
    </rPh>
    <phoneticPr fontId="6"/>
  </si>
  <si>
    <t>～</t>
  </si>
  <si>
    <t>月　曜　～　金　曜</t>
    <rPh sb="0" eb="1">
      <t>ツキ</t>
    </rPh>
    <rPh sb="2" eb="3">
      <t>ヒカリ</t>
    </rPh>
    <rPh sb="6" eb="7">
      <t>カネ</t>
    </rPh>
    <rPh sb="8" eb="9">
      <t>ヒカリ</t>
    </rPh>
    <phoneticPr fontId="6"/>
  </si>
  <si>
    <t>職名</t>
    <rPh sb="0" eb="2">
      <t>ショクメイ</t>
    </rPh>
    <phoneticPr fontId="6"/>
  </si>
  <si>
    <t>土　曜</t>
    <rPh sb="0" eb="1">
      <t>ツチ</t>
    </rPh>
    <rPh sb="2" eb="3">
      <t>ヒカリ</t>
    </rPh>
    <phoneticPr fontId="6"/>
  </si>
  <si>
    <t>2.職員の採用・退職等の状況</t>
    <rPh sb="2" eb="4">
      <t>ショクイン</t>
    </rPh>
    <rPh sb="5" eb="7">
      <t>サイヨウ</t>
    </rPh>
    <rPh sb="8" eb="10">
      <t>タイショク</t>
    </rPh>
    <rPh sb="10" eb="11">
      <t>トウ</t>
    </rPh>
    <rPh sb="12" eb="14">
      <t>ジョウキョウ</t>
    </rPh>
    <phoneticPr fontId="6"/>
  </si>
  <si>
    <t>利用定員</t>
    <rPh sb="0" eb="2">
      <t>リヨウ</t>
    </rPh>
    <rPh sb="2" eb="4">
      <t>テイイン</t>
    </rPh>
    <phoneticPr fontId="6"/>
  </si>
  <si>
    <t>面積</t>
    <rPh sb="0" eb="2">
      <t>メンセキ</t>
    </rPh>
    <phoneticPr fontId="6"/>
  </si>
  <si>
    <t>医療機関名</t>
    <rPh sb="0" eb="2">
      <t>イリョウ</t>
    </rPh>
    <rPh sb="2" eb="5">
      <t>キカンメイ</t>
    </rPh>
    <phoneticPr fontId="6"/>
  </si>
  <si>
    <t>副園長
教頭</t>
    <rPh sb="0" eb="3">
      <t>フクエンチョウ</t>
    </rPh>
    <rPh sb="4" eb="6">
      <t>キョウトウ</t>
    </rPh>
    <phoneticPr fontId="6"/>
  </si>
  <si>
    <r>
      <t xml:space="preserve">今年度計
</t>
    </r>
    <r>
      <rPr>
        <sz val="9"/>
        <rFont val="ＭＳ Ｐ明朝"/>
        <family val="1"/>
        <charset val="128"/>
      </rPr>
      <t>(年間延べ人数)</t>
    </r>
    <rPh sb="0" eb="1">
      <t>イマ</t>
    </rPh>
    <rPh sb="1" eb="3">
      <t>ネンド</t>
    </rPh>
    <rPh sb="3" eb="4">
      <t>ケイ</t>
    </rPh>
    <rPh sb="6" eb="8">
      <t>ネンカン</t>
    </rPh>
    <rPh sb="8" eb="9">
      <t>ノ</t>
    </rPh>
    <rPh sb="10" eb="12">
      <t>ニンズウ</t>
    </rPh>
    <phoneticPr fontId="6"/>
  </si>
  <si>
    <t>3歳</t>
    <rPh sb="1" eb="2">
      <t>サイ</t>
    </rPh>
    <phoneticPr fontId="6"/>
  </si>
  <si>
    <t>苦情解決責任者</t>
    <rPh sb="0" eb="2">
      <t>クジョウ</t>
    </rPh>
    <rPh sb="2" eb="4">
      <t>カイケツ</t>
    </rPh>
    <rPh sb="4" eb="7">
      <t>セキニンシャ</t>
    </rPh>
    <phoneticPr fontId="6"/>
  </si>
  <si>
    <r>
      <rPr>
        <sz val="11"/>
        <color rgb="FF0000FF"/>
        <rFont val="ＭＳ Ｐ明朝"/>
        <family val="1"/>
        <charset val="128"/>
      </rPr>
      <t>(1号)</t>
    </r>
    <r>
      <rPr>
        <sz val="11"/>
        <rFont val="ＭＳ Ｐ明朝"/>
        <family val="1"/>
        <charset val="128"/>
      </rPr>
      <t>前年度の年間延べ人数</t>
    </r>
    <rPh sb="2" eb="3">
      <t>ゴウ</t>
    </rPh>
    <rPh sb="4" eb="7">
      <t>ゼンネンド</t>
    </rPh>
    <rPh sb="8" eb="10">
      <t>ネンカン</t>
    </rPh>
    <rPh sb="10" eb="11">
      <t>ノ</t>
    </rPh>
    <rPh sb="12" eb="14">
      <t>ニンズウ</t>
    </rPh>
    <phoneticPr fontId="6"/>
  </si>
  <si>
    <t>苦情受付担当者</t>
    <rPh sb="0" eb="2">
      <t>クジョウ</t>
    </rPh>
    <rPh sb="2" eb="4">
      <t>ウケツケ</t>
    </rPh>
    <rPh sb="4" eb="7">
      <t>タントウシャ</t>
    </rPh>
    <phoneticPr fontId="6"/>
  </si>
  <si>
    <t>色つきセルは自動計算です。</t>
    <rPh sb="0" eb="1">
      <t>イロ</t>
    </rPh>
    <rPh sb="6" eb="8">
      <t>ジドウ</t>
    </rPh>
    <rPh sb="8" eb="10">
      <t>ケイサン</t>
    </rPh>
    <phoneticPr fontId="6"/>
  </si>
  <si>
    <t>第三者委員</t>
    <rPh sb="0" eb="3">
      <t>ダイサンシャ</t>
    </rPh>
    <rPh sb="3" eb="5">
      <t>イイン</t>
    </rPh>
    <phoneticPr fontId="6"/>
  </si>
  <si>
    <t>常</t>
    <rPh sb="0" eb="1">
      <t>ツネ</t>
    </rPh>
    <phoneticPr fontId="6"/>
  </si>
  <si>
    <t>非</t>
    <rPh sb="0" eb="1">
      <t>ヒ</t>
    </rPh>
    <phoneticPr fontId="6"/>
  </si>
  <si>
    <t>栄養士</t>
    <rPh sb="0" eb="3">
      <t>エイヨウシ</t>
    </rPh>
    <phoneticPr fontId="6"/>
  </si>
  <si>
    <t>小計</t>
    <rPh sb="0" eb="2">
      <t>ショウケイ</t>
    </rPh>
    <phoneticPr fontId="6"/>
  </si>
  <si>
    <t>【記載例】</t>
    <rPh sb="1" eb="4">
      <t>キサイレイ</t>
    </rPh>
    <phoneticPr fontId="6"/>
  </si>
  <si>
    <t>0歳</t>
    <rPh sb="1" eb="2">
      <t>サイ</t>
    </rPh>
    <phoneticPr fontId="6"/>
  </si>
  <si>
    <t>2歳</t>
    <rPh sb="1" eb="2">
      <t>サイ</t>
    </rPh>
    <phoneticPr fontId="6"/>
  </si>
  <si>
    <t>2月</t>
    <rPh sb="1" eb="2">
      <t>ガツ</t>
    </rPh>
    <phoneticPr fontId="6"/>
  </si>
  <si>
    <t>０歳児 ／</t>
    <rPh sb="1" eb="3">
      <t>サイジ</t>
    </rPh>
    <phoneticPr fontId="6"/>
  </si>
  <si>
    <t>5歳</t>
    <rPh sb="1" eb="2">
      <t>サイ</t>
    </rPh>
    <phoneticPr fontId="6"/>
  </si>
  <si>
    <t>(1)前年度の年間平均在所率</t>
    <rPh sb="3" eb="6">
      <t>ゼンネンド</t>
    </rPh>
    <rPh sb="7" eb="9">
      <t>ネンカン</t>
    </rPh>
    <rPh sb="9" eb="11">
      <t>ヘイキン</t>
    </rPh>
    <rPh sb="11" eb="12">
      <t>ザイ</t>
    </rPh>
    <rPh sb="12" eb="13">
      <t>ショ</t>
    </rPh>
    <rPh sb="13" eb="14">
      <t>リツ</t>
    </rPh>
    <phoneticPr fontId="6"/>
  </si>
  <si>
    <t>4月</t>
    <rPh sb="1" eb="2">
      <t>ガツ</t>
    </rPh>
    <phoneticPr fontId="6"/>
  </si>
  <si>
    <t>5月</t>
    <rPh sb="1" eb="2">
      <t>ガツ</t>
    </rPh>
    <phoneticPr fontId="6"/>
  </si>
  <si>
    <t>1.施設の概況</t>
    <rPh sb="2" eb="4">
      <t>シセツ</t>
    </rPh>
    <rPh sb="5" eb="7">
      <t>ガイキョウ</t>
    </rPh>
    <phoneticPr fontId="6"/>
  </si>
  <si>
    <t>年度途中退職</t>
    <rPh sb="4" eb="6">
      <t>タイショク</t>
    </rPh>
    <phoneticPr fontId="6"/>
  </si>
  <si>
    <t>看護師</t>
    <rPh sb="0" eb="3">
      <t>カンゴシ</t>
    </rPh>
    <phoneticPr fontId="6"/>
  </si>
  <si>
    <t>年度途中採用</t>
    <rPh sb="0" eb="2">
      <t>ネンド</t>
    </rPh>
    <rPh sb="2" eb="4">
      <t>トチュウ</t>
    </rPh>
    <rPh sb="4" eb="6">
      <t>サイヨウ</t>
    </rPh>
    <phoneticPr fontId="6"/>
  </si>
  <si>
    <t>契約開始日（委嘱開始日）</t>
    <rPh sb="0" eb="2">
      <t>ケイヤク</t>
    </rPh>
    <rPh sb="2" eb="4">
      <t>カイシ</t>
    </rPh>
    <rPh sb="4" eb="5">
      <t>ビ</t>
    </rPh>
    <rPh sb="6" eb="8">
      <t>イショク</t>
    </rPh>
    <rPh sb="8" eb="10">
      <t>カイシ</t>
    </rPh>
    <rPh sb="10" eb="11">
      <t>ビ</t>
    </rPh>
    <phoneticPr fontId="6"/>
  </si>
  <si>
    <t>6.防火管理者</t>
    <rPh sb="2" eb="4">
      <t>ボウカ</t>
    </rPh>
    <rPh sb="4" eb="7">
      <t>カンリシャ</t>
    </rPh>
    <phoneticPr fontId="6"/>
  </si>
  <si>
    <t>3歳児くま組</t>
    <rPh sb="1" eb="3">
      <t>サイジ</t>
    </rPh>
    <rPh sb="5" eb="6">
      <t>クミ</t>
    </rPh>
    <phoneticPr fontId="6"/>
  </si>
  <si>
    <t>※役職名</t>
    <rPh sb="1" eb="2">
      <t>ヤク</t>
    </rPh>
    <rPh sb="2" eb="4">
      <t>ショクメイ</t>
    </rPh>
    <phoneticPr fontId="6"/>
  </si>
  <si>
    <t>結果</t>
    <rPh sb="0" eb="2">
      <t>ケッカ</t>
    </rPh>
    <phoneticPr fontId="6"/>
  </si>
  <si>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6"/>
  </si>
  <si>
    <t>作成責任者</t>
    <rPh sb="0" eb="2">
      <t>サクセイ</t>
    </rPh>
    <rPh sb="2" eb="5">
      <t>セキニンシャ</t>
    </rPh>
    <phoneticPr fontId="6"/>
  </si>
  <si>
    <r>
      <t>（注1）</t>
    </r>
    <r>
      <rPr>
        <u/>
        <sz val="9"/>
        <rFont val="ＭＳ Ｐ明朝"/>
        <family val="1"/>
        <charset val="128"/>
      </rPr>
      <t>全職員（パート職員、派遣含む）</t>
    </r>
    <r>
      <rPr>
        <sz val="9"/>
        <rFont val="ＭＳ Ｐ明朝"/>
        <family val="1"/>
        <charset val="128"/>
      </rPr>
      <t>の状況を記載してください。（嘱託医、産育休中の職員は含めない。産育休中の職員は休業取得・復帰状況を記載）</t>
    </r>
    <rPh sb="0" eb="1">
      <t>チュウ</t>
    </rPh>
    <rPh sb="4" eb="5">
      <t>ゼン</t>
    </rPh>
    <rPh sb="5" eb="6">
      <t>ショク</t>
    </rPh>
    <rPh sb="6" eb="7">
      <t>イン</t>
    </rPh>
    <rPh sb="11" eb="13">
      <t>ショクイン</t>
    </rPh>
    <rPh sb="14" eb="16">
      <t>ハケン</t>
    </rPh>
    <rPh sb="19" eb="21">
      <t>ジョウキョウ</t>
    </rPh>
    <rPh sb="22" eb="24">
      <t>キサイ</t>
    </rPh>
    <rPh sb="36" eb="37">
      <t>サン</t>
    </rPh>
    <rPh sb="37" eb="39">
      <t>イクキュウ</t>
    </rPh>
    <rPh sb="39" eb="40">
      <t>チュウ</t>
    </rPh>
    <rPh sb="41" eb="43">
      <t>ショクイン</t>
    </rPh>
    <rPh sb="44" eb="45">
      <t>フク</t>
    </rPh>
    <phoneticPr fontId="6"/>
  </si>
  <si>
    <t>（注7）非常勤職員で雇用期間１年で毎年更新してる場合は、初回（最初）の採用年月を記載してください。（派遣も同じ）</t>
    <rPh sb="1" eb="2">
      <t>チュウ</t>
    </rPh>
    <rPh sb="4" eb="7">
      <t>ヒジョウキン</t>
    </rPh>
    <rPh sb="7" eb="9">
      <t>ショクイン</t>
    </rPh>
    <rPh sb="10" eb="12">
      <t>コヨウ</t>
    </rPh>
    <rPh sb="12" eb="14">
      <t>キカン</t>
    </rPh>
    <rPh sb="15" eb="16">
      <t>ネン</t>
    </rPh>
    <rPh sb="17" eb="19">
      <t>マイトシ</t>
    </rPh>
    <rPh sb="19" eb="21">
      <t>コウシン</t>
    </rPh>
    <rPh sb="24" eb="26">
      <t>バアイ</t>
    </rPh>
    <rPh sb="28" eb="30">
      <t>ショカイ</t>
    </rPh>
    <rPh sb="31" eb="33">
      <t>サイショ</t>
    </rPh>
    <rPh sb="35" eb="37">
      <t>サイヨウ</t>
    </rPh>
    <rPh sb="37" eb="38">
      <t>ネン</t>
    </rPh>
    <rPh sb="38" eb="39">
      <t>ゲツ</t>
    </rPh>
    <rPh sb="40" eb="42">
      <t>キサイ</t>
    </rPh>
    <rPh sb="50" eb="52">
      <t>ハケン</t>
    </rPh>
    <rPh sb="53" eb="54">
      <t>オナ</t>
    </rPh>
    <phoneticPr fontId="6"/>
  </si>
  <si>
    <r>
      <t xml:space="preserve">保育教諭
</t>
    </r>
    <r>
      <rPr>
        <sz val="9"/>
        <rFont val="ＭＳ Ｐ明朝"/>
        <family val="1"/>
        <charset val="128"/>
      </rPr>
      <t>（主幹含む）</t>
    </r>
    <rPh sb="0" eb="2">
      <t>ホイク</t>
    </rPh>
    <rPh sb="2" eb="4">
      <t>キョウユ</t>
    </rPh>
    <rPh sb="6" eb="8">
      <t>シュカン</t>
    </rPh>
    <rPh sb="8" eb="9">
      <t>フク</t>
    </rPh>
    <phoneticPr fontId="6"/>
  </si>
  <si>
    <t>栄養教諭
栄養士等</t>
    <rPh sb="0" eb="2">
      <t>エイヨウ</t>
    </rPh>
    <rPh sb="2" eb="4">
      <t>キョウユ</t>
    </rPh>
    <rPh sb="5" eb="8">
      <t>エイヨウシ</t>
    </rPh>
    <rPh sb="8" eb="9">
      <t>トウ</t>
    </rPh>
    <phoneticPr fontId="6"/>
  </si>
  <si>
    <t>養護教諭
看護師等</t>
    <rPh sb="0" eb="2">
      <t>ヨウゴ</t>
    </rPh>
    <rPh sb="2" eb="4">
      <t>キョウユ</t>
    </rPh>
    <rPh sb="5" eb="8">
      <t>カンゴシ</t>
    </rPh>
    <rPh sb="8" eb="9">
      <t>トウ</t>
    </rPh>
    <phoneticPr fontId="6"/>
  </si>
  <si>
    <t>3.開園時間・教育時間・保育時間等</t>
    <rPh sb="2" eb="4">
      <t>カイエン</t>
    </rPh>
    <rPh sb="4" eb="6">
      <t>ジカン</t>
    </rPh>
    <rPh sb="7" eb="9">
      <t>キョウイク</t>
    </rPh>
    <rPh sb="9" eb="11">
      <t>ジカン</t>
    </rPh>
    <rPh sb="12" eb="14">
      <t>ホイク</t>
    </rPh>
    <rPh sb="14" eb="16">
      <t>ジカン</t>
    </rPh>
    <rPh sb="16" eb="17">
      <t>トウ</t>
    </rPh>
    <phoneticPr fontId="6"/>
  </si>
  <si>
    <t>教育時間</t>
    <rPh sb="0" eb="2">
      <t>キョウイク</t>
    </rPh>
    <rPh sb="2" eb="4">
      <t>ジカン</t>
    </rPh>
    <phoneticPr fontId="6"/>
  </si>
  <si>
    <t>4.学校医等の配置状況</t>
    <rPh sb="2" eb="4">
      <t>ガッコウ</t>
    </rPh>
    <rPh sb="4" eb="5">
      <t>イ</t>
    </rPh>
    <rPh sb="5" eb="6">
      <t>ナド</t>
    </rPh>
    <rPh sb="7" eb="9">
      <t>ハイチ</t>
    </rPh>
    <rPh sb="9" eb="11">
      <t>ジョウキョウ</t>
    </rPh>
    <phoneticPr fontId="6"/>
  </si>
  <si>
    <t>年度途中異動（転入、産育休から復帰）</t>
    <rPh sb="0" eb="2">
      <t>ネンド</t>
    </rPh>
    <rPh sb="2" eb="4">
      <t>トチュウ</t>
    </rPh>
    <rPh sb="4" eb="6">
      <t>イドウ</t>
    </rPh>
    <rPh sb="7" eb="9">
      <t>テンニュウ</t>
    </rPh>
    <phoneticPr fontId="6"/>
  </si>
  <si>
    <t>学校医</t>
    <rPh sb="0" eb="3">
      <t>ガッコウイ</t>
    </rPh>
    <phoneticPr fontId="6"/>
  </si>
  <si>
    <t>学校歯科医</t>
    <rPh sb="0" eb="2">
      <t>ガッコウ</t>
    </rPh>
    <rPh sb="2" eb="5">
      <t>シカイ</t>
    </rPh>
    <phoneticPr fontId="6"/>
  </si>
  <si>
    <t>学校薬剤師</t>
    <rPh sb="0" eb="2">
      <t>ガッコウ</t>
    </rPh>
    <rPh sb="2" eb="5">
      <t>ヤクザイシ</t>
    </rPh>
    <phoneticPr fontId="6"/>
  </si>
  <si>
    <t>○○　○○</t>
  </si>
  <si>
    <t>○○</t>
  </si>
  <si>
    <t>S58</t>
  </si>
  <si>
    <t>H15</t>
  </si>
  <si>
    <t>幼・保</t>
    <rPh sb="0" eb="1">
      <t>ヨウ</t>
    </rPh>
    <rPh sb="2" eb="3">
      <t>ホ</t>
    </rPh>
    <phoneticPr fontId="6"/>
  </si>
  <si>
    <t>（注）乳児スペースとほふくスペースがある一つの部屋で０～１歳児（満２歳未満児）を保育している場合は、上表の「乳児室」の欄に面積及び児童数を記載してください。※その旨を特記事項に記載してください。（この場合「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rPh sb="81" eb="82">
      <t>ムネ</t>
    </rPh>
    <rPh sb="83" eb="85">
      <t>トッキ</t>
    </rPh>
    <rPh sb="85" eb="87">
      <t>ジコウ</t>
    </rPh>
    <rPh sb="88" eb="90">
      <t>キサイ</t>
    </rPh>
    <rPh sb="100" eb="102">
      <t>バアイ</t>
    </rPh>
    <phoneticPr fontId="6"/>
  </si>
  <si>
    <t>H6</t>
  </si>
  <si>
    <t>在園児数</t>
    <rPh sb="0" eb="2">
      <t>ザイエン</t>
    </rPh>
    <rPh sb="3" eb="4">
      <t>スウ</t>
    </rPh>
    <phoneticPr fontId="6"/>
  </si>
  <si>
    <t>フリー</t>
  </si>
  <si>
    <t>主幹保育教諭</t>
    <rPh sb="0" eb="2">
      <t>シュカン</t>
    </rPh>
    <rPh sb="2" eb="4">
      <t>ホイク</t>
    </rPh>
    <rPh sb="4" eb="6">
      <t>キョウユ</t>
    </rPh>
    <phoneticPr fontId="6"/>
  </si>
  <si>
    <t>保育教諭</t>
    <rPh sb="0" eb="2">
      <t>ホイク</t>
    </rPh>
    <rPh sb="2" eb="4">
      <t>キョウユ</t>
    </rPh>
    <phoneticPr fontId="6"/>
  </si>
  <si>
    <t>最低限必要
な職員数</t>
  </si>
  <si>
    <t>保</t>
    <rPh sb="0" eb="1">
      <t>ホ</t>
    </rPh>
    <phoneticPr fontId="6"/>
  </si>
  <si>
    <t>R1</t>
  </si>
  <si>
    <t>H30</t>
  </si>
  <si>
    <t>設備</t>
    <rPh sb="0" eb="2">
      <t>セツビ</t>
    </rPh>
    <phoneticPr fontId="6"/>
  </si>
  <si>
    <t>＝</t>
  </si>
  <si>
    <t>「特定教育・保育等に要する費用の額の算定に関する基準等の実施上の留意事項について」（H28.8.23府子本第571号・28文科発第727号・雇児発0823第1号）別紙3、別紙4</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1">
      <t>ジッシジョウ</t>
    </rPh>
    <rPh sb="32" eb="34">
      <t>リュウイ</t>
    </rPh>
    <rPh sb="34" eb="36">
      <t>ジコウ</t>
    </rPh>
    <rPh sb="50" eb="51">
      <t>フ</t>
    </rPh>
    <rPh sb="51" eb="52">
      <t>コ</t>
    </rPh>
    <rPh sb="52" eb="53">
      <t>ホン</t>
    </rPh>
    <rPh sb="53" eb="54">
      <t>ダイ</t>
    </rPh>
    <rPh sb="57" eb="58">
      <t>ゴウ</t>
    </rPh>
    <rPh sb="61" eb="62">
      <t>ブン</t>
    </rPh>
    <rPh sb="62" eb="63">
      <t>カ</t>
    </rPh>
    <rPh sb="63" eb="64">
      <t>ハツ</t>
    </rPh>
    <rPh sb="64" eb="65">
      <t>ダイ</t>
    </rPh>
    <rPh sb="68" eb="69">
      <t>ゴウ</t>
    </rPh>
    <rPh sb="70" eb="71">
      <t>ヤトイ</t>
    </rPh>
    <rPh sb="71" eb="72">
      <t>ジ</t>
    </rPh>
    <rPh sb="72" eb="73">
      <t>ハツ</t>
    </rPh>
    <rPh sb="77" eb="78">
      <t>ダイ</t>
    </rPh>
    <rPh sb="79" eb="80">
      <t>ゴウ</t>
    </rPh>
    <rPh sb="81" eb="83">
      <t>ベッシ</t>
    </rPh>
    <rPh sb="85" eb="87">
      <t>ベッシ</t>
    </rPh>
    <phoneticPr fontId="6"/>
  </si>
  <si>
    <t>（注）年度途中で利用定員を変更した場合は計算式を修正のうえ算出してください。</t>
    <rPh sb="1" eb="2">
      <t>チュウ</t>
    </rPh>
    <rPh sb="3" eb="5">
      <t>ネンド</t>
    </rPh>
    <rPh sb="5" eb="7">
      <t>トチュウ</t>
    </rPh>
    <rPh sb="8" eb="10">
      <t>リヨウ</t>
    </rPh>
    <rPh sb="10" eb="12">
      <t>テイイン</t>
    </rPh>
    <rPh sb="13" eb="15">
      <t>ヘンコウ</t>
    </rPh>
    <rPh sb="17" eb="19">
      <t>バアイ</t>
    </rPh>
    <rPh sb="20" eb="23">
      <t>ケイサンシキ</t>
    </rPh>
    <rPh sb="24" eb="26">
      <t>シュウセイ</t>
    </rPh>
    <rPh sb="29" eb="31">
      <t>サンシュツ</t>
    </rPh>
    <phoneticPr fontId="6"/>
  </si>
  <si>
    <t>6月</t>
  </si>
  <si>
    <t>7月</t>
  </si>
  <si>
    <t>1人：1.65㎡</t>
    <rPh sb="1" eb="2">
      <t>ヒト</t>
    </rPh>
    <phoneticPr fontId="6"/>
  </si>
  <si>
    <t>8月</t>
  </si>
  <si>
    <t>9月</t>
  </si>
  <si>
    <t>10月</t>
  </si>
  <si>
    <t>11月</t>
  </si>
  <si>
    <t>12月</t>
  </si>
  <si>
    <t>1月</t>
  </si>
  <si>
    <t>3月</t>
  </si>
  <si>
    <t>3号認定</t>
    <rPh sb="1" eb="2">
      <t>ゴウ</t>
    </rPh>
    <rPh sb="2" eb="4">
      <t>ニンテイ</t>
    </rPh>
    <phoneticPr fontId="6"/>
  </si>
  <si>
    <t>2号認定</t>
    <rPh sb="1" eb="2">
      <t>ゴウ</t>
    </rPh>
    <rPh sb="2" eb="4">
      <t>ニンテイ</t>
    </rPh>
    <phoneticPr fontId="6"/>
  </si>
  <si>
    <t>満3歳</t>
    <rPh sb="0" eb="1">
      <t>マン</t>
    </rPh>
    <rPh sb="2" eb="3">
      <t>サイ</t>
    </rPh>
    <phoneticPr fontId="6"/>
  </si>
  <si>
    <t>（注1）管内外にかかわらず全園児について記載してください。（各月の初日の人数）</t>
    <rPh sb="1" eb="2">
      <t>チュウ</t>
    </rPh>
    <rPh sb="4" eb="6">
      <t>カンナイ</t>
    </rPh>
    <rPh sb="6" eb="7">
      <t>ガイ</t>
    </rPh>
    <rPh sb="13" eb="14">
      <t>スベ</t>
    </rPh>
    <rPh sb="14" eb="16">
      <t>エンジ</t>
    </rPh>
    <rPh sb="20" eb="22">
      <t>キサイ</t>
    </rPh>
    <phoneticPr fontId="6"/>
  </si>
  <si>
    <t>　教育及び保育に従事する職員配置状況</t>
    <rPh sb="1" eb="3">
      <t>キョウイク</t>
    </rPh>
    <rPh sb="3" eb="4">
      <t>オヨ</t>
    </rPh>
    <rPh sb="5" eb="7">
      <t>ホイク</t>
    </rPh>
    <rPh sb="8" eb="10">
      <t>ジュウジ</t>
    </rPh>
    <rPh sb="12" eb="14">
      <t>ショクイン</t>
    </rPh>
    <rPh sb="14" eb="16">
      <t>ハイチ</t>
    </rPh>
    <rPh sb="16" eb="18">
      <t>ジョウキョウ</t>
    </rPh>
    <phoneticPr fontId="6"/>
  </si>
  <si>
    <r>
      <rPr>
        <b/>
        <u/>
        <sz val="12"/>
        <color theme="1"/>
        <rFont val="ＭＳ Ｐゴシック"/>
        <family val="3"/>
        <charset val="128"/>
      </rPr>
      <t>監査実施日の前月初日現在</t>
    </r>
    <r>
      <rPr>
        <sz val="12"/>
        <color theme="1"/>
        <rFont val="ＭＳ Ｐゴシック"/>
        <family val="3"/>
        <charset val="128"/>
      </rPr>
      <t>の状況について記載してください。</t>
    </r>
    <r>
      <rPr>
        <b/>
        <u/>
        <sz val="12"/>
        <color rgb="FFFF0000"/>
        <rFont val="ＭＳ Ｐゴシック"/>
        <family val="3"/>
        <charset val="128"/>
      </rPr>
      <t>（色つきセルに入力）</t>
    </r>
    <rPh sb="0" eb="2">
      <t>カンサ</t>
    </rPh>
    <rPh sb="2" eb="4">
      <t>ジッシ</t>
    </rPh>
    <rPh sb="4" eb="5">
      <t>ヒ</t>
    </rPh>
    <rPh sb="6" eb="8">
      <t>ゼンゲツ</t>
    </rPh>
    <rPh sb="8" eb="10">
      <t>ショニチ</t>
    </rPh>
    <rPh sb="10" eb="12">
      <t>ゲンザイ</t>
    </rPh>
    <rPh sb="13" eb="15">
      <t>ジョウキョウ</t>
    </rPh>
    <rPh sb="19" eb="21">
      <t>キサイ</t>
    </rPh>
    <rPh sb="29" eb="30">
      <t>イロ</t>
    </rPh>
    <rPh sb="35" eb="37">
      <t>ニュウリョク</t>
    </rPh>
    <phoneticPr fontId="6"/>
  </si>
  <si>
    <t>２・３号</t>
    <rPh sb="3" eb="4">
      <t>ゴウ</t>
    </rPh>
    <phoneticPr fontId="6"/>
  </si>
  <si>
    <t>・ 常勤の教育・保育に従事する者が各組や各グループに１名以上（乳児を含む各組や各グループであって当該組・グループに係る配置基準上の定数が２名以上の場合は、最低2名）配置されていること</t>
  </si>
  <si>
    <t>年齢別配置状況</t>
    <rPh sb="0" eb="3">
      <t>ネンレイベツ</t>
    </rPh>
    <rPh sb="3" eb="5">
      <t>ハイチ</t>
    </rPh>
    <rPh sb="5" eb="7">
      <t>ジョウキョウ</t>
    </rPh>
    <phoneticPr fontId="6"/>
  </si>
  <si>
    <t>学級数</t>
    <rPh sb="0" eb="3">
      <t>ガッキュウスウ</t>
    </rPh>
    <phoneticPr fontId="6"/>
  </si>
  <si>
    <t>職員定数</t>
    <rPh sb="0" eb="2">
      <t>ショクイン</t>
    </rPh>
    <rPh sb="2" eb="3">
      <t>サダム</t>
    </rPh>
    <rPh sb="3" eb="4">
      <t>スウ</t>
    </rPh>
    <phoneticPr fontId="6"/>
  </si>
  <si>
    <t>１歳児 ／</t>
    <rPh sb="1" eb="3">
      <t>サイジ</t>
    </rPh>
    <phoneticPr fontId="6"/>
  </si>
  <si>
    <t>２歳児 ／</t>
    <rPh sb="1" eb="3">
      <t>サイジ</t>
    </rPh>
    <phoneticPr fontId="6"/>
  </si>
  <si>
    <t>３歳児 ／</t>
    <rPh sb="1" eb="3">
      <t>サイジ</t>
    </rPh>
    <phoneticPr fontId="6"/>
  </si>
  <si>
    <t xml:space="preserve">  </t>
  </si>
  <si>
    <t>４歳児 ／</t>
    <rPh sb="2" eb="3">
      <t>コ</t>
    </rPh>
    <phoneticPr fontId="6"/>
  </si>
  <si>
    <t>５歳児 ／</t>
    <rPh sb="2" eb="3">
      <t>コ</t>
    </rPh>
    <phoneticPr fontId="6"/>
  </si>
  <si>
    <t>最低学級数</t>
    <rPh sb="0" eb="2">
      <t>サイテイ</t>
    </rPh>
    <rPh sb="2" eb="5">
      <t>ガッキュウスウ</t>
    </rPh>
    <phoneticPr fontId="6"/>
  </si>
  <si>
    <t/>
  </si>
  <si>
    <t>実施主体(法人名等)</t>
    <rPh sb="0" eb="2">
      <t>ジッシ</t>
    </rPh>
    <rPh sb="2" eb="4">
      <t>シュタイ</t>
    </rPh>
    <rPh sb="5" eb="7">
      <t>ホウジン</t>
    </rPh>
    <rPh sb="7" eb="8">
      <t>メイ</t>
    </rPh>
    <rPh sb="8" eb="9">
      <t>トウ</t>
    </rPh>
    <phoneticPr fontId="6"/>
  </si>
  <si>
    <t>開園時間</t>
    <rPh sb="0" eb="2">
      <t>カイエン</t>
    </rPh>
    <rPh sb="2" eb="4">
      <t>ジカン</t>
    </rPh>
    <phoneticPr fontId="6"/>
  </si>
  <si>
    <t>【短時間勤務者等の取り扱いについて】</t>
    <rPh sb="1" eb="4">
      <t>タンジカン</t>
    </rPh>
    <rPh sb="4" eb="7">
      <t>キンムシャ</t>
    </rPh>
    <rPh sb="7" eb="8">
      <t>トウ</t>
    </rPh>
    <rPh sb="9" eb="10">
      <t>ト</t>
    </rPh>
    <rPh sb="11" eb="12">
      <t>アツカ</t>
    </rPh>
    <phoneticPr fontId="6"/>
  </si>
  <si>
    <t>・ 常勤の教育・保育に従事する者に代えて短時間勤務の教育・保育に従事する者を充てる場合の当該短時間勤務の者の合計勤務時間数が、常勤を充てる場合の勤務時間数を上回ること</t>
  </si>
  <si>
    <t>×12月＝</t>
    <rPh sb="3" eb="4">
      <t>ツキ</t>
    </rPh>
    <phoneticPr fontId="6"/>
  </si>
  <si>
    <t>H25</t>
  </si>
  <si>
    <r>
      <rPr>
        <sz val="11"/>
        <color rgb="FF0000FF"/>
        <rFont val="ＭＳ Ｐ明朝"/>
        <family val="1"/>
        <charset val="128"/>
      </rPr>
      <t>(2,3号)</t>
    </r>
    <r>
      <rPr>
        <sz val="11"/>
        <rFont val="ＭＳ Ｐ明朝"/>
        <family val="1"/>
        <charset val="128"/>
      </rPr>
      <t>利用定員</t>
    </r>
    <rPh sb="6" eb="8">
      <t>リヨウ</t>
    </rPh>
    <rPh sb="8" eb="10">
      <t>テイイン</t>
    </rPh>
    <phoneticPr fontId="6"/>
  </si>
  <si>
    <t>／</t>
  </si>
  <si>
    <r>
      <rPr>
        <sz val="11"/>
        <color rgb="FF0000FF"/>
        <rFont val="ＭＳ Ｐ明朝"/>
        <family val="1"/>
        <charset val="128"/>
      </rPr>
      <t>(2,3号)</t>
    </r>
    <r>
      <rPr>
        <sz val="11"/>
        <rFont val="ＭＳ Ｐ明朝"/>
        <family val="1"/>
        <charset val="128"/>
      </rPr>
      <t>前年度の年間延べ人数</t>
    </r>
    <rPh sb="4" eb="5">
      <t>ゴウ</t>
    </rPh>
    <rPh sb="6" eb="9">
      <t>ゼンネンド</t>
    </rPh>
    <rPh sb="10" eb="12">
      <t>ネンカン</t>
    </rPh>
    <rPh sb="12" eb="13">
      <t>ノ</t>
    </rPh>
    <rPh sb="14" eb="16">
      <t>ニンズウ</t>
    </rPh>
    <phoneticPr fontId="6"/>
  </si>
  <si>
    <r>
      <rPr>
        <sz val="11"/>
        <color rgb="FF0000FF"/>
        <rFont val="ＭＳ Ｐ明朝"/>
        <family val="1"/>
        <charset val="128"/>
      </rPr>
      <t>(2,3号)</t>
    </r>
    <r>
      <rPr>
        <sz val="11"/>
        <rFont val="ＭＳ Ｐ明朝"/>
        <family val="1"/>
        <charset val="128"/>
      </rPr>
      <t>年間平均在所率</t>
    </r>
    <rPh sb="4" eb="5">
      <t>ゴウ</t>
    </rPh>
    <rPh sb="6" eb="8">
      <t>ネンカン</t>
    </rPh>
    <rPh sb="8" eb="10">
      <t>ヘイキン</t>
    </rPh>
    <rPh sb="10" eb="11">
      <t>ザイ</t>
    </rPh>
    <rPh sb="11" eb="12">
      <t>ショ</t>
    </rPh>
    <rPh sb="12" eb="13">
      <t>リツ</t>
    </rPh>
    <phoneticPr fontId="6"/>
  </si>
  <si>
    <r>
      <rPr>
        <sz val="11"/>
        <color rgb="FF0000FF"/>
        <rFont val="ＭＳ Ｐ明朝"/>
        <family val="1"/>
        <charset val="128"/>
      </rPr>
      <t>(1号)</t>
    </r>
    <r>
      <rPr>
        <sz val="11"/>
        <rFont val="ＭＳ Ｐ明朝"/>
        <family val="1"/>
        <charset val="128"/>
      </rPr>
      <t>利用定員</t>
    </r>
    <rPh sb="4" eb="6">
      <t>リヨウ</t>
    </rPh>
    <rPh sb="6" eb="8">
      <t>テイイン</t>
    </rPh>
    <phoneticPr fontId="6"/>
  </si>
  <si>
    <r>
      <rPr>
        <sz val="11"/>
        <color rgb="FF0000FF"/>
        <rFont val="ＭＳ Ｐ明朝"/>
        <family val="1"/>
        <charset val="128"/>
      </rPr>
      <t>(1号)</t>
    </r>
    <r>
      <rPr>
        <sz val="11"/>
        <rFont val="ＭＳ Ｐ明朝"/>
        <family val="1"/>
        <charset val="128"/>
      </rPr>
      <t>年間平均在所率</t>
    </r>
    <rPh sb="2" eb="3">
      <t>ゴウ</t>
    </rPh>
    <rPh sb="4" eb="6">
      <t>ネンカン</t>
    </rPh>
    <rPh sb="6" eb="8">
      <t>ヘイキン</t>
    </rPh>
    <rPh sb="8" eb="9">
      <t>ザイ</t>
    </rPh>
    <rPh sb="9" eb="10">
      <t>ショ</t>
    </rPh>
    <rPh sb="10" eb="11">
      <t>リツ</t>
    </rPh>
    <phoneticPr fontId="6"/>
  </si>
  <si>
    <t>（注2）上表は、次の例を参考に記載してください。</t>
    <rPh sb="1" eb="2">
      <t>チュウ</t>
    </rPh>
    <rPh sb="4" eb="6">
      <t>ジョウヒョウ</t>
    </rPh>
    <rPh sb="8" eb="9">
      <t>ツギ</t>
    </rPh>
    <rPh sb="10" eb="11">
      <t>レイ</t>
    </rPh>
    <rPh sb="12" eb="14">
      <t>サンコウ</t>
    </rPh>
    <rPh sb="15" eb="17">
      <t>キサイ</t>
    </rPh>
    <phoneticPr fontId="6"/>
  </si>
  <si>
    <t>法人名等</t>
    <rPh sb="0" eb="2">
      <t>ホウジン</t>
    </rPh>
    <rPh sb="2" eb="3">
      <t>メイ</t>
    </rPh>
    <rPh sb="3" eb="4">
      <t>トウ</t>
    </rPh>
    <phoneticPr fontId="6"/>
  </si>
  <si>
    <t>月初の状況</t>
    <rPh sb="1" eb="2">
      <t>ハツ</t>
    </rPh>
    <rPh sb="3" eb="5">
      <t>ジョウキョウ</t>
    </rPh>
    <phoneticPr fontId="6"/>
  </si>
  <si>
    <t xml:space="preserve">  次の条件の全てを満たす場合には、配置基準や加算算定上の定数の一部に短時間勤務者（１日６時間未満又は月20日未満勤務の教育・保育従事者)を充てることができます。（「公定価格に関するFAQ」 No.9より）</t>
    <rPh sb="83" eb="85">
      <t>コウテイ</t>
    </rPh>
    <rPh sb="85" eb="87">
      <t>カカク</t>
    </rPh>
    <rPh sb="88" eb="89">
      <t>カン</t>
    </rPh>
    <phoneticPr fontId="6"/>
  </si>
  <si>
    <t>※教育及び保育に直接従事する職員とは、副園長、教頭、主幹保育教諭、指導保育教諭、保育教諭、助保育教諭、講師のこと。園長は含まないので注意して下さい。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57" eb="59">
      <t>エンチョウ</t>
    </rPh>
    <rPh sb="60" eb="61">
      <t>フク</t>
    </rPh>
    <rPh sb="66" eb="68">
      <t>チュウイ</t>
    </rPh>
    <rPh sb="70" eb="71">
      <t>クダ</t>
    </rPh>
    <phoneticPr fontId="6"/>
  </si>
  <si>
    <t>基準</t>
    <rPh sb="0" eb="2">
      <t>キジュン</t>
    </rPh>
    <phoneticPr fontId="6"/>
  </si>
  <si>
    <t>　　　例：１歳児が年度途中で満２歳になったとしても、引き続き乳児室又はほふく室で保育している場合は、満２歳未満の面積基準（3.3㎡）が適用されます。</t>
    <rPh sb="3" eb="4">
      <t>レイ</t>
    </rPh>
    <rPh sb="6" eb="8">
      <t>サイジ</t>
    </rPh>
    <rPh sb="9" eb="11">
      <t>ネンド</t>
    </rPh>
    <rPh sb="11" eb="13">
      <t>トチュウ</t>
    </rPh>
    <rPh sb="14" eb="15">
      <t>マン</t>
    </rPh>
    <rPh sb="16" eb="17">
      <t>サイ</t>
    </rPh>
    <rPh sb="26" eb="27">
      <t>ヒ</t>
    </rPh>
    <rPh sb="28" eb="29">
      <t>ツヅ</t>
    </rPh>
    <rPh sb="30" eb="32">
      <t>ニュウジ</t>
    </rPh>
    <rPh sb="32" eb="33">
      <t>シツ</t>
    </rPh>
    <rPh sb="33" eb="34">
      <t>マタ</t>
    </rPh>
    <rPh sb="38" eb="39">
      <t>シツ</t>
    </rPh>
    <rPh sb="40" eb="42">
      <t>ホイク</t>
    </rPh>
    <rPh sb="46" eb="48">
      <t>バアイ</t>
    </rPh>
    <rPh sb="50" eb="51">
      <t>マン</t>
    </rPh>
    <rPh sb="52" eb="53">
      <t>サイ</t>
    </rPh>
    <rPh sb="53" eb="55">
      <t>ミマン</t>
    </rPh>
    <rPh sb="56" eb="58">
      <t>メンセキ</t>
    </rPh>
    <rPh sb="58" eb="60">
      <t>キジュン</t>
    </rPh>
    <rPh sb="67" eb="69">
      <t>テキヨウ</t>
    </rPh>
    <phoneticPr fontId="6"/>
  </si>
  <si>
    <t>乳児室・ほふく室の状況（設備基準）</t>
    <rPh sb="0" eb="2">
      <t>ニュウジ</t>
    </rPh>
    <rPh sb="2" eb="3">
      <t>シツ</t>
    </rPh>
    <rPh sb="7" eb="8">
      <t>シツ</t>
    </rPh>
    <rPh sb="9" eb="11">
      <t>ジョウキョウ</t>
    </rPh>
    <rPh sb="12" eb="14">
      <t>セツビ</t>
    </rPh>
    <rPh sb="14" eb="16">
      <t>キジュン</t>
    </rPh>
    <phoneticPr fontId="6"/>
  </si>
  <si>
    <t>乳児室
（0歳児室）</t>
    <rPh sb="0" eb="2">
      <t>ニュウジ</t>
    </rPh>
    <rPh sb="2" eb="3">
      <t>シツ</t>
    </rPh>
    <rPh sb="6" eb="8">
      <t>サイジ</t>
    </rPh>
    <rPh sb="8" eb="9">
      <t>シツ</t>
    </rPh>
    <phoneticPr fontId="6"/>
  </si>
  <si>
    <t>ほふく室
（1歳児室）</t>
    <rPh sb="3" eb="4">
      <t>シツ</t>
    </rPh>
    <rPh sb="7" eb="9">
      <t>サイジ</t>
    </rPh>
    <rPh sb="9" eb="10">
      <t>シツ</t>
    </rPh>
    <phoneticPr fontId="6"/>
  </si>
  <si>
    <t>特記事項（あれば）</t>
    <rPh sb="0" eb="2">
      <t>トッキ</t>
    </rPh>
    <rPh sb="2" eb="4">
      <t>ジコウ</t>
    </rPh>
    <phoneticPr fontId="6"/>
  </si>
  <si>
    <r>
      <t>7.職員の配置状況　</t>
    </r>
    <r>
      <rPr>
        <b/>
        <sz val="11"/>
        <rFont val="ＭＳ Ｐゴシック"/>
        <family val="3"/>
        <charset val="128"/>
      </rPr>
      <t>（監査実施日の前月初日現在）</t>
    </r>
    <rPh sb="2" eb="4">
      <t>ショクイン</t>
    </rPh>
    <rPh sb="5" eb="7">
      <t>ハイチ</t>
    </rPh>
    <rPh sb="7" eb="9">
      <t>ジョウキョウ</t>
    </rPh>
    <rPh sb="11" eb="13">
      <t>カンサ</t>
    </rPh>
    <rPh sb="13" eb="16">
      <t>ジッシビ</t>
    </rPh>
    <rPh sb="17" eb="19">
      <t>ゼンゲツ</t>
    </rPh>
    <rPh sb="19" eb="21">
      <t>ショニチ</t>
    </rPh>
    <rPh sb="21" eb="23">
      <t>ゲンザイ</t>
    </rPh>
    <phoneticPr fontId="6"/>
  </si>
  <si>
    <t xml:space="preserve"> 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</si>
  <si>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小計（小数点以下を四捨五入）</t>
    <rPh sb="0" eb="1">
      <t>ショウ</t>
    </rPh>
    <rPh sb="1" eb="2">
      <t>ケイ</t>
    </rPh>
    <phoneticPr fontId="6"/>
  </si>
  <si>
    <r>
      <t>指導監査実施日の前月初日</t>
    </r>
    <r>
      <rPr>
        <sz val="12"/>
        <color theme="1"/>
        <rFont val="ＭＳ Ｐゴシック"/>
        <family val="3"/>
        <charset val="128"/>
      </rPr>
      <t>の状況を記載してください。</t>
    </r>
    <r>
      <rPr>
        <b/>
        <sz val="12"/>
        <color rgb="FFFF0000"/>
        <rFont val="ＭＳ Ｐゴシック"/>
        <family val="3"/>
        <charset val="128"/>
      </rPr>
      <t>（色つきセルに入力）</t>
    </r>
    <rPh sb="0" eb="2">
      <t>シドウ</t>
    </rPh>
    <rPh sb="2" eb="4">
      <t>カンサ</t>
    </rPh>
    <rPh sb="4" eb="6">
      <t>ジッシ</t>
    </rPh>
    <rPh sb="6" eb="7">
      <t>ビ</t>
    </rPh>
    <rPh sb="8" eb="10">
      <t>ゼンゲツ</t>
    </rPh>
    <rPh sb="10" eb="12">
      <t>ショニチ</t>
    </rPh>
    <rPh sb="13" eb="15">
      <t>ジョウキョウ</t>
    </rPh>
    <rPh sb="16" eb="18">
      <t>キサイ</t>
    </rPh>
    <rPh sb="26" eb="27">
      <t>イロ</t>
    </rPh>
    <rPh sb="32" eb="34">
      <t>ニュウリョク</t>
    </rPh>
    <phoneticPr fontId="6"/>
  </si>
  <si>
    <t>色つきセルに入力</t>
    <rPh sb="0" eb="1">
      <t>イロ</t>
    </rPh>
    <rPh sb="6" eb="8">
      <t>ニュウリョク</t>
    </rPh>
    <phoneticPr fontId="6"/>
  </si>
  <si>
    <t>2号・3号 ／</t>
    <rPh sb="1" eb="2">
      <t>ゴウ</t>
    </rPh>
    <rPh sb="4" eb="5">
      <t>ゴウ</t>
    </rPh>
    <phoneticPr fontId="6"/>
  </si>
  <si>
    <t>1号 ／</t>
    <rPh sb="1" eb="2">
      <t>ゴウ</t>
    </rPh>
    <phoneticPr fontId="6"/>
  </si>
  <si>
    <t>年度途中異動（転出、産育休取得）</t>
    <rPh sb="0" eb="2">
      <t>ネンド</t>
    </rPh>
    <rPh sb="2" eb="4">
      <t>トチュウ</t>
    </rPh>
    <rPh sb="4" eb="6">
      <t>イドウ</t>
    </rPh>
    <rPh sb="7" eb="9">
      <t>テンシュツ</t>
    </rPh>
    <rPh sb="10" eb="11">
      <t>サン</t>
    </rPh>
    <rPh sb="11" eb="13">
      <t>イクキュウ</t>
    </rPh>
    <rPh sb="13" eb="15">
      <t>シュトク</t>
    </rPh>
    <phoneticPr fontId="6"/>
  </si>
  <si>
    <t>年齢区分(※1)</t>
    <rPh sb="0" eb="2">
      <t>ネンレイ</t>
    </rPh>
    <rPh sb="2" eb="4">
      <t>クブン</t>
    </rPh>
    <phoneticPr fontId="6"/>
  </si>
  <si>
    <t>記載例は2ページ目にあります</t>
    <rPh sb="0" eb="3">
      <t>キサイレイ</t>
    </rPh>
    <rPh sb="8" eb="9">
      <t>メ</t>
    </rPh>
    <phoneticPr fontId="6"/>
  </si>
  <si>
    <t>番号</t>
    <rPh sb="0" eb="2">
      <t>バンゴウ</t>
    </rPh>
    <phoneticPr fontId="6"/>
  </si>
  <si>
    <t>採用年月
（年．月）</t>
    <rPh sb="0" eb="2">
      <t>サイヨウ</t>
    </rPh>
    <rPh sb="2" eb="4">
      <t>ネンゲツ</t>
    </rPh>
    <rPh sb="6" eb="7">
      <t>ネン</t>
    </rPh>
    <rPh sb="8" eb="9">
      <t>ゲツ</t>
    </rPh>
    <phoneticPr fontId="6"/>
  </si>
  <si>
    <t>担当
○歳児○○組</t>
    <rPh sb="0" eb="2">
      <t>タントウ</t>
    </rPh>
    <rPh sb="4" eb="6">
      <t>サイジ</t>
    </rPh>
    <rPh sb="8" eb="9">
      <t>クミ</t>
    </rPh>
    <phoneticPr fontId="6"/>
  </si>
  <si>
    <t>無</t>
    <rPh sb="0" eb="1">
      <t>ナ</t>
    </rPh>
    <phoneticPr fontId="6"/>
  </si>
  <si>
    <t>5歳児ぞう組</t>
    <rPh sb="1" eb="3">
      <t>サイジ</t>
    </rPh>
    <rPh sb="5" eb="6">
      <t>クミ</t>
    </rPh>
    <phoneticPr fontId="6"/>
  </si>
  <si>
    <t>H27</t>
  </si>
  <si>
    <t>1歳児ひよこ組</t>
    <rPh sb="1" eb="3">
      <t>サイジ</t>
    </rPh>
    <rPh sb="6" eb="7">
      <t>クミ</t>
    </rPh>
    <phoneticPr fontId="6"/>
  </si>
  <si>
    <t>R2</t>
  </si>
  <si>
    <t>H19</t>
  </si>
  <si>
    <t>事務員</t>
    <rPh sb="0" eb="3">
      <t>ジムイン</t>
    </rPh>
    <phoneticPr fontId="6"/>
  </si>
  <si>
    <t>（注1）1ページ「2.職員の採用・退職等の状況」最下行の指導監査実施日の前月初日現在と一致するよう記載してください。</t>
    <rPh sb="1" eb="2">
      <t>チュウ</t>
    </rPh>
    <rPh sb="11" eb="13">
      <t>ショクイン</t>
    </rPh>
    <rPh sb="14" eb="16">
      <t>サイヨウ</t>
    </rPh>
    <rPh sb="17" eb="19">
      <t>タイショク</t>
    </rPh>
    <rPh sb="19" eb="20">
      <t>トウ</t>
    </rPh>
    <rPh sb="21" eb="23">
      <t>ジョウキョウ</t>
    </rPh>
    <rPh sb="24" eb="25">
      <t>サイ</t>
    </rPh>
    <rPh sb="25" eb="26">
      <t>シタ</t>
    </rPh>
    <rPh sb="26" eb="27">
      <t>ギョウ</t>
    </rPh>
    <rPh sb="38" eb="40">
      <t>ショニチ</t>
    </rPh>
    <rPh sb="43" eb="45">
      <t>イッチ</t>
    </rPh>
    <rPh sb="49" eb="51">
      <t>キサイ</t>
    </rPh>
    <phoneticPr fontId="6"/>
  </si>
  <si>
    <t>（注3）「常・非」欄は、常勤職員は「常」、非常勤職員は「非」と記載してください（派遣の場合も「常」又は「非」のどちらかを記載）。</t>
    <rPh sb="1" eb="2">
      <t>チュウ</t>
    </rPh>
    <rPh sb="5" eb="6">
      <t>ツネ</t>
    </rPh>
    <rPh sb="7" eb="8">
      <t>ヒ</t>
    </rPh>
    <rPh sb="9" eb="10">
      <t>ラン</t>
    </rPh>
    <rPh sb="12" eb="14">
      <t>ジョウキン</t>
    </rPh>
    <rPh sb="14" eb="16">
      <t>ショクイン</t>
    </rPh>
    <rPh sb="24" eb="26">
      <t>ショクイン</t>
    </rPh>
    <rPh sb="31" eb="33">
      <t>キサイ</t>
    </rPh>
    <phoneticPr fontId="6"/>
  </si>
  <si>
    <t>（注6）法人内で人事異動がある場合、「採用年月」欄は当該施設に配属された年月（直近のもの）を記載してください。</t>
    <rPh sb="1" eb="2">
      <t>チュウ</t>
    </rPh>
    <rPh sb="4" eb="6">
      <t>ホウジン</t>
    </rPh>
    <rPh sb="6" eb="7">
      <t>ナイ</t>
    </rPh>
    <rPh sb="8" eb="10">
      <t>ジンジ</t>
    </rPh>
    <rPh sb="10" eb="12">
      <t>イドウ</t>
    </rPh>
    <rPh sb="15" eb="17">
      <t>バアイ</t>
    </rPh>
    <rPh sb="26" eb="28">
      <t>トウガイ</t>
    </rPh>
    <rPh sb="28" eb="30">
      <t>シセツ</t>
    </rPh>
    <rPh sb="31" eb="33">
      <t>ハイゾク</t>
    </rPh>
    <rPh sb="36" eb="37">
      <t>ネン</t>
    </rPh>
    <rPh sb="37" eb="38">
      <t>ゲツ</t>
    </rPh>
    <rPh sb="39" eb="41">
      <t>チョッキン</t>
    </rPh>
    <rPh sb="46" eb="48">
      <t>キサイ</t>
    </rPh>
    <phoneticPr fontId="6"/>
  </si>
  <si>
    <t>（注8）「担当○歳児○○組」欄は、担当しているクラスについて次の例を参考に記載してください。（保育士のみ記載）</t>
    <rPh sb="1" eb="2">
      <t>チュウ</t>
    </rPh>
    <rPh sb="14" eb="15">
      <t>ラン</t>
    </rPh>
    <rPh sb="17" eb="19">
      <t>タントウ</t>
    </rPh>
    <rPh sb="30" eb="31">
      <t>ツギ</t>
    </rPh>
    <rPh sb="32" eb="33">
      <t>レイ</t>
    </rPh>
    <rPh sb="34" eb="36">
      <t>サンコウ</t>
    </rPh>
    <rPh sb="37" eb="39">
      <t>キサイ</t>
    </rPh>
    <rPh sb="47" eb="50">
      <t>ホイクシ</t>
    </rPh>
    <rPh sb="52" eb="54">
      <t>キサイ</t>
    </rPh>
    <phoneticPr fontId="6"/>
  </si>
  <si>
    <t>　　　【例１】１歳児クラスのひよこ組を担当→「１歳児ひよこ組」と記載（※兼務している場合は、主な担当の方を記載）</t>
    <rPh sb="4" eb="5">
      <t>レイ</t>
    </rPh>
    <rPh sb="8" eb="10">
      <t>サイジ</t>
    </rPh>
    <rPh sb="17" eb="18">
      <t>クミ</t>
    </rPh>
    <rPh sb="19" eb="21">
      <t>タントウ</t>
    </rPh>
    <rPh sb="24" eb="26">
      <t>サイジ</t>
    </rPh>
    <rPh sb="29" eb="30">
      <t>クミ</t>
    </rPh>
    <rPh sb="32" eb="34">
      <t>キサイ</t>
    </rPh>
    <phoneticPr fontId="6"/>
  </si>
  <si>
    <t>　　　【例２】担当クラスを決めておらずフリーとなっている場合は「フリー」と記載してください。</t>
    <rPh sb="4" eb="5">
      <t>レイ</t>
    </rPh>
    <rPh sb="7" eb="9">
      <t>タントウ</t>
    </rPh>
    <rPh sb="13" eb="14">
      <t>キ</t>
    </rPh>
    <rPh sb="28" eb="30">
      <t>バアイ</t>
    </rPh>
    <rPh sb="37" eb="39">
      <t>キサイ</t>
    </rPh>
    <phoneticPr fontId="6"/>
  </si>
  <si>
    <t>（注2）学校（嘱託）医、産育休中の職員は記載不要です。</t>
    <rPh sb="1" eb="2">
      <t>チュウ</t>
    </rPh>
    <rPh sb="4" eb="6">
      <t>ガッコウ</t>
    </rPh>
    <rPh sb="7" eb="9">
      <t>ショクタク</t>
    </rPh>
    <rPh sb="10" eb="11">
      <t>イ</t>
    </rPh>
    <rPh sb="12" eb="13">
      <t>サン</t>
    </rPh>
    <rPh sb="20" eb="22">
      <t>キサイ</t>
    </rPh>
    <rPh sb="22" eb="24">
      <t>フヨウ</t>
    </rPh>
    <phoneticPr fontId="6"/>
  </si>
  <si>
    <t>（注5）「資格」欄は、幼稚園教諭は「幼」、保育士は「保」と記載してください。両方ある場合は「幼・保」と記載してください。</t>
    <rPh sb="1" eb="2">
      <t>チュウ</t>
    </rPh>
    <rPh sb="5" eb="7">
      <t>シカク</t>
    </rPh>
    <rPh sb="8" eb="9">
      <t>ラン</t>
    </rPh>
    <rPh sb="21" eb="24">
      <t>ホイクシ</t>
    </rPh>
    <rPh sb="26" eb="27">
      <t>ホ</t>
    </rPh>
    <rPh sb="29" eb="31">
      <t>キサイ</t>
    </rPh>
    <rPh sb="38" eb="40">
      <t>リョウホウ</t>
    </rPh>
    <rPh sb="42" eb="44">
      <t>バアイ</t>
    </rPh>
    <rPh sb="46" eb="47">
      <t>ヨウ</t>
    </rPh>
    <rPh sb="48" eb="49">
      <t>ホ</t>
    </rPh>
    <rPh sb="51" eb="53">
      <t>キサイ</t>
    </rPh>
    <phoneticPr fontId="6"/>
  </si>
  <si>
    <t>（注4）記載順は、「施設長→（副園長）→主幹保育教諭→保育教諭（士）→栄養士→調理員→その他の職種」としてください。</t>
    <rPh sb="1" eb="2">
      <t>チュウ</t>
    </rPh>
    <rPh sb="4" eb="7">
      <t>キサイジュン</t>
    </rPh>
    <rPh sb="10" eb="13">
      <t>シセツチョウ</t>
    </rPh>
    <rPh sb="15" eb="18">
      <t>フクエンチョウ</t>
    </rPh>
    <rPh sb="20" eb="22">
      <t>シュカン</t>
    </rPh>
    <rPh sb="22" eb="24">
      <t>ホイク</t>
    </rPh>
    <rPh sb="24" eb="26">
      <t>キョウユ</t>
    </rPh>
    <rPh sb="27" eb="29">
      <t>ホイク</t>
    </rPh>
    <rPh sb="29" eb="31">
      <t>キョウユ</t>
    </rPh>
    <rPh sb="32" eb="33">
      <t>シ</t>
    </rPh>
    <rPh sb="35" eb="38">
      <t>エイヨウシ</t>
    </rPh>
    <rPh sb="39" eb="42">
      <t>チョウリイン</t>
    </rPh>
    <rPh sb="45" eb="46">
      <t>タ</t>
    </rPh>
    <rPh sb="47" eb="49">
      <t>ショクシュ</t>
    </rPh>
    <phoneticPr fontId="6"/>
  </si>
  <si>
    <t>保育士</t>
    <rPh sb="0" eb="2">
      <t>ホイク</t>
    </rPh>
    <rPh sb="2" eb="3">
      <t>シ</t>
    </rPh>
    <phoneticPr fontId="6"/>
  </si>
  <si>
    <r>
      <t>※本表は</t>
    </r>
    <r>
      <rPr>
        <sz val="11"/>
        <color rgb="FFFF0000"/>
        <rFont val="ＭＳ Ｐ明朝"/>
        <family val="1"/>
        <charset val="128"/>
      </rPr>
      <t>「処遇改善等加算に係る加算率認定申請書（平均勤続年数計算書）」</t>
    </r>
    <r>
      <rPr>
        <sz val="11"/>
        <color rgb="FF0000FF"/>
        <rFont val="ＭＳ Ｐ明朝"/>
        <family val="1"/>
        <charset val="128"/>
      </rPr>
      <t>又は</t>
    </r>
    <r>
      <rPr>
        <sz val="11"/>
        <color rgb="FFFF0000"/>
        <rFont val="ＭＳ Ｐ明朝"/>
        <family val="1"/>
        <charset val="128"/>
      </rPr>
      <t>「認定こども園運営状況報告書（別紙2）職員構成表」</t>
    </r>
    <r>
      <rPr>
        <sz val="11"/>
        <color rgb="FF0000FF"/>
        <rFont val="ＭＳ Ｐ明朝"/>
        <family val="1"/>
        <charset val="128"/>
      </rPr>
      <t>で代用可能です（別途ファイルを提出）。その際は監査実施日の前月初日の内容に修正（採用・退職を加除）し、担当（○歳児○○組）を追記してください。</t>
    </r>
  </si>
  <si>
    <t>実施主体名</t>
    <rPh sb="0" eb="2">
      <t>ジッシ</t>
    </rPh>
    <rPh sb="2" eb="4">
      <t>シュタイ</t>
    </rPh>
    <rPh sb="4" eb="5">
      <t>メイ</t>
    </rPh>
    <phoneticPr fontId="6"/>
  </si>
  <si>
    <t>基準上
必要な面積</t>
    <rPh sb="0" eb="2">
      <t>キジュン</t>
    </rPh>
    <rPh sb="2" eb="3">
      <t>ジョウ</t>
    </rPh>
    <rPh sb="4" eb="6">
      <t>ヒツヨウ</t>
    </rPh>
    <rPh sb="7" eb="9">
      <t>メンセキ</t>
    </rPh>
    <phoneticPr fontId="6"/>
  </si>
  <si>
    <t>満２歳未満
（0～1歳児）</t>
    <rPh sb="0" eb="1">
      <t>マン</t>
    </rPh>
    <rPh sb="2" eb="3">
      <t>サイ</t>
    </rPh>
    <rPh sb="3" eb="5">
      <t>ミマン</t>
    </rPh>
    <rPh sb="10" eb="12">
      <t>サイジ</t>
    </rPh>
    <phoneticPr fontId="6"/>
  </si>
  <si>
    <t>ほふくする児童
(※2)</t>
    <rPh sb="5" eb="7">
      <t>ジドウ</t>
    </rPh>
    <phoneticPr fontId="6"/>
  </si>
  <si>
    <t>1人：3.30㎡</t>
    <rPh sb="1" eb="2">
      <t>ヒト</t>
    </rPh>
    <phoneticPr fontId="6"/>
  </si>
  <si>
    <r>
      <t>※1. 年齢区分は</t>
    </r>
    <r>
      <rPr>
        <u/>
        <sz val="11"/>
        <rFont val="ＭＳ Ｐゴシック"/>
        <family val="3"/>
        <charset val="128"/>
      </rPr>
      <t>年度当初の年齢（年度途中入所の場合は入所時の年齢）</t>
    </r>
    <r>
      <rPr>
        <sz val="11"/>
        <rFont val="ＭＳ Ｐゴシック"/>
        <family val="3"/>
        <charset val="128"/>
      </rPr>
      <t>ですので、誕生日が来ても年度中は変わりません。</t>
    </r>
    <rPh sb="4" eb="6">
      <t>ネンレイ</t>
    </rPh>
    <rPh sb="6" eb="8">
      <t>クブン</t>
    </rPh>
    <rPh sb="9" eb="11">
      <t>ネンド</t>
    </rPh>
    <rPh sb="11" eb="13">
      <t>トウショ</t>
    </rPh>
    <rPh sb="14" eb="16">
      <t>ネンレイ</t>
    </rPh>
    <rPh sb="17" eb="19">
      <t>ネンド</t>
    </rPh>
    <rPh sb="19" eb="21">
      <t>トチュウ</t>
    </rPh>
    <rPh sb="21" eb="23">
      <t>ニュウショ</t>
    </rPh>
    <rPh sb="24" eb="26">
      <t>バアイ</t>
    </rPh>
    <rPh sb="27" eb="30">
      <t>ニュウショジ</t>
    </rPh>
    <rPh sb="31" eb="33">
      <t>ネンレイ</t>
    </rPh>
    <rPh sb="39" eb="42">
      <t>タンジョウビ</t>
    </rPh>
    <rPh sb="43" eb="44">
      <t>キ</t>
    </rPh>
    <rPh sb="46" eb="48">
      <t>ネンド</t>
    </rPh>
    <rPh sb="48" eb="49">
      <t>チュウ</t>
    </rPh>
    <rPh sb="50" eb="51">
      <t>カ</t>
    </rPh>
    <phoneticPr fontId="6"/>
  </si>
  <si>
    <t>※2.　「ずりばい」「はいはい」「つかまり立ち」「つたい歩き」「ひとり歩き」を始めた児童は、「ほふくする児童」となります。</t>
  </si>
  <si>
    <t>【幼保連携型認定こども園／令和４年度】</t>
    <rPh sb="1" eb="3">
      <t>ヨウホ</t>
    </rPh>
    <rPh sb="3" eb="5">
      <t>レンケイ</t>
    </rPh>
    <rPh sb="5" eb="6">
      <t>ガタ</t>
    </rPh>
    <rPh sb="6" eb="8">
      <t>ニンテイ</t>
    </rPh>
    <rPh sb="11" eb="12">
      <t>エン</t>
    </rPh>
    <phoneticPr fontId="6"/>
  </si>
  <si>
    <t>（１）　常勤職員</t>
    <rPh sb="4" eb="6">
      <t>ジョウキン</t>
    </rPh>
    <rPh sb="6" eb="8">
      <t>ショクイン</t>
    </rPh>
    <phoneticPr fontId="6"/>
  </si>
  <si>
    <t>専任</t>
    <rPh sb="0" eb="2">
      <t>センニン</t>
    </rPh>
    <phoneticPr fontId="6"/>
  </si>
  <si>
    <t>資格
（保・幼）</t>
    <rPh sb="0" eb="2">
      <t>シカク</t>
    </rPh>
    <rPh sb="4" eb="5">
      <t>ホ</t>
    </rPh>
    <rPh sb="6" eb="7">
      <t>ヨウ</t>
    </rPh>
    <phoneticPr fontId="6"/>
  </si>
  <si>
    <t>採　　用</t>
    <rPh sb="0" eb="1">
      <t>サイ</t>
    </rPh>
    <rPh sb="3" eb="4">
      <t>ヨウ</t>
    </rPh>
    <phoneticPr fontId="6"/>
  </si>
  <si>
    <t>現に勤務する
施設の勤続
年数</t>
    <rPh sb="0" eb="1">
      <t>ゲン</t>
    </rPh>
    <rPh sb="2" eb="4">
      <t>キンム</t>
    </rPh>
    <rPh sb="7" eb="9">
      <t>シセツ</t>
    </rPh>
    <rPh sb="10" eb="12">
      <t>キンゾク</t>
    </rPh>
    <rPh sb="13" eb="15">
      <t>ネンスウ</t>
    </rPh>
    <phoneticPr fontId="6"/>
  </si>
  <si>
    <t>担当</t>
    <rPh sb="0" eb="2">
      <t>タントウ</t>
    </rPh>
    <phoneticPr fontId="6"/>
  </si>
  <si>
    <t>兼任</t>
    <rPh sb="0" eb="2">
      <t>ケンニン</t>
    </rPh>
    <phoneticPr fontId="6"/>
  </si>
  <si>
    <t>年　　月</t>
    <rPh sb="0" eb="1">
      <t>トシ</t>
    </rPh>
    <rPh sb="3" eb="4">
      <t>ツキ</t>
    </rPh>
    <phoneticPr fontId="6"/>
  </si>
  <si>
    <t>〇歳児
〇〇組</t>
    <rPh sb="1" eb="3">
      <t>サイジ</t>
    </rPh>
    <rPh sb="6" eb="7">
      <t>グミ</t>
    </rPh>
    <phoneticPr fontId="6"/>
  </si>
  <si>
    <t>本俸月額</t>
    <rPh sb="0" eb="2">
      <t>ホンポウ</t>
    </rPh>
    <rPh sb="2" eb="4">
      <t>ゲツガク</t>
    </rPh>
    <phoneticPr fontId="6"/>
  </si>
  <si>
    <t>（記載例）</t>
    <rPh sb="1" eb="3">
      <t>キサイ</t>
    </rPh>
    <rPh sb="3" eb="4">
      <t>レイ</t>
    </rPh>
    <phoneticPr fontId="6"/>
  </si>
  <si>
    <t>年</t>
    <rPh sb="0" eb="1">
      <t>トシ</t>
    </rPh>
    <phoneticPr fontId="6"/>
  </si>
  <si>
    <t>月</t>
    <rPh sb="0" eb="1">
      <t>ツキ</t>
    </rPh>
    <phoneticPr fontId="6"/>
  </si>
  <si>
    <t>本俸級号</t>
    <rPh sb="0" eb="2">
      <t>ホンポウ</t>
    </rPh>
    <rPh sb="2" eb="3">
      <t>キュウ</t>
    </rPh>
    <rPh sb="3" eb="4">
      <t>ゴウ</t>
    </rPh>
    <phoneticPr fontId="6"/>
  </si>
  <si>
    <t>〇〇　〇〇</t>
    <phoneticPr fontId="6"/>
  </si>
  <si>
    <t>〇〇</t>
    <phoneticPr fontId="6"/>
  </si>
  <si>
    <t>保・幼</t>
    <rPh sb="0" eb="1">
      <t>ホ</t>
    </rPh>
    <rPh sb="2" eb="3">
      <t>ヨウ</t>
    </rPh>
    <phoneticPr fontId="6"/>
  </si>
  <si>
    <t>Ｈ14　・　4</t>
    <phoneticPr fontId="6"/>
  </si>
  <si>
    <t>３歳児</t>
    <rPh sb="1" eb="3">
      <t>サイジ</t>
    </rPh>
    <phoneticPr fontId="6"/>
  </si>
  <si>
    <t>たんぽぽ組</t>
    <rPh sb="4" eb="5">
      <t>グミ</t>
    </rPh>
    <phoneticPr fontId="6"/>
  </si>
  <si>
    <t>・</t>
    <phoneticPr fontId="6"/>
  </si>
  <si>
    <t>円</t>
    <rPh sb="0" eb="1">
      <t>エン</t>
    </rPh>
    <phoneticPr fontId="6"/>
  </si>
  <si>
    <t>級</t>
    <rPh sb="0" eb="1">
      <t>キュウ</t>
    </rPh>
    <phoneticPr fontId="6"/>
  </si>
  <si>
    <t>号</t>
    <rPh sb="0" eb="1">
      <t>ゴウ</t>
    </rPh>
    <phoneticPr fontId="6"/>
  </si>
  <si>
    <t>（注）</t>
    <rPh sb="1" eb="2">
      <t>チュウ</t>
    </rPh>
    <phoneticPr fontId="6"/>
  </si>
  <si>
    <t>１．</t>
    <phoneticPr fontId="6"/>
  </si>
  <si>
    <t>３．</t>
    <phoneticPr fontId="6"/>
  </si>
  <si>
    <t>４．</t>
    <phoneticPr fontId="6"/>
  </si>
  <si>
    <t>「現に勤務する施設の勤続年数」　欄は、法人内部の人事異動等を全て含めて記載してください。</t>
    <rPh sb="1" eb="2">
      <t>ゲン</t>
    </rPh>
    <rPh sb="3" eb="5">
      <t>キンム</t>
    </rPh>
    <rPh sb="7" eb="9">
      <t>シセツ</t>
    </rPh>
    <rPh sb="10" eb="12">
      <t>キンゾク</t>
    </rPh>
    <rPh sb="12" eb="14">
      <t>ネンスウ</t>
    </rPh>
    <rPh sb="16" eb="17">
      <t>ラン</t>
    </rPh>
    <rPh sb="19" eb="21">
      <t>ホウジン</t>
    </rPh>
    <rPh sb="21" eb="23">
      <t>ナイブ</t>
    </rPh>
    <rPh sb="24" eb="26">
      <t>ジンジ</t>
    </rPh>
    <rPh sb="26" eb="28">
      <t>イドウ</t>
    </rPh>
    <rPh sb="28" eb="29">
      <t>トウ</t>
    </rPh>
    <rPh sb="30" eb="31">
      <t>スベ</t>
    </rPh>
    <rPh sb="32" eb="33">
      <t>フク</t>
    </rPh>
    <rPh sb="35" eb="37">
      <t>キサイ</t>
    </rPh>
    <phoneticPr fontId="6"/>
  </si>
  <si>
    <t>６.</t>
    <phoneticPr fontId="6"/>
  </si>
  <si>
    <t>「担当〇歳児〇〇組」欄は、担当しているクラスについて次の例を参考に記載してください。</t>
    <rPh sb="1" eb="3">
      <t>タントウ</t>
    </rPh>
    <rPh sb="4" eb="6">
      <t>サイジ</t>
    </rPh>
    <rPh sb="8" eb="9">
      <t>クミ</t>
    </rPh>
    <rPh sb="10" eb="11">
      <t>ラン</t>
    </rPh>
    <rPh sb="13" eb="15">
      <t>タントウ</t>
    </rPh>
    <rPh sb="26" eb="27">
      <t>ツギ</t>
    </rPh>
    <rPh sb="28" eb="29">
      <t>レイ</t>
    </rPh>
    <rPh sb="30" eb="32">
      <t>サンコウ</t>
    </rPh>
    <rPh sb="33" eb="35">
      <t>キサイ</t>
    </rPh>
    <phoneticPr fontId="6"/>
  </si>
  <si>
    <t>「本俸月額」　欄の上段には、当該職員が適用を受けている給料表の本俸月額（各種手当等を除く）を、下段には　「級・号」　を記載してください。</t>
    <rPh sb="1" eb="3">
      <t>ホンポウ</t>
    </rPh>
    <rPh sb="3" eb="5">
      <t>ゲツガク</t>
    </rPh>
    <rPh sb="7" eb="8">
      <t>ラン</t>
    </rPh>
    <rPh sb="9" eb="11">
      <t>ジョウダン</t>
    </rPh>
    <rPh sb="47" eb="49">
      <t>カダン</t>
    </rPh>
    <rPh sb="59" eb="61">
      <t>キサイ</t>
    </rPh>
    <phoneticPr fontId="6"/>
  </si>
  <si>
    <t>上記の内容がわかるものがあれば、この表を作成せず、既存のものを使用していただいて結構です。</t>
    <rPh sb="0" eb="2">
      <t>ジョウキ</t>
    </rPh>
    <rPh sb="3" eb="5">
      <t>ナイヨウ</t>
    </rPh>
    <rPh sb="18" eb="19">
      <t>ヒョウ</t>
    </rPh>
    <rPh sb="20" eb="22">
      <t>サクセイ</t>
    </rPh>
    <rPh sb="25" eb="27">
      <t>キソン</t>
    </rPh>
    <rPh sb="31" eb="33">
      <t>シヨウ</t>
    </rPh>
    <rPh sb="40" eb="42">
      <t>ケッコウ</t>
    </rPh>
    <phoneticPr fontId="6"/>
  </si>
  <si>
    <t>（２）　非常勤職員</t>
    <rPh sb="4" eb="5">
      <t>ヒ</t>
    </rPh>
    <rPh sb="5" eb="7">
      <t>ジョウキン</t>
    </rPh>
    <rPh sb="7" eb="9">
      <t>ショクイン</t>
    </rPh>
    <phoneticPr fontId="6"/>
  </si>
  <si>
    <t>現に勤務
する施設の
勤続年数</t>
    <rPh sb="0" eb="1">
      <t>ゲン</t>
    </rPh>
    <rPh sb="2" eb="4">
      <t>キンム</t>
    </rPh>
    <rPh sb="7" eb="9">
      <t>シセツ</t>
    </rPh>
    <rPh sb="11" eb="13">
      <t>キンゾク</t>
    </rPh>
    <rPh sb="13" eb="15">
      <t>ネンスウ</t>
    </rPh>
    <phoneticPr fontId="6"/>
  </si>
  <si>
    <t>初回の
採用年月</t>
    <rPh sb="0" eb="2">
      <t>ショカイ</t>
    </rPh>
    <rPh sb="4" eb="6">
      <t>サイヨウ</t>
    </rPh>
    <rPh sb="6" eb="8">
      <t>ネンゲツ</t>
    </rPh>
    <phoneticPr fontId="6"/>
  </si>
  <si>
    <t>監査直近の雇用期間</t>
    <rPh sb="0" eb="2">
      <t>カンサ</t>
    </rPh>
    <rPh sb="2" eb="4">
      <t>チョッキン</t>
    </rPh>
    <rPh sb="5" eb="7">
      <t>コヨウ</t>
    </rPh>
    <rPh sb="7" eb="9">
      <t>キカン</t>
    </rPh>
    <phoneticPr fontId="6"/>
  </si>
  <si>
    <t>～</t>
    <phoneticPr fontId="6"/>
  </si>
  <si>
    <t>　「職種」　欄　～　「現に勤務する施設の勤続年数」　欄については、　「（１）常勤職員」　と同様に記載してください。</t>
    <rPh sb="2" eb="4">
      <t>ショクシュ</t>
    </rPh>
    <rPh sb="6" eb="7">
      <t>ラン</t>
    </rPh>
    <rPh sb="11" eb="12">
      <t>ゲン</t>
    </rPh>
    <rPh sb="13" eb="15">
      <t>キンム</t>
    </rPh>
    <rPh sb="17" eb="19">
      <t>シセツ</t>
    </rPh>
    <rPh sb="20" eb="22">
      <t>キンゾク</t>
    </rPh>
    <rPh sb="22" eb="24">
      <t>ネンスウ</t>
    </rPh>
    <rPh sb="26" eb="27">
      <t>ラン</t>
    </rPh>
    <rPh sb="38" eb="40">
      <t>ジョウキン</t>
    </rPh>
    <rPh sb="40" eb="42">
      <t>ショクイン</t>
    </rPh>
    <rPh sb="45" eb="47">
      <t>ドウヨウ</t>
    </rPh>
    <rPh sb="48" eb="50">
      <t>キサイ</t>
    </rPh>
    <phoneticPr fontId="6"/>
  </si>
  <si>
    <t>２．</t>
    <phoneticPr fontId="6"/>
  </si>
  <si>
    <t>　「現に勤務する施設の勤続年数」　欄については、雇用契約の更新等の期間も全て含めて記載してください。</t>
    <rPh sb="2" eb="3">
      <t>ゲン</t>
    </rPh>
    <rPh sb="4" eb="6">
      <t>キンム</t>
    </rPh>
    <rPh sb="8" eb="10">
      <t>シセツ</t>
    </rPh>
    <rPh sb="11" eb="13">
      <t>キンゾク</t>
    </rPh>
    <rPh sb="13" eb="15">
      <t>ネンスウ</t>
    </rPh>
    <rPh sb="17" eb="18">
      <t>ラン</t>
    </rPh>
    <rPh sb="24" eb="26">
      <t>コヨウ</t>
    </rPh>
    <rPh sb="26" eb="28">
      <t>ケイヤク</t>
    </rPh>
    <rPh sb="29" eb="31">
      <t>コウシン</t>
    </rPh>
    <rPh sb="31" eb="32">
      <t>トウ</t>
    </rPh>
    <rPh sb="33" eb="35">
      <t>キカン</t>
    </rPh>
    <rPh sb="36" eb="37">
      <t>スベ</t>
    </rPh>
    <rPh sb="38" eb="39">
      <t>フク</t>
    </rPh>
    <rPh sb="41" eb="43">
      <t>キサイ</t>
    </rPh>
    <phoneticPr fontId="6"/>
  </si>
  <si>
    <t>　「勤務形態」　欄に勤務の形態を具体的に記載してください。</t>
    <rPh sb="2" eb="4">
      <t>キンム</t>
    </rPh>
    <rPh sb="4" eb="6">
      <t>ケイタイ</t>
    </rPh>
    <rPh sb="8" eb="9">
      <t>ラン</t>
    </rPh>
    <rPh sb="10" eb="12">
      <t>キンム</t>
    </rPh>
    <rPh sb="13" eb="15">
      <t>ケイタイ</t>
    </rPh>
    <rPh sb="16" eb="19">
      <t>グタイテキ</t>
    </rPh>
    <rPh sb="20" eb="22">
      <t>キサイ</t>
    </rPh>
    <phoneticPr fontId="6"/>
  </si>
  <si>
    <t>４.</t>
    <phoneticPr fontId="6"/>
  </si>
  <si>
    <t>５.</t>
    <phoneticPr fontId="6"/>
  </si>
  <si>
    <r>
      <rPr>
        <b/>
        <sz val="11"/>
        <color rgb="FF0000FF"/>
        <rFont val="ＭＳ Ｐ明朝"/>
        <family val="1"/>
        <charset val="128"/>
      </rPr>
      <t>＊＊＊,＊＊＊</t>
    </r>
    <r>
      <rPr>
        <b/>
        <sz val="11"/>
        <color indexed="8"/>
        <rFont val="ＭＳ Ｐ明朝"/>
        <family val="1"/>
        <charset val="128"/>
      </rPr>
      <t>円</t>
    </r>
    <rPh sb="7" eb="8">
      <t>エン</t>
    </rPh>
    <phoneticPr fontId="6"/>
  </si>
  <si>
    <r>
      <rPr>
        <b/>
        <sz val="11"/>
        <color rgb="FF0000FF"/>
        <rFont val="ＭＳ Ｐ明朝"/>
        <family val="1"/>
        <charset val="128"/>
      </rPr>
      <t>〇</t>
    </r>
    <r>
      <rPr>
        <sz val="11"/>
        <color indexed="8"/>
        <rFont val="ＭＳ Ｐ明朝"/>
        <family val="1"/>
        <charset val="128"/>
      </rPr>
      <t>級</t>
    </r>
    <rPh sb="1" eb="2">
      <t>キュウ</t>
    </rPh>
    <phoneticPr fontId="6"/>
  </si>
  <si>
    <r>
      <rPr>
        <b/>
        <sz val="11"/>
        <color rgb="FF0000FF"/>
        <rFont val="ＭＳ Ｐ明朝"/>
        <family val="1"/>
        <charset val="128"/>
      </rPr>
      <t>〇</t>
    </r>
    <r>
      <rPr>
        <sz val="11"/>
        <color indexed="8"/>
        <rFont val="ＭＳ Ｐ明朝"/>
        <family val="1"/>
        <charset val="128"/>
      </rPr>
      <t>号</t>
    </r>
    <rPh sb="1" eb="2">
      <t>ゴウ</t>
    </rPh>
    <phoneticPr fontId="6"/>
  </si>
  <si>
    <t>２.</t>
    <phoneticPr fontId="6"/>
  </si>
  <si>
    <t>「職種」　欄は、「園長→副園長→教頭→保育教諭→栄養士→調理員→その他の職種」の順に記載してください。</t>
    <rPh sb="1" eb="3">
      <t>ショクシュ</t>
    </rPh>
    <rPh sb="5" eb="6">
      <t>ラン</t>
    </rPh>
    <rPh sb="9" eb="11">
      <t>エンチョウ</t>
    </rPh>
    <rPh sb="12" eb="15">
      <t>フクエンチョウ</t>
    </rPh>
    <rPh sb="16" eb="18">
      <t>キョウトウ</t>
    </rPh>
    <rPh sb="19" eb="21">
      <t>ホイク</t>
    </rPh>
    <rPh sb="21" eb="23">
      <t>キョウユ</t>
    </rPh>
    <rPh sb="24" eb="27">
      <t>エイヨウシ</t>
    </rPh>
    <rPh sb="28" eb="31">
      <t>チョウリイン</t>
    </rPh>
    <rPh sb="34" eb="35">
      <t>タ</t>
    </rPh>
    <rPh sb="36" eb="38">
      <t>ショクシュ</t>
    </rPh>
    <rPh sb="40" eb="41">
      <t>ジュン</t>
    </rPh>
    <rPh sb="42" eb="44">
      <t>キサイ</t>
    </rPh>
    <phoneticPr fontId="6"/>
  </si>
  <si>
    <t>「専任兼任」　欄は、当該認定こども園のみに常時勤務する者を　「専任」　、他の施設にも勤務する者のほか、時間的拘束を伴う業務（職業）等に従事する者に</t>
    <rPh sb="1" eb="3">
      <t>センニン</t>
    </rPh>
    <rPh sb="3" eb="5">
      <t>ケンニン</t>
    </rPh>
    <rPh sb="7" eb="8">
      <t>ラン</t>
    </rPh>
    <rPh sb="10" eb="12">
      <t>トウガイ</t>
    </rPh>
    <rPh sb="12" eb="14">
      <t>ニンテイ</t>
    </rPh>
    <rPh sb="17" eb="18">
      <t>エン</t>
    </rPh>
    <rPh sb="21" eb="23">
      <t>ジョウジ</t>
    </rPh>
    <rPh sb="23" eb="25">
      <t>キンム</t>
    </rPh>
    <rPh sb="27" eb="28">
      <t>モノ</t>
    </rPh>
    <rPh sb="31" eb="32">
      <t>セン</t>
    </rPh>
    <rPh sb="32" eb="33">
      <t>ニン</t>
    </rPh>
    <rPh sb="36" eb="37">
      <t>タ</t>
    </rPh>
    <rPh sb="38" eb="40">
      <t>シセツ</t>
    </rPh>
    <rPh sb="42" eb="44">
      <t>キンム</t>
    </rPh>
    <rPh sb="46" eb="47">
      <t>モノ</t>
    </rPh>
    <rPh sb="51" eb="54">
      <t>ジカンテキ</t>
    </rPh>
    <rPh sb="54" eb="56">
      <t>コウソク</t>
    </rPh>
    <rPh sb="57" eb="58">
      <t>トモナ</t>
    </rPh>
    <rPh sb="59" eb="61">
      <t>ギョウム</t>
    </rPh>
    <rPh sb="62" eb="64">
      <t>ショクギョウ</t>
    </rPh>
    <rPh sb="68" eb="69">
      <t>ジ</t>
    </rPh>
    <phoneticPr fontId="6"/>
  </si>
  <si>
    <t>「兼任」とドロップダウンリストから選択してください。</t>
    <rPh sb="1" eb="2">
      <t>ケン</t>
    </rPh>
    <rPh sb="2" eb="3">
      <t>ニン</t>
    </rPh>
    <phoneticPr fontId="6"/>
  </si>
  <si>
    <t>「資格」　欄は、園長、副園長、教頭及び保育教諭の資格について、　保育士の資格を有している場合は「保」、幼稚園教諭免許状を有している場合は　「幼」　を、両方の資格を有している場合は「保・幼」をドロップダウンリストから選択してください。</t>
    <rPh sb="1" eb="3">
      <t>シカク</t>
    </rPh>
    <rPh sb="5" eb="6">
      <t>ラン</t>
    </rPh>
    <rPh sb="8" eb="10">
      <t>エンチョウ</t>
    </rPh>
    <rPh sb="11" eb="14">
      <t>フクエンチョウ</t>
    </rPh>
    <rPh sb="15" eb="17">
      <t>キョウトウ</t>
    </rPh>
    <rPh sb="17" eb="18">
      <t>オヨ</t>
    </rPh>
    <rPh sb="19" eb="21">
      <t>ホイク</t>
    </rPh>
    <rPh sb="21" eb="23">
      <t>キョウユ</t>
    </rPh>
    <rPh sb="24" eb="26">
      <t>シカク</t>
    </rPh>
    <rPh sb="32" eb="34">
      <t>ホイク</t>
    </rPh>
    <rPh sb="34" eb="35">
      <t>シ</t>
    </rPh>
    <rPh sb="36" eb="38">
      <t>シカク</t>
    </rPh>
    <rPh sb="39" eb="40">
      <t>ユウ</t>
    </rPh>
    <rPh sb="44" eb="46">
      <t>バアイ</t>
    </rPh>
    <rPh sb="48" eb="49">
      <t>ホ</t>
    </rPh>
    <rPh sb="51" eb="54">
      <t>ヨウチエン</t>
    </rPh>
    <rPh sb="54" eb="56">
      <t>キョウユ</t>
    </rPh>
    <rPh sb="56" eb="59">
      <t>メンキョジョウ</t>
    </rPh>
    <rPh sb="60" eb="61">
      <t>ユウ</t>
    </rPh>
    <rPh sb="65" eb="67">
      <t>バアイ</t>
    </rPh>
    <rPh sb="70" eb="71">
      <t>ヨウ</t>
    </rPh>
    <rPh sb="75" eb="77">
      <t>リョウホウ</t>
    </rPh>
    <rPh sb="78" eb="80">
      <t>シカク</t>
    </rPh>
    <rPh sb="81" eb="82">
      <t>ユウ</t>
    </rPh>
    <rPh sb="86" eb="88">
      <t>バアイ</t>
    </rPh>
    <rPh sb="90" eb="91">
      <t>ホ</t>
    </rPh>
    <rPh sb="92" eb="93">
      <t>ヨウ</t>
    </rPh>
    <phoneticPr fontId="6"/>
  </si>
  <si>
    <t>専任</t>
  </si>
  <si>
    <t>別の施設と人事異動がある場合、「採用年月」欄は当該施設に配属された直近の年月を記載してください。</t>
    <phoneticPr fontId="6"/>
  </si>
  <si>
    <t>嘱託医、産育休中の職員は記載不要です。</t>
    <phoneticPr fontId="6"/>
  </si>
  <si>
    <t>３.</t>
    <phoneticPr fontId="6"/>
  </si>
  <si>
    <t>５．</t>
    <phoneticPr fontId="6"/>
  </si>
  <si>
    <t>７．</t>
    <phoneticPr fontId="6"/>
  </si>
  <si>
    <t>【例２】担当クラスを決めておらずフリーとなっている場合は、「フリー」と記載してください。</t>
    <rPh sb="1" eb="2">
      <t>レイ</t>
    </rPh>
    <rPh sb="4" eb="6">
      <t>タントウ</t>
    </rPh>
    <rPh sb="10" eb="11">
      <t>キ</t>
    </rPh>
    <rPh sb="25" eb="27">
      <t>バアイ</t>
    </rPh>
    <rPh sb="35" eb="37">
      <t>キサイ</t>
    </rPh>
    <phoneticPr fontId="6"/>
  </si>
  <si>
    <t>【例】平均勤続年数計算書及び特定教育・保育施設職員現況調書など</t>
    <rPh sb="1" eb="2">
      <t>レイ</t>
    </rPh>
    <rPh sb="3" eb="5">
      <t>ヘイキン</t>
    </rPh>
    <rPh sb="5" eb="7">
      <t>キンゾク</t>
    </rPh>
    <rPh sb="7" eb="9">
      <t>ネンスウ</t>
    </rPh>
    <rPh sb="9" eb="12">
      <t>ケイサンショ</t>
    </rPh>
    <rPh sb="12" eb="13">
      <t>オヨ</t>
    </rPh>
    <rPh sb="14" eb="16">
      <t>トクテイ</t>
    </rPh>
    <rPh sb="16" eb="18">
      <t>キョウイク</t>
    </rPh>
    <rPh sb="19" eb="21">
      <t>ホイク</t>
    </rPh>
    <rPh sb="21" eb="23">
      <t>シセツ</t>
    </rPh>
    <rPh sb="23" eb="25">
      <t>ショクイン</t>
    </rPh>
    <rPh sb="25" eb="27">
      <t>ゲンキョウ</t>
    </rPh>
    <rPh sb="27" eb="29">
      <t>チョウショ</t>
    </rPh>
    <phoneticPr fontId="6"/>
  </si>
  <si>
    <t>８.</t>
    <phoneticPr fontId="6"/>
  </si>
  <si>
    <r>
      <t>９．</t>
    </r>
    <r>
      <rPr>
        <sz val="10"/>
        <rFont val="ＭＳ Ｐ明朝"/>
        <family val="1"/>
        <charset val="128"/>
      </rPr>
      <t/>
    </r>
    <phoneticPr fontId="6"/>
  </si>
  <si>
    <r>
      <t>１０</t>
    </r>
    <r>
      <rPr>
        <sz val="10"/>
        <color indexed="8"/>
        <rFont val="ＭＳ Ｐ明朝"/>
        <family val="1"/>
        <charset val="128"/>
      </rPr>
      <t>．</t>
    </r>
    <phoneticPr fontId="6"/>
  </si>
  <si>
    <t>【例】　「週３日、８：００～１７：００（休憩時間６０分）」、　「土曜日のみ、１１：３０～１６：３０」</t>
    <rPh sb="1" eb="2">
      <t>レイ</t>
    </rPh>
    <rPh sb="5" eb="6">
      <t>シュウ</t>
    </rPh>
    <rPh sb="7" eb="8">
      <t>ニチ</t>
    </rPh>
    <phoneticPr fontId="6"/>
  </si>
  <si>
    <t>　上記の内容がわかるものがあれば、この表を作成せず、既存のものを使用していただいて結構です。</t>
    <rPh sb="1" eb="3">
      <t>ジョウキ</t>
    </rPh>
    <rPh sb="4" eb="6">
      <t>ナイヨウ</t>
    </rPh>
    <rPh sb="19" eb="20">
      <t>ヒョウ</t>
    </rPh>
    <rPh sb="21" eb="23">
      <t>サクセイ</t>
    </rPh>
    <rPh sb="26" eb="28">
      <t>キソン</t>
    </rPh>
    <rPh sb="32" eb="34">
      <t>シヨウ</t>
    </rPh>
    <rPh sb="41" eb="43">
      <t>ケッコウ</t>
    </rPh>
    <phoneticPr fontId="6"/>
  </si>
  <si>
    <t>（※）セルの中から選択</t>
    <rPh sb="6" eb="7">
      <t>ナカ</t>
    </rPh>
    <rPh sb="9" eb="11">
      <t>センタク</t>
    </rPh>
    <phoneticPr fontId="6"/>
  </si>
  <si>
    <t>認定こども園名</t>
  </si>
  <si>
    <t>新設・既存施設（※）</t>
    <rPh sb="0" eb="2">
      <t>シンセツ</t>
    </rPh>
    <rPh sb="3" eb="5">
      <t>キゾン</t>
    </rPh>
    <rPh sb="5" eb="7">
      <t>シセツ</t>
    </rPh>
    <phoneticPr fontId="6"/>
  </si>
  <si>
    <t>類型（※）</t>
    <rPh sb="0" eb="2">
      <t>ルイケイ</t>
    </rPh>
    <phoneticPr fontId="6"/>
  </si>
  <si>
    <t>既存施設名</t>
    <rPh sb="0" eb="2">
      <t>キゾン</t>
    </rPh>
    <rPh sb="2" eb="4">
      <t>シセツ</t>
    </rPh>
    <rPh sb="4" eb="5">
      <t>メイ</t>
    </rPh>
    <phoneticPr fontId="6"/>
  </si>
  <si>
    <t>認定こども園の定員</t>
    <rPh sb="0" eb="2">
      <t>ニンテイ</t>
    </rPh>
    <rPh sb="5" eb="6">
      <t>エン</t>
    </rPh>
    <rPh sb="7" eb="9">
      <t>テイイン</t>
    </rPh>
    <phoneticPr fontId="6"/>
  </si>
  <si>
    <t>園長の専任化（※）</t>
    <rPh sb="0" eb="2">
      <t>エンチョウ</t>
    </rPh>
    <rPh sb="3" eb="5">
      <t>センニン</t>
    </rPh>
    <rPh sb="5" eb="6">
      <t>カ</t>
    </rPh>
    <phoneticPr fontId="6"/>
  </si>
  <si>
    <t>保育標準時間認定児
の受け入れ(※)</t>
    <rPh sb="0" eb="2">
      <t>ホイク</t>
    </rPh>
    <rPh sb="2" eb="4">
      <t>ヒョウジュン</t>
    </rPh>
    <rPh sb="4" eb="6">
      <t>ジカン</t>
    </rPh>
    <rPh sb="6" eb="8">
      <t>ニンテイ</t>
    </rPh>
    <rPh sb="8" eb="9">
      <t>ジ</t>
    </rPh>
    <rPh sb="11" eb="12">
      <t>ウ</t>
    </rPh>
    <rPh sb="13" eb="14">
      <t>イ</t>
    </rPh>
    <phoneticPr fontId="6"/>
  </si>
  <si>
    <t>受け入れる</t>
  </si>
  <si>
    <t>◇教育及び保育に従事する最低限必要な職員数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</si>
  <si>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園児数</t>
    <rPh sb="0" eb="3">
      <t>エンジスウ</t>
    </rPh>
    <phoneticPr fontId="6"/>
  </si>
  <si>
    <t>検査月の前月初日現在の状況</t>
    <rPh sb="0" eb="2">
      <t>ケンサ</t>
    </rPh>
    <rPh sb="2" eb="3">
      <t>ツキ</t>
    </rPh>
    <rPh sb="4" eb="6">
      <t>ゼンゲツ</t>
    </rPh>
    <rPh sb="6" eb="8">
      <t>ショニチ</t>
    </rPh>
    <rPh sb="8" eb="10">
      <t>ゲンザイ</t>
    </rPh>
    <rPh sb="11" eb="13">
      <t>ジョウキョウ</t>
    </rPh>
    <phoneticPr fontId="6"/>
  </si>
  <si>
    <t>４歳児 ／</t>
    <rPh sb="1" eb="3">
      <t>サイジ</t>
    </rPh>
    <rPh sb="2" eb="3">
      <t>コ</t>
    </rPh>
    <phoneticPr fontId="6"/>
  </si>
  <si>
    <t>５歳児 ／</t>
    <rPh sb="1" eb="3">
      <t>サイジ</t>
    </rPh>
    <rPh sb="2" eb="3">
      <t>コ</t>
    </rPh>
    <phoneticPr fontId="6"/>
  </si>
  <si>
    <t>小　計（小数点以下を四捨五入）</t>
    <rPh sb="0" eb="1">
      <t>ショウ</t>
    </rPh>
    <rPh sb="2" eb="3">
      <t>ケイ</t>
    </rPh>
    <phoneticPr fontId="6"/>
  </si>
  <si>
    <t>公定価格上</t>
    <rPh sb="0" eb="2">
      <t>コウテイ</t>
    </rPh>
    <rPh sb="2" eb="4">
      <t>カカク</t>
    </rPh>
    <rPh sb="4" eb="5">
      <t>ジョウ</t>
    </rPh>
    <phoneticPr fontId="6"/>
  </si>
  <si>
    <t>園長が専任でない</t>
    <rPh sb="0" eb="2">
      <t>エンチョウ</t>
    </rPh>
    <rPh sb="3" eb="5">
      <t>センニン</t>
    </rPh>
    <phoneticPr fontId="6"/>
  </si>
  <si>
    <t>２・３号認定児の定員が９０人以下</t>
    <rPh sb="3" eb="4">
      <t>ゴウ</t>
    </rPh>
    <rPh sb="4" eb="6">
      <t>ニンテイ</t>
    </rPh>
    <rPh sb="6" eb="7">
      <t>ジ</t>
    </rPh>
    <rPh sb="8" eb="10">
      <t>テイイン</t>
    </rPh>
    <rPh sb="13" eb="14">
      <t>ニン</t>
    </rPh>
    <rPh sb="14" eb="16">
      <t>イカ</t>
    </rPh>
    <phoneticPr fontId="6"/>
  </si>
  <si>
    <t>保育標準時間認定児を受け入れる</t>
    <rPh sb="0" eb="2">
      <t>ホイク</t>
    </rPh>
    <rPh sb="2" eb="4">
      <t>ヒョウジュン</t>
    </rPh>
    <rPh sb="4" eb="6">
      <t>ジカン</t>
    </rPh>
    <rPh sb="6" eb="8">
      <t>ニンテイ</t>
    </rPh>
    <rPh sb="8" eb="9">
      <t>ジ</t>
    </rPh>
    <rPh sb="10" eb="11">
      <t>ウ</t>
    </rPh>
    <rPh sb="12" eb="13">
      <t>イ</t>
    </rPh>
    <phoneticPr fontId="6"/>
  </si>
  <si>
    <t>主幹保育教諭等を専任化（※）</t>
    <rPh sb="0" eb="2">
      <t>シュカン</t>
    </rPh>
    <rPh sb="2" eb="4">
      <t>ホイク</t>
    </rPh>
    <rPh sb="4" eb="6">
      <t>キョウユ</t>
    </rPh>
    <rPh sb="6" eb="7">
      <t>トウ</t>
    </rPh>
    <rPh sb="8" eb="10">
      <t>センニン</t>
    </rPh>
    <rPh sb="10" eb="11">
      <t>カ</t>
    </rPh>
    <phoneticPr fontId="6"/>
  </si>
  <si>
    <t>専任化</t>
  </si>
  <si>
    <t>最低限必要な職員数</t>
    <rPh sb="0" eb="3">
      <t>サイテイゲン</t>
    </rPh>
    <rPh sb="3" eb="5">
      <t>ヒツヨウ</t>
    </rPh>
    <rPh sb="6" eb="8">
      <t>ショクイン</t>
    </rPh>
    <rPh sb="8" eb="9">
      <t>スウ</t>
    </rPh>
    <phoneticPr fontId="6"/>
  </si>
  <si>
    <t>※教育及び保育に直接従事する職員とは、副園長、教頭、主幹保育教諭、指導保育教諭、保育教諭、助保育教諭、講師のこと。
 　つまり、園長は含まないので注意して下さい。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64" eb="66">
      <t>エンチョウ</t>
    </rPh>
    <rPh sb="67" eb="68">
      <t>フク</t>
    </rPh>
    <rPh sb="73" eb="75">
      <t>チュウイ</t>
    </rPh>
    <rPh sb="77" eb="78">
      <t>クダ</t>
    </rPh>
    <phoneticPr fontId="6"/>
  </si>
  <si>
    <t>◇職員配置状況</t>
    <rPh sb="1" eb="3">
      <t>ショクイン</t>
    </rPh>
    <rPh sb="3" eb="5">
      <t>ハイチ</t>
    </rPh>
    <rPh sb="5" eb="7">
      <t>ジョウキョウ</t>
    </rPh>
    <phoneticPr fontId="6"/>
  </si>
  <si>
    <t>常勤職員…Ａ</t>
    <rPh sb="0" eb="2">
      <t>ジョウキン</t>
    </rPh>
    <rPh sb="2" eb="4">
      <t>ショクイン</t>
    </rPh>
    <phoneticPr fontId="6"/>
  </si>
  <si>
    <r>
      <t xml:space="preserve">※常勤とは常用労働者のこと
　（正規・臨時等の雇用形態は問わない）　
</t>
    </r>
    <r>
      <rPr>
        <b/>
        <sz val="10"/>
        <color indexed="8"/>
        <rFont val="ＭＳ Ｐゴシック"/>
        <family val="3"/>
        <charset val="128"/>
      </rPr>
      <t>※園長が</t>
    </r>
    <r>
      <rPr>
        <b/>
        <sz val="10"/>
        <rFont val="ＭＳ Ｐゴシック"/>
        <family val="3"/>
        <charset val="128"/>
      </rPr>
      <t>専任している場合は、園長を含めないこと</t>
    </r>
    <rPh sb="1" eb="3">
      <t>ジョウキン</t>
    </rPh>
    <rPh sb="5" eb="7">
      <t>ジョウヨウ</t>
    </rPh>
    <rPh sb="7" eb="10">
      <t>ロウドウシャ</t>
    </rPh>
    <rPh sb="36" eb="38">
      <t>エンチョウ</t>
    </rPh>
    <rPh sb="39" eb="41">
      <t>センニン</t>
    </rPh>
    <rPh sb="45" eb="47">
      <t>バアイ</t>
    </rPh>
    <rPh sb="49" eb="51">
      <t>エンチョウ</t>
    </rPh>
    <rPh sb="52" eb="53">
      <t>フク</t>
    </rPh>
    <phoneticPr fontId="6"/>
  </si>
  <si>
    <t>非常勤職員…Ｂ</t>
    <rPh sb="0" eb="1">
      <t>ヒ</t>
    </rPh>
    <rPh sb="1" eb="3">
      <t>ジョウキン</t>
    </rPh>
    <rPh sb="3" eb="5">
      <t>ショクイン</t>
    </rPh>
    <phoneticPr fontId="6"/>
  </si>
  <si>
    <t>※非常勤とは常勤以外の短時間勤務保育士
　（短時間勤務保育士や、いわゆる常勤的非常勤等）</t>
    <rPh sb="1" eb="2">
      <t>ヒ</t>
    </rPh>
    <rPh sb="2" eb="4">
      <t>ジョウキン</t>
    </rPh>
    <rPh sb="6" eb="8">
      <t>ジョウキン</t>
    </rPh>
    <rPh sb="8" eb="10">
      <t>イガイ</t>
    </rPh>
    <rPh sb="11" eb="14">
      <t>タンジカン</t>
    </rPh>
    <rPh sb="14" eb="16">
      <t>キンム</t>
    </rPh>
    <rPh sb="16" eb="19">
      <t>ホイクシ</t>
    </rPh>
    <phoneticPr fontId="6"/>
  </si>
  <si>
    <t>Ｂの常勤換算後の人数…Ｃ</t>
    <rPh sb="2" eb="4">
      <t>ジョウキン</t>
    </rPh>
    <rPh sb="4" eb="6">
      <t>カンサン</t>
    </rPh>
    <rPh sb="6" eb="7">
      <t>ゴ</t>
    </rPh>
    <rPh sb="8" eb="10">
      <t>ニンズウ</t>
    </rPh>
    <phoneticPr fontId="6"/>
  </si>
  <si>
    <t>※下記表により算出</t>
    <rPh sb="1" eb="3">
      <t>カキ</t>
    </rPh>
    <rPh sb="3" eb="4">
      <t>ヒョウ</t>
    </rPh>
    <rPh sb="7" eb="9">
      <t>サンシュツ</t>
    </rPh>
    <phoneticPr fontId="6"/>
  </si>
  <si>
    <t>全体数</t>
    <rPh sb="0" eb="2">
      <t>ゼンタイ</t>
    </rPh>
    <rPh sb="2" eb="3">
      <t>スウ</t>
    </rPh>
    <phoneticPr fontId="6"/>
  </si>
  <si>
    <t>職員配置数… （＝Ａ＋Ｃ）</t>
    <rPh sb="0" eb="2">
      <t>ショクイン</t>
    </rPh>
    <rPh sb="2" eb="4">
      <t>ハイチ</t>
    </rPh>
    <rPh sb="4" eb="5">
      <t>スウ</t>
    </rPh>
    <phoneticPr fontId="6"/>
  </si>
  <si>
    <t>◇常勤職員に代えて非常勤職員を定数に充てている場合の常勤換算</t>
    <rPh sb="1" eb="3">
      <t>ジョウキン</t>
    </rPh>
    <rPh sb="3" eb="5">
      <t>ショクイン</t>
    </rPh>
    <rPh sb="6" eb="7">
      <t>カ</t>
    </rPh>
    <rPh sb="9" eb="12">
      <t>ヒジョウキン</t>
    </rPh>
    <rPh sb="12" eb="14">
      <t>ショクイン</t>
    </rPh>
    <rPh sb="15" eb="17">
      <t>テイスウ</t>
    </rPh>
    <rPh sb="18" eb="19">
      <t>ア</t>
    </rPh>
    <rPh sb="23" eb="25">
      <t>バアイ</t>
    </rPh>
    <rPh sb="26" eb="28">
      <t>ジョウキン</t>
    </rPh>
    <rPh sb="28" eb="30">
      <t>カンサン</t>
    </rPh>
    <phoneticPr fontId="6"/>
  </si>
  <si>
    <t>１日の勤務時間数</t>
    <rPh sb="1" eb="2">
      <t>ヒ</t>
    </rPh>
    <rPh sb="3" eb="5">
      <t>キンム</t>
    </rPh>
    <rPh sb="5" eb="8">
      <t>ジカンスウ</t>
    </rPh>
    <phoneticPr fontId="6"/>
  </si>
  <si>
    <t>１ヶ月の勤務日数</t>
    <phoneticPr fontId="6"/>
  </si>
  <si>
    <t>１ヶ月の
勤務時間数計</t>
    <rPh sb="5" eb="7">
      <t>キンム</t>
    </rPh>
    <rPh sb="7" eb="10">
      <t>ジカンスウ</t>
    </rPh>
    <rPh sb="10" eb="11">
      <t>ケイ</t>
    </rPh>
    <phoneticPr fontId="6"/>
  </si>
  <si>
    <t>常勤保育士の１ヶ月
の勤務時間数</t>
    <rPh sb="0" eb="2">
      <t>ジョウキン</t>
    </rPh>
    <rPh sb="2" eb="5">
      <t>ホイクシ</t>
    </rPh>
    <rPh sb="8" eb="9">
      <t>ゲツ</t>
    </rPh>
    <rPh sb="11" eb="13">
      <t>キンム</t>
    </rPh>
    <rPh sb="13" eb="15">
      <t>ジカン</t>
    </rPh>
    <rPh sb="15" eb="16">
      <t>スウ</t>
    </rPh>
    <phoneticPr fontId="6"/>
  </si>
  <si>
    <t>常勤換算後の人数</t>
    <rPh sb="0" eb="2">
      <t>ジョウキン</t>
    </rPh>
    <rPh sb="2" eb="4">
      <t>カンサン</t>
    </rPh>
    <rPh sb="4" eb="5">
      <t>ゴ</t>
    </rPh>
    <rPh sb="6" eb="8">
      <t>ニンズウ</t>
    </rPh>
    <phoneticPr fontId="6"/>
  </si>
  <si>
    <t>　　↑</t>
    <phoneticPr fontId="6"/>
  </si>
  <si>
    <t>　各認定こども園の就業規則等で定めた常勤換算保育士の１ヶ月の勤務時間数を記載</t>
  </si>
  <si>
    <t>記入例</t>
    <rPh sb="0" eb="2">
      <t>キニュウ</t>
    </rPh>
    <rPh sb="2" eb="3">
      <t>レイ</t>
    </rPh>
    <phoneticPr fontId="6"/>
  </si>
  <si>
    <t>ぐんま幼保連携型認定こども園</t>
    <rPh sb="3" eb="5">
      <t>ヨウホ</t>
    </rPh>
    <rPh sb="5" eb="7">
      <t>レンケイ</t>
    </rPh>
    <rPh sb="7" eb="8">
      <t>ガタ</t>
    </rPh>
    <rPh sb="8" eb="10">
      <t>ニンテイ</t>
    </rPh>
    <rPh sb="13" eb="14">
      <t>エン</t>
    </rPh>
    <phoneticPr fontId="6"/>
  </si>
  <si>
    <t>既存施設</t>
  </si>
  <si>
    <t>幼保連携型認定こども園</t>
  </si>
  <si>
    <t>ぐんま保育園</t>
    <rPh sb="3" eb="6">
      <t>ホイクエン</t>
    </rPh>
    <phoneticPr fontId="6"/>
  </si>
  <si>
    <t>専任ではない</t>
  </si>
  <si>
    <t>受け入れる</t>
    <phoneticPr fontId="6"/>
  </si>
  <si>
    <t>赤城　明子</t>
    <rPh sb="0" eb="2">
      <t>アカギ</t>
    </rPh>
    <rPh sb="3" eb="5">
      <t>アキコ</t>
    </rPh>
    <phoneticPr fontId="6"/>
  </si>
  <si>
    <t>榛名　圭子</t>
    <rPh sb="0" eb="2">
      <t>ハルナ</t>
    </rPh>
    <rPh sb="3" eb="5">
      <t>ケイコ</t>
    </rPh>
    <phoneticPr fontId="6"/>
  </si>
  <si>
    <t>妙義　優子</t>
    <rPh sb="0" eb="2">
      <t>ミョウギ</t>
    </rPh>
    <rPh sb="3" eb="5">
      <t>ユウコ</t>
    </rPh>
    <phoneticPr fontId="6"/>
  </si>
  <si>
    <t>白根　貴子</t>
    <rPh sb="0" eb="2">
      <t>シラネ</t>
    </rPh>
    <rPh sb="3" eb="5">
      <t>タカコ</t>
    </rPh>
    <phoneticPr fontId="6"/>
  </si>
  <si>
    <t xml:space="preserve">常勤換算後の人数
</t>
    <rPh sb="0" eb="2">
      <t>ジョウキン</t>
    </rPh>
    <rPh sb="2" eb="4">
      <t>カンサン</t>
    </rPh>
    <rPh sb="4" eb="5">
      <t>ゴ</t>
    </rPh>
    <rPh sb="6" eb="8">
      <t>ニンズウ</t>
    </rPh>
    <phoneticPr fontId="6"/>
  </si>
  <si>
    <t>施設の面積の状況</t>
    <rPh sb="0" eb="2">
      <t>シセツ</t>
    </rPh>
    <rPh sb="3" eb="5">
      <t>メンセキ</t>
    </rPh>
    <rPh sb="6" eb="8">
      <t>ジョウキョウ</t>
    </rPh>
    <phoneticPr fontId="6"/>
  </si>
  <si>
    <t>２歳未満児</t>
    <rPh sb="1" eb="2">
      <t>サイ</t>
    </rPh>
    <rPh sb="2" eb="4">
      <t>ミマン</t>
    </rPh>
    <rPh sb="4" eb="5">
      <t>ジ</t>
    </rPh>
    <phoneticPr fontId="6"/>
  </si>
  <si>
    <t>２歳以上児</t>
    <rPh sb="1" eb="2">
      <t>サイ</t>
    </rPh>
    <rPh sb="2" eb="5">
      <t>イジョウジ</t>
    </rPh>
    <phoneticPr fontId="6"/>
  </si>
  <si>
    <t>ほふくしない園児</t>
    <rPh sb="6" eb="8">
      <t>エンジ</t>
    </rPh>
    <phoneticPr fontId="6"/>
  </si>
  <si>
    <t>ほふくする園児</t>
    <rPh sb="5" eb="7">
      <t>エンジ</t>
    </rPh>
    <phoneticPr fontId="6"/>
  </si>
  <si>
    <t>※立ち歩きを始めた０～１歳児は、「ほふくする園児」です。
※一般に、１歳児にあっては、そのほとんどがほふくする園児であると考えられます。
　また、０歳児にあっても、満１歳に達する以前にほふくをするに至る園児が相当数みられることから、
　年度途中でほふくをはじめることを想定し、年度当初からほふくする園児として面積を確保するようにしてください。</t>
    <rPh sb="22" eb="24">
      <t>エンジ</t>
    </rPh>
    <rPh sb="55" eb="57">
      <t>エンジ</t>
    </rPh>
    <rPh sb="101" eb="103">
      <t>エンジ</t>
    </rPh>
    <rPh sb="149" eb="151">
      <t>エンジ</t>
    </rPh>
    <phoneticPr fontId="6"/>
  </si>
  <si>
    <t>園舎・
保育室等</t>
    <rPh sb="0" eb="2">
      <t>エンシャ</t>
    </rPh>
    <rPh sb="4" eb="7">
      <t>ホイクシツ</t>
    </rPh>
    <rPh sb="7" eb="8">
      <t>トウ</t>
    </rPh>
    <phoneticPr fontId="6"/>
  </si>
  <si>
    <t>園舎面積</t>
    <rPh sb="0" eb="2">
      <t>エンシャ</t>
    </rPh>
    <rPh sb="2" eb="4">
      <t>メンセキ</t>
    </rPh>
    <phoneticPr fontId="6"/>
  </si>
  <si>
    <t>保育室等計</t>
    <rPh sb="0" eb="3">
      <t>ホイクシツ</t>
    </rPh>
    <rPh sb="3" eb="4">
      <t>トウ</t>
    </rPh>
    <rPh sb="4" eb="5">
      <t>ケイ</t>
    </rPh>
    <phoneticPr fontId="6"/>
  </si>
  <si>
    <t>（内訳）</t>
    <rPh sb="1" eb="3">
      <t>ウチワケ</t>
    </rPh>
    <phoneticPr fontId="6"/>
  </si>
  <si>
    <t>保育室</t>
    <rPh sb="0" eb="3">
      <t>ホイクシツ</t>
    </rPh>
    <phoneticPr fontId="6"/>
  </si>
  <si>
    <t>遊戯室</t>
    <rPh sb="0" eb="3">
      <t>ユウギシツ</t>
    </rPh>
    <phoneticPr fontId="6"/>
  </si>
  <si>
    <t>ほふく室</t>
    <rPh sb="3" eb="4">
      <t>シツ</t>
    </rPh>
    <phoneticPr fontId="6"/>
  </si>
  <si>
    <t>乳児室</t>
    <rPh sb="0" eb="2">
      <t>ニュウジ</t>
    </rPh>
    <rPh sb="2" eb="3">
      <t>シツ</t>
    </rPh>
    <phoneticPr fontId="6"/>
  </si>
  <si>
    <t>上記の内、満３歳以上児に係る面積</t>
    <rPh sb="0" eb="2">
      <t>ジョウキ</t>
    </rPh>
    <rPh sb="3" eb="4">
      <t>ウチ</t>
    </rPh>
    <rPh sb="5" eb="6">
      <t>マン</t>
    </rPh>
    <rPh sb="7" eb="8">
      <t>サイ</t>
    </rPh>
    <rPh sb="8" eb="11">
      <t>イジョウジ</t>
    </rPh>
    <rPh sb="12" eb="13">
      <t>カカ</t>
    </rPh>
    <rPh sb="14" eb="16">
      <t>メンセキ</t>
    </rPh>
    <phoneticPr fontId="6"/>
  </si>
  <si>
    <t>園舎</t>
    <rPh sb="0" eb="2">
      <t>エンシャ</t>
    </rPh>
    <phoneticPr fontId="6"/>
  </si>
  <si>
    <t>保育室等</t>
    <rPh sb="0" eb="3">
      <t>ホイクシツ</t>
    </rPh>
    <rPh sb="3" eb="4">
      <t>トウ</t>
    </rPh>
    <phoneticPr fontId="6"/>
  </si>
  <si>
    <r>
      <rPr>
        <b/>
        <sz val="11"/>
        <rFont val="ＭＳ Ｐゴシック"/>
        <family val="3"/>
        <charset val="128"/>
      </rPr>
      <t>園庭</t>
    </r>
    <r>
      <rPr>
        <sz val="11"/>
        <rFont val="ＭＳ Ｐゴシック"/>
        <family val="3"/>
        <charset val="128"/>
      </rPr>
      <t xml:space="preserve">
</t>
    </r>
    <r>
      <rPr>
        <sz val="8"/>
        <rFont val="ＭＳ Ｐゴシック"/>
        <family val="3"/>
        <charset val="128"/>
      </rPr>
      <t>（幼保以外は屋外遊技場のことをいう）</t>
    </r>
    <rPh sb="0" eb="2">
      <t>エンテイ</t>
    </rPh>
    <rPh sb="4" eb="6">
      <t>ヨウホ</t>
    </rPh>
    <rPh sb="6" eb="8">
      <t>イガイ</t>
    </rPh>
    <rPh sb="9" eb="11">
      <t>オクガイ</t>
    </rPh>
    <rPh sb="11" eb="14">
      <t>ユウギジョウ</t>
    </rPh>
    <phoneticPr fontId="6"/>
  </si>
  <si>
    <t>園庭面積</t>
    <rPh sb="0" eb="2">
      <t>エンテイ</t>
    </rPh>
    <rPh sb="2" eb="4">
      <t>メンセキ</t>
    </rPh>
    <phoneticPr fontId="6"/>
  </si>
  <si>
    <t>敷地内の園庭</t>
    <rPh sb="0" eb="3">
      <t>シキチナイ</t>
    </rPh>
    <rPh sb="4" eb="6">
      <t>エンテイ</t>
    </rPh>
    <phoneticPr fontId="6"/>
  </si>
  <si>
    <t>代替地</t>
    <rPh sb="0" eb="3">
      <t>ダイタイチ</t>
    </rPh>
    <phoneticPr fontId="6"/>
  </si>
  <si>
    <t>屋上</t>
    <rPh sb="0" eb="2">
      <t>オクジョウ</t>
    </rPh>
    <phoneticPr fontId="6"/>
  </si>
  <si>
    <t>◆園児数から算出された各必要面積及び満３歳未満児に係る保育室等の基準適合状況</t>
    <rPh sb="1" eb="4">
      <t>エンジスウ</t>
    </rPh>
    <rPh sb="6" eb="8">
      <t>サンシュツ</t>
    </rPh>
    <rPh sb="11" eb="12">
      <t>カク</t>
    </rPh>
    <rPh sb="12" eb="14">
      <t>ヒツヨウ</t>
    </rPh>
    <rPh sb="14" eb="16">
      <t>メンセキ</t>
    </rPh>
    <rPh sb="16" eb="17">
      <t>オヨ</t>
    </rPh>
    <rPh sb="18" eb="19">
      <t>マン</t>
    </rPh>
    <rPh sb="20" eb="21">
      <t>サイ</t>
    </rPh>
    <rPh sb="21" eb="23">
      <t>ミマン</t>
    </rPh>
    <rPh sb="23" eb="24">
      <t>ジ</t>
    </rPh>
    <rPh sb="25" eb="26">
      <t>カカ</t>
    </rPh>
    <rPh sb="27" eb="30">
      <t>ホイクシツ</t>
    </rPh>
    <rPh sb="30" eb="31">
      <t>トウ</t>
    </rPh>
    <rPh sb="32" eb="34">
      <t>キジュン</t>
    </rPh>
    <rPh sb="34" eb="36">
      <t>テキゴウ</t>
    </rPh>
    <rPh sb="36" eb="38">
      <t>ジョウキョウ</t>
    </rPh>
    <phoneticPr fontId="6"/>
  </si>
  <si>
    <t>幼稚園基準（実学級数）</t>
    <rPh sb="0" eb="3">
      <t>ヨウチエン</t>
    </rPh>
    <rPh sb="3" eb="5">
      <t>キジュン</t>
    </rPh>
    <rPh sb="6" eb="7">
      <t>ジツ</t>
    </rPh>
    <rPh sb="7" eb="9">
      <t>ガッキュウ</t>
    </rPh>
    <rPh sb="9" eb="10">
      <t>スウ</t>
    </rPh>
    <phoneticPr fontId="6"/>
  </si>
  <si>
    <t>保育所基準</t>
    <rPh sb="0" eb="2">
      <t>ホイク</t>
    </rPh>
    <rPh sb="2" eb="3">
      <t>ショ</t>
    </rPh>
    <rPh sb="3" eb="5">
      <t>キジュン</t>
    </rPh>
    <phoneticPr fontId="6"/>
  </si>
  <si>
    <r>
      <t xml:space="preserve">保育室等
</t>
    </r>
    <r>
      <rPr>
        <sz val="9"/>
        <rFont val="ＭＳ Ｐゴシック"/>
        <family val="3"/>
        <charset val="128"/>
      </rPr>
      <t>（３歳以上児）</t>
    </r>
    <rPh sb="0" eb="3">
      <t>ホイクシツ</t>
    </rPh>
    <rPh sb="3" eb="4">
      <t>トウ</t>
    </rPh>
    <rPh sb="7" eb="8">
      <t>サイ</t>
    </rPh>
    <rPh sb="8" eb="10">
      <t>イジョウ</t>
    </rPh>
    <rPh sb="10" eb="11">
      <t>コ</t>
    </rPh>
    <phoneticPr fontId="6"/>
  </si>
  <si>
    <r>
      <t xml:space="preserve">保育室
</t>
    </r>
    <r>
      <rPr>
        <sz val="9"/>
        <rFont val="ＭＳ Ｐゴシック"/>
        <family val="3"/>
        <charset val="128"/>
      </rPr>
      <t>（満２歳児）</t>
    </r>
    <rPh sb="0" eb="3">
      <t>ホイクシツ</t>
    </rPh>
    <rPh sb="5" eb="6">
      <t>マン</t>
    </rPh>
    <rPh sb="7" eb="9">
      <t>サイジ</t>
    </rPh>
    <phoneticPr fontId="6"/>
  </si>
  <si>
    <t>園庭</t>
    <rPh sb="0" eb="2">
      <t>エンテイ</t>
    </rPh>
    <phoneticPr fontId="6"/>
  </si>
  <si>
    <t>満３歳未満児に
係る保育室等の
基準適合状況</t>
    <rPh sb="0" eb="1">
      <t>マン</t>
    </rPh>
    <rPh sb="2" eb="3">
      <t>サイ</t>
    </rPh>
    <rPh sb="3" eb="5">
      <t>ミマン</t>
    </rPh>
    <rPh sb="5" eb="6">
      <t>ジ</t>
    </rPh>
    <rPh sb="8" eb="9">
      <t>カカ</t>
    </rPh>
    <rPh sb="10" eb="13">
      <t>ホイクシツ</t>
    </rPh>
    <rPh sb="13" eb="14">
      <t>トウ</t>
    </rPh>
    <rPh sb="16" eb="18">
      <t>キジュン</t>
    </rPh>
    <rPh sb="18" eb="20">
      <t>テキゴウ</t>
    </rPh>
    <rPh sb="20" eb="22">
      <t>ジョウキョウ</t>
    </rPh>
    <phoneticPr fontId="6"/>
  </si>
  <si>
    <t>◆園舎面積　：　「イ」と「ロ」を合算した面積以上</t>
    <rPh sb="1" eb="3">
      <t>エンシャ</t>
    </rPh>
    <rPh sb="3" eb="5">
      <t>メンセキ</t>
    </rPh>
    <phoneticPr fontId="6"/>
  </si>
  <si>
    <t>イ
幼稚園基準</t>
    <rPh sb="2" eb="5">
      <t>ヨウチエン</t>
    </rPh>
    <rPh sb="5" eb="7">
      <t>キジュン</t>
    </rPh>
    <phoneticPr fontId="6"/>
  </si>
  <si>
    <t>満３歳以上児の学級数に応じた園舎面積</t>
    <rPh sb="11" eb="12">
      <t>オウ</t>
    </rPh>
    <rPh sb="16" eb="18">
      <t>メンセキ</t>
    </rPh>
    <phoneticPr fontId="6"/>
  </si>
  <si>
    <t>移行特例</t>
    <rPh sb="0" eb="2">
      <t>イコウ</t>
    </rPh>
    <rPh sb="2" eb="4">
      <t>トクレイ</t>
    </rPh>
    <phoneticPr fontId="6"/>
  </si>
  <si>
    <t>ロ
保育所基準</t>
    <rPh sb="2" eb="5">
      <t>ホイクショ</t>
    </rPh>
    <rPh sb="5" eb="7">
      <t>キジュン</t>
    </rPh>
    <phoneticPr fontId="6"/>
  </si>
  <si>
    <t>保育室（満２歳児）：園児１人あたり１．９８㎡　　</t>
    <rPh sb="10" eb="12">
      <t>エンジ</t>
    </rPh>
    <rPh sb="13" eb="14">
      <t>ニン</t>
    </rPh>
    <phoneticPr fontId="6"/>
  </si>
  <si>
    <t>幼稚園基準</t>
    <rPh sb="0" eb="3">
      <t>ヨウチエン</t>
    </rPh>
    <rPh sb="3" eb="5">
      <t>キジュン</t>
    </rPh>
    <phoneticPr fontId="6"/>
  </si>
  <si>
    <t>ほふく室：　園児１人あたり３．３㎡</t>
    <rPh sb="3" eb="4">
      <t>シツ</t>
    </rPh>
    <rPh sb="6" eb="8">
      <t>エンジ</t>
    </rPh>
    <rPh sb="9" eb="10">
      <t>ニン</t>
    </rPh>
    <phoneticPr fontId="6"/>
  </si>
  <si>
    <t>乳児室：　園児１人あたり１．６５㎡</t>
    <rPh sb="0" eb="2">
      <t>ニュウジ</t>
    </rPh>
    <rPh sb="2" eb="3">
      <t>シツ</t>
    </rPh>
    <rPh sb="5" eb="7">
      <t>エンジ</t>
    </rPh>
    <rPh sb="8" eb="9">
      <t>ニン</t>
    </rPh>
    <phoneticPr fontId="6"/>
  </si>
  <si>
    <t>保育所基準</t>
    <rPh sb="0" eb="3">
      <t>ホイクショ</t>
    </rPh>
    <rPh sb="3" eb="5">
      <t>キジュン</t>
    </rPh>
    <phoneticPr fontId="6"/>
  </si>
  <si>
    <t>合計　（　＝　イ　＋　ロ　）</t>
    <rPh sb="0" eb="2">
      <t>ゴウケイ</t>
    </rPh>
    <phoneticPr fontId="6"/>
  </si>
  <si>
    <t>◆園庭面積　：　①と②を合計した面積以上</t>
    <rPh sb="1" eb="3">
      <t>エンテイ</t>
    </rPh>
    <rPh sb="3" eb="5">
      <t>メンセキ</t>
    </rPh>
    <rPh sb="12" eb="14">
      <t>ゴウケイ</t>
    </rPh>
    <rPh sb="16" eb="18">
      <t>メンセキ</t>
    </rPh>
    <rPh sb="18" eb="20">
      <t>イジョウ</t>
    </rPh>
    <phoneticPr fontId="6"/>
  </si>
  <si>
    <t>①３歳以上児</t>
    <rPh sb="2" eb="3">
      <t>サイ</t>
    </rPh>
    <rPh sb="3" eb="6">
      <t>イジョウジ</t>
    </rPh>
    <phoneticPr fontId="6"/>
  </si>
  <si>
    <t>：「イ」と「ロ」を比較し、いずれか大きい面積</t>
    <rPh sb="9" eb="11">
      <t>ヒカク</t>
    </rPh>
    <rPh sb="17" eb="18">
      <t>オオ</t>
    </rPh>
    <rPh sb="20" eb="22">
      <t>メンセキ</t>
    </rPh>
    <phoneticPr fontId="6"/>
  </si>
  <si>
    <t>　イ：満３歳以上児の学級数に応じた園庭面積</t>
    <rPh sb="14" eb="15">
      <t>オウ</t>
    </rPh>
    <rPh sb="19" eb="21">
      <t>メンセキ</t>
    </rPh>
    <phoneticPr fontId="6"/>
  </si>
  <si>
    <t>　ロ：園児１人にあたり３．３㎡</t>
    <phoneticPr fontId="6"/>
  </si>
  <si>
    <t>②満２歳児：園児１人につき３．３㎡</t>
    <rPh sb="1" eb="2">
      <t>マン</t>
    </rPh>
    <rPh sb="3" eb="5">
      <t>サイジ</t>
    </rPh>
    <phoneticPr fontId="6"/>
  </si>
  <si>
    <t>合計　（　＝　①　＋　②　）</t>
    <rPh sb="0" eb="2">
      <t>ゴウケイ</t>
    </rPh>
    <phoneticPr fontId="6"/>
  </si>
  <si>
    <t>＜チェックシート　No．２＞　　施設の面積の状況</t>
    <rPh sb="16" eb="18">
      <t>シセツ</t>
    </rPh>
    <rPh sb="19" eb="21">
      <t>メンセキ</t>
    </rPh>
    <rPh sb="22" eb="24">
      <t>ジョウキョウ</t>
    </rPh>
    <phoneticPr fontId="6"/>
  </si>
  <si>
    <t>ぐんま幼保連携型認定こども園</t>
  </si>
  <si>
    <t>ぐんま保育園</t>
  </si>
  <si>
    <t>一般監査等　関係資料</t>
    <rPh sb="0" eb="2">
      <t>イッパン</t>
    </rPh>
    <rPh sb="2" eb="4">
      <t>カンサ</t>
    </rPh>
    <rPh sb="4" eb="5">
      <t>トウ</t>
    </rPh>
    <rPh sb="6" eb="8">
      <t>カンケイ</t>
    </rPh>
    <rPh sb="8" eb="10">
      <t>シリョウ</t>
    </rPh>
    <phoneticPr fontId="6"/>
  </si>
  <si>
    <t>一般監査実施日の前月初日現在</t>
    <rPh sb="0" eb="4">
      <t>イッパンカンサ</t>
    </rPh>
    <rPh sb="4" eb="6">
      <t>ジッシ</t>
    </rPh>
    <rPh sb="6" eb="7">
      <t>ビ</t>
    </rPh>
    <rPh sb="8" eb="10">
      <t>ゼンゲツ</t>
    </rPh>
    <rPh sb="10" eb="12">
      <t>ショニチ</t>
    </rPh>
    <rPh sb="12" eb="13">
      <t>ウツツ</t>
    </rPh>
    <rPh sb="13" eb="14">
      <t>ザイ</t>
    </rPh>
    <phoneticPr fontId="6"/>
  </si>
  <si>
    <t>7．職員の配置状況（一般監査実施日の前月初日現在）</t>
    <rPh sb="2" eb="4">
      <t>ショクイン</t>
    </rPh>
    <rPh sb="5" eb="7">
      <t>ハイチ</t>
    </rPh>
    <rPh sb="7" eb="9">
      <t>ジョウキョウ</t>
    </rPh>
    <rPh sb="10" eb="14">
      <t>イッパンカンサ</t>
    </rPh>
    <phoneticPr fontId="6"/>
  </si>
  <si>
    <r>
      <t xml:space="preserve">勤　務　形　態
</t>
    </r>
    <r>
      <rPr>
        <sz val="9"/>
        <rFont val="ＭＳ Ｐ明朝"/>
        <family val="1"/>
        <charset val="128"/>
      </rPr>
      <t>（勤務時間・勤務日数等）</t>
    </r>
    <rPh sb="0" eb="1">
      <t>ツトム</t>
    </rPh>
    <rPh sb="2" eb="3">
      <t>ツトム</t>
    </rPh>
    <rPh sb="4" eb="5">
      <t>ケイ</t>
    </rPh>
    <rPh sb="6" eb="7">
      <t>タイ</t>
    </rPh>
    <rPh sb="9" eb="13">
      <t>キンムジカン</t>
    </rPh>
    <rPh sb="14" eb="16">
      <t>キンム</t>
    </rPh>
    <rPh sb="16" eb="18">
      <t>ニッスウ</t>
    </rPh>
    <rPh sb="18" eb="19">
      <t>トウ</t>
    </rPh>
    <phoneticPr fontId="6"/>
  </si>
  <si>
    <r>
      <t xml:space="preserve">(2)今年度の入園状況 </t>
    </r>
    <r>
      <rPr>
        <b/>
        <sz val="11"/>
        <color theme="1"/>
        <rFont val="ＭＳ Ｐ明朝"/>
        <family val="1"/>
        <charset val="128"/>
      </rPr>
      <t xml:space="preserve"> </t>
    </r>
    <r>
      <rPr>
        <b/>
        <sz val="11"/>
        <color theme="1"/>
        <rFont val="ＭＳ Ｐゴシック"/>
        <family val="3"/>
        <charset val="128"/>
      </rPr>
      <t>（一般監査実施日の前月まで記載する。それ以降は記載不要）</t>
    </r>
    <rPh sb="3" eb="6">
      <t>コンネンド</t>
    </rPh>
    <rPh sb="7" eb="9">
      <t>ニュウエン</t>
    </rPh>
    <rPh sb="9" eb="11">
      <t>ジョウキョウ</t>
    </rPh>
    <rPh sb="14" eb="18">
      <t>イッパンカンサ</t>
    </rPh>
    <phoneticPr fontId="6"/>
  </si>
  <si>
    <t>　　　例：一般監査実施日が12/20の場合、4月初日～11月初日の園児数をそれぞれ4月～11月の欄に記載（12月以降は空欄（12月初日の記載不要））</t>
    <rPh sb="3" eb="4">
      <t>レイ</t>
    </rPh>
    <rPh sb="5" eb="9">
      <t>イッパンカンサ</t>
    </rPh>
    <rPh sb="9" eb="12">
      <t>ジッシビ</t>
    </rPh>
    <rPh sb="19" eb="21">
      <t>バアイ</t>
    </rPh>
    <rPh sb="23" eb="24">
      <t>ガツ</t>
    </rPh>
    <rPh sb="24" eb="26">
      <t>ショニチ</t>
    </rPh>
    <rPh sb="29" eb="30">
      <t>ガツ</t>
    </rPh>
    <rPh sb="30" eb="32">
      <t>ショニチ</t>
    </rPh>
    <rPh sb="33" eb="35">
      <t>エンジ</t>
    </rPh>
    <rPh sb="35" eb="36">
      <t>カズ</t>
    </rPh>
    <rPh sb="42" eb="43">
      <t>ガツ</t>
    </rPh>
    <rPh sb="46" eb="47">
      <t>ガツ</t>
    </rPh>
    <rPh sb="48" eb="49">
      <t>ラン</t>
    </rPh>
    <rPh sb="50" eb="52">
      <t>キサイ</t>
    </rPh>
    <rPh sb="55" eb="56">
      <t>ガツ</t>
    </rPh>
    <rPh sb="56" eb="58">
      <t>イコウ</t>
    </rPh>
    <rPh sb="59" eb="61">
      <t>クウラン</t>
    </rPh>
    <phoneticPr fontId="6"/>
  </si>
  <si>
    <t>一般監査実施日の前月初日現在の状況を記載してください。</t>
    <rPh sb="0" eb="4">
      <t>イッパンカンサ</t>
    </rPh>
    <rPh sb="15" eb="17">
      <t>ジョウキョウ</t>
    </rPh>
    <rPh sb="18" eb="20">
      <t>キサイ</t>
    </rPh>
    <phoneticPr fontId="6"/>
  </si>
  <si>
    <t>一般監査実施日の前月初日現在の状況を記載してください。</t>
    <rPh sb="0" eb="4">
      <t>イッパンカンサ</t>
    </rPh>
    <phoneticPr fontId="6"/>
  </si>
  <si>
    <t>◇一般監査実施日の前月初日現在の園児数及び面積を記載してください。</t>
    <rPh sb="1" eb="5">
      <t>イッパンカンサ</t>
    </rPh>
    <rPh sb="15" eb="17">
      <t>ニチゲンザイ</t>
    </rPh>
    <rPh sb="16" eb="19">
      <t>エンジスウ</t>
    </rPh>
    <rPh sb="19" eb="20">
      <t>オヨ</t>
    </rPh>
    <rPh sb="21" eb="23">
      <t>メンセキ</t>
    </rPh>
    <rPh sb="24" eb="26">
      <t>キサイ</t>
    </rPh>
    <phoneticPr fontId="6"/>
  </si>
  <si>
    <t>（注3）最下行の「一般監査実施日の前月初日現在」は次の例を参考に記載してください。</t>
    <rPh sb="1" eb="2">
      <t>チュウ</t>
    </rPh>
    <rPh sb="4" eb="7">
      <t>サイカギョウ</t>
    </rPh>
    <rPh sb="9" eb="13">
      <t>イッパンカンサ</t>
    </rPh>
    <rPh sb="13" eb="16">
      <t>ジッシビ</t>
    </rPh>
    <rPh sb="17" eb="19">
      <t>ゼンゲツ</t>
    </rPh>
    <rPh sb="19" eb="21">
      <t>ショニチ</t>
    </rPh>
    <rPh sb="21" eb="23">
      <t>ゲンザイ</t>
    </rPh>
    <rPh sb="25" eb="26">
      <t>ツギ</t>
    </rPh>
    <rPh sb="27" eb="28">
      <t>レイ</t>
    </rPh>
    <rPh sb="29" eb="31">
      <t>サンコウ</t>
    </rPh>
    <rPh sb="32" eb="34">
      <t>キサイ</t>
    </rPh>
    <phoneticPr fontId="6"/>
  </si>
  <si>
    <r>
      <t>例：一般監査実施日が</t>
    </r>
    <r>
      <rPr>
        <u/>
        <sz val="9"/>
        <color theme="1"/>
        <rFont val="ＭＳ Ｐ明朝"/>
        <family val="1"/>
        <charset val="128"/>
      </rPr>
      <t>12/20</t>
    </r>
    <r>
      <rPr>
        <sz val="9"/>
        <color theme="1"/>
        <rFont val="ＭＳ Ｐ明朝"/>
        <family val="1"/>
        <charset val="128"/>
      </rPr>
      <t>の場合、前月初日とは</t>
    </r>
    <r>
      <rPr>
        <u/>
        <sz val="9"/>
        <color theme="1"/>
        <rFont val="ＭＳ Ｐ明朝"/>
        <family val="1"/>
        <charset val="128"/>
      </rPr>
      <t>11/1</t>
    </r>
    <r>
      <rPr>
        <sz val="9"/>
        <color theme="1"/>
        <rFont val="ＭＳ Ｐ明朝"/>
        <family val="1"/>
        <charset val="128"/>
      </rPr>
      <t>の状況を記載　→3ページの「7.職員の配置状況」と一致する</t>
    </r>
    <rPh sb="0" eb="1">
      <t>レイ</t>
    </rPh>
    <rPh sb="2" eb="6">
      <t>イッパンカンサ</t>
    </rPh>
    <rPh sb="6" eb="9">
      <t>ジッシビ</t>
    </rPh>
    <rPh sb="16" eb="18">
      <t>バアイ</t>
    </rPh>
    <rPh sb="19" eb="21">
      <t>ゼンゲツ</t>
    </rPh>
    <rPh sb="21" eb="23">
      <t>ショニチ</t>
    </rPh>
    <rPh sb="30" eb="32">
      <t>ジョウキョウ</t>
    </rPh>
    <rPh sb="33" eb="35">
      <t>キサイ</t>
    </rPh>
    <rPh sb="45" eb="47">
      <t>ショクイン</t>
    </rPh>
    <rPh sb="48" eb="50">
      <t>ハイチ</t>
    </rPh>
    <rPh sb="50" eb="52">
      <t>ジョウキョウ</t>
    </rPh>
    <rPh sb="54" eb="56">
      <t>イッチ</t>
    </rPh>
    <phoneticPr fontId="6"/>
  </si>
  <si>
    <t>1ページ「2.職員の採用・退職等の状況」最下行の一般監査実施日の前月初日現在と一致するよう記載してください。</t>
    <rPh sb="24" eb="28">
      <t>イッパンカンサ</t>
    </rPh>
    <phoneticPr fontId="6"/>
  </si>
  <si>
    <t>≪新基準≫</t>
    <rPh sb="1" eb="4">
      <t>シンキジュン</t>
    </rPh>
    <phoneticPr fontId="6"/>
  </si>
  <si>
    <t>※旧基準</t>
    <rPh sb="1" eb="4">
      <t>キュウキジュン</t>
    </rPh>
    <phoneticPr fontId="6"/>
  </si>
  <si>
    <t>３歳児／２０人、４・５歳児／３０人</t>
    <rPh sb="1" eb="3">
      <t>サイジ</t>
    </rPh>
    <rPh sb="6" eb="7">
      <t>ニン</t>
    </rPh>
    <rPh sb="11" eb="13">
      <t>サイジ</t>
    </rPh>
    <rPh sb="16" eb="17">
      <t>ニン</t>
    </rPh>
    <phoneticPr fontId="6"/>
  </si>
  <si>
    <t>≪旧基準≫</t>
    <rPh sb="1" eb="2">
      <t>キュウ</t>
    </rPh>
    <rPh sb="2" eb="4">
      <t>キジュン</t>
    </rPh>
    <phoneticPr fontId="6"/>
  </si>
  <si>
    <t>【幼保連携型認定こども園／令和７年度】</t>
    <rPh sb="1" eb="3">
      <t>ヨウホ</t>
    </rPh>
    <rPh sb="3" eb="5">
      <t>レンケイ</t>
    </rPh>
    <rPh sb="5" eb="6">
      <t>ガタ</t>
    </rPh>
    <rPh sb="6" eb="8">
      <t>ニンテイ</t>
    </rPh>
    <rPh sb="11" eb="12">
      <t>エン</t>
    </rPh>
    <rPh sb="13" eb="15">
      <t>レイワ</t>
    </rPh>
    <rPh sb="16" eb="18">
      <t>ネンド</t>
    </rPh>
    <phoneticPr fontId="6"/>
  </si>
  <si>
    <t>令和６年度最終日（年度終了時点）</t>
    <rPh sb="0" eb="2">
      <t>レイワ</t>
    </rPh>
    <rPh sb="3" eb="5">
      <t>ネンド</t>
    </rPh>
    <rPh sb="5" eb="8">
      <t>サイシュウビ</t>
    </rPh>
    <rPh sb="9" eb="11">
      <t>ネンド</t>
    </rPh>
    <rPh sb="11" eb="13">
      <t>シュウリョウ</t>
    </rPh>
    <rPh sb="13" eb="15">
      <t>ジテン</t>
    </rPh>
    <phoneticPr fontId="6"/>
  </si>
  <si>
    <t>令和６年度末（3/31）退職</t>
    <rPh sb="0" eb="2">
      <t>レイワ</t>
    </rPh>
    <rPh sb="3" eb="5">
      <t>ネンド</t>
    </rPh>
    <rPh sb="5" eb="6">
      <t>マツ</t>
    </rPh>
    <rPh sb="12" eb="14">
      <t>タイショク</t>
    </rPh>
    <phoneticPr fontId="6"/>
  </si>
  <si>
    <t>令和６年度末（3/31）異動（転出、産育休取得）</t>
    <rPh sb="0" eb="2">
      <t>レイワ</t>
    </rPh>
    <rPh sb="5" eb="6">
      <t>マツ</t>
    </rPh>
    <rPh sb="12" eb="14">
      <t>イドウ</t>
    </rPh>
    <rPh sb="15" eb="17">
      <t>テンシュツ</t>
    </rPh>
    <rPh sb="18" eb="21">
      <t>サンイクキュウ</t>
    </rPh>
    <rPh sb="21" eb="23">
      <t>シュトク</t>
    </rPh>
    <phoneticPr fontId="6"/>
  </si>
  <si>
    <t>令和７年度当初（4/1）採用</t>
    <rPh sb="0" eb="2">
      <t>レイワ</t>
    </rPh>
    <rPh sb="3" eb="4">
      <t>ネン</t>
    </rPh>
    <rPh sb="4" eb="5">
      <t>ド</t>
    </rPh>
    <rPh sb="5" eb="7">
      <t>トウショ</t>
    </rPh>
    <rPh sb="12" eb="14">
      <t>サイヨウ</t>
    </rPh>
    <phoneticPr fontId="6"/>
  </si>
  <si>
    <t>令和７年度当初（4/1）異動（転入、産育休から復帰）</t>
    <rPh sb="0" eb="2">
      <t>レイワ</t>
    </rPh>
    <rPh sb="3" eb="4">
      <t>ネン</t>
    </rPh>
    <rPh sb="4" eb="5">
      <t>ド</t>
    </rPh>
    <rPh sb="5" eb="7">
      <t>トウショ</t>
    </rPh>
    <rPh sb="12" eb="14">
      <t>イドウ</t>
    </rPh>
    <rPh sb="15" eb="17">
      <t>テンニュウ</t>
    </rPh>
    <rPh sb="18" eb="21">
      <t>サンイクキュウ</t>
    </rPh>
    <rPh sb="23" eb="25">
      <t>フッキ</t>
    </rPh>
    <phoneticPr fontId="6"/>
  </si>
  <si>
    <t>令和７年度</t>
    <rPh sb="0" eb="2">
      <t>レイワ</t>
    </rPh>
    <rPh sb="3" eb="4">
      <t>ネン</t>
    </rPh>
    <rPh sb="4" eb="5">
      <t>ド</t>
    </rPh>
    <phoneticPr fontId="6"/>
  </si>
  <si>
    <t>令和７年度初日（年度開始時点）</t>
    <rPh sb="0" eb="2">
      <t>レイワ</t>
    </rPh>
    <rPh sb="3" eb="5">
      <t>ネンド</t>
    </rPh>
    <rPh sb="5" eb="7">
      <t>ショニチ</t>
    </rPh>
    <rPh sb="8" eb="10">
      <t>ネンド</t>
    </rPh>
    <rPh sb="10" eb="12">
      <t>カイシ</t>
    </rPh>
    <rPh sb="12" eb="14">
      <t>ジテン</t>
    </rPh>
    <phoneticPr fontId="6"/>
  </si>
  <si>
    <t>23　・　6</t>
    <phoneticPr fontId="6"/>
  </si>
  <si>
    <t>Ｒ６年４月</t>
    <rPh sb="2" eb="3">
      <t>ネン</t>
    </rPh>
    <rPh sb="4" eb="5">
      <t>ガツ</t>
    </rPh>
    <phoneticPr fontId="6"/>
  </si>
  <si>
    <t>Ｒ７年４月</t>
    <rPh sb="2" eb="3">
      <t>ネン</t>
    </rPh>
    <rPh sb="4" eb="5">
      <t>ガツ</t>
    </rPh>
    <phoneticPr fontId="6"/>
  </si>
  <si>
    <t>【例１】３歳児クラスのたんぽぽ組を担当⇒「３歳児たんぽぽ組」と記載。（※兼務している場合は、主な担当の方を記載）</t>
    <rPh sb="1" eb="2">
      <t>レイ</t>
    </rPh>
    <rPh sb="5" eb="7">
      <t>サイジ</t>
    </rPh>
    <rPh sb="15" eb="16">
      <t>クミ</t>
    </rPh>
    <rPh sb="17" eb="19">
      <t>タントウ</t>
    </rPh>
    <rPh sb="22" eb="23">
      <t>サイ</t>
    </rPh>
    <rPh sb="23" eb="24">
      <t>ジ</t>
    </rPh>
    <rPh sb="28" eb="29">
      <t>グミ</t>
    </rPh>
    <rPh sb="31" eb="33">
      <t>キサイ</t>
    </rPh>
    <rPh sb="36" eb="38">
      <t>ケンム</t>
    </rPh>
    <rPh sb="42" eb="44">
      <t>バアイ</t>
    </rPh>
    <rPh sb="46" eb="47">
      <t>オモ</t>
    </rPh>
    <rPh sb="48" eb="50">
      <t>タントウ</t>
    </rPh>
    <rPh sb="51" eb="52">
      <t>ホウ</t>
    </rPh>
    <rPh sb="53" eb="55">
      <t>キサイ</t>
    </rPh>
    <phoneticPr fontId="6"/>
  </si>
  <si>
    <t>令和７年</t>
    <rPh sb="0" eb="2">
      <t>レイワ</t>
    </rPh>
    <rPh sb="3" eb="4">
      <t>ネン</t>
    </rPh>
    <phoneticPr fontId="6"/>
  </si>
  <si>
    <t>令和８年</t>
    <rPh sb="0" eb="2">
      <t>レイワ</t>
    </rPh>
    <rPh sb="3" eb="4">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</si>
</sst>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quot;%&quot;"/>
    <numFmt numFmtId="177" formatCode="#,##0.00_ &quot;㎡&quot;"/>
    <numFmt numFmtId="178" formatCode="0.00&quot;㎡&quot;"/>
    <numFmt numFmtId="179" formatCode="0.0_);[Red]\(0.0\)"/>
    <numFmt numFmtId="180" formatCode="0;&quot;▲ &quot;0"/>
    <numFmt numFmtId="181" formatCode="0_);[Red]\(0\)"/>
    <numFmt numFmtId="182" formatCode="General&quot;人&quot;"/>
    <numFmt numFmtId="183" formatCode="General&quot;名&quot;"/>
    <numFmt numFmtId="184" formatCode="General&quot;学級&quot;"/>
    <numFmt numFmtId="185" formatCode="General\ &quot;：1&quot;"/>
    <numFmt numFmtId="186" formatCode="[$-411]ggge&quot;年&quot;m&quot;月&quot;d&quot;日&quot;;@"/>
    <numFmt numFmtId="187" formatCode="h:mm;@"/>
    <numFmt numFmtId="188" formatCode="#,###&quot;円&quot;"/>
    <numFmt numFmtId="189" formatCode="General&quot;時&quot;&quot;間&quot;"/>
    <numFmt numFmtId="190" formatCode="General&quot;日&quot;"/>
    <numFmt numFmtId="191" formatCode="0.00_);[Red]\(0.00\)"/>
    <numFmt numFmtId="192" formatCode="0.0&quot;㎡&quot;"/>
    <numFmt numFmtId="193" formatCode="&quot;計&quot;\ \ \ \ 0.0&quot;㎡&quot;"/>
    <numFmt numFmtId="194" formatCode="0.00_ "/>
  </numFmts>
  <fonts count="77">
    <font>
      <sz val="11"/>
      <name val="ＭＳ Ｐゴシック"/>
    </font>
    <font>
      <u/>
      <sz val="11"/>
      <color theme="10"/>
      <name val="ＭＳ Ｐゴシック"/>
      <family val="3"/>
      <charset val="128"/>
    </font>
    <font>
      <sz val="11"/>
      <name val="ＭＳ Ｐゴシック"/>
      <family val="3"/>
      <charset val="128"/>
    </font>
    <font>
      <sz val="11"/>
      <color indexed="8"/>
      <name val="ＭＳ Ｐゴシック"/>
      <family val="3"/>
      <charset val="128"/>
    </font>
    <font>
      <sz val="11"/>
      <color theme="1"/>
      <name val="ＭＳ Ｐゴシック"/>
      <family val="3"/>
      <charset val="128"/>
    </font>
    <font>
      <sz val="11"/>
      <name val="ＭＳ ゴシック"/>
      <family val="3"/>
      <charset val="128"/>
    </font>
    <font>
      <sz val="6"/>
      <name val="ＭＳ Ｐゴシック"/>
      <family val="3"/>
      <charset val="128"/>
    </font>
    <font>
      <sz val="11"/>
      <name val="ＭＳ Ｐ明朝"/>
      <family val="1"/>
      <charset val="128"/>
    </font>
    <font>
      <sz val="9"/>
      <name val="ＭＳ Ｐ明朝"/>
      <family val="1"/>
      <charset val="128"/>
    </font>
    <font>
      <b/>
      <sz val="11"/>
      <name val="ＭＳ Ｐ明朝"/>
      <family val="1"/>
      <charset val="128"/>
    </font>
    <font>
      <sz val="10"/>
      <name val="ＭＳ Ｐ明朝"/>
      <family val="1"/>
      <charset val="128"/>
    </font>
    <font>
      <sz val="9"/>
      <name val="ＭＳ Ｐゴシック"/>
      <family val="3"/>
      <charset val="128"/>
    </font>
    <font>
      <sz val="11"/>
      <color theme="1"/>
      <name val="ＭＳ Ｐ明朝"/>
      <family val="1"/>
      <charset val="128"/>
    </font>
    <font>
      <b/>
      <sz val="11"/>
      <name val="ＭＳ Ｐゴシック"/>
      <family val="3"/>
      <charset val="128"/>
    </font>
    <font>
      <sz val="10.5"/>
      <name val="ＭＳ Ｐ明朝"/>
      <family val="1"/>
      <charset val="128"/>
    </font>
    <font>
      <sz val="14"/>
      <name val="ＭＳ Ｐゴシック"/>
      <family val="3"/>
      <charset val="128"/>
    </font>
    <font>
      <b/>
      <sz val="12"/>
      <name val="ＭＳ Ｐ明朝"/>
      <family val="1"/>
      <charset val="128"/>
    </font>
    <font>
      <sz val="14"/>
      <color rgb="FF0000FF"/>
      <name val="ＭＳ Ｐ明朝"/>
      <family val="1"/>
      <charset val="128"/>
    </font>
    <font>
      <sz val="11"/>
      <color rgb="FF0000FF"/>
      <name val="ＭＳ Ｐ明朝"/>
      <family val="1"/>
      <charset val="128"/>
    </font>
    <font>
      <sz val="9.5"/>
      <name val="ＭＳ Ｐ明朝"/>
      <family val="1"/>
      <charset val="128"/>
    </font>
    <font>
      <sz val="8"/>
      <name val="ＭＳ Ｐ明朝"/>
      <family val="1"/>
      <charset val="128"/>
    </font>
    <font>
      <sz val="8"/>
      <name val="ＭＳ Ｐゴシック"/>
      <family val="3"/>
      <charset val="128"/>
    </font>
    <font>
      <sz val="10"/>
      <name val="ＭＳ Ｐゴシック"/>
      <family val="3"/>
      <charset val="128"/>
    </font>
    <font>
      <b/>
      <sz val="16"/>
      <color theme="1"/>
      <name val="ＭＳ Ｐゴシック"/>
      <family val="3"/>
      <charset val="128"/>
    </font>
    <font>
      <b/>
      <sz val="20"/>
      <color theme="1"/>
      <name val="ＭＳ Ｐゴシック"/>
      <family val="3"/>
      <charset val="128"/>
    </font>
    <font>
      <sz val="12"/>
      <color theme="1"/>
      <name val="ＭＳ Ｐゴシック"/>
      <family val="3"/>
      <charset val="128"/>
    </font>
    <font>
      <b/>
      <sz val="14"/>
      <color theme="1"/>
      <name val="ＭＳ Ｐゴシック"/>
      <family val="3"/>
      <charset val="128"/>
    </font>
    <font>
      <sz val="11"/>
      <color rgb="FF0000FF"/>
      <name val="ＭＳ Ｐゴシック"/>
      <family val="3"/>
      <charset val="128"/>
    </font>
    <font>
      <sz val="11"/>
      <color rgb="FFFF0000"/>
      <name val="ＭＳ Ｐゴシック"/>
      <family val="3"/>
      <charset val="128"/>
    </font>
    <font>
      <sz val="12"/>
      <name val="ＭＳ Ｐゴシック"/>
      <family val="3"/>
      <charset val="128"/>
    </font>
    <font>
      <sz val="6"/>
      <color indexed="8"/>
      <name val="ＭＳ Ｐゴシック"/>
      <family val="3"/>
      <charset val="128"/>
    </font>
    <font>
      <sz val="6"/>
      <color indexed="10"/>
      <name val="ＭＳ Ｐゴシック"/>
      <family val="3"/>
      <charset val="128"/>
    </font>
    <font>
      <b/>
      <u/>
      <sz val="12"/>
      <color theme="1"/>
      <name val="ＭＳ Ｐゴシック"/>
      <family val="3"/>
      <charset val="128"/>
    </font>
    <font>
      <sz val="9.6"/>
      <name val="ＭＳ Ｐゴシック"/>
      <family val="3"/>
      <charset val="128"/>
    </font>
    <font>
      <sz val="14"/>
      <color theme="1"/>
      <name val="ＭＳ Ｐゴシック"/>
      <family val="3"/>
      <charset val="128"/>
    </font>
    <font>
      <b/>
      <sz val="11"/>
      <color indexed="8"/>
      <name val="ＭＳ Ｐゴシック"/>
      <family val="3"/>
      <charset val="128"/>
    </font>
    <font>
      <sz val="9"/>
      <color theme="1"/>
      <name val="ＭＳ Ｐゴシック"/>
      <family val="3"/>
      <charset val="128"/>
    </font>
    <font>
      <sz val="10"/>
      <color theme="1"/>
      <name val="ＭＳ Ｐゴシック"/>
      <family val="3"/>
      <charset val="128"/>
    </font>
    <font>
      <b/>
      <sz val="10"/>
      <color theme="1"/>
      <name val="ＭＳ Ｐゴシック"/>
      <family val="3"/>
      <charset val="128"/>
    </font>
    <font>
      <u/>
      <sz val="9"/>
      <name val="ＭＳ Ｐ明朝"/>
      <family val="1"/>
      <charset val="128"/>
    </font>
    <font>
      <b/>
      <u/>
      <sz val="12"/>
      <color rgb="FFFF0000"/>
      <name val="ＭＳ Ｐゴシック"/>
      <family val="3"/>
      <charset val="128"/>
    </font>
    <font>
      <b/>
      <sz val="12"/>
      <color rgb="FFFF0000"/>
      <name val="ＭＳ Ｐゴシック"/>
      <family val="3"/>
      <charset val="128"/>
    </font>
    <font>
      <sz val="11"/>
      <color rgb="FFFF0000"/>
      <name val="ＭＳ Ｐ明朝"/>
      <family val="1"/>
      <charset val="128"/>
    </font>
    <font>
      <u/>
      <sz val="11"/>
      <name val="ＭＳ Ｐゴシック"/>
      <family val="3"/>
      <charset val="128"/>
    </font>
    <font>
      <b/>
      <sz val="9"/>
      <color indexed="81"/>
      <name val="MS P ゴシック"/>
      <family val="3"/>
      <charset val="128"/>
    </font>
    <font>
      <b/>
      <sz val="11"/>
      <color rgb="FFFF0000"/>
      <name val="ＭＳ Ｐ明朝"/>
      <family val="1"/>
      <charset val="128"/>
    </font>
    <font>
      <sz val="10"/>
      <color theme="1"/>
      <name val="ＭＳ Ｐ明朝"/>
      <family val="1"/>
      <charset val="128"/>
    </font>
    <font>
      <b/>
      <sz val="11"/>
      <color rgb="FFFF0000"/>
      <name val="ＭＳ Ｐゴシック"/>
      <family val="3"/>
      <charset val="128"/>
    </font>
    <font>
      <b/>
      <sz val="11"/>
      <color indexed="8"/>
      <name val="ＭＳ Ｐ明朝"/>
      <family val="1"/>
      <charset val="128"/>
    </font>
    <font>
      <sz val="11"/>
      <color indexed="8"/>
      <name val="ＭＳ Ｐ明朝"/>
      <family val="1"/>
      <charset val="128"/>
    </font>
    <font>
      <sz val="9"/>
      <color theme="1"/>
      <name val="ＭＳ Ｐ明朝"/>
      <family val="1"/>
      <charset val="128"/>
    </font>
    <font>
      <sz val="10"/>
      <color indexed="8"/>
      <name val="ＭＳ Ｐ明朝"/>
      <family val="1"/>
      <charset val="128"/>
    </font>
    <font>
      <b/>
      <sz val="11"/>
      <color theme="1"/>
      <name val="ＭＳ Ｐ明朝"/>
      <family val="1"/>
      <charset val="128"/>
    </font>
    <font>
      <b/>
      <sz val="11"/>
      <color rgb="FF0000FF"/>
      <name val="ＭＳ Ｐ明朝"/>
      <family val="1"/>
      <charset val="128"/>
    </font>
    <font>
      <b/>
      <sz val="11"/>
      <color rgb="FF0000FF"/>
      <name val="ＭＳ Ｐゴシック"/>
      <family val="3"/>
      <charset val="128"/>
    </font>
    <font>
      <sz val="10"/>
      <color rgb="FF00B0F0"/>
      <name val="ＭＳ Ｐ明朝"/>
      <family val="1"/>
      <charset val="128"/>
    </font>
    <font>
      <sz val="9"/>
      <color rgb="FF00B0F0"/>
      <name val="ＭＳ Ｐ明朝"/>
      <family val="1"/>
      <charset val="128"/>
    </font>
    <font>
      <b/>
      <sz val="14"/>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indexed="8"/>
      <name val="ＭＳ Ｐゴシック"/>
      <family val="3"/>
      <charset val="128"/>
    </font>
    <font>
      <b/>
      <sz val="11"/>
      <color theme="0"/>
      <name val="ＭＳ Ｐゴシック"/>
      <family val="3"/>
      <charset val="128"/>
    </font>
    <font>
      <sz val="8"/>
      <color indexed="8"/>
      <name val="ＭＳ Ｐゴシック"/>
      <family val="3"/>
      <charset val="128"/>
    </font>
    <font>
      <sz val="9"/>
      <color theme="1"/>
      <name val="ＭＳ Ｐゴシック"/>
      <family val="3"/>
      <charset val="128"/>
      <scheme val="minor"/>
    </font>
    <font>
      <sz val="10"/>
      <color indexed="8"/>
      <name val="ＭＳ Ｐゴシック"/>
      <family val="3"/>
      <charset val="128"/>
    </font>
    <font>
      <sz val="11"/>
      <color indexed="10"/>
      <name val="ＭＳ Ｐゴシック"/>
      <family val="3"/>
      <charset val="128"/>
    </font>
    <font>
      <b/>
      <sz val="11"/>
      <color theme="1"/>
      <name val="ＭＳ Ｐゴシック"/>
      <family val="3"/>
      <charset val="128"/>
      <scheme val="minor"/>
    </font>
    <font>
      <b/>
      <sz val="10"/>
      <color indexed="8"/>
      <name val="ＭＳ Ｐゴシック"/>
      <family val="3"/>
      <charset val="128"/>
    </font>
    <font>
      <b/>
      <sz val="10"/>
      <name val="ＭＳ Ｐゴシック"/>
      <family val="3"/>
      <charset val="128"/>
    </font>
    <font>
      <b/>
      <sz val="11"/>
      <color rgb="FFFF0000"/>
      <name val="ＭＳ Ｐゴシック"/>
      <family val="3"/>
      <charset val="128"/>
      <scheme val="minor"/>
    </font>
    <font>
      <sz val="8"/>
      <color theme="1"/>
      <name val="ＭＳ Ｐゴシック"/>
      <family val="3"/>
      <charset val="128"/>
      <scheme val="minor"/>
    </font>
    <font>
      <b/>
      <sz val="11"/>
      <color theme="0"/>
      <name val="ＭＳ Ｐゴシック"/>
      <family val="3"/>
      <charset val="128"/>
      <scheme val="minor"/>
    </font>
    <font>
      <sz val="9"/>
      <color rgb="FFFF0000"/>
      <name val="ＭＳ Ｐゴシック"/>
      <family val="3"/>
      <charset val="128"/>
      <scheme val="minor"/>
    </font>
    <font>
      <b/>
      <sz val="11"/>
      <color theme="1"/>
      <name val="ＭＳ Ｐゴシック"/>
      <family val="3"/>
      <charset val="128"/>
    </font>
    <font>
      <u/>
      <sz val="9"/>
      <color theme="1"/>
      <name val="ＭＳ Ｐ明朝"/>
      <family val="1"/>
      <charset val="128"/>
    </font>
    <font>
      <sz val="9"/>
      <name val="ＭＳ Ｐゴシック"/>
      <family val="3"/>
      <charset val="128"/>
      <scheme val="minor"/>
    </font>
  </fonts>
  <fills count="10">
    <fill>
      <patternFill patternType="none"/>
    </fill>
    <fill>
      <patternFill patternType="gray125"/>
    </fill>
    <fill>
      <patternFill patternType="solid">
        <fgColor rgb="FFF2DCDB"/>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indexed="43"/>
        <bgColor indexed="64"/>
      </patternFill>
    </fill>
    <fill>
      <patternFill patternType="solid">
        <fgColor theme="1"/>
        <bgColor indexed="64"/>
      </patternFill>
    </fill>
    <fill>
      <patternFill patternType="solid">
        <fgColor rgb="FFFF0000"/>
        <bgColor indexed="64"/>
      </patternFill>
    </fill>
    <fill>
      <patternFill patternType="solid">
        <fgColor theme="0" tint="-0.14999847407452621"/>
        <bgColor indexed="64"/>
      </patternFill>
    </fill>
  </fills>
  <borders count="15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double">
        <color indexed="64"/>
      </top>
      <bottom style="thick">
        <color indexed="64"/>
      </bottom>
      <diagonal/>
    </border>
    <border>
      <left style="thin">
        <color indexed="64"/>
      </left>
      <right/>
      <top style="thick">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ck">
        <color indexed="64"/>
      </bottom>
      <diagonal/>
    </border>
    <border>
      <left/>
      <right/>
      <top style="thick">
        <color indexed="64"/>
      </top>
      <bottom/>
      <diagonal/>
    </border>
    <border>
      <left/>
      <right/>
      <top style="thick">
        <color indexed="64"/>
      </top>
      <bottom style="dotted">
        <color indexed="64"/>
      </bottom>
      <diagonal/>
    </border>
    <border>
      <left/>
      <right/>
      <top style="thin">
        <color indexed="64"/>
      </top>
      <bottom style="dott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tted">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double">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right style="thin">
        <color indexed="64"/>
      </right>
      <top/>
      <bottom style="double">
        <color indexed="64"/>
      </bottom>
      <diagonal/>
    </border>
    <border>
      <left/>
      <right style="thin">
        <color indexed="64"/>
      </right>
      <top style="thin">
        <color indexed="64"/>
      </top>
      <bottom style="thick">
        <color indexed="64"/>
      </bottom>
      <diagonal/>
    </border>
    <border>
      <left style="thin">
        <color indexed="64"/>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DashDot">
        <color indexed="64"/>
      </left>
      <right style="thin">
        <color indexed="64"/>
      </right>
      <top style="mediumDashDot">
        <color indexed="64"/>
      </top>
      <bottom/>
      <diagonal/>
    </border>
    <border>
      <left style="thin">
        <color indexed="64"/>
      </left>
      <right style="thin">
        <color indexed="64"/>
      </right>
      <top style="mediumDashDot">
        <color indexed="64"/>
      </top>
      <bottom/>
      <diagonal/>
    </border>
    <border>
      <left style="thin">
        <color indexed="64"/>
      </left>
      <right style="medium">
        <color indexed="64"/>
      </right>
      <top style="mediumDashDot">
        <color indexed="64"/>
      </top>
      <bottom/>
      <diagonal/>
    </border>
    <border>
      <left style="mediumDashDot">
        <color indexed="64"/>
      </left>
      <right style="thin">
        <color indexed="64"/>
      </right>
      <top/>
      <bottom style="medium">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s>
  <cellStyleXfs count="10">
    <xf numFmtId="0" fontId="0" fillId="0" borderId="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5" fillId="0" borderId="0"/>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175">
    <xf numFmtId="0" fontId="0" fillId="0" borderId="0" xfId="0">
      <alignment vertical="center"/>
    </xf>
    <xf numFmtId="0" fontId="7" fillId="0" borderId="0" xfId="0" applyFont="1">
      <alignment vertical="center"/>
    </xf>
    <xf numFmtId="0" fontId="8" fillId="0" borderId="0" xfId="0" applyFont="1">
      <alignmen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7" xfId="5" applyFont="1" applyBorder="1" applyAlignment="1">
      <alignment horizontal="center" vertical="center" shrinkToFit="1"/>
    </xf>
    <xf numFmtId="0" fontId="8" fillId="0" borderId="0" xfId="0" quotePrefix="1" applyFont="1" applyAlignment="1">
      <alignment vertical="center"/>
    </xf>
    <xf numFmtId="0" fontId="10" fillId="0" borderId="0" xfId="0" applyFont="1">
      <alignment vertical="center"/>
    </xf>
    <xf numFmtId="0" fontId="11" fillId="0" borderId="0" xfId="0" applyFont="1" applyAlignment="1">
      <alignment vertical="center"/>
    </xf>
    <xf numFmtId="0" fontId="10" fillId="0" borderId="0" xfId="0" quotePrefix="1" applyFont="1" applyAlignment="1">
      <alignment horizontal="right" vertical="center"/>
    </xf>
    <xf numFmtId="0" fontId="14" fillId="0" borderId="0" xfId="0" applyFont="1">
      <alignment vertical="center"/>
    </xf>
    <xf numFmtId="0" fontId="15" fillId="0" borderId="0" xfId="0" applyFont="1" applyAlignment="1">
      <alignment vertical="center"/>
    </xf>
    <xf numFmtId="0" fontId="0" fillId="0" borderId="0" xfId="0" applyAlignment="1">
      <alignment vertical="center"/>
    </xf>
    <xf numFmtId="183" fontId="7" fillId="0" borderId="25" xfId="0" applyNumberFormat="1" applyFont="1" applyBorder="1" applyAlignment="1">
      <alignment horizontal="left" vertical="center" shrinkToFit="1"/>
    </xf>
    <xf numFmtId="0" fontId="7" fillId="0" borderId="2" xfId="0" applyNumberFormat="1" applyFont="1" applyBorder="1" applyAlignment="1">
      <alignment horizontal="right" vertical="center" shrinkToFit="1"/>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right" vertical="center"/>
    </xf>
    <xf numFmtId="183" fontId="7" fillId="0" borderId="11" xfId="0" applyNumberFormat="1" applyFont="1" applyBorder="1" applyAlignment="1">
      <alignment horizontal="left" vertical="center"/>
    </xf>
    <xf numFmtId="0" fontId="7" fillId="0" borderId="7" xfId="0" applyFont="1" applyBorder="1" applyAlignment="1">
      <alignment horizontal="center" vertical="center"/>
    </xf>
    <xf numFmtId="0" fontId="16" fillId="0" borderId="0" xfId="0" applyFont="1" applyBorder="1" applyAlignment="1">
      <alignment horizontal="center" vertical="center"/>
    </xf>
    <xf numFmtId="0" fontId="7" fillId="0" borderId="2" xfId="0" applyFont="1" applyBorder="1" applyAlignment="1">
      <alignment horizontal="center" vertical="center"/>
    </xf>
    <xf numFmtId="0" fontId="16"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0" xfId="0" applyFont="1" applyBorder="1" applyAlignment="1">
      <alignment vertical="center"/>
    </xf>
    <xf numFmtId="0" fontId="10" fillId="0" borderId="0" xfId="0" applyFont="1" applyFill="1" applyBorder="1" applyAlignment="1">
      <alignment vertical="center"/>
    </xf>
    <xf numFmtId="0" fontId="0" fillId="0" borderId="0" xfId="0" applyFill="1" applyBorder="1" applyAlignment="1">
      <alignment vertical="center"/>
    </xf>
    <xf numFmtId="0" fontId="7" fillId="0" borderId="0" xfId="0" applyFont="1" applyFill="1" applyBorder="1">
      <alignment vertical="center"/>
    </xf>
    <xf numFmtId="0" fontId="7" fillId="0" borderId="0" xfId="0" applyFont="1" applyFill="1" applyBorder="1" applyAlignment="1">
      <alignment vertical="center" shrinkToFit="1"/>
    </xf>
    <xf numFmtId="0" fontId="7" fillId="0" borderId="0" xfId="0" applyFont="1" applyAlignment="1">
      <alignment vertical="center" shrinkToFit="1"/>
    </xf>
    <xf numFmtId="0" fontId="7" fillId="0" borderId="0" xfId="0" applyFont="1" applyAlignment="1">
      <alignment vertical="center"/>
    </xf>
    <xf numFmtId="0" fontId="7" fillId="0" borderId="7" xfId="0" applyFont="1" applyBorder="1" applyAlignment="1">
      <alignment horizontal="center" vertical="center" wrapText="1"/>
    </xf>
    <xf numFmtId="0" fontId="7" fillId="0" borderId="48"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vertical="center"/>
    </xf>
    <xf numFmtId="0" fontId="10" fillId="0" borderId="10" xfId="0" applyFont="1" applyBorder="1" applyAlignment="1">
      <alignment vertical="center" wrapText="1" shrinkToFit="1"/>
    </xf>
    <xf numFmtId="0" fontId="10" fillId="0" borderId="0" xfId="0" applyFont="1" applyAlignment="1">
      <alignment vertical="center" wrapText="1" shrinkToFit="1"/>
    </xf>
    <xf numFmtId="0" fontId="7" fillId="0" borderId="0" xfId="0" applyFont="1" applyBorder="1" applyAlignment="1">
      <alignment horizontal="center" vertical="center"/>
    </xf>
    <xf numFmtId="0" fontId="7" fillId="0" borderId="7" xfId="0" applyFont="1" applyBorder="1" applyAlignment="1">
      <alignment vertical="center" textRotation="255"/>
    </xf>
    <xf numFmtId="0" fontId="7" fillId="0" borderId="7" xfId="0" applyFont="1" applyBorder="1">
      <alignment vertical="center"/>
    </xf>
    <xf numFmtId="0" fontId="17" fillId="0" borderId="0" xfId="0" applyFont="1">
      <alignment vertical="center"/>
    </xf>
    <xf numFmtId="0" fontId="18" fillId="0" borderId="7" xfId="0" applyFont="1" applyBorder="1">
      <alignment vertical="center"/>
    </xf>
    <xf numFmtId="0" fontId="18" fillId="0" borderId="7" xfId="0" applyFont="1" applyBorder="1" applyAlignment="1">
      <alignment horizontal="center" vertical="center" shrinkToFit="1"/>
    </xf>
    <xf numFmtId="0" fontId="7" fillId="0" borderId="43" xfId="0" applyFont="1" applyBorder="1" applyAlignment="1">
      <alignment horizontal="center" vertical="center"/>
    </xf>
    <xf numFmtId="0" fontId="18" fillId="0" borderId="0" xfId="0" applyFont="1">
      <alignment vertical="center"/>
    </xf>
    <xf numFmtId="0" fontId="18" fillId="0" borderId="7" xfId="0" applyFont="1" applyBorder="1" applyAlignment="1">
      <alignment horizontal="center" vertical="center"/>
    </xf>
    <xf numFmtId="0" fontId="7" fillId="0" borderId="43" xfId="0" applyFont="1" applyBorder="1" applyAlignment="1">
      <alignment horizontal="center" vertical="center" wrapText="1"/>
    </xf>
    <xf numFmtId="0" fontId="18" fillId="0" borderId="2" xfId="0" applyFont="1" applyBorder="1" applyAlignment="1">
      <alignment horizontal="center" vertical="center"/>
    </xf>
    <xf numFmtId="0" fontId="7" fillId="0" borderId="51" xfId="0" applyFont="1" applyBorder="1" applyAlignment="1">
      <alignment horizontal="center" vertical="center"/>
    </xf>
    <xf numFmtId="0" fontId="18" fillId="0" borderId="51" xfId="0" applyFont="1" applyBorder="1" applyAlignment="1">
      <alignment horizontal="center" vertical="center"/>
    </xf>
    <xf numFmtId="0" fontId="18" fillId="0" borderId="7" xfId="0" applyFont="1" applyBorder="1" applyAlignment="1">
      <alignment horizontal="center" vertical="center" wrapText="1"/>
    </xf>
    <xf numFmtId="0" fontId="4" fillId="0" borderId="0" xfId="5" applyAlignment="1">
      <alignment vertical="top" wrapText="1"/>
    </xf>
    <xf numFmtId="0" fontId="7" fillId="0" borderId="52" xfId="6" applyFont="1" applyBorder="1" applyAlignment="1">
      <alignment horizontal="center" vertical="center" wrapText="1"/>
    </xf>
    <xf numFmtId="0" fontId="7" fillId="0" borderId="54" xfId="6" applyFont="1" applyBorder="1" applyAlignment="1">
      <alignment vertical="center"/>
    </xf>
    <xf numFmtId="0" fontId="7" fillId="0" borderId="2" xfId="6" applyFont="1" applyBorder="1" applyAlignment="1">
      <alignment vertical="center"/>
    </xf>
    <xf numFmtId="0" fontId="7" fillId="0" borderId="1" xfId="6" applyFont="1" applyBorder="1" applyAlignment="1">
      <alignment vertical="center"/>
    </xf>
    <xf numFmtId="0" fontId="7" fillId="2" borderId="55" xfId="6" applyFont="1" applyFill="1" applyBorder="1" applyAlignment="1">
      <alignment vertical="center"/>
    </xf>
    <xf numFmtId="0" fontId="7" fillId="0" borderId="10" xfId="6" applyFont="1" applyBorder="1" applyAlignment="1">
      <alignment vertical="center"/>
    </xf>
    <xf numFmtId="0" fontId="7" fillId="2" borderId="3" xfId="6" applyFont="1" applyFill="1" applyBorder="1" applyAlignment="1">
      <alignment vertical="center"/>
    </xf>
    <xf numFmtId="0" fontId="7" fillId="0" borderId="58" xfId="6" applyFont="1" applyBorder="1" applyAlignment="1">
      <alignment horizontal="center" vertical="center" wrapText="1"/>
    </xf>
    <xf numFmtId="0" fontId="7" fillId="0" borderId="7" xfId="6" applyFont="1" applyBorder="1" applyAlignment="1">
      <alignment vertical="center"/>
    </xf>
    <xf numFmtId="0" fontId="7" fillId="0" borderId="43" xfId="6" applyFont="1" applyBorder="1" applyAlignment="1">
      <alignment vertical="center"/>
    </xf>
    <xf numFmtId="0" fontId="7" fillId="2" borderId="8" xfId="6" applyFont="1" applyFill="1" applyBorder="1" applyAlignment="1">
      <alignment vertical="center"/>
    </xf>
    <xf numFmtId="0" fontId="7" fillId="0" borderId="0" xfId="6" applyFont="1" applyBorder="1" applyAlignment="1">
      <alignment horizontal="right" vertical="center"/>
    </xf>
    <xf numFmtId="0" fontId="19" fillId="0" borderId="0" xfId="6" applyFont="1" applyBorder="1" applyAlignment="1">
      <alignment horizontal="left" vertical="center"/>
    </xf>
    <xf numFmtId="0" fontId="7" fillId="2" borderId="2" xfId="0" applyFont="1" applyFill="1" applyBorder="1" applyAlignment="1">
      <alignment vertical="center"/>
    </xf>
    <xf numFmtId="38" fontId="7" fillId="2" borderId="25" xfId="9" applyFont="1" applyFill="1" applyBorder="1" applyAlignment="1">
      <alignment vertical="center" shrinkToFit="1"/>
    </xf>
    <xf numFmtId="0" fontId="7" fillId="0" borderId="0" xfId="6" applyFont="1" applyAlignment="1">
      <alignment horizontal="center" vertical="center"/>
    </xf>
    <xf numFmtId="176" fontId="7" fillId="2" borderId="7" xfId="2" applyNumberFormat="1" applyFont="1" applyFill="1" applyBorder="1" applyAlignment="1">
      <alignment horizontal="right" vertical="center" indent="1" shrinkToFit="1"/>
    </xf>
    <xf numFmtId="38" fontId="7" fillId="2" borderId="54" xfId="3" applyFont="1" applyFill="1" applyBorder="1" applyAlignment="1">
      <alignment vertical="center"/>
    </xf>
    <xf numFmtId="38" fontId="7" fillId="2" borderId="43" xfId="3" applyFont="1" applyFill="1" applyBorder="1" applyAlignment="1">
      <alignment vertical="center"/>
    </xf>
    <xf numFmtId="38" fontId="7" fillId="2" borderId="8" xfId="3" applyFont="1" applyFill="1" applyBorder="1" applyAlignment="1">
      <alignment vertical="center"/>
    </xf>
    <xf numFmtId="38" fontId="7" fillId="2" borderId="45" xfId="3" applyFont="1" applyFill="1" applyBorder="1" applyAlignment="1">
      <alignment vertical="center"/>
    </xf>
    <xf numFmtId="0" fontId="20" fillId="0" borderId="0" xfId="6" applyFont="1" applyBorder="1" applyAlignment="1">
      <alignment horizontal="right" vertical="center"/>
    </xf>
    <xf numFmtId="0" fontId="22" fillId="0" borderId="0" xfId="5" applyFont="1" applyBorder="1" applyAlignment="1">
      <alignment vertical="center"/>
    </xf>
    <xf numFmtId="0" fontId="4" fillId="0" borderId="0" xfId="5" applyFont="1" applyProtection="1">
      <alignment vertical="center"/>
      <protection locked="0"/>
    </xf>
    <xf numFmtId="0" fontId="4" fillId="0" borderId="0" xfId="5" applyFont="1" applyAlignment="1" applyProtection="1">
      <alignment horizontal="center" vertical="center"/>
      <protection locked="0"/>
    </xf>
    <xf numFmtId="0" fontId="4" fillId="0" borderId="0" xfId="5" applyFont="1" applyProtection="1">
      <alignment vertical="center"/>
    </xf>
    <xf numFmtId="0" fontId="23" fillId="0" borderId="0" xfId="5" applyFont="1" applyAlignment="1" applyProtection="1">
      <alignment vertical="center"/>
    </xf>
    <xf numFmtId="0" fontId="24" fillId="0" borderId="0" xfId="5" applyFont="1" applyAlignment="1" applyProtection="1">
      <alignment vertical="center"/>
    </xf>
    <xf numFmtId="0" fontId="25" fillId="0" borderId="7" xfId="5" applyFont="1" applyBorder="1" applyAlignment="1" applyProtection="1">
      <alignment horizontal="center" vertical="center"/>
    </xf>
    <xf numFmtId="0" fontId="26" fillId="0" borderId="0" xfId="5" applyFont="1" applyAlignment="1" applyProtection="1">
      <alignment vertical="center"/>
    </xf>
    <xf numFmtId="0" fontId="25" fillId="0" borderId="0" xfId="5" applyFont="1" applyAlignment="1" applyProtection="1">
      <alignment vertical="center"/>
    </xf>
    <xf numFmtId="0" fontId="4" fillId="0" borderId="4" xfId="5" applyFont="1" applyBorder="1" applyAlignment="1" applyProtection="1">
      <alignment horizontal="center" vertical="center"/>
    </xf>
    <xf numFmtId="0" fontId="4" fillId="0" borderId="7" xfId="5" applyFont="1" applyBorder="1" applyAlignment="1" applyProtection="1">
      <alignment horizontal="center" vertical="center"/>
    </xf>
    <xf numFmtId="0" fontId="0" fillId="0" borderId="0" xfId="5" applyFont="1" applyAlignment="1" applyProtection="1">
      <alignment vertical="center"/>
    </xf>
    <xf numFmtId="0" fontId="27" fillId="0" borderId="0" xfId="5" applyFont="1" applyAlignment="1" applyProtection="1">
      <alignment vertical="center"/>
    </xf>
    <xf numFmtId="0" fontId="4" fillId="0" borderId="43" xfId="5" applyFont="1" applyBorder="1" applyAlignment="1" applyProtection="1">
      <alignment horizontal="center" vertical="center" wrapText="1"/>
    </xf>
    <xf numFmtId="0" fontId="27" fillId="0" borderId="0" xfId="0" applyFont="1" applyAlignment="1">
      <alignment vertical="center"/>
    </xf>
    <xf numFmtId="0" fontId="4" fillId="0" borderId="0" xfId="5" applyFont="1" applyAlignment="1" applyProtection="1">
      <alignment vertical="center"/>
    </xf>
    <xf numFmtId="177" fontId="4" fillId="4" borderId="43" xfId="5" applyNumberFormat="1" applyFont="1" applyFill="1" applyBorder="1" applyProtection="1">
      <alignment vertical="center"/>
      <protection locked="0"/>
    </xf>
    <xf numFmtId="177" fontId="4" fillId="0" borderId="7" xfId="5" applyNumberFormat="1" applyFont="1" applyBorder="1" applyProtection="1">
      <alignment vertical="center"/>
    </xf>
    <xf numFmtId="177" fontId="4" fillId="0" borderId="45" xfId="5" applyNumberFormat="1" applyFont="1" applyFill="1" applyBorder="1" applyAlignment="1" applyProtection="1">
      <alignment horizontal="center" vertical="center"/>
    </xf>
    <xf numFmtId="177" fontId="0" fillId="0" borderId="7" xfId="5" applyNumberFormat="1" applyFont="1" applyFill="1" applyBorder="1" applyAlignment="1" applyProtection="1">
      <alignment horizontal="center" vertical="center" wrapText="1"/>
    </xf>
    <xf numFmtId="177" fontId="0" fillId="0" borderId="54" xfId="5" applyNumberFormat="1" applyFont="1" applyFill="1" applyBorder="1" applyAlignment="1" applyProtection="1">
      <alignment horizontal="center" vertical="center" wrapText="1"/>
    </xf>
    <xf numFmtId="177" fontId="4" fillId="0" borderId="7" xfId="5" applyNumberFormat="1" applyFont="1" applyBorder="1" applyAlignment="1" applyProtection="1">
      <alignment horizontal="center" vertical="center"/>
    </xf>
    <xf numFmtId="0" fontId="25" fillId="0" borderId="2" xfId="5" applyFont="1" applyBorder="1" applyAlignment="1" applyProtection="1">
      <alignment horizontal="left" vertical="center" indent="1" shrinkToFit="1"/>
    </xf>
    <xf numFmtId="177" fontId="4" fillId="0" borderId="54" xfId="5" applyNumberFormat="1" applyFont="1" applyFill="1" applyBorder="1" applyAlignment="1" applyProtection="1">
      <alignment horizontal="center" vertical="center"/>
    </xf>
    <xf numFmtId="0" fontId="4" fillId="0" borderId="4" xfId="5" applyFont="1" applyBorder="1" applyAlignment="1" applyProtection="1">
      <alignment horizontal="center" vertical="center" wrapText="1"/>
    </xf>
    <xf numFmtId="182" fontId="4" fillId="4" borderId="45" xfId="5" applyNumberFormat="1" applyFont="1" applyFill="1" applyBorder="1" applyProtection="1">
      <alignment vertical="center"/>
      <protection locked="0"/>
    </xf>
    <xf numFmtId="182" fontId="4" fillId="4" borderId="7" xfId="5" applyNumberFormat="1" applyFont="1" applyFill="1" applyBorder="1" applyProtection="1">
      <alignment vertical="center"/>
      <protection locked="0"/>
    </xf>
    <xf numFmtId="182" fontId="4" fillId="0" borderId="7" xfId="5" applyNumberFormat="1" applyFont="1" applyFill="1" applyBorder="1" applyProtection="1">
      <alignment vertical="center"/>
      <protection locked="0"/>
    </xf>
    <xf numFmtId="182" fontId="4" fillId="4" borderId="54" xfId="5" applyNumberFormat="1" applyFont="1" applyFill="1" applyBorder="1" applyProtection="1">
      <alignment vertical="center"/>
      <protection locked="0"/>
    </xf>
    <xf numFmtId="182" fontId="4" fillId="0" borderId="7" xfId="5" applyNumberFormat="1" applyFont="1" applyBorder="1" applyProtection="1">
      <alignment vertical="center"/>
    </xf>
    <xf numFmtId="178" fontId="4" fillId="0" borderId="45" xfId="5" applyNumberFormat="1" applyFont="1" applyBorder="1" applyProtection="1">
      <alignment vertical="center"/>
    </xf>
    <xf numFmtId="178" fontId="4" fillId="0" borderId="7" xfId="5" applyNumberFormat="1" applyFont="1" applyBorder="1" applyProtection="1">
      <alignment vertical="center"/>
    </xf>
    <xf numFmtId="178" fontId="4" fillId="0" borderId="54" xfId="5" applyNumberFormat="1" applyFont="1" applyBorder="1" applyProtection="1">
      <alignment vertical="center"/>
    </xf>
    <xf numFmtId="178" fontId="4" fillId="0" borderId="7" xfId="5" applyNumberFormat="1" applyFont="1" applyFill="1" applyBorder="1" applyAlignment="1" applyProtection="1">
      <alignment horizontal="right" vertical="center"/>
    </xf>
    <xf numFmtId="0" fontId="4" fillId="0" borderId="0" xfId="5" applyFont="1" applyAlignment="1" applyProtection="1">
      <alignment horizontal="center" vertical="center"/>
    </xf>
    <xf numFmtId="0" fontId="28" fillId="0" borderId="43" xfId="5" applyFont="1" applyBorder="1" applyAlignment="1" applyProtection="1">
      <alignment horizontal="center" vertical="center"/>
    </xf>
    <xf numFmtId="0" fontId="0" fillId="0" borderId="0" xfId="5" applyFont="1" applyAlignment="1" applyProtection="1">
      <alignment horizontal="right" vertical="center"/>
    </xf>
    <xf numFmtId="0" fontId="13" fillId="0" borderId="0" xfId="5" applyFont="1" applyAlignment="1" applyProtection="1">
      <alignment horizontal="center" vertical="center"/>
    </xf>
    <xf numFmtId="0" fontId="29" fillId="0" borderId="0" xfId="5" applyFont="1" applyAlignment="1" applyProtection="1">
      <alignment horizontal="center" vertical="center"/>
    </xf>
    <xf numFmtId="0" fontId="0" fillId="0" borderId="0" xfId="5" applyFont="1" applyProtection="1">
      <alignment vertical="center"/>
    </xf>
    <xf numFmtId="0" fontId="28" fillId="4" borderId="45" xfId="5" applyFont="1" applyFill="1" applyBorder="1" applyAlignment="1" applyProtection="1">
      <alignment horizontal="center" vertical="center" wrapText="1"/>
      <protection locked="0"/>
    </xf>
    <xf numFmtId="0" fontId="28" fillId="4" borderId="7" xfId="5" applyFont="1" applyFill="1" applyBorder="1" applyAlignment="1" applyProtection="1">
      <alignment horizontal="center" vertical="center" wrapText="1"/>
      <protection locked="0"/>
    </xf>
    <xf numFmtId="0" fontId="28" fillId="0" borderId="43" xfId="5" applyFont="1" applyFill="1" applyBorder="1" applyAlignment="1" applyProtection="1">
      <alignment horizontal="center" vertical="center" wrapText="1"/>
      <protection locked="0"/>
    </xf>
    <xf numFmtId="0" fontId="4" fillId="4" borderId="43" xfId="5" applyFont="1" applyFill="1" applyBorder="1" applyAlignment="1" applyProtection="1">
      <alignment vertical="center" wrapText="1"/>
      <protection locked="0"/>
    </xf>
    <xf numFmtId="0" fontId="4" fillId="0" borderId="7" xfId="5" applyFont="1" applyBorder="1" applyProtection="1">
      <alignment vertical="center"/>
    </xf>
    <xf numFmtId="0" fontId="4" fillId="0" borderId="0" xfId="5" applyBorder="1" applyProtection="1">
      <alignment vertical="center"/>
      <protection locked="0"/>
    </xf>
    <xf numFmtId="0" fontId="30" fillId="0" borderId="0" xfId="5" applyFont="1" applyFill="1" applyBorder="1" applyProtection="1">
      <alignment vertical="center"/>
      <protection locked="0"/>
    </xf>
    <xf numFmtId="0" fontId="31" fillId="0" borderId="0" xfId="5" applyFont="1" applyFill="1" applyAlignment="1" applyProtection="1">
      <alignment horizontal="center" vertical="center"/>
      <protection locked="0"/>
    </xf>
    <xf numFmtId="0" fontId="26" fillId="0" borderId="0" xfId="5" applyFont="1" applyAlignment="1" applyProtection="1">
      <alignment horizontal="left" vertical="center"/>
    </xf>
    <xf numFmtId="0" fontId="26" fillId="0" borderId="0" xfId="5" applyFont="1" applyAlignment="1" applyProtection="1">
      <alignment horizontal="center" vertical="center"/>
    </xf>
    <xf numFmtId="0" fontId="4" fillId="0" borderId="0" xfId="5" applyBorder="1" applyProtection="1">
      <alignment vertical="center"/>
    </xf>
    <xf numFmtId="0" fontId="30" fillId="0" borderId="0" xfId="5" applyFont="1" applyFill="1" applyBorder="1" applyProtection="1">
      <alignment vertical="center"/>
    </xf>
    <xf numFmtId="0" fontId="31" fillId="0" borderId="0" xfId="5" applyFont="1" applyFill="1" applyAlignment="1" applyProtection="1">
      <alignment horizontal="center" vertical="center"/>
    </xf>
    <xf numFmtId="0" fontId="6" fillId="0" borderId="0" xfId="5" applyFont="1" applyFill="1" applyAlignment="1" applyProtection="1">
      <alignment horizontal="center" vertical="center"/>
    </xf>
    <xf numFmtId="0" fontId="0" fillId="0" borderId="0" xfId="5" applyFont="1" applyProtection="1">
      <alignment vertical="center"/>
      <protection locked="0"/>
    </xf>
    <xf numFmtId="0" fontId="4" fillId="0" borderId="0" xfId="5" applyFont="1" applyBorder="1" applyAlignment="1" applyProtection="1">
      <alignment horizontal="center" vertical="center" shrinkToFit="1"/>
    </xf>
    <xf numFmtId="0" fontId="32" fillId="0" borderId="0" xfId="5" applyFont="1" applyAlignment="1" applyProtection="1">
      <alignment horizontal="left" vertical="center"/>
    </xf>
    <xf numFmtId="0" fontId="3" fillId="0" borderId="0" xfId="5" applyFont="1" applyFill="1" applyBorder="1" applyAlignment="1" applyProtection="1">
      <alignment horizontal="center" vertical="center" wrapText="1"/>
    </xf>
    <xf numFmtId="0" fontId="3" fillId="0" borderId="10" xfId="5" applyFont="1" applyBorder="1" applyAlignment="1" applyProtection="1">
      <alignment vertical="center" wrapText="1"/>
    </xf>
    <xf numFmtId="0" fontId="3" fillId="0" borderId="3" xfId="5" applyFont="1" applyBorder="1" applyAlignment="1" applyProtection="1">
      <alignment vertical="center" wrapText="1"/>
    </xf>
    <xf numFmtId="0" fontId="33" fillId="0" borderId="0" xfId="5" applyFont="1" applyFill="1" applyBorder="1" applyAlignment="1" applyProtection="1">
      <alignment horizontal="left" vertical="center" wrapText="1"/>
    </xf>
    <xf numFmtId="0" fontId="0" fillId="0" borderId="0" xfId="5" applyFont="1" applyFill="1" applyBorder="1" applyAlignment="1" applyProtection="1">
      <alignment horizontal="left" vertical="center"/>
    </xf>
    <xf numFmtId="0" fontId="22" fillId="0" borderId="0" xfId="5" applyFont="1" applyAlignment="1" applyProtection="1">
      <alignment horizontal="left" vertical="center" wrapText="1"/>
      <protection locked="0"/>
    </xf>
    <xf numFmtId="0" fontId="22" fillId="0" borderId="0" xfId="5" applyFont="1" applyProtection="1">
      <alignment vertical="center"/>
      <protection locked="0"/>
    </xf>
    <xf numFmtId="0" fontId="0" fillId="0" borderId="0" xfId="0" applyAlignment="1">
      <alignment horizontal="left" vertical="center" wrapText="1"/>
    </xf>
    <xf numFmtId="0" fontId="0" fillId="0" borderId="0" xfId="0" applyFont="1" applyBorder="1" applyAlignment="1">
      <alignment horizontal="center" vertical="center" shrinkToFit="1"/>
    </xf>
    <xf numFmtId="0" fontId="3" fillId="0" borderId="12" xfId="5" applyFont="1" applyBorder="1" applyAlignment="1" applyProtection="1">
      <alignment horizontal="right" vertical="center"/>
    </xf>
    <xf numFmtId="0" fontId="3" fillId="0" borderId="11" xfId="5" applyFont="1" applyBorder="1" applyAlignment="1" applyProtection="1">
      <alignment horizontal="right" vertical="center"/>
    </xf>
    <xf numFmtId="0" fontId="3" fillId="0" borderId="0" xfId="5" applyFont="1" applyBorder="1" applyAlignment="1" applyProtection="1">
      <alignment horizontal="center" vertical="center" shrinkToFit="1"/>
    </xf>
    <xf numFmtId="0" fontId="3" fillId="0" borderId="0" xfId="5" applyFont="1" applyBorder="1" applyAlignment="1" applyProtection="1">
      <alignment vertical="center" wrapText="1"/>
    </xf>
    <xf numFmtId="0" fontId="3" fillId="0" borderId="13" xfId="5" applyFont="1" applyBorder="1" applyAlignment="1" applyProtection="1">
      <alignment vertical="center" wrapText="1"/>
    </xf>
    <xf numFmtId="0" fontId="0" fillId="0" borderId="0" xfId="5" applyFont="1" applyFill="1" applyBorder="1" applyAlignment="1" applyProtection="1">
      <alignment horizontal="center" vertical="center"/>
    </xf>
    <xf numFmtId="0" fontId="6" fillId="0" borderId="0" xfId="5" applyFont="1" applyAlignment="1" applyProtection="1">
      <alignment vertical="center"/>
      <protection locked="0"/>
    </xf>
    <xf numFmtId="0" fontId="30" fillId="0" borderId="0" xfId="5" applyFont="1" applyAlignment="1" applyProtection="1">
      <alignment vertical="center"/>
      <protection locked="0"/>
    </xf>
    <xf numFmtId="185" fontId="4" fillId="0" borderId="25" xfId="5" applyNumberFormat="1" applyFont="1" applyBorder="1" applyAlignment="1">
      <alignment horizontal="center" vertical="center"/>
    </xf>
    <xf numFmtId="185" fontId="4" fillId="0" borderId="32" xfId="5" applyNumberFormat="1" applyFont="1" applyBorder="1" applyAlignment="1">
      <alignment horizontal="center" vertical="center"/>
    </xf>
    <xf numFmtId="0" fontId="3" fillId="0" borderId="39" xfId="5" applyFont="1" applyBorder="1" applyAlignment="1" applyProtection="1">
      <alignment vertical="center" wrapText="1"/>
    </xf>
    <xf numFmtId="0" fontId="3" fillId="0" borderId="40" xfId="5" applyFont="1" applyBorder="1" applyAlignment="1" applyProtection="1">
      <alignment vertical="center" wrapText="1"/>
    </xf>
    <xf numFmtId="0" fontId="3" fillId="0" borderId="7" xfId="5" applyFont="1" applyBorder="1" applyAlignment="1" applyProtection="1">
      <alignment horizontal="center" vertical="center" wrapText="1"/>
    </xf>
    <xf numFmtId="182" fontId="3" fillId="3" borderId="59" xfId="5" applyNumberFormat="1" applyFont="1" applyFill="1" applyBorder="1" applyAlignment="1" applyProtection="1">
      <alignment horizontal="center" vertical="center"/>
    </xf>
    <xf numFmtId="182" fontId="3" fillId="5" borderId="1" xfId="5" applyNumberFormat="1" applyFont="1" applyFill="1" applyBorder="1" applyAlignment="1" applyProtection="1">
      <alignment horizontal="center" vertical="center"/>
      <protection locked="0"/>
    </xf>
    <xf numFmtId="182" fontId="3" fillId="6" borderId="1" xfId="5" applyNumberFormat="1" applyFont="1" applyFill="1" applyBorder="1" applyAlignment="1" applyProtection="1">
      <alignment horizontal="center" vertical="center"/>
      <protection locked="0"/>
    </xf>
    <xf numFmtId="182" fontId="3" fillId="6" borderId="2" xfId="5" applyNumberFormat="1" applyFont="1" applyFill="1" applyBorder="1" applyAlignment="1" applyProtection="1">
      <alignment horizontal="center" vertical="center"/>
      <protection locked="0"/>
    </xf>
    <xf numFmtId="182" fontId="3" fillId="0" borderId="43" xfId="5" applyNumberFormat="1" applyFont="1" applyFill="1" applyBorder="1" applyAlignment="1" applyProtection="1">
      <alignment horizontal="center" vertical="center"/>
    </xf>
    <xf numFmtId="181" fontId="0" fillId="0" borderId="0" xfId="5" applyNumberFormat="1" applyFont="1" applyFill="1" applyBorder="1" applyAlignment="1" applyProtection="1">
      <alignment horizontal="center" vertical="center"/>
    </xf>
    <xf numFmtId="182" fontId="3" fillId="4" borderId="43" xfId="5" applyNumberFormat="1" applyFont="1" applyFill="1" applyBorder="1" applyAlignment="1" applyProtection="1">
      <alignment horizontal="center" vertical="center"/>
      <protection locked="0"/>
    </xf>
    <xf numFmtId="182" fontId="3" fillId="6" borderId="43" xfId="5" applyNumberFormat="1" applyFont="1" applyFill="1" applyBorder="1" applyAlignment="1" applyProtection="1">
      <alignment horizontal="center" vertical="center"/>
      <protection locked="0"/>
    </xf>
    <xf numFmtId="182" fontId="3" fillId="6" borderId="7" xfId="5" applyNumberFormat="1" applyFont="1" applyFill="1" applyBorder="1" applyAlignment="1" applyProtection="1">
      <alignment horizontal="center" vertical="center"/>
      <protection locked="0"/>
    </xf>
    <xf numFmtId="0" fontId="0" fillId="0" borderId="2" xfId="0" applyFont="1" applyBorder="1" applyAlignment="1">
      <alignment horizontal="center" vertical="center" shrinkToFit="1"/>
    </xf>
    <xf numFmtId="182" fontId="3" fillId="3" borderId="60" xfId="5" applyNumberFormat="1" applyFont="1" applyFill="1" applyBorder="1" applyAlignment="1" applyProtection="1">
      <alignment horizontal="center" vertical="center"/>
    </xf>
    <xf numFmtId="184" fontId="3" fillId="4" borderId="2" xfId="5" applyNumberFormat="1" applyFont="1" applyFill="1" applyBorder="1" applyAlignment="1" applyProtection="1">
      <alignment horizontal="center" vertical="center"/>
      <protection locked="0"/>
    </xf>
    <xf numFmtId="184" fontId="3" fillId="0" borderId="2" xfId="5" applyNumberFormat="1" applyFont="1" applyFill="1" applyBorder="1" applyAlignment="1" applyProtection="1">
      <alignment horizontal="center" vertical="center"/>
    </xf>
    <xf numFmtId="184" fontId="3" fillId="0" borderId="1" xfId="5" applyNumberFormat="1" applyFont="1" applyFill="1" applyBorder="1" applyAlignment="1" applyProtection="1">
      <alignment horizontal="center" vertical="center" shrinkToFit="1"/>
    </xf>
    <xf numFmtId="184" fontId="3" fillId="0" borderId="3" xfId="5" applyNumberFormat="1" applyFont="1" applyFill="1" applyBorder="1" applyAlignment="1" applyProtection="1">
      <alignment horizontal="center" vertical="center"/>
    </xf>
    <xf numFmtId="0" fontId="3" fillId="0" borderId="0" xfId="5" applyFont="1" applyFill="1" applyBorder="1" applyAlignment="1" applyProtection="1">
      <alignment horizontal="center" vertical="center"/>
    </xf>
    <xf numFmtId="179" fontId="3" fillId="0" borderId="7" xfId="5" applyNumberFormat="1" applyFont="1" applyFill="1" applyBorder="1" applyAlignment="1" applyProtection="1">
      <alignment horizontal="center" vertical="center"/>
    </xf>
    <xf numFmtId="179" fontId="3" fillId="0" borderId="43" xfId="5" applyNumberFormat="1" applyFont="1" applyFill="1" applyBorder="1" applyAlignment="1" applyProtection="1">
      <alignment horizontal="center" vertical="center"/>
    </xf>
    <xf numFmtId="182" fontId="3" fillId="0" borderId="63" xfId="5" applyNumberFormat="1" applyFont="1" applyFill="1" applyBorder="1" applyAlignment="1" applyProtection="1">
      <alignment horizontal="center" vertical="center"/>
    </xf>
    <xf numFmtId="0" fontId="0" fillId="0" borderId="0" xfId="0" applyFont="1" applyBorder="1" applyAlignment="1">
      <alignment vertical="center" shrinkToFit="1"/>
    </xf>
    <xf numFmtId="0" fontId="35" fillId="0" borderId="0" xfId="5" applyFont="1" applyBorder="1" applyAlignment="1" applyProtection="1">
      <alignment horizontal="center" vertical="center"/>
    </xf>
    <xf numFmtId="0" fontId="0" fillId="0" borderId="0" xfId="5" applyFont="1" applyFill="1" applyBorder="1" applyAlignment="1" applyProtection="1">
      <alignment horizontal="center" vertical="center" wrapText="1"/>
    </xf>
    <xf numFmtId="179" fontId="4" fillId="0" borderId="0" xfId="5" applyNumberFormat="1" applyFont="1" applyFill="1" applyBorder="1" applyAlignment="1" applyProtection="1">
      <alignment horizontal="center" vertical="center"/>
    </xf>
    <xf numFmtId="0" fontId="36" fillId="0" borderId="0" xfId="5" applyFont="1" applyBorder="1" applyAlignment="1" applyProtection="1">
      <alignment vertical="center" wrapText="1"/>
    </xf>
    <xf numFmtId="179" fontId="36" fillId="0" borderId="0" xfId="5" applyNumberFormat="1" applyFont="1" applyBorder="1" applyAlignment="1" applyProtection="1">
      <alignment vertical="center" wrapText="1"/>
    </xf>
    <xf numFmtId="182" fontId="4" fillId="0" borderId="0" xfId="5" applyNumberFormat="1" applyFont="1" applyFill="1" applyBorder="1" applyAlignment="1" applyProtection="1">
      <alignment horizontal="center" vertical="center"/>
    </xf>
    <xf numFmtId="0" fontId="37" fillId="0" borderId="0" xfId="5" applyFont="1" applyBorder="1" applyAlignment="1" applyProtection="1">
      <alignment vertical="center"/>
    </xf>
    <xf numFmtId="0" fontId="3" fillId="0" borderId="0" xfId="5" applyFont="1" applyFill="1" applyBorder="1" applyProtection="1">
      <alignment vertical="center"/>
    </xf>
    <xf numFmtId="0" fontId="38" fillId="0" borderId="0" xfId="5" applyFont="1" applyBorder="1" applyAlignment="1" applyProtection="1">
      <alignment horizontal="center" vertical="center"/>
    </xf>
    <xf numFmtId="0" fontId="0" fillId="0" borderId="0" xfId="5" applyFont="1" applyFill="1" applyAlignment="1" applyProtection="1">
      <alignment horizontal="center" vertical="center"/>
    </xf>
    <xf numFmtId="0" fontId="0" fillId="0" borderId="0" xfId="5" applyFont="1" applyProtection="1">
      <alignment vertical="center"/>
      <protection locked="0"/>
    </xf>
    <xf numFmtId="0" fontId="12" fillId="0" borderId="0" xfId="6" applyFont="1">
      <alignment vertical="center"/>
    </xf>
    <xf numFmtId="0" fontId="46" fillId="0" borderId="43" xfId="6" applyFont="1" applyBorder="1" applyAlignment="1">
      <alignment horizontal="center" vertical="center"/>
    </xf>
    <xf numFmtId="0" fontId="46" fillId="0" borderId="10" xfId="6" applyFont="1" applyBorder="1" applyAlignment="1">
      <alignment horizontal="center" vertical="center" wrapText="1"/>
    </xf>
    <xf numFmtId="0" fontId="46" fillId="0" borderId="45" xfId="6" applyFont="1" applyBorder="1" applyAlignment="1">
      <alignment horizontal="center" vertical="center" wrapText="1"/>
    </xf>
    <xf numFmtId="0" fontId="46" fillId="0" borderId="10" xfId="6" applyFont="1" applyBorder="1" applyAlignment="1">
      <alignment horizontal="center" vertical="center"/>
    </xf>
    <xf numFmtId="0" fontId="12" fillId="0" borderId="10" xfId="6" applyFont="1" applyBorder="1" applyAlignment="1">
      <alignment horizontal="center" vertical="center"/>
    </xf>
    <xf numFmtId="0" fontId="12" fillId="0" borderId="39" xfId="6" applyFont="1" applyBorder="1" applyAlignment="1">
      <alignment horizontal="center" vertical="center"/>
    </xf>
    <xf numFmtId="0" fontId="12" fillId="0" borderId="0" xfId="6" applyFont="1" applyBorder="1" applyAlignment="1">
      <alignment horizontal="center" vertical="center"/>
    </xf>
    <xf numFmtId="0" fontId="12" fillId="0" borderId="54" xfId="6" applyFont="1" applyBorder="1" applyAlignment="1">
      <alignment horizontal="center" vertical="center"/>
    </xf>
    <xf numFmtId="0" fontId="12" fillId="0" borderId="0" xfId="6" applyFont="1" applyBorder="1" applyAlignment="1">
      <alignment horizontal="right" vertical="center"/>
    </xf>
    <xf numFmtId="0" fontId="12" fillId="0" borderId="1" xfId="6" applyFont="1" applyBorder="1" applyAlignment="1">
      <alignment horizontal="right" vertical="center"/>
    </xf>
    <xf numFmtId="0" fontId="12" fillId="0" borderId="32" xfId="6" applyFont="1" applyBorder="1" applyAlignment="1">
      <alignment horizontal="right" vertical="center"/>
    </xf>
    <xf numFmtId="0" fontId="12" fillId="0" borderId="10" xfId="6" applyFont="1" applyBorder="1">
      <alignment vertical="center"/>
    </xf>
    <xf numFmtId="0" fontId="12" fillId="0" borderId="70" xfId="6" applyFont="1" applyBorder="1" applyAlignment="1">
      <alignment horizontal="right" vertical="center"/>
    </xf>
    <xf numFmtId="0" fontId="12" fillId="0" borderId="71" xfId="6" applyFont="1" applyBorder="1" applyAlignment="1">
      <alignment horizontal="right" vertical="center"/>
    </xf>
    <xf numFmtId="0" fontId="12" fillId="0" borderId="0" xfId="6" applyFont="1" applyBorder="1" applyAlignment="1">
      <alignment horizontal="center" vertical="center" shrinkToFit="1"/>
    </xf>
    <xf numFmtId="0" fontId="12" fillId="0" borderId="13" xfId="6" applyFont="1" applyBorder="1" applyAlignment="1">
      <alignment horizontal="center" vertical="center" shrinkToFit="1"/>
    </xf>
    <xf numFmtId="0" fontId="12" fillId="0" borderId="64" xfId="6" applyFont="1" applyBorder="1" applyAlignment="1">
      <alignment horizontal="right" vertical="center"/>
    </xf>
    <xf numFmtId="0" fontId="12" fillId="0" borderId="65" xfId="6" applyFont="1" applyBorder="1" applyAlignment="1">
      <alignment horizontal="right" vertical="center"/>
    </xf>
    <xf numFmtId="0" fontId="50" fillId="0" borderId="0" xfId="6" applyFont="1">
      <alignment vertical="center"/>
    </xf>
    <xf numFmtId="0" fontId="50" fillId="0" borderId="0" xfId="6" applyFont="1" applyBorder="1">
      <alignment vertical="center"/>
    </xf>
    <xf numFmtId="0" fontId="46" fillId="0" borderId="0" xfId="6" applyFont="1">
      <alignment vertical="center"/>
    </xf>
    <xf numFmtId="0" fontId="46" fillId="0" borderId="0" xfId="6" quotePrefix="1" applyFont="1">
      <alignment vertical="center"/>
    </xf>
    <xf numFmtId="0" fontId="46" fillId="0" borderId="0" xfId="6" quotePrefix="1" applyFont="1" applyBorder="1" applyAlignment="1">
      <alignment vertical="center"/>
    </xf>
    <xf numFmtId="0" fontId="12" fillId="0" borderId="0" xfId="6" applyFont="1" applyBorder="1" applyAlignment="1">
      <alignment vertical="center"/>
    </xf>
    <xf numFmtId="0" fontId="12" fillId="0" borderId="43" xfId="6" applyFont="1" applyBorder="1" applyAlignment="1">
      <alignment vertical="center"/>
    </xf>
    <xf numFmtId="0" fontId="12" fillId="0" borderId="11" xfId="6" applyFont="1" applyBorder="1" applyAlignment="1">
      <alignment horizontal="right" vertical="center" shrinkToFit="1"/>
    </xf>
    <xf numFmtId="0" fontId="12" fillId="0" borderId="1" xfId="6" applyFont="1" applyBorder="1" applyAlignment="1">
      <alignment vertical="center"/>
    </xf>
    <xf numFmtId="0" fontId="12" fillId="0" borderId="32" xfId="6" applyFont="1" applyBorder="1" applyAlignment="1">
      <alignment vertical="center"/>
    </xf>
    <xf numFmtId="0" fontId="12" fillId="0" borderId="10" xfId="6" applyFont="1" applyBorder="1" applyAlignment="1">
      <alignment horizontal="right" vertical="center"/>
    </xf>
    <xf numFmtId="0" fontId="12" fillId="0" borderId="32" xfId="6" applyFont="1" applyBorder="1">
      <alignment vertical="center"/>
    </xf>
    <xf numFmtId="0" fontId="50" fillId="0" borderId="0" xfId="6" quotePrefix="1" applyFont="1">
      <alignment vertical="center"/>
    </xf>
    <xf numFmtId="0" fontId="46" fillId="0" borderId="0" xfId="6" applyFont="1" applyBorder="1" applyAlignment="1">
      <alignment vertical="center"/>
    </xf>
    <xf numFmtId="0" fontId="46" fillId="0" borderId="0" xfId="6" applyFont="1" applyAlignment="1">
      <alignment vertical="center"/>
    </xf>
    <xf numFmtId="0" fontId="53" fillId="0" borderId="0" xfId="6" applyFont="1" applyBorder="1" applyAlignment="1">
      <alignment horizontal="center" vertical="center" shrinkToFit="1"/>
    </xf>
    <xf numFmtId="0" fontId="53" fillId="0" borderId="67" xfId="6" applyFont="1" applyBorder="1" applyAlignment="1">
      <alignment horizontal="center" vertical="center" shrinkToFit="1"/>
    </xf>
    <xf numFmtId="0" fontId="46" fillId="0" borderId="0" xfId="0" quotePrefix="1" applyFont="1">
      <alignment vertical="center"/>
    </xf>
    <xf numFmtId="0" fontId="46" fillId="0" borderId="0" xfId="0" applyFont="1">
      <alignment vertical="center"/>
    </xf>
    <xf numFmtId="49" fontId="46" fillId="0" borderId="0" xfId="0" quotePrefix="1" applyNumberFormat="1" applyFont="1" applyFill="1">
      <alignment vertical="center"/>
    </xf>
    <xf numFmtId="0" fontId="55" fillId="0" borderId="0" xfId="0" applyFont="1">
      <alignment vertical="center"/>
    </xf>
    <xf numFmtId="0" fontId="56" fillId="0" borderId="0" xfId="0" applyFont="1">
      <alignment vertical="center"/>
    </xf>
    <xf numFmtId="0" fontId="2" fillId="0" borderId="0" xfId="6">
      <alignment vertical="center"/>
    </xf>
    <xf numFmtId="0" fontId="57" fillId="0" borderId="0" xfId="6" applyFont="1" applyBorder="1" applyAlignment="1" applyProtection="1">
      <alignment horizontal="left" vertical="center"/>
    </xf>
    <xf numFmtId="0" fontId="58" fillId="0" borderId="0" xfId="6" applyFont="1" applyBorder="1" applyAlignment="1" applyProtection="1">
      <alignment horizontal="center" vertical="center"/>
    </xf>
    <xf numFmtId="0" fontId="57" fillId="0" borderId="0" xfId="6" applyFont="1" applyBorder="1" applyAlignment="1" applyProtection="1">
      <alignment horizontal="center" vertical="center"/>
    </xf>
    <xf numFmtId="0" fontId="57" fillId="0" borderId="0" xfId="6" applyFont="1" applyBorder="1" applyProtection="1">
      <alignment vertical="center"/>
    </xf>
    <xf numFmtId="0" fontId="2" fillId="0" borderId="44" xfId="6" applyFont="1" applyBorder="1" applyAlignment="1" applyProtection="1">
      <alignment vertical="center"/>
    </xf>
    <xf numFmtId="0" fontId="2" fillId="0" borderId="46" xfId="6" applyFont="1" applyFill="1" applyBorder="1" applyAlignment="1" applyProtection="1">
      <alignment vertical="center" shrinkToFit="1"/>
    </xf>
    <xf numFmtId="0" fontId="2" fillId="0" borderId="0" xfId="6" applyFont="1" applyFill="1" applyBorder="1" applyAlignment="1" applyProtection="1">
      <alignment vertical="center"/>
    </xf>
    <xf numFmtId="0" fontId="2" fillId="0" borderId="44" xfId="6" applyFont="1" applyFill="1" applyBorder="1" applyAlignment="1" applyProtection="1">
      <alignment vertical="center"/>
    </xf>
    <xf numFmtId="0" fontId="57" fillId="0" borderId="0" xfId="6" applyFont="1" applyFill="1" applyProtection="1">
      <alignment vertical="center"/>
    </xf>
    <xf numFmtId="0" fontId="2" fillId="0" borderId="0" xfId="6" applyFont="1" applyFill="1" applyBorder="1" applyAlignment="1" applyProtection="1">
      <alignment horizontal="center" vertical="center"/>
    </xf>
    <xf numFmtId="0" fontId="2" fillId="0" borderId="0" xfId="6" applyProtection="1">
      <alignment vertical="center"/>
    </xf>
    <xf numFmtId="0" fontId="2" fillId="0" borderId="0" xfId="6" applyFont="1" applyProtection="1">
      <alignment vertical="center"/>
    </xf>
    <xf numFmtId="0" fontId="2" fillId="0" borderId="0" xfId="6" applyBorder="1" applyProtection="1">
      <alignment vertical="center"/>
    </xf>
    <xf numFmtId="0" fontId="2" fillId="0" borderId="0" xfId="6" applyFont="1" applyBorder="1" applyProtection="1">
      <alignment vertical="center"/>
    </xf>
    <xf numFmtId="0" fontId="30" fillId="0" borderId="0" xfId="6" applyFont="1" applyBorder="1" applyProtection="1">
      <alignment vertical="center"/>
    </xf>
    <xf numFmtId="0" fontId="3" fillId="0" borderId="0" xfId="6" applyFont="1" applyBorder="1" applyProtection="1">
      <alignment vertical="center"/>
    </xf>
    <xf numFmtId="0" fontId="30" fillId="0" borderId="0" xfId="6" applyFont="1" applyFill="1" applyBorder="1" applyProtection="1">
      <alignment vertical="center"/>
    </xf>
    <xf numFmtId="0" fontId="3" fillId="0" borderId="0" xfId="6" applyFont="1" applyFill="1" applyBorder="1" applyAlignment="1" applyProtection="1">
      <alignment horizontal="center" vertical="center" wrapText="1"/>
    </xf>
    <xf numFmtId="0" fontId="3" fillId="0" borderId="0" xfId="6" applyFont="1" applyFill="1" applyBorder="1" applyAlignment="1" applyProtection="1">
      <alignment horizontal="center" vertical="center" shrinkToFit="1"/>
    </xf>
    <xf numFmtId="0" fontId="3" fillId="0" borderId="0" xfId="6" applyFont="1" applyFill="1" applyBorder="1" applyAlignment="1" applyProtection="1">
      <alignment horizontal="center" vertical="center"/>
    </xf>
    <xf numFmtId="0" fontId="3" fillId="0" borderId="0" xfId="6" applyFont="1" applyFill="1" applyBorder="1" applyProtection="1">
      <alignment vertical="center"/>
    </xf>
    <xf numFmtId="0" fontId="35" fillId="0" borderId="0" xfId="6" applyFont="1" applyBorder="1" applyAlignment="1" applyProtection="1">
      <alignment horizontal="center" vertical="center"/>
    </xf>
    <xf numFmtId="0" fontId="2" fillId="0" borderId="0" xfId="6" applyFill="1" applyBorder="1" applyProtection="1">
      <alignment vertical="center"/>
    </xf>
    <xf numFmtId="0" fontId="3" fillId="0" borderId="7" xfId="6" applyFont="1" applyBorder="1" applyAlignment="1" applyProtection="1">
      <alignment horizontal="center" vertical="center" wrapText="1"/>
    </xf>
    <xf numFmtId="0" fontId="3" fillId="0" borderId="12" xfId="6" applyFont="1" applyBorder="1" applyAlignment="1" applyProtection="1">
      <alignment horizontal="right" vertical="center"/>
    </xf>
    <xf numFmtId="0" fontId="3" fillId="0" borderId="25" xfId="6" applyFont="1" applyBorder="1" applyAlignment="1" applyProtection="1">
      <alignment horizontal="center" vertical="center"/>
    </xf>
    <xf numFmtId="182" fontId="3" fillId="3" borderId="59" xfId="6" applyNumberFormat="1" applyFont="1" applyFill="1" applyBorder="1" applyAlignment="1" applyProtection="1">
      <alignment horizontal="center" vertical="center"/>
    </xf>
    <xf numFmtId="182" fontId="3" fillId="6" borderId="43" xfId="6" applyNumberFormat="1" applyFont="1" applyFill="1" applyBorder="1" applyAlignment="1" applyProtection="1">
      <alignment horizontal="center" vertical="center"/>
      <protection locked="0"/>
    </xf>
    <xf numFmtId="182" fontId="3" fillId="8" borderId="1" xfId="6" applyNumberFormat="1" applyFont="1" applyFill="1" applyBorder="1" applyAlignment="1" applyProtection="1">
      <alignment horizontal="center" vertical="center"/>
      <protection locked="0"/>
    </xf>
    <xf numFmtId="182" fontId="3" fillId="6" borderId="1" xfId="6" applyNumberFormat="1" applyFont="1" applyFill="1" applyBorder="1" applyAlignment="1" applyProtection="1">
      <alignment horizontal="center" vertical="center"/>
      <protection locked="0"/>
    </xf>
    <xf numFmtId="0" fontId="3" fillId="0" borderId="11" xfId="6" applyFont="1" applyBorder="1" applyAlignment="1" applyProtection="1">
      <alignment horizontal="right" vertical="center"/>
    </xf>
    <xf numFmtId="0" fontId="3" fillId="0" borderId="32" xfId="6" applyFont="1" applyBorder="1" applyAlignment="1" applyProtection="1">
      <alignment horizontal="center" vertical="center"/>
    </xf>
    <xf numFmtId="182" fontId="3" fillId="6" borderId="2" xfId="6" applyNumberFormat="1" applyFont="1" applyFill="1" applyBorder="1" applyAlignment="1" applyProtection="1">
      <alignment horizontal="center" vertical="center"/>
      <protection locked="0"/>
    </xf>
    <xf numFmtId="182" fontId="3" fillId="6" borderId="7" xfId="6" applyNumberFormat="1" applyFont="1" applyFill="1" applyBorder="1" applyAlignment="1" applyProtection="1">
      <alignment horizontal="center" vertical="center"/>
      <protection locked="0"/>
    </xf>
    <xf numFmtId="182" fontId="3" fillId="0" borderId="43" xfId="6" applyNumberFormat="1" applyFont="1" applyFill="1" applyBorder="1" applyAlignment="1" applyProtection="1">
      <alignment horizontal="center" vertical="center"/>
    </xf>
    <xf numFmtId="0" fontId="3" fillId="0" borderId="90" xfId="6" applyFont="1" applyBorder="1" applyAlignment="1" applyProtection="1">
      <alignment vertical="center" wrapText="1"/>
    </xf>
    <xf numFmtId="0" fontId="3" fillId="0" borderId="0" xfId="6" applyFont="1" applyBorder="1" applyAlignment="1" applyProtection="1">
      <alignment vertical="center" wrapText="1"/>
    </xf>
    <xf numFmtId="0" fontId="3" fillId="0" borderId="39" xfId="6" applyFont="1" applyBorder="1" applyAlignment="1" applyProtection="1">
      <alignment vertical="center" wrapText="1"/>
    </xf>
    <xf numFmtId="0" fontId="3" fillId="0" borderId="95" xfId="6" applyFont="1" applyBorder="1" applyAlignment="1" applyProtection="1">
      <alignment vertical="center" wrapText="1"/>
    </xf>
    <xf numFmtId="0" fontId="3" fillId="0" borderId="67" xfId="6" applyFont="1" applyBorder="1" applyAlignment="1" applyProtection="1">
      <alignment vertical="center" wrapText="1"/>
    </xf>
    <xf numFmtId="0" fontId="3" fillId="0" borderId="68" xfId="6" applyFont="1" applyBorder="1" applyAlignment="1" applyProtection="1">
      <alignment vertical="center" wrapText="1"/>
    </xf>
    <xf numFmtId="0" fontId="3" fillId="0" borderId="99" xfId="6" applyFont="1" applyBorder="1" applyAlignment="1" applyProtection="1">
      <alignment vertical="center" shrinkToFit="1"/>
    </xf>
    <xf numFmtId="0" fontId="3" fillId="0" borderId="100" xfId="6" applyFont="1" applyBorder="1" applyAlignment="1" applyProtection="1">
      <alignment vertical="center" shrinkToFit="1"/>
    </xf>
    <xf numFmtId="0" fontId="65" fillId="0" borderId="0" xfId="6" applyFont="1" applyProtection="1">
      <alignment vertical="center"/>
    </xf>
    <xf numFmtId="0" fontId="31" fillId="0" borderId="0" xfId="6" applyFont="1" applyFill="1" applyAlignment="1" applyProtection="1">
      <alignment horizontal="center" vertical="center"/>
    </xf>
    <xf numFmtId="181" fontId="2" fillId="0" borderId="0" xfId="6" applyNumberFormat="1" applyFont="1" applyFill="1" applyBorder="1" applyAlignment="1" applyProtection="1">
      <alignment horizontal="center" vertical="center"/>
    </xf>
    <xf numFmtId="0" fontId="66" fillId="0" borderId="0" xfId="6" applyFont="1" applyFill="1" applyAlignment="1" applyProtection="1">
      <alignment horizontal="center" vertical="center"/>
    </xf>
    <xf numFmtId="182" fontId="2" fillId="6" borderId="73" xfId="6" applyNumberFormat="1" applyFont="1" applyFill="1" applyBorder="1" applyAlignment="1" applyProtection="1">
      <alignment horizontal="center" vertical="center"/>
      <protection locked="0"/>
    </xf>
    <xf numFmtId="182" fontId="2" fillId="6" borderId="7" xfId="6" applyNumberFormat="1" applyFont="1" applyFill="1" applyBorder="1" applyAlignment="1" applyProtection="1">
      <alignment horizontal="center" vertical="center"/>
      <protection locked="0"/>
    </xf>
    <xf numFmtId="182" fontId="2" fillId="0" borderId="7" xfId="6" applyNumberFormat="1" applyFont="1" applyFill="1" applyBorder="1" applyAlignment="1" applyProtection="1">
      <alignment horizontal="center" vertical="center"/>
    </xf>
    <xf numFmtId="182" fontId="2" fillId="0" borderId="76" xfId="6" applyNumberFormat="1" applyFont="1" applyFill="1" applyBorder="1" applyAlignment="1" applyProtection="1">
      <alignment horizontal="center" vertical="center"/>
    </xf>
    <xf numFmtId="181" fontId="2" fillId="0" borderId="0" xfId="6" applyNumberFormat="1" applyFont="1" applyFill="1" applyBorder="1" applyAlignment="1" applyProtection="1">
      <alignment horizontal="left" vertical="center"/>
    </xf>
    <xf numFmtId="0" fontId="35" fillId="0" borderId="79" xfId="6" applyFont="1" applyBorder="1" applyAlignment="1" applyProtection="1">
      <alignment horizontal="left" vertical="center"/>
    </xf>
    <xf numFmtId="0" fontId="35" fillId="0" borderId="84" xfId="6" applyFont="1" applyBorder="1" applyAlignment="1" applyProtection="1">
      <alignment horizontal="right" vertical="center"/>
    </xf>
    <xf numFmtId="0" fontId="66" fillId="0" borderId="0" xfId="6" applyFont="1" applyFill="1" applyBorder="1" applyAlignment="1" applyProtection="1">
      <alignment vertical="center"/>
    </xf>
    <xf numFmtId="0" fontId="66" fillId="0" borderId="0" xfId="6" applyFont="1" applyFill="1" applyBorder="1" applyAlignment="1" applyProtection="1">
      <alignment horizontal="center" vertical="center"/>
    </xf>
    <xf numFmtId="0" fontId="66" fillId="0" borderId="0" xfId="6" applyFont="1" applyBorder="1" applyAlignment="1" applyProtection="1">
      <alignment horizontal="center" vertical="center"/>
    </xf>
    <xf numFmtId="0" fontId="35" fillId="0" borderId="114" xfId="6" applyFont="1" applyBorder="1" applyAlignment="1" applyProtection="1">
      <alignment horizontal="right" vertical="center"/>
    </xf>
    <xf numFmtId="191" fontId="2" fillId="0" borderId="0" xfId="6" applyNumberFormat="1" applyFont="1" applyProtection="1">
      <alignment vertical="center"/>
    </xf>
    <xf numFmtId="0" fontId="3" fillId="0" borderId="0" xfId="6" applyFont="1" applyBorder="1" applyAlignment="1" applyProtection="1">
      <alignment horizontal="left" vertical="center"/>
    </xf>
    <xf numFmtId="189" fontId="2" fillId="0" borderId="0" xfId="6" applyNumberFormat="1" applyFont="1" applyFill="1" applyBorder="1" applyAlignment="1" applyProtection="1">
      <alignment horizontal="center" vertical="center"/>
    </xf>
    <xf numFmtId="0" fontId="3" fillId="0" borderId="0" xfId="6" applyFont="1" applyBorder="1" applyAlignment="1" applyProtection="1">
      <alignment horizontal="left" vertical="top"/>
    </xf>
    <xf numFmtId="0" fontId="57" fillId="0" borderId="0" xfId="6" applyFont="1" applyAlignment="1">
      <alignment horizontal="left" vertical="center"/>
    </xf>
    <xf numFmtId="0" fontId="57" fillId="0" borderId="0" xfId="6" applyFont="1" applyBorder="1" applyAlignment="1">
      <alignment horizontal="left" vertical="center"/>
    </xf>
    <xf numFmtId="0" fontId="57" fillId="0" borderId="0" xfId="6" applyFont="1" applyBorder="1" applyAlignment="1">
      <alignment horizontal="center" vertical="center"/>
    </xf>
    <xf numFmtId="0" fontId="57" fillId="0" borderId="0" xfId="6" applyFont="1" applyAlignment="1" applyProtection="1">
      <alignment horizontal="center" vertical="center"/>
    </xf>
    <xf numFmtId="0" fontId="57" fillId="0" borderId="0" xfId="6" applyFont="1" applyProtection="1">
      <alignment vertical="center"/>
    </xf>
    <xf numFmtId="182" fontId="3" fillId="6" borderId="43" xfId="6" applyNumberFormat="1" applyFont="1" applyFill="1" applyBorder="1" applyAlignment="1" applyProtection="1">
      <alignment horizontal="center" vertical="center"/>
    </xf>
    <xf numFmtId="182" fontId="3" fillId="8" borderId="1" xfId="6" applyNumberFormat="1" applyFont="1" applyFill="1" applyBorder="1" applyAlignment="1" applyProtection="1">
      <alignment horizontal="center" vertical="center"/>
    </xf>
    <xf numFmtId="182" fontId="3" fillId="6" borderId="1" xfId="6" applyNumberFormat="1" applyFont="1" applyFill="1" applyBorder="1" applyAlignment="1" applyProtection="1">
      <alignment horizontal="center" vertical="center"/>
    </xf>
    <xf numFmtId="182" fontId="3" fillId="6" borderId="2" xfId="6" applyNumberFormat="1" applyFont="1" applyFill="1" applyBorder="1" applyAlignment="1" applyProtection="1">
      <alignment horizontal="center" vertical="center"/>
    </xf>
    <xf numFmtId="182" fontId="3" fillId="6" borderId="7" xfId="6" applyNumberFormat="1" applyFont="1" applyFill="1" applyBorder="1" applyAlignment="1" applyProtection="1">
      <alignment horizontal="center" vertical="center"/>
    </xf>
    <xf numFmtId="182" fontId="2" fillId="6" borderId="73" xfId="6" applyNumberFormat="1" applyFont="1" applyFill="1" applyBorder="1" applyAlignment="1" applyProtection="1">
      <alignment horizontal="center" vertical="center"/>
    </xf>
    <xf numFmtId="182" fontId="2" fillId="6" borderId="7" xfId="6" applyNumberFormat="1" applyFont="1" applyFill="1" applyBorder="1" applyAlignment="1" applyProtection="1">
      <alignment horizontal="center" vertical="center"/>
    </xf>
    <xf numFmtId="0" fontId="2" fillId="0" borderId="0" xfId="6" applyFont="1">
      <alignment vertical="center"/>
    </xf>
    <xf numFmtId="0" fontId="57" fillId="0" borderId="0" xfId="6" applyFont="1" applyAlignment="1" applyProtection="1">
      <alignment vertical="center"/>
    </xf>
    <xf numFmtId="0" fontId="57" fillId="0" borderId="0" xfId="6" applyFont="1" applyAlignment="1" applyProtection="1">
      <alignment horizontal="left" vertical="center"/>
    </xf>
    <xf numFmtId="0" fontId="71" fillId="0" borderId="0" xfId="6" applyFont="1" applyBorder="1" applyAlignment="1" applyProtection="1">
      <alignment vertical="center"/>
    </xf>
    <xf numFmtId="0" fontId="2" fillId="0" borderId="125" xfId="6" applyFont="1" applyBorder="1" applyAlignment="1" applyProtection="1">
      <alignment vertical="center" shrinkToFit="1"/>
    </xf>
    <xf numFmtId="0" fontId="71" fillId="3" borderId="0" xfId="6" applyFont="1" applyFill="1" applyBorder="1" applyAlignment="1" applyProtection="1">
      <alignment vertical="center"/>
    </xf>
    <xf numFmtId="0" fontId="2" fillId="0" borderId="112" xfId="6" applyFont="1" applyFill="1" applyBorder="1" applyAlignment="1" applyProtection="1">
      <alignment vertical="center"/>
    </xf>
    <xf numFmtId="0" fontId="21" fillId="0" borderId="0" xfId="6" applyFont="1" applyFill="1" applyBorder="1" applyAlignment="1" applyProtection="1">
      <alignment vertical="center"/>
    </xf>
    <xf numFmtId="0" fontId="71" fillId="0" borderId="0" xfId="6" applyFont="1" applyFill="1" applyBorder="1" applyAlignment="1" applyProtection="1">
      <alignment horizontal="center" vertical="center"/>
    </xf>
    <xf numFmtId="0" fontId="2" fillId="0" borderId="0" xfId="6" applyFill="1" applyBorder="1" applyAlignment="1" applyProtection="1">
      <alignment horizontal="center" vertical="center"/>
    </xf>
    <xf numFmtId="0" fontId="2" fillId="0" borderId="72" xfId="6" applyBorder="1" applyAlignment="1" applyProtection="1">
      <alignment horizontal="center" vertical="center"/>
    </xf>
    <xf numFmtId="0" fontId="2" fillId="0" borderId="75" xfId="6" applyBorder="1" applyAlignment="1" applyProtection="1">
      <alignment horizontal="center" vertical="center"/>
    </xf>
    <xf numFmtId="0" fontId="2" fillId="0" borderId="25" xfId="6" applyBorder="1" applyAlignment="1" applyProtection="1">
      <alignment horizontal="center" vertical="center" shrinkToFit="1"/>
    </xf>
    <xf numFmtId="0" fontId="2" fillId="0" borderId="7" xfId="6" applyBorder="1" applyAlignment="1" applyProtection="1">
      <alignment horizontal="center" vertical="center" shrinkToFit="1"/>
    </xf>
    <xf numFmtId="182" fontId="2" fillId="4" borderId="108" xfId="6" applyNumberFormat="1" applyFill="1" applyBorder="1" applyAlignment="1" applyProtection="1">
      <alignment horizontal="center" vertical="center"/>
    </xf>
    <xf numFmtId="182" fontId="2" fillId="4" borderId="76" xfId="6" applyNumberFormat="1" applyFill="1" applyBorder="1" applyAlignment="1" applyProtection="1">
      <alignment horizontal="center" vertical="center"/>
      <protection locked="0"/>
    </xf>
    <xf numFmtId="182" fontId="2" fillId="0" borderId="76" xfId="6" applyNumberFormat="1" applyBorder="1" applyAlignment="1" applyProtection="1">
      <alignment horizontal="center" vertical="center"/>
    </xf>
    <xf numFmtId="0" fontId="2" fillId="0" borderId="76" xfId="6" applyBorder="1" applyAlignment="1" applyProtection="1">
      <alignment horizontal="center" vertical="center"/>
    </xf>
    <xf numFmtId="0" fontId="2" fillId="0" borderId="102" xfId="6" applyBorder="1" applyAlignment="1" applyProtection="1">
      <alignment horizontal="center" vertical="center"/>
    </xf>
    <xf numFmtId="0" fontId="2" fillId="0" borderId="72" xfId="6" applyBorder="1" applyAlignment="1" applyProtection="1">
      <alignment horizontal="center" vertical="center" shrinkToFit="1"/>
    </xf>
    <xf numFmtId="192" fontId="2" fillId="4" borderId="11" xfId="6" applyNumberFormat="1" applyFill="1" applyBorder="1" applyAlignment="1" applyProtection="1">
      <alignment horizontal="center" vertical="center"/>
      <protection locked="0"/>
    </xf>
    <xf numFmtId="192" fontId="2" fillId="0" borderId="43" xfId="6" applyNumberFormat="1" applyBorder="1" applyAlignment="1" applyProtection="1">
      <alignment horizontal="center" vertical="center"/>
    </xf>
    <xf numFmtId="192" fontId="2" fillId="0" borderId="7" xfId="6" applyNumberFormat="1" applyBorder="1" applyAlignment="1" applyProtection="1">
      <alignment horizontal="center" vertical="center"/>
    </xf>
    <xf numFmtId="192" fontId="2" fillId="0" borderId="105" xfId="6" applyNumberFormat="1" applyBorder="1" applyAlignment="1" applyProtection="1">
      <alignment horizontal="center" vertical="center"/>
    </xf>
    <xf numFmtId="192" fontId="11" fillId="0" borderId="91" xfId="6" applyNumberFormat="1" applyFont="1" applyFill="1" applyBorder="1" applyAlignment="1" applyProtection="1">
      <alignment horizontal="center" vertical="center" wrapText="1" shrinkToFit="1"/>
    </xf>
    <xf numFmtId="192" fontId="11" fillId="0" borderId="45" xfId="6" applyNumberFormat="1" applyFont="1" applyBorder="1" applyAlignment="1" applyProtection="1">
      <alignment horizontal="center" vertical="center" wrapText="1" shrinkToFit="1"/>
    </xf>
    <xf numFmtId="192" fontId="2" fillId="0" borderId="108" xfId="6" applyNumberFormat="1" applyFill="1" applyBorder="1" applyAlignment="1" applyProtection="1">
      <alignment horizontal="center" vertical="center"/>
    </xf>
    <xf numFmtId="192" fontId="2" fillId="4" borderId="76" xfId="6" applyNumberFormat="1" applyFill="1" applyBorder="1" applyAlignment="1" applyProtection="1">
      <alignment horizontal="center" vertical="center"/>
      <protection locked="0"/>
    </xf>
    <xf numFmtId="192" fontId="2" fillId="4" borderId="77" xfId="6" applyNumberFormat="1" applyFill="1" applyBorder="1" applyAlignment="1" applyProtection="1">
      <alignment horizontal="center" vertical="center"/>
      <protection locked="0"/>
    </xf>
    <xf numFmtId="0" fontId="2" fillId="0" borderId="0" xfId="6" applyAlignment="1" applyProtection="1">
      <alignment horizontal="center" vertical="center"/>
    </xf>
    <xf numFmtId="0" fontId="2" fillId="0" borderId="79" xfId="6" applyBorder="1" applyAlignment="1" applyProtection="1">
      <alignment horizontal="center" vertical="center"/>
    </xf>
    <xf numFmtId="0" fontId="2" fillId="0" borderId="45" xfId="6" applyBorder="1" applyAlignment="1" applyProtection="1">
      <alignment horizontal="center" vertical="center" wrapText="1"/>
    </xf>
    <xf numFmtId="0" fontId="2" fillId="0" borderId="45" xfId="6" applyBorder="1" applyAlignment="1" applyProtection="1">
      <alignment horizontal="center" vertical="center"/>
    </xf>
    <xf numFmtId="0" fontId="2" fillId="0" borderId="120" xfId="6" applyBorder="1" applyAlignment="1" applyProtection="1">
      <alignment horizontal="center" vertical="center"/>
    </xf>
    <xf numFmtId="0" fontId="2" fillId="0" borderId="0" xfId="6" applyBorder="1" applyAlignment="1" applyProtection="1">
      <alignment horizontal="center" vertical="center"/>
    </xf>
    <xf numFmtId="194" fontId="2" fillId="0" borderId="90" xfId="6" applyNumberFormat="1" applyBorder="1" applyAlignment="1" applyProtection="1">
      <alignment horizontal="center" vertical="center"/>
    </xf>
    <xf numFmtId="192" fontId="2" fillId="0" borderId="131" xfId="6" applyNumberFormat="1" applyBorder="1" applyAlignment="1" applyProtection="1">
      <alignment horizontal="center" vertical="center"/>
    </xf>
    <xf numFmtId="0" fontId="2" fillId="0" borderId="104" xfId="6" applyBorder="1" applyAlignment="1" applyProtection="1">
      <alignment horizontal="center" vertical="center"/>
    </xf>
    <xf numFmtId="192" fontId="2" fillId="0" borderId="107" xfId="6" applyNumberFormat="1" applyBorder="1" applyAlignment="1" applyProtection="1">
      <alignment horizontal="center" vertical="center"/>
    </xf>
    <xf numFmtId="0" fontId="73" fillId="0" borderId="0" xfId="6" applyFont="1" applyProtection="1">
      <alignment vertical="center"/>
    </xf>
    <xf numFmtId="0" fontId="2" fillId="0" borderId="0" xfId="6" applyFont="1" applyAlignment="1" applyProtection="1">
      <alignment horizontal="center" vertical="center"/>
    </xf>
    <xf numFmtId="192" fontId="2" fillId="0" borderId="0" xfId="6" applyNumberFormat="1" applyBorder="1" applyAlignment="1" applyProtection="1">
      <alignment horizontal="center" vertical="center"/>
    </xf>
    <xf numFmtId="192" fontId="2" fillId="0" borderId="0" xfId="6" applyNumberFormat="1" applyBorder="1" applyAlignment="1" applyProtection="1">
      <alignment vertical="center"/>
    </xf>
    <xf numFmtId="192" fontId="22" fillId="0" borderId="0" xfId="6" applyNumberFormat="1" applyFont="1" applyBorder="1" applyAlignment="1" applyProtection="1">
      <alignment horizontal="center" vertical="center"/>
    </xf>
    <xf numFmtId="0" fontId="2" fillId="0" borderId="0" xfId="6" applyAlignment="1" applyProtection="1">
      <alignment vertical="center"/>
    </xf>
    <xf numFmtId="0" fontId="2" fillId="0" borderId="79" xfId="6" applyBorder="1" applyAlignment="1" applyProtection="1">
      <alignment horizontal="center" vertical="center" wrapText="1"/>
    </xf>
    <xf numFmtId="192" fontId="2" fillId="0" borderId="102" xfId="6" applyNumberFormat="1" applyBorder="1" applyAlignment="1" applyProtection="1">
      <alignment vertical="center"/>
    </xf>
    <xf numFmtId="0" fontId="13" fillId="0" borderId="98" xfId="6" applyFont="1" applyFill="1" applyBorder="1" applyAlignment="1" applyProtection="1">
      <alignment horizontal="center" vertical="center"/>
    </xf>
    <xf numFmtId="192" fontId="2" fillId="0" borderId="140" xfId="6" applyNumberFormat="1" applyBorder="1" applyAlignment="1" applyProtection="1">
      <alignment vertical="center"/>
    </xf>
    <xf numFmtId="0" fontId="2" fillId="0" borderId="127" xfId="6" applyBorder="1" applyAlignment="1" applyProtection="1">
      <alignment horizontal="center" vertical="center"/>
    </xf>
    <xf numFmtId="192" fontId="2" fillId="0" borderId="142" xfId="6" applyNumberFormat="1" applyBorder="1" applyAlignment="1" applyProtection="1">
      <alignment vertical="center"/>
    </xf>
    <xf numFmtId="0" fontId="47" fillId="9" borderId="94" xfId="6" applyFont="1" applyFill="1" applyBorder="1" applyAlignment="1" applyProtection="1">
      <alignment horizontal="center" vertical="center"/>
    </xf>
    <xf numFmtId="192" fontId="2" fillId="0" borderId="144" xfId="6" applyNumberFormat="1" applyBorder="1" applyAlignment="1" applyProtection="1">
      <alignment vertical="center"/>
    </xf>
    <xf numFmtId="0" fontId="2" fillId="0" borderId="0" xfId="6" applyBorder="1" applyAlignment="1" applyProtection="1">
      <alignment vertical="center"/>
    </xf>
    <xf numFmtId="192" fontId="13" fillId="0" borderId="109" xfId="6" applyNumberFormat="1" applyFont="1" applyBorder="1" applyAlignment="1" applyProtection="1">
      <alignment vertical="center"/>
    </xf>
    <xf numFmtId="0" fontId="47" fillId="9" borderId="97" xfId="6" applyFont="1" applyFill="1" applyBorder="1" applyAlignment="1" applyProtection="1">
      <alignment horizontal="center" vertical="center"/>
    </xf>
    <xf numFmtId="0" fontId="28" fillId="0" borderId="0" xfId="6" applyFont="1" applyBorder="1" applyAlignment="1" applyProtection="1">
      <alignment vertical="center"/>
    </xf>
    <xf numFmtId="0" fontId="2" fillId="0" borderId="145" xfId="6" applyBorder="1" applyAlignment="1" applyProtection="1">
      <alignment vertical="center" shrinkToFit="1"/>
    </xf>
    <xf numFmtId="0" fontId="2" fillId="0" borderId="146" xfId="6" applyBorder="1" applyAlignment="1" applyProtection="1">
      <alignment vertical="center"/>
    </xf>
    <xf numFmtId="0" fontId="2" fillId="0" borderId="147" xfId="6" applyBorder="1" applyAlignment="1" applyProtection="1">
      <alignment vertical="center"/>
    </xf>
    <xf numFmtId="192" fontId="2" fillId="0" borderId="143" xfId="6" applyNumberFormat="1" applyBorder="1" applyAlignment="1" applyProtection="1">
      <alignment vertical="center"/>
    </xf>
    <xf numFmtId="192" fontId="2" fillId="0" borderId="65" xfId="6" applyNumberFormat="1" applyBorder="1" applyAlignment="1" applyProtection="1">
      <alignment vertical="center"/>
    </xf>
    <xf numFmtId="192" fontId="2" fillId="0" borderId="25" xfId="6" applyNumberFormat="1" applyBorder="1" applyAlignment="1" applyProtection="1">
      <alignment vertical="center"/>
    </xf>
    <xf numFmtId="192" fontId="2" fillId="0" borderId="2" xfId="6" applyNumberFormat="1" applyBorder="1" applyAlignment="1" applyProtection="1">
      <alignment vertical="center"/>
    </xf>
    <xf numFmtId="0" fontId="57" fillId="0" borderId="0" xfId="6" applyFont="1" applyAlignment="1">
      <alignment horizontal="center" vertical="center"/>
    </xf>
    <xf numFmtId="0" fontId="2" fillId="0" borderId="125" xfId="6" applyFont="1" applyBorder="1" applyAlignment="1" applyProtection="1">
      <alignment vertical="center" shrinkToFit="1"/>
      <protection locked="0"/>
    </xf>
    <xf numFmtId="0" fontId="2" fillId="0" borderId="112" xfId="6" applyFont="1" applyFill="1" applyBorder="1" applyAlignment="1" applyProtection="1">
      <alignment vertical="center"/>
      <protection locked="0"/>
    </xf>
    <xf numFmtId="0" fontId="21" fillId="0" borderId="0" xfId="6" applyFont="1" applyFill="1" applyBorder="1" applyAlignment="1">
      <alignment vertical="center"/>
    </xf>
    <xf numFmtId="0" fontId="71" fillId="0" borderId="0" xfId="6" applyFont="1" applyFill="1" applyBorder="1" applyAlignment="1">
      <alignment horizontal="center" vertical="center"/>
    </xf>
    <xf numFmtId="0" fontId="2" fillId="0" borderId="0" xfId="6" applyFill="1" applyBorder="1" applyAlignment="1">
      <alignment horizontal="center" vertical="center"/>
    </xf>
    <xf numFmtId="0" fontId="2" fillId="0" borderId="72" xfId="6" applyBorder="1" applyAlignment="1" applyProtection="1">
      <alignment horizontal="center" vertical="center"/>
      <protection locked="0"/>
    </xf>
    <xf numFmtId="0" fontId="2" fillId="0" borderId="75" xfId="6" applyBorder="1" applyAlignment="1" applyProtection="1">
      <alignment horizontal="center" vertical="center"/>
      <protection locked="0"/>
    </xf>
    <xf numFmtId="0" fontId="2" fillId="0" borderId="25" xfId="6" applyBorder="1" applyAlignment="1" applyProtection="1">
      <alignment horizontal="center" vertical="center" shrinkToFit="1"/>
      <protection locked="0"/>
    </xf>
    <xf numFmtId="182" fontId="2" fillId="4" borderId="108" xfId="6" applyNumberFormat="1" applyFill="1" applyBorder="1" applyAlignment="1" applyProtection="1">
      <alignment horizontal="center" vertical="center"/>
      <protection locked="0"/>
    </xf>
    <xf numFmtId="182" fontId="2" fillId="4" borderId="76" xfId="6" applyNumberFormat="1" applyFill="1" applyBorder="1" applyAlignment="1" applyProtection="1">
      <alignment horizontal="center" vertical="center"/>
    </xf>
    <xf numFmtId="0" fontId="2" fillId="0" borderId="76" xfId="6" applyBorder="1" applyAlignment="1" applyProtection="1">
      <alignment horizontal="center" vertical="center"/>
      <protection locked="0"/>
    </xf>
    <xf numFmtId="0" fontId="2" fillId="0" borderId="102" xfId="6" applyBorder="1" applyAlignment="1" applyProtection="1">
      <alignment horizontal="center" vertical="center"/>
      <protection locked="0"/>
    </xf>
    <xf numFmtId="0" fontId="2" fillId="0" borderId="72" xfId="6" applyBorder="1" applyAlignment="1" applyProtection="1">
      <alignment horizontal="center" vertical="center" shrinkToFit="1"/>
      <protection locked="0"/>
    </xf>
    <xf numFmtId="192" fontId="2" fillId="0" borderId="43" xfId="6" applyNumberFormat="1" applyBorder="1" applyAlignment="1" applyProtection="1">
      <alignment horizontal="center" vertical="center"/>
      <protection locked="0"/>
    </xf>
    <xf numFmtId="192" fontId="2" fillId="0" borderId="7" xfId="6" applyNumberFormat="1" applyBorder="1" applyAlignment="1" applyProtection="1">
      <alignment horizontal="center" vertical="center"/>
      <protection locked="0"/>
    </xf>
    <xf numFmtId="192" fontId="2" fillId="0" borderId="105" xfId="6" applyNumberFormat="1" applyBorder="1" applyAlignment="1" applyProtection="1">
      <alignment horizontal="center" vertical="center"/>
      <protection locked="0"/>
    </xf>
    <xf numFmtId="192" fontId="11" fillId="0" borderId="91" xfId="6" applyNumberFormat="1" applyFont="1" applyFill="1" applyBorder="1" applyAlignment="1" applyProtection="1">
      <alignment horizontal="center" vertical="center" wrapText="1" shrinkToFit="1"/>
      <protection locked="0"/>
    </xf>
    <xf numFmtId="192" fontId="11" fillId="0" borderId="45" xfId="6" applyNumberFormat="1" applyFont="1" applyBorder="1" applyAlignment="1" applyProtection="1">
      <alignment horizontal="center" vertical="center" wrapText="1" shrinkToFit="1"/>
      <protection locked="0"/>
    </xf>
    <xf numFmtId="192" fontId="2" fillId="0" borderId="108" xfId="6" applyNumberFormat="1" applyFill="1" applyBorder="1" applyAlignment="1" applyProtection="1">
      <alignment horizontal="center" vertical="center"/>
      <protection locked="0"/>
    </xf>
    <xf numFmtId="192" fontId="2" fillId="4" borderId="76" xfId="6" applyNumberFormat="1" applyFill="1" applyBorder="1" applyAlignment="1" applyProtection="1">
      <alignment horizontal="center" vertical="center"/>
    </xf>
    <xf numFmtId="192" fontId="2" fillId="4" borderId="77" xfId="6" applyNumberFormat="1" applyFill="1" applyBorder="1" applyAlignment="1" applyProtection="1">
      <alignment horizontal="center" vertical="center"/>
    </xf>
    <xf numFmtId="0" fontId="2" fillId="0" borderId="0" xfId="6" applyBorder="1">
      <alignment vertical="center"/>
    </xf>
    <xf numFmtId="0" fontId="2" fillId="0" borderId="0" xfId="6" applyAlignment="1">
      <alignment horizontal="center" vertical="center"/>
    </xf>
    <xf numFmtId="0" fontId="2" fillId="0" borderId="79" xfId="6" applyBorder="1" applyAlignment="1" applyProtection="1">
      <alignment horizontal="center" vertical="center"/>
      <protection locked="0"/>
    </xf>
    <xf numFmtId="0" fontId="2" fillId="0" borderId="45" xfId="6" applyBorder="1" applyAlignment="1" applyProtection="1">
      <alignment horizontal="center" vertical="center" wrapText="1"/>
      <protection locked="0"/>
    </xf>
    <xf numFmtId="0" fontId="2" fillId="0" borderId="45" xfId="6" applyBorder="1" applyAlignment="1" applyProtection="1">
      <alignment horizontal="center" vertical="center"/>
      <protection locked="0"/>
    </xf>
    <xf numFmtId="0" fontId="2" fillId="0" borderId="120" xfId="6" applyBorder="1" applyAlignment="1" applyProtection="1">
      <alignment horizontal="center" vertical="center"/>
      <protection locked="0"/>
    </xf>
    <xf numFmtId="194" fontId="2" fillId="0" borderId="90" xfId="6" applyNumberFormat="1" applyBorder="1" applyAlignment="1" applyProtection="1">
      <alignment horizontal="center" vertical="center"/>
      <protection locked="0"/>
    </xf>
    <xf numFmtId="192" fontId="2" fillId="0" borderId="131" xfId="6" applyNumberFormat="1" applyBorder="1" applyAlignment="1" applyProtection="1">
      <alignment horizontal="center" vertical="center"/>
      <protection locked="0"/>
    </xf>
    <xf numFmtId="0" fontId="2" fillId="0" borderId="104" xfId="6" applyBorder="1" applyAlignment="1" applyProtection="1">
      <alignment horizontal="center" vertical="center"/>
      <protection locked="0"/>
    </xf>
    <xf numFmtId="192" fontId="2" fillId="0" borderId="107" xfId="6" applyNumberFormat="1" applyBorder="1" applyAlignment="1" applyProtection="1">
      <alignment horizontal="center" vertical="center"/>
      <protection locked="0"/>
    </xf>
    <xf numFmtId="192" fontId="2" fillId="0" borderId="0" xfId="6" applyNumberFormat="1" applyBorder="1" applyAlignment="1">
      <alignment horizontal="center" vertical="center"/>
    </xf>
    <xf numFmtId="192" fontId="2" fillId="0" borderId="0" xfId="6" applyNumberFormat="1" applyBorder="1" applyAlignment="1">
      <alignment vertical="center"/>
    </xf>
    <xf numFmtId="192" fontId="22" fillId="0" borderId="0" xfId="6" applyNumberFormat="1" applyFont="1" applyBorder="1" applyAlignment="1">
      <alignment horizontal="center" vertical="center"/>
    </xf>
    <xf numFmtId="0" fontId="2" fillId="0" borderId="0" xfId="6" applyAlignment="1">
      <alignment vertical="center"/>
    </xf>
    <xf numFmtId="0" fontId="2" fillId="0" borderId="79" xfId="6" applyBorder="1" applyAlignment="1" applyProtection="1">
      <alignment horizontal="center" vertical="center" wrapText="1"/>
      <protection locked="0"/>
    </xf>
    <xf numFmtId="192" fontId="2" fillId="0" borderId="102" xfId="6" applyNumberFormat="1" applyBorder="1" applyAlignment="1" applyProtection="1">
      <alignment vertical="center"/>
      <protection locked="0"/>
    </xf>
    <xf numFmtId="0" fontId="13" fillId="0" borderId="98" xfId="6" applyFont="1" applyFill="1" applyBorder="1" applyAlignment="1" applyProtection="1">
      <alignment horizontal="center" vertical="center"/>
      <protection locked="0"/>
    </xf>
    <xf numFmtId="192" fontId="2" fillId="0" borderId="140" xfId="6" applyNumberFormat="1" applyBorder="1" applyAlignment="1" applyProtection="1">
      <alignment vertical="center"/>
      <protection locked="0"/>
    </xf>
    <xf numFmtId="0" fontId="2" fillId="0" borderId="127" xfId="6" applyBorder="1" applyAlignment="1" applyProtection="1">
      <alignment horizontal="center" vertical="center"/>
      <protection locked="0"/>
    </xf>
    <xf numFmtId="192" fontId="2" fillId="0" borderId="142" xfId="6" applyNumberFormat="1" applyBorder="1" applyAlignment="1" applyProtection="1">
      <alignment vertical="center"/>
      <protection locked="0"/>
    </xf>
    <xf numFmtId="0" fontId="47" fillId="9" borderId="94" xfId="6" applyFont="1" applyFill="1" applyBorder="1" applyAlignment="1" applyProtection="1">
      <alignment horizontal="center" vertical="center"/>
      <protection locked="0"/>
    </xf>
    <xf numFmtId="192" fontId="2" fillId="0" borderId="144" xfId="6" applyNumberFormat="1" applyBorder="1" applyAlignment="1" applyProtection="1">
      <alignment vertical="center"/>
      <protection locked="0"/>
    </xf>
    <xf numFmtId="192" fontId="13" fillId="0" borderId="109" xfId="6" applyNumberFormat="1" applyFont="1" applyBorder="1" applyAlignment="1" applyProtection="1">
      <alignment vertical="center"/>
      <protection locked="0"/>
    </xf>
    <xf numFmtId="0" fontId="47" fillId="9" borderId="97" xfId="6" applyFont="1" applyFill="1" applyBorder="1" applyAlignment="1" applyProtection="1">
      <alignment horizontal="center" vertical="center"/>
      <protection locked="0"/>
    </xf>
    <xf numFmtId="0" fontId="2" fillId="0" borderId="145" xfId="6" applyBorder="1" applyAlignment="1" applyProtection="1">
      <alignment vertical="center" shrinkToFit="1"/>
      <protection locked="0"/>
    </xf>
    <xf numFmtId="0" fontId="2" fillId="0" borderId="146" xfId="6" applyBorder="1" applyAlignment="1" applyProtection="1">
      <alignment vertical="center"/>
      <protection locked="0"/>
    </xf>
    <xf numFmtId="0" fontId="2" fillId="0" borderId="147" xfId="6" applyBorder="1" applyAlignment="1" applyProtection="1">
      <alignment vertical="center"/>
      <protection locked="0"/>
    </xf>
    <xf numFmtId="192" fontId="2" fillId="0" borderId="143" xfId="6" applyNumberFormat="1" applyBorder="1" applyAlignment="1" applyProtection="1">
      <alignment vertical="center"/>
      <protection locked="0"/>
    </xf>
    <xf numFmtId="192" fontId="2" fillId="0" borderId="65" xfId="6" applyNumberFormat="1" applyBorder="1" applyAlignment="1" applyProtection="1">
      <alignment vertical="center"/>
      <protection locked="0"/>
    </xf>
    <xf numFmtId="0" fontId="50" fillId="0" borderId="0" xfId="0" applyFont="1" applyAlignment="1">
      <alignment vertical="center"/>
    </xf>
    <xf numFmtId="0" fontId="36" fillId="0" borderId="0" xfId="0" applyFont="1" applyAlignment="1">
      <alignment vertical="center"/>
    </xf>
    <xf numFmtId="0" fontId="50" fillId="0" borderId="0" xfId="0" quotePrefix="1" applyFont="1" applyAlignment="1">
      <alignment horizontal="right" vertical="center"/>
    </xf>
    <xf numFmtId="0" fontId="50" fillId="0" borderId="0" xfId="0" applyFont="1">
      <alignment vertical="center"/>
    </xf>
    <xf numFmtId="0" fontId="12" fillId="0" borderId="0" xfId="0" applyFont="1">
      <alignment vertical="center"/>
    </xf>
    <xf numFmtId="0" fontId="64" fillId="0" borderId="90" xfId="6" applyFont="1" applyBorder="1" applyAlignment="1" applyProtection="1">
      <alignment vertical="center" wrapText="1"/>
    </xf>
    <xf numFmtId="0" fontId="64" fillId="0" borderId="0" xfId="6" applyFont="1" applyBorder="1" applyAlignment="1" applyProtection="1">
      <alignment vertical="center" wrapText="1"/>
    </xf>
    <xf numFmtId="0" fontId="2" fillId="0" borderId="25" xfId="6" applyFont="1" applyBorder="1" applyAlignment="1" applyProtection="1">
      <alignment horizontal="center" vertical="center"/>
    </xf>
    <xf numFmtId="0" fontId="2" fillId="0" borderId="32" xfId="6" applyFont="1" applyBorder="1" applyAlignment="1" applyProtection="1">
      <alignment horizontal="center" vertical="center"/>
    </xf>
    <xf numFmtId="0" fontId="76" fillId="0" borderId="0" xfId="6" applyFont="1" applyBorder="1" applyAlignment="1" applyProtection="1">
      <alignment vertical="center" wrapText="1"/>
    </xf>
    <xf numFmtId="0" fontId="10" fillId="0" borderId="0" xfId="0" applyFont="1" applyFill="1" applyBorder="1" applyAlignment="1">
      <alignment vertical="center"/>
    </xf>
    <xf numFmtId="0" fontId="0" fillId="0" borderId="0" xfId="0" applyFill="1" applyBorder="1" applyAlignment="1">
      <alignment vertical="center"/>
    </xf>
    <xf numFmtId="0" fontId="10" fillId="0" borderId="0" xfId="0" applyFont="1" applyFill="1" applyBorder="1" applyAlignment="1">
      <alignment vertical="center" shrinkToFit="1"/>
    </xf>
    <xf numFmtId="0" fontId="7" fillId="0" borderId="6" xfId="5" applyFont="1" applyBorder="1" applyAlignment="1">
      <alignment horizontal="center" vertical="center" shrinkToFit="1"/>
    </xf>
    <xf numFmtId="0" fontId="2" fillId="0" borderId="7" xfId="0" applyFont="1" applyBorder="1" applyAlignment="1">
      <alignment horizontal="center" vertical="center" shrinkToFit="1"/>
    </xf>
    <xf numFmtId="0" fontId="7" fillId="0" borderId="7" xfId="5" applyFont="1" applyBorder="1" applyAlignment="1">
      <alignment horizontal="center" vertical="center" shrinkToFit="1"/>
    </xf>
    <xf numFmtId="0" fontId="2" fillId="0" borderId="8" xfId="0" applyFont="1" applyBorder="1" applyAlignment="1">
      <alignment horizontal="center" vertical="center" shrinkToFit="1"/>
    </xf>
    <xf numFmtId="0" fontId="7" fillId="0" borderId="9" xfId="5"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10" fillId="0" borderId="2" xfId="5" applyFont="1" applyBorder="1" applyAlignment="1">
      <alignment horizontal="center" vertical="center" shrinkToFit="1"/>
    </xf>
    <xf numFmtId="0" fontId="10" fillId="0" borderId="1" xfId="5" applyFont="1" applyBorder="1" applyAlignment="1">
      <alignment horizontal="center" vertical="center" shrinkToFit="1"/>
    </xf>
    <xf numFmtId="0" fontId="52" fillId="0" borderId="7" xfId="5" applyFont="1" applyBorder="1" applyAlignment="1">
      <alignment horizontal="right" vertical="center" indent="1" shrinkToFit="1"/>
    </xf>
    <xf numFmtId="0" fontId="74" fillId="0" borderId="7" xfId="5" applyFont="1" applyBorder="1" applyAlignment="1">
      <alignment horizontal="right" vertical="center" indent="1" shrinkToFit="1"/>
    </xf>
    <xf numFmtId="0" fontId="74" fillId="0" borderId="7" xfId="5" applyFont="1" applyBorder="1" applyAlignment="1">
      <alignment horizontal="right" vertical="center" indent="1"/>
    </xf>
    <xf numFmtId="180" fontId="9" fillId="2" borderId="2" xfId="0" applyNumberFormat="1" applyFont="1" applyFill="1" applyBorder="1" applyAlignment="1">
      <alignment horizontal="right" vertical="center" indent="1"/>
    </xf>
    <xf numFmtId="180" fontId="13" fillId="2" borderId="25" xfId="0" applyNumberFormat="1" applyFont="1" applyFill="1" applyBorder="1" applyAlignment="1">
      <alignment horizontal="right" vertical="center" indent="1"/>
    </xf>
    <xf numFmtId="0" fontId="13" fillId="2" borderId="25" xfId="0" applyFont="1" applyFill="1" applyBorder="1" applyAlignment="1">
      <alignment horizontal="right" vertical="center" indent="1"/>
    </xf>
    <xf numFmtId="0" fontId="7" fillId="0" borderId="24" xfId="5" applyFont="1" applyBorder="1" applyAlignment="1">
      <alignment vertical="center" shrinkToFit="1"/>
    </xf>
    <xf numFmtId="0" fontId="2" fillId="0" borderId="16" xfId="0" applyFont="1" applyBorder="1" applyAlignment="1">
      <alignment vertical="center" shrinkToFit="1"/>
    </xf>
    <xf numFmtId="0" fontId="2" fillId="0" borderId="28" xfId="0" applyFont="1" applyBorder="1" applyAlignment="1">
      <alignment vertical="center" shrinkToFit="1"/>
    </xf>
    <xf numFmtId="180" fontId="7" fillId="0" borderId="36" xfId="0" applyNumberFormat="1" applyFont="1" applyBorder="1" applyAlignment="1">
      <alignment horizontal="right" vertical="center" indent="1"/>
    </xf>
    <xf numFmtId="180" fontId="0" fillId="0" borderId="42" xfId="0" applyNumberFormat="1" applyFont="1" applyBorder="1" applyAlignment="1">
      <alignment horizontal="right" vertical="center" indent="1"/>
    </xf>
    <xf numFmtId="180" fontId="7" fillId="2" borderId="36" xfId="0" applyNumberFormat="1" applyFont="1" applyFill="1" applyBorder="1" applyAlignment="1">
      <alignment horizontal="right" vertical="center" indent="1"/>
    </xf>
    <xf numFmtId="0" fontId="0" fillId="2" borderId="42" xfId="0" applyFont="1" applyFill="1" applyBorder="1" applyAlignment="1">
      <alignment horizontal="right" vertical="center" indent="1"/>
    </xf>
    <xf numFmtId="0" fontId="7" fillId="0" borderId="1" xfId="5" applyFont="1" applyBorder="1" applyAlignment="1">
      <alignment vertical="center" shrinkToFit="1"/>
    </xf>
    <xf numFmtId="0" fontId="2" fillId="0" borderId="11" xfId="0" applyFont="1" applyBorder="1" applyAlignment="1">
      <alignment vertical="center" shrinkToFit="1"/>
    </xf>
    <xf numFmtId="0" fontId="2" fillId="0" borderId="32" xfId="0" applyFont="1" applyBorder="1" applyAlignment="1">
      <alignment vertical="center" shrinkToFit="1"/>
    </xf>
    <xf numFmtId="180" fontId="7" fillId="0" borderId="35" xfId="0" applyNumberFormat="1" applyFont="1" applyBorder="1" applyAlignment="1">
      <alignment horizontal="right" vertical="center" indent="1"/>
    </xf>
    <xf numFmtId="180" fontId="0" fillId="0" borderId="41" xfId="0" applyNumberFormat="1" applyFont="1" applyBorder="1" applyAlignment="1">
      <alignment horizontal="right" vertical="center" indent="1"/>
    </xf>
    <xf numFmtId="180" fontId="7" fillId="2" borderId="35" xfId="0" applyNumberFormat="1" applyFont="1" applyFill="1" applyBorder="1" applyAlignment="1">
      <alignment horizontal="right" vertical="center" indent="1"/>
    </xf>
    <xf numFmtId="0" fontId="0" fillId="2" borderId="41" xfId="0" applyFont="1" applyFill="1" applyBorder="1" applyAlignment="1">
      <alignment horizontal="right" vertical="center" indent="1"/>
    </xf>
    <xf numFmtId="180" fontId="7" fillId="0" borderId="3" xfId="0" applyNumberFormat="1" applyFont="1" applyBorder="1" applyAlignment="1">
      <alignment horizontal="right" vertical="center" indent="1"/>
    </xf>
    <xf numFmtId="180" fontId="0" fillId="0" borderId="40" xfId="0" applyNumberFormat="1" applyFont="1" applyBorder="1" applyAlignment="1">
      <alignment horizontal="right" vertical="center" indent="1"/>
    </xf>
    <xf numFmtId="180" fontId="7" fillId="2" borderId="3" xfId="0" applyNumberFormat="1" applyFont="1" applyFill="1" applyBorder="1" applyAlignment="1">
      <alignment horizontal="right" vertical="center" indent="1"/>
    </xf>
    <xf numFmtId="0" fontId="0" fillId="2" borderId="40" xfId="0" applyFont="1" applyFill="1" applyBorder="1" applyAlignment="1">
      <alignment horizontal="right" vertical="center" indent="1"/>
    </xf>
    <xf numFmtId="180" fontId="7" fillId="0" borderId="17" xfId="0" applyNumberFormat="1" applyFont="1" applyBorder="1" applyAlignment="1">
      <alignment horizontal="right" vertical="center" indent="1"/>
    </xf>
    <xf numFmtId="180" fontId="0" fillId="0" borderId="29" xfId="0" applyNumberFormat="1" applyFont="1" applyBorder="1" applyAlignment="1">
      <alignment horizontal="right" vertical="center" indent="1"/>
    </xf>
    <xf numFmtId="180" fontId="7" fillId="2" borderId="17" xfId="0" applyNumberFormat="1" applyFont="1" applyFill="1" applyBorder="1" applyAlignment="1">
      <alignment horizontal="right" vertical="center" indent="1"/>
    </xf>
    <xf numFmtId="0" fontId="0" fillId="2" borderId="29" xfId="0" applyFont="1" applyFill="1" applyBorder="1" applyAlignment="1">
      <alignment horizontal="right" vertical="center" indent="1"/>
    </xf>
    <xf numFmtId="0" fontId="7" fillId="0" borderId="22" xfId="5" applyFont="1" applyBorder="1" applyAlignment="1">
      <alignment vertical="center" shrinkToFit="1"/>
    </xf>
    <xf numFmtId="0" fontId="7" fillId="0" borderId="23" xfId="0" applyFont="1" applyBorder="1" applyAlignment="1">
      <alignment vertical="center" shrinkToFit="1"/>
    </xf>
    <xf numFmtId="0" fontId="7" fillId="0" borderId="31" xfId="0" applyFont="1" applyBorder="1" applyAlignment="1">
      <alignment vertical="center" shrinkToFit="1"/>
    </xf>
    <xf numFmtId="180" fontId="7" fillId="2" borderId="10" xfId="0" applyNumberFormat="1" applyFont="1" applyFill="1" applyBorder="1" applyAlignment="1">
      <alignment horizontal="right" vertical="center" indent="1"/>
    </xf>
    <xf numFmtId="180" fontId="0" fillId="2" borderId="39" xfId="0" applyNumberFormat="1" applyFont="1" applyFill="1" applyBorder="1" applyAlignment="1">
      <alignment horizontal="right" vertical="center" indent="1"/>
    </xf>
    <xf numFmtId="0" fontId="0" fillId="2" borderId="39" xfId="0" applyFont="1" applyFill="1" applyBorder="1" applyAlignment="1">
      <alignment horizontal="right" vertical="center" indent="1"/>
    </xf>
    <xf numFmtId="0" fontId="7" fillId="0" borderId="18" xfId="6" applyFont="1" applyBorder="1" applyAlignment="1">
      <alignment vertical="center" shrinkToFit="1"/>
    </xf>
    <xf numFmtId="0" fontId="2" fillId="0" borderId="18" xfId="0" applyFont="1" applyBorder="1" applyAlignment="1">
      <alignment vertical="center" shrinkToFit="1"/>
    </xf>
    <xf numFmtId="0" fontId="2" fillId="0" borderId="30" xfId="0" applyFont="1" applyBorder="1" applyAlignment="1">
      <alignment vertical="center" shrinkToFit="1"/>
    </xf>
    <xf numFmtId="180" fontId="7" fillId="0" borderId="34" xfId="0" applyNumberFormat="1" applyFont="1" applyBorder="1" applyAlignment="1">
      <alignment horizontal="right" vertical="center" indent="1"/>
    </xf>
    <xf numFmtId="180" fontId="0" fillId="0" borderId="30" xfId="0" applyNumberFormat="1" applyFont="1" applyBorder="1" applyAlignment="1">
      <alignment horizontal="right" vertical="center" indent="1"/>
    </xf>
    <xf numFmtId="180" fontId="7" fillId="2" borderId="34" xfId="0" applyNumberFormat="1" applyFont="1" applyFill="1" applyBorder="1" applyAlignment="1">
      <alignment horizontal="right" vertical="center" indent="1"/>
    </xf>
    <xf numFmtId="0" fontId="0" fillId="2" borderId="30" xfId="0" applyFont="1" applyFill="1" applyBorder="1" applyAlignment="1">
      <alignment horizontal="right" vertical="center" indent="1"/>
    </xf>
    <xf numFmtId="0" fontId="7" fillId="0" borderId="17" xfId="5" applyFont="1" applyBorder="1" applyAlignment="1">
      <alignment vertical="center" shrinkToFit="1"/>
    </xf>
    <xf numFmtId="0" fontId="2" fillId="0" borderId="21" xfId="0" applyFont="1" applyBorder="1" applyAlignment="1">
      <alignment vertical="center" shrinkToFit="1"/>
    </xf>
    <xf numFmtId="0" fontId="2" fillId="0" borderId="29" xfId="0" applyFont="1" applyBorder="1" applyAlignment="1">
      <alignment vertical="center" shrinkToFit="1"/>
    </xf>
    <xf numFmtId="180" fontId="7" fillId="0" borderId="1" xfId="0" applyNumberFormat="1" applyFont="1" applyFill="1" applyBorder="1" applyAlignment="1">
      <alignment horizontal="right" vertical="center" indent="1"/>
    </xf>
    <xf numFmtId="180" fontId="0" fillId="0" borderId="32" xfId="0" applyNumberFormat="1" applyFont="1" applyFill="1" applyBorder="1" applyAlignment="1">
      <alignment horizontal="right" vertical="center" indent="1"/>
    </xf>
    <xf numFmtId="180" fontId="7" fillId="2" borderId="1" xfId="0" applyNumberFormat="1" applyFont="1" applyFill="1" applyBorder="1" applyAlignment="1">
      <alignment horizontal="right" vertical="center" indent="1"/>
    </xf>
    <xf numFmtId="0" fontId="0" fillId="2" borderId="32" xfId="0" applyFont="1" applyFill="1" applyBorder="1" applyAlignment="1">
      <alignment horizontal="right" vertical="center" indent="1"/>
    </xf>
    <xf numFmtId="0" fontId="7" fillId="0" borderId="16" xfId="6" applyFont="1" applyBorder="1" applyAlignment="1">
      <alignment vertical="center" shrinkToFit="1"/>
    </xf>
    <xf numFmtId="180" fontId="7" fillId="0" borderId="24" xfId="0" applyNumberFormat="1" applyFont="1" applyBorder="1" applyAlignment="1">
      <alignment horizontal="right" vertical="center" indent="1"/>
    </xf>
    <xf numFmtId="180" fontId="0" fillId="0" borderId="28" xfId="0" applyNumberFormat="1" applyFont="1" applyBorder="1" applyAlignment="1">
      <alignment horizontal="right" vertical="center" indent="1"/>
    </xf>
    <xf numFmtId="180" fontId="7" fillId="2" borderId="24" xfId="0" applyNumberFormat="1" applyFont="1" applyFill="1" applyBorder="1" applyAlignment="1">
      <alignment horizontal="right" vertical="center" indent="1"/>
    </xf>
    <xf numFmtId="0" fontId="0" fillId="2" borderId="28" xfId="0" applyFont="1" applyFill="1" applyBorder="1" applyAlignment="1">
      <alignment horizontal="right" vertical="center" indent="1"/>
    </xf>
    <xf numFmtId="0" fontId="7" fillId="0" borderId="15" xfId="5" applyFont="1" applyBorder="1" applyAlignment="1">
      <alignment vertical="center" shrinkToFit="1"/>
    </xf>
    <xf numFmtId="0" fontId="2" fillId="0" borderId="20" xfId="0" applyFont="1" applyBorder="1" applyAlignment="1">
      <alignment vertical="center" shrinkToFit="1"/>
    </xf>
    <xf numFmtId="0" fontId="2" fillId="0" borderId="27" xfId="0" applyFont="1" applyBorder="1" applyAlignment="1">
      <alignment vertical="center" shrinkToFit="1"/>
    </xf>
    <xf numFmtId="180" fontId="7" fillId="0" borderId="9" xfId="0" applyNumberFormat="1" applyFont="1" applyBorder="1" applyAlignment="1">
      <alignment horizontal="right" vertical="center" indent="1"/>
    </xf>
    <xf numFmtId="180" fontId="0" fillId="0" borderId="38" xfId="0" applyNumberFormat="1" applyFont="1" applyBorder="1" applyAlignment="1">
      <alignment horizontal="right" vertical="center" indent="1"/>
    </xf>
    <xf numFmtId="180" fontId="7" fillId="2" borderId="9" xfId="0" applyNumberFormat="1" applyFont="1" applyFill="1" applyBorder="1" applyAlignment="1">
      <alignment horizontal="right" vertical="center" indent="1"/>
    </xf>
    <xf numFmtId="0" fontId="0" fillId="2" borderId="38" xfId="0" applyFont="1" applyFill="1" applyBorder="1" applyAlignment="1">
      <alignment horizontal="right" vertical="center" indent="1"/>
    </xf>
    <xf numFmtId="0" fontId="7" fillId="0" borderId="33" xfId="5" applyFont="1" applyBorder="1" applyAlignment="1">
      <alignment horizontal="center" vertical="center" wrapText="1" shrinkToFit="1"/>
    </xf>
    <xf numFmtId="0" fontId="0" fillId="0" borderId="37" xfId="5" applyFont="1" applyBorder="1" applyAlignment="1">
      <alignment horizontal="center" vertical="center" shrinkToFit="1"/>
    </xf>
    <xf numFmtId="0" fontId="7" fillId="0" borderId="5" xfId="5" applyFont="1" applyBorder="1" applyAlignment="1">
      <alignment vertical="center" shrinkToFit="1"/>
    </xf>
    <xf numFmtId="0" fontId="7" fillId="0" borderId="14" xfId="5" applyFont="1" applyBorder="1" applyAlignment="1">
      <alignment vertical="center" shrinkToFit="1"/>
    </xf>
    <xf numFmtId="0" fontId="2" fillId="0" borderId="14" xfId="0" applyFont="1" applyBorder="1" applyAlignment="1">
      <alignment vertical="center" shrinkToFit="1"/>
    </xf>
    <xf numFmtId="0" fontId="2" fillId="0" borderId="26" xfId="0" applyFont="1" applyBorder="1" applyAlignment="1">
      <alignment vertical="center" shrinkToFit="1"/>
    </xf>
    <xf numFmtId="0" fontId="7" fillId="0" borderId="3" xfId="0" applyFont="1" applyBorder="1" applyAlignment="1">
      <alignment horizontal="center" vertical="center" shrinkToFit="1"/>
    </xf>
    <xf numFmtId="0" fontId="7" fillId="0" borderId="13" xfId="0" applyFont="1" applyBorder="1" applyAlignment="1">
      <alignment horizontal="center" vertical="center" shrinkToFit="1"/>
    </xf>
    <xf numFmtId="183" fontId="7" fillId="0" borderId="2" xfId="0" applyNumberFormat="1" applyFont="1" applyBorder="1" applyAlignment="1">
      <alignment horizontal="left" vertical="center" indent="1"/>
    </xf>
    <xf numFmtId="183" fontId="7" fillId="0" borderId="12" xfId="0" applyNumberFormat="1" applyFont="1" applyBorder="1" applyAlignment="1">
      <alignment horizontal="left" vertical="center" indent="1"/>
    </xf>
    <xf numFmtId="183" fontId="7" fillId="0" borderId="25" xfId="0" applyNumberFormat="1" applyFont="1" applyBorder="1" applyAlignment="1">
      <alignment horizontal="left" vertical="center" indent="1"/>
    </xf>
    <xf numFmtId="0" fontId="7" fillId="0" borderId="2"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25" xfId="0" applyFont="1" applyBorder="1" applyAlignment="1">
      <alignment horizontal="center" vertical="center" shrinkToFit="1"/>
    </xf>
    <xf numFmtId="0" fontId="1" fillId="0" borderId="2" xfId="8" applyBorder="1" applyAlignment="1">
      <alignment horizontal="left" vertical="center" indent="1" shrinkToFit="1"/>
    </xf>
    <xf numFmtId="0" fontId="0" fillId="0" borderId="12" xfId="0" applyBorder="1" applyAlignment="1">
      <alignment horizontal="left" vertical="center" indent="1" shrinkToFit="1"/>
    </xf>
    <xf numFmtId="0" fontId="0" fillId="0" borderId="25" xfId="0" applyBorder="1" applyAlignment="1">
      <alignment horizontal="left" vertical="center" indent="1" shrinkToFit="1"/>
    </xf>
    <xf numFmtId="183" fontId="7" fillId="0" borderId="2" xfId="0" applyNumberFormat="1" applyFont="1" applyBorder="1" applyAlignment="1">
      <alignment horizontal="right" vertical="center" shrinkToFit="1"/>
    </xf>
    <xf numFmtId="0" fontId="0" fillId="0" borderId="12" xfId="0" applyBorder="1" applyAlignment="1">
      <alignment horizontal="right" vertical="center" shrinkToFit="1"/>
    </xf>
    <xf numFmtId="183" fontId="7" fillId="0" borderId="12" xfId="0" applyNumberFormat="1" applyFont="1" applyBorder="1" applyAlignment="1">
      <alignment horizontal="left" vertical="center" shrinkToFit="1"/>
    </xf>
    <xf numFmtId="183" fontId="7" fillId="0" borderId="25" xfId="0" applyNumberFormat="1" applyFont="1" applyBorder="1" applyAlignment="1">
      <alignment horizontal="left" vertical="center" shrinkToFit="1"/>
    </xf>
    <xf numFmtId="0" fontId="7" fillId="0" borderId="4" xfId="0" applyFont="1" applyBorder="1" applyAlignment="1">
      <alignment horizontal="center" vertical="center"/>
    </xf>
    <xf numFmtId="0" fontId="0" fillId="0" borderId="4" xfId="0" applyFont="1" applyBorder="1" applyAlignment="1">
      <alignment horizontal="center" vertical="center"/>
    </xf>
    <xf numFmtId="0" fontId="7" fillId="0" borderId="33" xfId="5" applyFont="1" applyBorder="1" applyAlignment="1">
      <alignment horizontal="center" vertical="center"/>
    </xf>
    <xf numFmtId="0" fontId="0" fillId="0" borderId="37" xfId="5" applyFont="1" applyBorder="1" applyAlignment="1">
      <alignment horizontal="center" vertical="center"/>
    </xf>
    <xf numFmtId="0" fontId="7" fillId="0" borderId="33" xfId="5" applyFont="1" applyBorder="1" applyAlignment="1">
      <alignment horizontal="center" vertical="center" wrapText="1"/>
    </xf>
    <xf numFmtId="0" fontId="23" fillId="0" borderId="0" xfId="0" applyFont="1" applyAlignment="1">
      <alignment vertical="center" shrinkToFit="1"/>
    </xf>
    <xf numFmtId="0" fontId="4" fillId="0" borderId="0" xfId="0" applyFont="1" applyAlignment="1">
      <alignment vertical="center" shrinkToFit="1"/>
    </xf>
    <xf numFmtId="0" fontId="0" fillId="0" borderId="12" xfId="0" applyBorder="1" applyAlignment="1">
      <alignment horizontal="center" vertical="center" shrinkToFit="1"/>
    </xf>
    <xf numFmtId="0" fontId="0" fillId="0" borderId="25" xfId="0" applyBorder="1" applyAlignment="1">
      <alignment horizontal="center" vertical="center" shrinkToFit="1"/>
    </xf>
    <xf numFmtId="0" fontId="7" fillId="0" borderId="2" xfId="0" applyFont="1" applyBorder="1" applyAlignment="1">
      <alignment horizontal="center" vertical="center"/>
    </xf>
    <xf numFmtId="0" fontId="0" fillId="0" borderId="12" xfId="0" applyBorder="1" applyAlignment="1">
      <alignment vertical="center"/>
    </xf>
    <xf numFmtId="0" fontId="0" fillId="0" borderId="25" xfId="0" applyBorder="1" applyAlignment="1">
      <alignment vertical="center"/>
    </xf>
    <xf numFmtId="0" fontId="7" fillId="0" borderId="1"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left" vertical="center" indent="1" shrinkToFit="1"/>
    </xf>
    <xf numFmtId="0" fontId="7" fillId="0" borderId="12" xfId="0" applyFont="1" applyBorder="1" applyAlignment="1">
      <alignment horizontal="left" vertical="center" indent="1" shrinkToFit="1"/>
    </xf>
    <xf numFmtId="0" fontId="7" fillId="0" borderId="25" xfId="0" applyFont="1" applyBorder="1" applyAlignment="1">
      <alignment horizontal="left" vertical="center" indent="1" shrinkToFit="1"/>
    </xf>
    <xf numFmtId="186" fontId="7" fillId="0" borderId="2" xfId="0" applyNumberFormat="1" applyFont="1" applyBorder="1" applyAlignment="1">
      <alignment horizontal="left" vertical="center" indent="1" shrinkToFit="1"/>
    </xf>
    <xf numFmtId="0" fontId="7" fillId="0" borderId="1" xfId="0" applyFont="1" applyBorder="1" applyAlignment="1">
      <alignment horizontal="center" vertical="center" wrapText="1"/>
    </xf>
    <xf numFmtId="0" fontId="0" fillId="0" borderId="32" xfId="0" applyFont="1" applyBorder="1" applyAlignment="1">
      <alignment horizontal="center" vertical="center" wrapText="1"/>
    </xf>
    <xf numFmtId="0" fontId="18" fillId="0" borderId="0" xfId="0" applyFont="1" applyAlignment="1">
      <alignment vertical="center" wrapText="1"/>
    </xf>
    <xf numFmtId="0" fontId="0" fillId="0" borderId="0" xfId="0" applyAlignment="1">
      <alignment vertical="center" wrapText="1"/>
    </xf>
    <xf numFmtId="0" fontId="0" fillId="0" borderId="13" xfId="0" applyBorder="1" applyAlignment="1">
      <alignment vertical="center"/>
    </xf>
    <xf numFmtId="0" fontId="7" fillId="0" borderId="12" xfId="0" applyFont="1" applyBorder="1" applyAlignment="1">
      <alignment vertical="center"/>
    </xf>
    <xf numFmtId="0" fontId="7" fillId="0" borderId="25" xfId="0" applyFont="1" applyBorder="1" applyAlignment="1">
      <alignment vertical="center"/>
    </xf>
    <xf numFmtId="0" fontId="7" fillId="0" borderId="4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vertical="center" shrinkToFit="1"/>
    </xf>
    <xf numFmtId="0" fontId="7" fillId="0" borderId="13" xfId="0" applyFont="1" applyBorder="1" applyAlignment="1">
      <alignment vertical="center" shrinkToFit="1"/>
    </xf>
    <xf numFmtId="186" fontId="7" fillId="0" borderId="2" xfId="0" applyNumberFormat="1" applyFont="1" applyBorder="1" applyAlignment="1">
      <alignment horizontal="center" vertical="center" shrinkToFit="1"/>
    </xf>
    <xf numFmtId="186" fontId="7" fillId="0" borderId="12" xfId="0" applyNumberFormat="1" applyFont="1" applyBorder="1" applyAlignment="1">
      <alignment horizontal="center" vertical="center" shrinkToFit="1"/>
    </xf>
    <xf numFmtId="186" fontId="0" fillId="0" borderId="12" xfId="0" applyNumberFormat="1" applyBorder="1" applyAlignment="1">
      <alignment horizontal="center" vertical="center" shrinkToFit="1"/>
    </xf>
    <xf numFmtId="0" fontId="7" fillId="0" borderId="12" xfId="0" applyFont="1" applyBorder="1" applyAlignment="1">
      <alignment horizontal="center" vertical="center"/>
    </xf>
    <xf numFmtId="0" fontId="0" fillId="0" borderId="25" xfId="0" applyBorder="1" applyAlignment="1">
      <alignment horizontal="center" vertical="center"/>
    </xf>
    <xf numFmtId="0" fontId="7" fillId="0" borderId="32" xfId="0" applyFont="1" applyBorder="1" applyAlignment="1">
      <alignment vertical="center"/>
    </xf>
    <xf numFmtId="187" fontId="7" fillId="0" borderId="1" xfId="0" applyNumberFormat="1" applyFont="1" applyBorder="1" applyAlignment="1">
      <alignment horizontal="center" vertical="center"/>
    </xf>
    <xf numFmtId="187" fontId="0" fillId="0" borderId="11" xfId="0" applyNumberFormat="1" applyBorder="1" applyAlignment="1">
      <alignment horizontal="center" vertical="center"/>
    </xf>
    <xf numFmtId="187" fontId="7" fillId="0" borderId="11" xfId="0" applyNumberFormat="1" applyFont="1" applyBorder="1" applyAlignment="1">
      <alignment horizontal="center" vertical="center"/>
    </xf>
    <xf numFmtId="187" fontId="0" fillId="0" borderId="32" xfId="0" applyNumberFormat="1" applyBorder="1" applyAlignment="1">
      <alignment horizontal="center" vertical="center"/>
    </xf>
    <xf numFmtId="187" fontId="7" fillId="0" borderId="24" xfId="0" applyNumberFormat="1" applyFont="1" applyBorder="1" applyAlignment="1">
      <alignment horizontal="center" vertical="center"/>
    </xf>
    <xf numFmtId="187" fontId="0" fillId="0" borderId="16" xfId="0" applyNumberFormat="1" applyBorder="1" applyAlignment="1">
      <alignment horizontal="center" vertical="center"/>
    </xf>
    <xf numFmtId="187" fontId="7" fillId="0" borderId="16" xfId="0" applyNumberFormat="1" applyFont="1" applyBorder="1" applyAlignment="1">
      <alignment horizontal="center" vertical="center"/>
    </xf>
    <xf numFmtId="187" fontId="0" fillId="0" borderId="28" xfId="0" applyNumberFormat="1" applyBorder="1" applyAlignment="1">
      <alignment horizontal="center" vertical="center"/>
    </xf>
    <xf numFmtId="187" fontId="7" fillId="0" borderId="2" xfId="0" applyNumberFormat="1" applyFont="1" applyBorder="1" applyAlignment="1">
      <alignment horizontal="center" vertical="center"/>
    </xf>
    <xf numFmtId="187" fontId="0" fillId="0" borderId="12" xfId="0" applyNumberFormat="1" applyBorder="1" applyAlignment="1">
      <alignment horizontal="center" vertical="center"/>
    </xf>
    <xf numFmtId="187" fontId="7" fillId="0" borderId="12" xfId="0" applyNumberFormat="1" applyFont="1" applyBorder="1" applyAlignment="1">
      <alignment horizontal="center" vertical="center"/>
    </xf>
    <xf numFmtId="187" fontId="0" fillId="0" borderId="25" xfId="0" applyNumberFormat="1" applyBorder="1" applyAlignment="1">
      <alignment horizontal="center" vertical="center"/>
    </xf>
    <xf numFmtId="0" fontId="7" fillId="0" borderId="45" xfId="0" applyFont="1" applyBorder="1" applyAlignment="1">
      <alignment horizontal="center" vertical="center" shrinkToFit="1"/>
    </xf>
    <xf numFmtId="187" fontId="7" fillId="0" borderId="3" xfId="0" applyNumberFormat="1" applyFont="1" applyBorder="1" applyAlignment="1">
      <alignment horizontal="center" vertical="center"/>
    </xf>
    <xf numFmtId="187" fontId="0" fillId="0" borderId="13" xfId="0" applyNumberFormat="1" applyBorder="1" applyAlignment="1">
      <alignment horizontal="center" vertical="center"/>
    </xf>
    <xf numFmtId="187" fontId="7" fillId="0" borderId="13" xfId="0" applyNumberFormat="1" applyFont="1" applyBorder="1" applyAlignment="1">
      <alignment horizontal="center" vertical="center"/>
    </xf>
    <xf numFmtId="187" fontId="0" fillId="0" borderId="40" xfId="0" applyNumberFormat="1" applyBorder="1" applyAlignment="1">
      <alignment horizontal="center" vertical="center"/>
    </xf>
    <xf numFmtId="0" fontId="7" fillId="0" borderId="44" xfId="6" applyFont="1" applyBorder="1" applyAlignment="1">
      <alignment horizontal="center" vertical="center" shrinkToFit="1"/>
    </xf>
    <xf numFmtId="0" fontId="7" fillId="0" borderId="46" xfId="0" applyFont="1" applyBorder="1" applyAlignment="1">
      <alignment horizontal="center" vertical="center" shrinkToFit="1"/>
    </xf>
    <xf numFmtId="187" fontId="7" fillId="0" borderId="47" xfId="0" applyNumberFormat="1" applyFont="1" applyBorder="1" applyAlignment="1">
      <alignment horizontal="center" vertical="center"/>
    </xf>
    <xf numFmtId="187" fontId="0" fillId="0" borderId="48" xfId="0" applyNumberFormat="1" applyBorder="1" applyAlignment="1">
      <alignment horizontal="center" vertical="center"/>
    </xf>
    <xf numFmtId="20" fontId="7" fillId="0" borderId="48" xfId="0" applyNumberFormat="1" applyFont="1"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187" fontId="7" fillId="0" borderId="48" xfId="0" applyNumberFormat="1" applyFont="1" applyBorder="1" applyAlignment="1">
      <alignment horizontal="center" vertical="center"/>
    </xf>
    <xf numFmtId="187" fontId="0" fillId="0" borderId="50" xfId="0" applyNumberFormat="1" applyBorder="1" applyAlignment="1">
      <alignment horizontal="center" vertical="center"/>
    </xf>
    <xf numFmtId="0" fontId="7" fillId="0" borderId="43" xfId="0" applyFont="1" applyBorder="1" applyAlignment="1">
      <alignment horizontal="center" vertical="center" shrinkToFit="1"/>
    </xf>
    <xf numFmtId="0" fontId="7" fillId="0" borderId="32" xfId="0" applyFont="1" applyBorder="1" applyAlignment="1">
      <alignment horizontal="center" vertical="center" shrinkToFit="1"/>
    </xf>
    <xf numFmtId="0" fontId="2" fillId="0" borderId="46" xfId="6" applyBorder="1" applyAlignment="1">
      <alignment horizontal="center" vertical="center" shrinkToFit="1"/>
    </xf>
    <xf numFmtId="188" fontId="12" fillId="0" borderId="10" xfId="6" quotePrefix="1" applyNumberFormat="1" applyFont="1" applyBorder="1" applyAlignment="1">
      <alignment horizontal="right" vertical="center"/>
    </xf>
    <xf numFmtId="188" fontId="12" fillId="0" borderId="39" xfId="6" quotePrefix="1" applyNumberFormat="1" applyFont="1" applyBorder="1" applyAlignment="1">
      <alignment horizontal="right" vertical="center"/>
    </xf>
    <xf numFmtId="0" fontId="46" fillId="0" borderId="0" xfId="6" applyFont="1" applyAlignment="1">
      <alignment horizontal="left" vertical="top" wrapText="1"/>
    </xf>
    <xf numFmtId="0" fontId="46" fillId="0" borderId="0" xfId="0" applyFont="1" applyFill="1" applyAlignment="1">
      <alignment horizontal="left" vertical="center"/>
    </xf>
    <xf numFmtId="0" fontId="12" fillId="0" borderId="1" xfId="6" applyFont="1" applyBorder="1" applyAlignment="1">
      <alignment horizontal="center" vertical="center"/>
    </xf>
    <xf numFmtId="0" fontId="12" fillId="0" borderId="11" xfId="6" applyFont="1" applyBorder="1" applyAlignment="1">
      <alignment horizontal="center" vertical="center"/>
    </xf>
    <xf numFmtId="0" fontId="12" fillId="0" borderId="3" xfId="6" applyFont="1" applyBorder="1" applyAlignment="1">
      <alignment horizontal="center" vertical="center"/>
    </xf>
    <xf numFmtId="0" fontId="12" fillId="0" borderId="13" xfId="6" applyFont="1" applyBorder="1" applyAlignment="1">
      <alignment horizontal="center" vertical="center"/>
    </xf>
    <xf numFmtId="0" fontId="12" fillId="0" borderId="10" xfId="6" applyFont="1" applyBorder="1" applyAlignment="1">
      <alignment horizontal="center" vertical="center"/>
    </xf>
    <xf numFmtId="0" fontId="12" fillId="0" borderId="39" xfId="6" applyFont="1" applyBorder="1" applyAlignment="1">
      <alignment horizontal="center" vertical="center"/>
    </xf>
    <xf numFmtId="0" fontId="12" fillId="0" borderId="40" xfId="6" applyFont="1" applyBorder="1" applyAlignment="1">
      <alignment horizontal="center" vertical="center"/>
    </xf>
    <xf numFmtId="0" fontId="4" fillId="0" borderId="11" xfId="6" applyFont="1" applyBorder="1">
      <alignment vertical="center"/>
    </xf>
    <xf numFmtId="0" fontId="4" fillId="0" borderId="3" xfId="6" applyFont="1" applyBorder="1">
      <alignment vertical="center"/>
    </xf>
    <xf numFmtId="0" fontId="4" fillId="0" borderId="13" xfId="6" applyFont="1" applyBorder="1">
      <alignment vertical="center"/>
    </xf>
    <xf numFmtId="0" fontId="12" fillId="0" borderId="43" xfId="6" applyFont="1" applyBorder="1" applyAlignment="1">
      <alignment horizontal="center" vertical="center"/>
    </xf>
    <xf numFmtId="0" fontId="12" fillId="0" borderId="45" xfId="6" applyFont="1" applyBorder="1" applyAlignment="1">
      <alignment horizontal="center" vertical="center"/>
    </xf>
    <xf numFmtId="0" fontId="12" fillId="0" borderId="54" xfId="6" applyFont="1" applyBorder="1" applyAlignment="1">
      <alignment horizontal="center" vertical="center"/>
    </xf>
    <xf numFmtId="0" fontId="12" fillId="0" borderId="0" xfId="6" applyFont="1" applyBorder="1" applyAlignment="1">
      <alignment horizontal="center" vertical="center"/>
    </xf>
    <xf numFmtId="0" fontId="4" fillId="0" borderId="0" xfId="6" applyFont="1" applyBorder="1">
      <alignment vertical="center"/>
    </xf>
    <xf numFmtId="0" fontId="12" fillId="0" borderId="73" xfId="6" applyFont="1" applyBorder="1" applyAlignment="1">
      <alignment horizontal="center" vertical="center"/>
    </xf>
    <xf numFmtId="0" fontId="53" fillId="0" borderId="1" xfId="6" applyFont="1" applyBorder="1" applyAlignment="1">
      <alignment horizontal="center" vertical="center"/>
    </xf>
    <xf numFmtId="0" fontId="53" fillId="0" borderId="32" xfId="6" applyFont="1" applyBorder="1" applyAlignment="1">
      <alignment horizontal="center" vertical="center"/>
    </xf>
    <xf numFmtId="0" fontId="12" fillId="0" borderId="64" xfId="6" applyFont="1" applyBorder="1" applyAlignment="1">
      <alignment horizontal="center" vertical="center"/>
    </xf>
    <xf numFmtId="0" fontId="12" fillId="0" borderId="65" xfId="6" applyFont="1" applyBorder="1" applyAlignment="1">
      <alignment horizontal="center" vertical="center"/>
    </xf>
    <xf numFmtId="0" fontId="53" fillId="0" borderId="10" xfId="6" applyFont="1" applyBorder="1" applyAlignment="1">
      <alignment horizontal="center" vertical="center"/>
    </xf>
    <xf numFmtId="0" fontId="53" fillId="0" borderId="0" xfId="6" applyFont="1" applyBorder="1" applyAlignment="1">
      <alignment horizontal="center" vertical="center"/>
    </xf>
    <xf numFmtId="0" fontId="53" fillId="0" borderId="66" xfId="6" applyFont="1" applyBorder="1" applyAlignment="1">
      <alignment horizontal="center" vertical="center"/>
    </xf>
    <xf numFmtId="0" fontId="53" fillId="0" borderId="67" xfId="6" applyFont="1" applyBorder="1" applyAlignment="1">
      <alignment horizontal="center" vertical="center"/>
    </xf>
    <xf numFmtId="0" fontId="53" fillId="0" borderId="39" xfId="6" applyFont="1" applyBorder="1" applyAlignment="1">
      <alignment horizontal="center" vertical="center"/>
    </xf>
    <xf numFmtId="0" fontId="53" fillId="0" borderId="68" xfId="6" applyFont="1" applyBorder="1" applyAlignment="1">
      <alignment horizontal="center" vertical="center"/>
    </xf>
    <xf numFmtId="0" fontId="54" fillId="0" borderId="0" xfId="6" applyFont="1" applyBorder="1">
      <alignment vertical="center"/>
    </xf>
    <xf numFmtId="0" fontId="54" fillId="0" borderId="66" xfId="6" applyFont="1" applyBorder="1">
      <alignment vertical="center"/>
    </xf>
    <xf numFmtId="0" fontId="54" fillId="0" borderId="67" xfId="6" applyFont="1" applyBorder="1">
      <alignment vertical="center"/>
    </xf>
    <xf numFmtId="0" fontId="53" fillId="0" borderId="54" xfId="6" applyFont="1" applyBorder="1" applyAlignment="1">
      <alignment horizontal="center" vertical="center"/>
    </xf>
    <xf numFmtId="0" fontId="53" fillId="0" borderId="69" xfId="6" applyFont="1" applyBorder="1" applyAlignment="1">
      <alignment horizontal="center" vertical="center"/>
    </xf>
    <xf numFmtId="188" fontId="45" fillId="0" borderId="10" xfId="6" quotePrefix="1" applyNumberFormat="1" applyFont="1" applyBorder="1" applyAlignment="1">
      <alignment horizontal="right" vertical="center"/>
    </xf>
    <xf numFmtId="188" fontId="45" fillId="0" borderId="39" xfId="6" quotePrefix="1" applyNumberFormat="1" applyFont="1" applyBorder="1" applyAlignment="1">
      <alignment horizontal="right" vertical="center"/>
    </xf>
    <xf numFmtId="0" fontId="46" fillId="0" borderId="1" xfId="6" applyFont="1" applyBorder="1" applyAlignment="1">
      <alignment horizontal="center" vertical="center" wrapText="1"/>
    </xf>
    <xf numFmtId="0" fontId="46" fillId="0" borderId="32" xfId="6" applyFont="1" applyBorder="1" applyAlignment="1">
      <alignment horizontal="center" vertical="center"/>
    </xf>
    <xf numFmtId="0" fontId="46" fillId="0" borderId="3" xfId="6" applyFont="1" applyBorder="1" applyAlignment="1">
      <alignment horizontal="center" vertical="center"/>
    </xf>
    <xf numFmtId="0" fontId="46" fillId="0" borderId="40" xfId="6" applyFont="1" applyBorder="1" applyAlignment="1">
      <alignment horizontal="center" vertical="center"/>
    </xf>
    <xf numFmtId="55" fontId="7" fillId="0" borderId="1" xfId="6" quotePrefix="1" applyNumberFormat="1" applyFont="1" applyBorder="1" applyAlignment="1">
      <alignment horizontal="center" vertical="center"/>
    </xf>
    <xf numFmtId="55" fontId="7" fillId="0" borderId="32" xfId="6" quotePrefix="1" applyNumberFormat="1" applyFont="1" applyBorder="1" applyAlignment="1">
      <alignment horizontal="center" vertical="center"/>
    </xf>
    <xf numFmtId="0" fontId="7" fillId="0" borderId="11" xfId="6" quotePrefix="1" applyFont="1" applyBorder="1" applyAlignment="1">
      <alignment horizontal="center" vertical="center"/>
    </xf>
    <xf numFmtId="0" fontId="7" fillId="0" borderId="32" xfId="6" quotePrefix="1" applyFont="1" applyBorder="1" applyAlignment="1">
      <alignment horizontal="center" vertical="center"/>
    </xf>
    <xf numFmtId="0" fontId="12" fillId="0" borderId="92" xfId="6" applyFont="1" applyBorder="1" applyAlignment="1">
      <alignment horizontal="center" vertical="center"/>
    </xf>
    <xf numFmtId="0" fontId="12" fillId="0" borderId="93" xfId="6" applyFont="1" applyBorder="1" applyAlignment="1">
      <alignment horizontal="center" vertical="center"/>
    </xf>
    <xf numFmtId="0" fontId="12" fillId="0" borderId="32" xfId="6" applyFont="1" applyBorder="1" applyAlignment="1">
      <alignment horizontal="center" vertical="center"/>
    </xf>
    <xf numFmtId="0" fontId="12" fillId="0" borderId="43" xfId="6" applyFont="1" applyBorder="1" applyAlignment="1">
      <alignment horizontal="center" vertical="center" wrapText="1"/>
    </xf>
    <xf numFmtId="0" fontId="52" fillId="0" borderId="10" xfId="6" applyFont="1" applyBorder="1" applyAlignment="1">
      <alignment horizontal="center" vertical="center"/>
    </xf>
    <xf numFmtId="0" fontId="52" fillId="0" borderId="39" xfId="6" applyFont="1" applyBorder="1" applyAlignment="1">
      <alignment horizontal="center" vertical="center"/>
    </xf>
    <xf numFmtId="0" fontId="52" fillId="0" borderId="3" xfId="6" applyFont="1" applyBorder="1" applyAlignment="1">
      <alignment horizontal="center" vertical="center"/>
    </xf>
    <xf numFmtId="0" fontId="52" fillId="0" borderId="40" xfId="6" applyFont="1" applyBorder="1" applyAlignment="1">
      <alignment horizontal="center" vertical="center"/>
    </xf>
    <xf numFmtId="55" fontId="12" fillId="0" borderId="1" xfId="6" quotePrefix="1" applyNumberFormat="1" applyFont="1" applyBorder="1" applyAlignment="1">
      <alignment horizontal="center" vertical="center"/>
    </xf>
    <xf numFmtId="55" fontId="12" fillId="0" borderId="11" xfId="6" quotePrefix="1" applyNumberFormat="1" applyFont="1" applyBorder="1" applyAlignment="1">
      <alignment horizontal="center" vertical="center"/>
    </xf>
    <xf numFmtId="55" fontId="12" fillId="0" borderId="32" xfId="6" quotePrefix="1" applyNumberFormat="1" applyFont="1" applyBorder="1" applyAlignment="1">
      <alignment horizontal="center" vertical="center"/>
    </xf>
    <xf numFmtId="55" fontId="7" fillId="0" borderId="1" xfId="0" applyNumberFormat="1" applyFont="1" applyBorder="1" applyAlignment="1">
      <alignment horizontal="center" vertical="center" wrapText="1"/>
    </xf>
    <xf numFmtId="55" fontId="7" fillId="0" borderId="11" xfId="0" applyNumberFormat="1" applyFont="1" applyBorder="1" applyAlignment="1">
      <alignment horizontal="center" vertical="center"/>
    </xf>
    <xf numFmtId="55" fontId="7" fillId="0" borderId="32" xfId="0" applyNumberFormat="1" applyFont="1" applyBorder="1" applyAlignment="1">
      <alignment horizontal="center" vertical="center"/>
    </xf>
    <xf numFmtId="55" fontId="7" fillId="0" borderId="3" xfId="0" applyNumberFormat="1" applyFont="1" applyBorder="1" applyAlignment="1">
      <alignment horizontal="center" vertical="center"/>
    </xf>
    <xf numFmtId="55" fontId="7" fillId="0" borderId="13" xfId="0" applyNumberFormat="1" applyFont="1" applyBorder="1" applyAlignment="1">
      <alignment horizontal="center" vertical="center"/>
    </xf>
    <xf numFmtId="55" fontId="7" fillId="0" borderId="40" xfId="0" applyNumberFormat="1" applyFont="1" applyBorder="1" applyAlignment="1">
      <alignment horizontal="center" vertical="center"/>
    </xf>
    <xf numFmtId="0" fontId="12" fillId="0" borderId="54" xfId="6" applyFont="1" applyBorder="1" applyAlignment="1">
      <alignment horizontal="center" vertical="center" wrapText="1"/>
    </xf>
    <xf numFmtId="0" fontId="12" fillId="0" borderId="1" xfId="6" applyFont="1" applyBorder="1" applyAlignment="1">
      <alignment horizontal="center" vertical="center" wrapText="1"/>
    </xf>
    <xf numFmtId="0" fontId="52" fillId="0" borderId="3" xfId="6" applyFont="1" applyBorder="1" applyAlignment="1">
      <alignment horizontal="right" vertical="center"/>
    </xf>
    <xf numFmtId="0" fontId="52" fillId="0" borderId="40" xfId="6" applyFont="1" applyBorder="1" applyAlignment="1">
      <alignment horizontal="right" vertical="center"/>
    </xf>
    <xf numFmtId="55" fontId="12" fillId="0" borderId="10" xfId="6" quotePrefix="1" applyNumberFormat="1" applyFont="1" applyBorder="1" applyAlignment="1">
      <alignment horizontal="center" vertical="center"/>
    </xf>
    <xf numFmtId="55" fontId="12" fillId="0" borderId="0" xfId="6" quotePrefix="1" applyNumberFormat="1" applyFont="1" applyBorder="1" applyAlignment="1">
      <alignment horizontal="center" vertical="center"/>
    </xf>
    <xf numFmtId="55" fontId="12" fillId="0" borderId="39" xfId="6" quotePrefix="1" applyNumberFormat="1" applyFont="1" applyBorder="1" applyAlignment="1">
      <alignment horizontal="center" vertical="center"/>
    </xf>
    <xf numFmtId="0" fontId="12" fillId="0" borderId="55" xfId="5" applyFont="1" applyBorder="1" applyAlignment="1">
      <alignment horizontal="center" vertical="center"/>
    </xf>
    <xf numFmtId="0" fontId="4" fillId="0" borderId="57" xfId="5" applyBorder="1" applyAlignment="1">
      <alignment horizontal="center" vertical="center"/>
    </xf>
    <xf numFmtId="0" fontId="7" fillId="0" borderId="3" xfId="6" applyFont="1" applyBorder="1" applyAlignment="1">
      <alignment horizontal="center" vertical="center"/>
    </xf>
    <xf numFmtId="0" fontId="7" fillId="0" borderId="40" xfId="6" applyFont="1" applyBorder="1" applyAlignment="1">
      <alignment horizontal="center" vertical="center"/>
    </xf>
    <xf numFmtId="0" fontId="22" fillId="0" borderId="0" xfId="5" applyFont="1" applyAlignment="1">
      <alignment vertical="center" wrapText="1"/>
    </xf>
    <xf numFmtId="0" fontId="22" fillId="0" borderId="0" xfId="5" applyFont="1" applyAlignment="1">
      <alignment vertical="center"/>
    </xf>
    <xf numFmtId="0" fontId="7" fillId="0" borderId="1" xfId="0" applyFont="1" applyBorder="1" applyAlignment="1">
      <alignment horizontal="center" vertical="center"/>
    </xf>
    <xf numFmtId="0" fontId="7" fillId="0" borderId="32" xfId="6" applyFont="1" applyBorder="1" applyAlignment="1">
      <alignment horizontal="center" vertical="center"/>
    </xf>
    <xf numFmtId="0" fontId="7" fillId="0" borderId="52" xfId="6" applyFont="1" applyBorder="1" applyAlignment="1">
      <alignment horizontal="center" vertical="center"/>
    </xf>
    <xf numFmtId="0" fontId="7" fillId="0" borderId="56" xfId="6" applyFont="1" applyBorder="1" applyAlignment="1">
      <alignment horizontal="center" vertical="center"/>
    </xf>
    <xf numFmtId="0" fontId="10" fillId="0" borderId="43" xfId="6" applyFont="1" applyBorder="1" applyAlignment="1">
      <alignment horizontal="center" vertical="center" wrapText="1"/>
    </xf>
    <xf numFmtId="0" fontId="10" fillId="0" borderId="58" xfId="6" applyFont="1" applyBorder="1" applyAlignment="1">
      <alignment horizontal="center" vertical="center" wrapText="1"/>
    </xf>
    <xf numFmtId="0" fontId="7" fillId="0" borderId="53" xfId="6" applyFont="1" applyBorder="1" applyAlignment="1">
      <alignment horizontal="center" vertical="center" textRotation="255"/>
    </xf>
    <xf numFmtId="0" fontId="4" fillId="0" borderId="54" xfId="5" applyBorder="1" applyAlignment="1">
      <alignment horizontal="center" vertical="center" textRotation="255"/>
    </xf>
    <xf numFmtId="0" fontId="7" fillId="0" borderId="43" xfId="6" applyFont="1" applyBorder="1" applyAlignment="1">
      <alignment horizontal="center" vertical="center" textRotation="255"/>
    </xf>
    <xf numFmtId="0" fontId="7" fillId="0" borderId="54" xfId="6" applyFont="1" applyBorder="1" applyAlignment="1">
      <alignment horizontal="center" vertical="center" textRotation="255"/>
    </xf>
    <xf numFmtId="0" fontId="10" fillId="0" borderId="0" xfId="6" applyFont="1" applyBorder="1" applyAlignment="1">
      <alignment vertical="center" wrapText="1"/>
    </xf>
    <xf numFmtId="0" fontId="4" fillId="0" borderId="0" xfId="5" applyAlignment="1">
      <alignment vertical="center" wrapText="1"/>
    </xf>
    <xf numFmtId="0" fontId="20" fillId="0" borderId="11" xfId="6" applyFont="1" applyBorder="1" applyAlignment="1">
      <alignment horizontal="left" vertical="center" wrapText="1"/>
    </xf>
    <xf numFmtId="0" fontId="21" fillId="0" borderId="11" xfId="6" applyFont="1" applyBorder="1" applyAlignment="1">
      <alignment vertical="center" wrapText="1"/>
    </xf>
    <xf numFmtId="0" fontId="7" fillId="3" borderId="2" xfId="6" applyFont="1" applyFill="1" applyBorder="1" applyAlignment="1">
      <alignment horizontal="left" vertical="center"/>
    </xf>
    <xf numFmtId="0" fontId="7" fillId="0" borderId="12" xfId="6" applyFont="1" applyBorder="1" applyAlignment="1">
      <alignment horizontal="left" vertical="center"/>
    </xf>
    <xf numFmtId="0" fontId="12" fillId="0" borderId="55" xfId="5" applyFont="1" applyBorder="1" applyAlignment="1">
      <alignment horizontal="center" vertical="center" shrinkToFit="1"/>
    </xf>
    <xf numFmtId="0" fontId="4" fillId="0" borderId="57" xfId="5" applyBorder="1" applyAlignment="1">
      <alignment horizontal="center" vertical="center" shrinkToFit="1"/>
    </xf>
    <xf numFmtId="0" fontId="7" fillId="0" borderId="7" xfId="6" applyFont="1" applyBorder="1" applyAlignment="1">
      <alignment horizontal="left" vertical="center" shrinkToFit="1"/>
    </xf>
    <xf numFmtId="0" fontId="7" fillId="0" borderId="7" xfId="6" applyFont="1" applyBorder="1" applyAlignment="1">
      <alignment horizontal="left" vertical="center"/>
    </xf>
    <xf numFmtId="38" fontId="7" fillId="0" borderId="7" xfId="4" applyFont="1" applyBorder="1" applyAlignment="1">
      <alignment horizontal="right" vertical="center" indent="3" shrinkToFit="1"/>
    </xf>
    <xf numFmtId="0" fontId="7" fillId="0" borderId="25" xfId="0" applyFont="1" applyBorder="1" applyAlignment="1">
      <alignment horizontal="center" vertical="center"/>
    </xf>
    <xf numFmtId="0" fontId="7" fillId="0" borderId="2" xfId="6" applyFont="1" applyBorder="1" applyAlignment="1">
      <alignment horizontal="left" vertical="center" shrinkToFit="1"/>
    </xf>
    <xf numFmtId="0" fontId="7" fillId="0" borderId="25" xfId="6" applyFont="1" applyBorder="1" applyAlignment="1">
      <alignment horizontal="left" vertical="center" shrinkToFit="1"/>
    </xf>
    <xf numFmtId="0" fontId="35" fillId="0" borderId="117" xfId="6" applyFont="1" applyBorder="1" applyAlignment="1" applyProtection="1">
      <alignment horizontal="right" vertical="center"/>
    </xf>
    <xf numFmtId="0" fontId="35" fillId="0" borderId="118" xfId="6" applyFont="1" applyBorder="1" applyAlignment="1" applyProtection="1">
      <alignment horizontal="right" vertical="center"/>
    </xf>
    <xf numFmtId="0" fontId="35" fillId="0" borderId="119" xfId="6" applyFont="1" applyBorder="1" applyAlignment="1" applyProtection="1">
      <alignment horizontal="right" vertical="center"/>
    </xf>
    <xf numFmtId="189" fontId="2" fillId="0" borderId="45" xfId="6" applyNumberFormat="1" applyFont="1" applyFill="1" applyBorder="1" applyAlignment="1" applyProtection="1">
      <alignment horizontal="right" vertical="center"/>
    </xf>
    <xf numFmtId="189" fontId="2" fillId="0" borderId="120" xfId="6" applyNumberFormat="1" applyFont="1" applyFill="1" applyBorder="1" applyAlignment="1" applyProtection="1">
      <alignment horizontal="right" vertical="center"/>
    </xf>
    <xf numFmtId="0" fontId="68" fillId="0" borderId="121" xfId="6" applyFont="1" applyBorder="1" applyAlignment="1" applyProtection="1">
      <alignment horizontal="center" vertical="center" wrapText="1"/>
    </xf>
    <xf numFmtId="0" fontId="68" fillId="0" borderId="11" xfId="6" applyFont="1" applyBorder="1" applyAlignment="1" applyProtection="1">
      <alignment horizontal="center" vertical="center" wrapText="1"/>
    </xf>
    <xf numFmtId="0" fontId="68" fillId="0" borderId="32" xfId="6" applyFont="1" applyBorder="1" applyAlignment="1" applyProtection="1">
      <alignment horizontal="center" vertical="center" wrapText="1"/>
    </xf>
    <xf numFmtId="0" fontId="68" fillId="0" borderId="95" xfId="6" applyFont="1" applyBorder="1" applyAlignment="1" applyProtection="1">
      <alignment horizontal="center" vertical="center" wrapText="1"/>
    </xf>
    <xf numFmtId="0" fontId="68" fillId="0" borderId="67" xfId="6" applyFont="1" applyBorder="1" applyAlignment="1" applyProtection="1">
      <alignment horizontal="center" vertical="center" wrapText="1"/>
    </xf>
    <xf numFmtId="0" fontId="68" fillId="0" borderId="68" xfId="6" applyFont="1" applyBorder="1" applyAlignment="1" applyProtection="1">
      <alignment horizontal="center" vertical="center" wrapText="1"/>
    </xf>
    <xf numFmtId="0" fontId="35" fillId="4" borderId="1" xfId="6" applyFont="1" applyFill="1" applyBorder="1" applyAlignment="1" applyProtection="1">
      <alignment horizontal="center" vertical="center"/>
      <protection locked="0"/>
    </xf>
    <xf numFmtId="0" fontId="35" fillId="4" borderId="32" xfId="6" applyFont="1" applyFill="1" applyBorder="1" applyAlignment="1" applyProtection="1">
      <alignment horizontal="center" vertical="center"/>
      <protection locked="0"/>
    </xf>
    <xf numFmtId="0" fontId="35" fillId="4" borderId="66" xfId="6" applyFont="1" applyFill="1" applyBorder="1" applyAlignment="1" applyProtection="1">
      <alignment horizontal="center" vertical="center"/>
      <protection locked="0"/>
    </xf>
    <xf numFmtId="0" fontId="35" fillId="4" borderId="68" xfId="6" applyFont="1" applyFill="1" applyBorder="1" applyAlignment="1" applyProtection="1">
      <alignment horizontal="center" vertical="center"/>
      <protection locked="0"/>
    </xf>
    <xf numFmtId="0" fontId="68" fillId="0" borderId="1" xfId="6" applyFont="1" applyBorder="1" applyAlignment="1" applyProtection="1">
      <alignment horizontal="center" vertical="center" wrapText="1"/>
    </xf>
    <xf numFmtId="0" fontId="68" fillId="0" borderId="66" xfId="6" applyFont="1" applyBorder="1" applyAlignment="1" applyProtection="1">
      <alignment horizontal="center" vertical="center" wrapText="1"/>
    </xf>
    <xf numFmtId="182" fontId="35" fillId="0" borderId="1" xfId="6" applyNumberFormat="1" applyFont="1" applyFill="1" applyBorder="1" applyAlignment="1" applyProtection="1">
      <alignment horizontal="right" vertical="center"/>
    </xf>
    <xf numFmtId="182" fontId="35" fillId="0" borderId="11" xfId="6" applyNumberFormat="1" applyFont="1" applyFill="1" applyBorder="1" applyAlignment="1" applyProtection="1">
      <alignment horizontal="right" vertical="center"/>
    </xf>
    <xf numFmtId="182" fontId="35" fillId="0" borderId="89" xfId="6" applyNumberFormat="1" applyFont="1" applyFill="1" applyBorder="1" applyAlignment="1" applyProtection="1">
      <alignment horizontal="right" vertical="center"/>
    </xf>
    <xf numFmtId="182" fontId="35" fillId="0" borderId="66" xfId="6" applyNumberFormat="1" applyFont="1" applyFill="1" applyBorder="1" applyAlignment="1" applyProtection="1">
      <alignment horizontal="right" vertical="center"/>
    </xf>
    <xf numFmtId="182" fontId="35" fillId="0" borderId="67" xfId="6" applyNumberFormat="1" applyFont="1" applyFill="1" applyBorder="1" applyAlignment="1" applyProtection="1">
      <alignment horizontal="right" vertical="center"/>
    </xf>
    <xf numFmtId="182" fontId="35" fillId="0" borderId="97" xfId="6" applyNumberFormat="1" applyFont="1" applyFill="1" applyBorder="1" applyAlignment="1" applyProtection="1">
      <alignment horizontal="right" vertical="center"/>
    </xf>
    <xf numFmtId="0" fontId="22" fillId="6" borderId="2" xfId="6" applyFont="1" applyFill="1" applyBorder="1" applyAlignment="1" applyProtection="1">
      <alignment horizontal="center" vertical="center"/>
      <protection locked="0"/>
    </xf>
    <xf numFmtId="0" fontId="22" fillId="6" borderId="25" xfId="6" applyFont="1" applyFill="1" applyBorder="1" applyAlignment="1" applyProtection="1">
      <alignment horizontal="center" vertical="center"/>
      <protection locked="0"/>
    </xf>
    <xf numFmtId="189" fontId="2" fillId="6" borderId="2" xfId="6" applyNumberFormat="1" applyFont="1" applyFill="1" applyBorder="1" applyAlignment="1" applyProtection="1">
      <alignment horizontal="center" vertical="center"/>
      <protection locked="0"/>
    </xf>
    <xf numFmtId="189" fontId="2" fillId="6" borderId="25" xfId="6" applyNumberFormat="1" applyFont="1" applyFill="1" applyBorder="1" applyAlignment="1" applyProtection="1">
      <alignment horizontal="center" vertical="center"/>
      <protection locked="0"/>
    </xf>
    <xf numFmtId="190" fontId="2" fillId="6" borderId="7" xfId="6" applyNumberFormat="1" applyFont="1" applyFill="1" applyBorder="1" applyAlignment="1" applyProtection="1">
      <alignment horizontal="right" vertical="center"/>
      <protection locked="0"/>
    </xf>
    <xf numFmtId="189" fontId="2" fillId="0" borderId="7" xfId="6" applyNumberFormat="1" applyFont="1" applyFill="1" applyBorder="1" applyAlignment="1" applyProtection="1">
      <alignment horizontal="right" vertical="center"/>
    </xf>
    <xf numFmtId="189" fontId="2" fillId="0" borderId="105" xfId="6" applyNumberFormat="1" applyFont="1" applyFill="1" applyBorder="1" applyAlignment="1" applyProtection="1">
      <alignment horizontal="right" vertical="center"/>
    </xf>
    <xf numFmtId="0" fontId="22" fillId="6" borderId="33" xfId="6" applyFont="1" applyFill="1" applyBorder="1" applyAlignment="1" applyProtection="1">
      <alignment horizontal="center" vertical="center"/>
      <protection locked="0"/>
    </xf>
    <xf numFmtId="0" fontId="22" fillId="6" borderId="37" xfId="6" applyFont="1" applyFill="1" applyBorder="1" applyAlignment="1" applyProtection="1">
      <alignment horizontal="center" vertical="center"/>
      <protection locked="0"/>
    </xf>
    <xf numFmtId="189" fontId="2" fillId="6" borderId="33" xfId="6" applyNumberFormat="1" applyFont="1" applyFill="1" applyBorder="1" applyAlignment="1" applyProtection="1">
      <alignment horizontal="center" vertical="center"/>
      <protection locked="0"/>
    </xf>
    <xf numFmtId="189" fontId="2" fillId="6" borderId="37" xfId="6" applyNumberFormat="1" applyFont="1" applyFill="1" applyBorder="1" applyAlignment="1" applyProtection="1">
      <alignment horizontal="center" vertical="center"/>
      <protection locked="0"/>
    </xf>
    <xf numFmtId="190" fontId="2" fillId="6" borderId="4" xfId="6" applyNumberFormat="1" applyFont="1" applyFill="1" applyBorder="1" applyAlignment="1" applyProtection="1">
      <alignment horizontal="right" vertical="center"/>
      <protection locked="0"/>
    </xf>
    <xf numFmtId="189" fontId="2" fillId="0" borderId="33" xfId="6" applyNumberFormat="1" applyFont="1" applyFill="1" applyBorder="1" applyAlignment="1" applyProtection="1">
      <alignment horizontal="right" vertical="center"/>
    </xf>
    <xf numFmtId="189" fontId="2" fillId="0" borderId="115" xfId="6" applyNumberFormat="1" applyFont="1" applyFill="1" applyBorder="1" applyAlignment="1" applyProtection="1">
      <alignment horizontal="right" vertical="center"/>
    </xf>
    <xf numFmtId="189" fontId="2" fillId="0" borderId="116" xfId="6" applyNumberFormat="1" applyFont="1" applyFill="1" applyBorder="1" applyAlignment="1" applyProtection="1">
      <alignment horizontal="right" vertical="center"/>
    </xf>
    <xf numFmtId="189" fontId="2" fillId="0" borderId="2" xfId="6" applyNumberFormat="1" applyFont="1" applyFill="1" applyBorder="1" applyAlignment="1" applyProtection="1">
      <alignment horizontal="right" vertical="center"/>
    </xf>
    <xf numFmtId="189" fontId="2" fillId="0" borderId="12" xfId="6" applyNumberFormat="1" applyFont="1" applyFill="1" applyBorder="1" applyAlignment="1" applyProtection="1">
      <alignment horizontal="right" vertical="center"/>
    </xf>
    <xf numFmtId="189" fontId="2" fillId="0" borderId="87" xfId="6" applyNumberFormat="1" applyFont="1" applyFill="1" applyBorder="1" applyAlignment="1" applyProtection="1">
      <alignment horizontal="right" vertical="center"/>
    </xf>
    <xf numFmtId="0" fontId="2" fillId="0" borderId="107" xfId="6" applyFont="1" applyFill="1" applyBorder="1" applyAlignment="1" applyProtection="1">
      <alignment horizontal="left" vertical="center" shrinkToFit="1"/>
    </xf>
    <xf numFmtId="0" fontId="2" fillId="0" borderId="108" xfId="6" applyFont="1" applyFill="1" applyBorder="1" applyAlignment="1" applyProtection="1">
      <alignment horizontal="left" vertical="center" shrinkToFit="1"/>
    </xf>
    <xf numFmtId="181" fontId="3" fillId="0" borderId="109" xfId="6" applyNumberFormat="1" applyFont="1" applyFill="1" applyBorder="1" applyAlignment="1" applyProtection="1">
      <alignment horizontal="center" vertical="center" wrapText="1"/>
    </xf>
    <xf numFmtId="181" fontId="3" fillId="0" borderId="110" xfId="6" applyNumberFormat="1" applyFont="1" applyFill="1" applyBorder="1" applyAlignment="1" applyProtection="1">
      <alignment horizontal="center" vertical="center" wrapText="1"/>
    </xf>
    <xf numFmtId="181" fontId="3" fillId="0" borderId="111" xfId="6" applyNumberFormat="1" applyFont="1" applyFill="1" applyBorder="1" applyAlignment="1" applyProtection="1">
      <alignment horizontal="center" vertical="center" wrapText="1"/>
    </xf>
    <xf numFmtId="181" fontId="70" fillId="9" borderId="107" xfId="6" applyNumberFormat="1" applyFont="1" applyFill="1" applyBorder="1" applyAlignment="1" applyProtection="1">
      <alignment horizontal="center" vertical="center"/>
    </xf>
    <xf numFmtId="181" fontId="70" fillId="9" borderId="111" xfId="6" applyNumberFormat="1" applyFont="1" applyFill="1" applyBorder="1" applyAlignment="1" applyProtection="1">
      <alignment horizontal="center" vertical="center"/>
    </xf>
    <xf numFmtId="0" fontId="62" fillId="7" borderId="74" xfId="6" applyFont="1" applyFill="1" applyBorder="1" applyAlignment="1" applyProtection="1">
      <alignment horizontal="left" vertical="center"/>
    </xf>
    <xf numFmtId="0" fontId="62" fillId="7" borderId="48" xfId="6" applyFont="1" applyFill="1" applyBorder="1" applyAlignment="1" applyProtection="1">
      <alignment horizontal="left" vertical="center"/>
    </xf>
    <xf numFmtId="0" fontId="62" fillId="7" borderId="50" xfId="6" applyFont="1" applyFill="1" applyBorder="1" applyAlignment="1" applyProtection="1">
      <alignment horizontal="left" vertical="center"/>
    </xf>
    <xf numFmtId="0" fontId="2" fillId="0" borderId="101" xfId="6" applyFont="1" applyFill="1" applyBorder="1" applyAlignment="1" applyProtection="1">
      <alignment horizontal="center" vertical="center"/>
    </xf>
    <xf numFmtId="0" fontId="2" fillId="0" borderId="100" xfId="6" applyFont="1" applyFill="1" applyBorder="1" applyAlignment="1" applyProtection="1">
      <alignment horizontal="center" vertical="center"/>
    </xf>
    <xf numFmtId="0" fontId="2" fillId="0" borderId="101" xfId="6" applyFont="1" applyFill="1" applyBorder="1" applyAlignment="1" applyProtection="1">
      <alignment horizontal="center" vertical="center" shrinkToFit="1"/>
    </xf>
    <xf numFmtId="0" fontId="2" fillId="0" borderId="100" xfId="6" applyFont="1" applyFill="1" applyBorder="1" applyAlignment="1" applyProtection="1">
      <alignment horizontal="center" vertical="center" shrinkToFit="1"/>
    </xf>
    <xf numFmtId="0" fontId="2" fillId="0" borderId="72" xfId="6" applyFont="1" applyFill="1" applyBorder="1" applyAlignment="1" applyProtection="1">
      <alignment horizontal="center" vertical="center" wrapText="1" shrinkToFit="1"/>
    </xf>
    <xf numFmtId="0" fontId="2" fillId="0" borderId="72" xfId="6" applyFont="1" applyFill="1" applyBorder="1" applyAlignment="1" applyProtection="1">
      <alignment horizontal="center" vertical="center" shrinkToFit="1"/>
    </xf>
    <xf numFmtId="0" fontId="2" fillId="0" borderId="75" xfId="6" applyFont="1" applyFill="1" applyBorder="1" applyAlignment="1" applyProtection="1">
      <alignment horizontal="center" vertical="center" shrinkToFit="1"/>
    </xf>
    <xf numFmtId="0" fontId="2" fillId="0" borderId="84" xfId="6" applyFont="1" applyFill="1" applyBorder="1" applyAlignment="1" applyProtection="1">
      <alignment vertical="center" shrinkToFit="1"/>
    </xf>
    <xf numFmtId="0" fontId="2" fillId="0" borderId="7" xfId="6" applyFont="1" applyFill="1" applyBorder="1" applyAlignment="1" applyProtection="1">
      <alignment vertical="center" shrinkToFit="1"/>
    </xf>
    <xf numFmtId="181" fontId="65" fillId="0" borderId="2" xfId="6" applyNumberFormat="1" applyFont="1" applyFill="1" applyBorder="1" applyAlignment="1" applyProtection="1">
      <alignment horizontal="left" vertical="center" wrapText="1"/>
    </xf>
    <xf numFmtId="181" fontId="65" fillId="0" borderId="12" xfId="6" applyNumberFormat="1" applyFont="1" applyFill="1" applyBorder="1" applyAlignment="1" applyProtection="1">
      <alignment horizontal="left" vertical="center"/>
    </xf>
    <xf numFmtId="181" fontId="65" fillId="0" borderId="87" xfId="6" applyNumberFormat="1" applyFont="1" applyFill="1" applyBorder="1" applyAlignment="1" applyProtection="1">
      <alignment horizontal="left" vertical="center"/>
    </xf>
    <xf numFmtId="181" fontId="2" fillId="0" borderId="113" xfId="6" applyNumberFormat="1" applyFont="1" applyFill="1" applyBorder="1" applyAlignment="1" applyProtection="1">
      <alignment horizontal="center" vertical="center"/>
    </xf>
    <xf numFmtId="181" fontId="2" fillId="0" borderId="83" xfId="6" applyNumberFormat="1" applyFont="1" applyFill="1" applyBorder="1" applyAlignment="1" applyProtection="1">
      <alignment horizontal="center" vertical="center"/>
    </xf>
    <xf numFmtId="184" fontId="3" fillId="4" borderId="2" xfId="6" applyNumberFormat="1" applyFont="1" applyFill="1" applyBorder="1" applyAlignment="1" applyProtection="1">
      <alignment horizontal="center" vertical="center"/>
      <protection locked="0"/>
    </xf>
    <xf numFmtId="184" fontId="3" fillId="4" borderId="25" xfId="6" applyNumberFormat="1" applyFont="1" applyFill="1" applyBorder="1" applyAlignment="1" applyProtection="1">
      <alignment horizontal="center" vertical="center"/>
      <protection locked="0"/>
    </xf>
    <xf numFmtId="179" fontId="3" fillId="0" borderId="1" xfId="6" applyNumberFormat="1" applyFont="1" applyFill="1" applyBorder="1" applyAlignment="1" applyProtection="1">
      <alignment horizontal="center" vertical="center"/>
    </xf>
    <xf numFmtId="179" fontId="3" fillId="0" borderId="32" xfId="6" applyNumberFormat="1" applyFont="1" applyFill="1" applyBorder="1" applyAlignment="1" applyProtection="1">
      <alignment horizontal="center" vertical="center"/>
    </xf>
    <xf numFmtId="179" fontId="3" fillId="0" borderId="2" xfId="6" applyNumberFormat="1" applyFont="1" applyFill="1" applyBorder="1" applyAlignment="1" applyProtection="1">
      <alignment horizontal="center" vertical="center"/>
    </xf>
    <xf numFmtId="179" fontId="3" fillId="0" borderId="25" xfId="6" applyNumberFormat="1" applyFont="1" applyFill="1" applyBorder="1" applyAlignment="1" applyProtection="1">
      <alignment horizontal="center" vertical="center"/>
    </xf>
    <xf numFmtId="0" fontId="61" fillId="0" borderId="90" xfId="6" applyFont="1" applyBorder="1" applyAlignment="1" applyProtection="1">
      <alignment horizontal="center" vertical="center" shrinkToFit="1"/>
    </xf>
    <xf numFmtId="0" fontId="61" fillId="0" borderId="0" xfId="6" applyFont="1" applyBorder="1" applyAlignment="1" applyProtection="1">
      <alignment horizontal="center" vertical="center" shrinkToFit="1"/>
    </xf>
    <xf numFmtId="0" fontId="61" fillId="0" borderId="39" xfId="6" applyFont="1" applyBorder="1" applyAlignment="1" applyProtection="1">
      <alignment horizontal="center" vertical="center" shrinkToFit="1"/>
    </xf>
    <xf numFmtId="184" fontId="3" fillId="0" borderId="2" xfId="6" applyNumberFormat="1" applyFont="1" applyFill="1" applyBorder="1" applyAlignment="1" applyProtection="1">
      <alignment horizontal="center" vertical="center"/>
    </xf>
    <xf numFmtId="184" fontId="3" fillId="0" borderId="25" xfId="6" applyNumberFormat="1" applyFont="1" applyFill="1" applyBorder="1" applyAlignment="1" applyProtection="1">
      <alignment horizontal="center" vertical="center"/>
    </xf>
    <xf numFmtId="0" fontId="63" fillId="0" borderId="85" xfId="6" applyFont="1" applyBorder="1" applyAlignment="1" applyProtection="1">
      <alignment horizontal="center" vertical="top" textRotation="255" wrapText="1"/>
    </xf>
    <xf numFmtId="0" fontId="63" fillId="0" borderId="88" xfId="6" applyFont="1" applyBorder="1" applyAlignment="1" applyProtection="1">
      <alignment horizontal="center" vertical="top" textRotation="255" wrapText="1"/>
    </xf>
    <xf numFmtId="0" fontId="63" fillId="0" borderId="91" xfId="6" applyFont="1" applyBorder="1" applyAlignment="1" applyProtection="1">
      <alignment horizontal="center" vertical="top" textRotation="255" wrapText="1"/>
    </xf>
    <xf numFmtId="182" fontId="3" fillId="3" borderId="60" xfId="6" applyNumberFormat="1" applyFont="1" applyFill="1" applyBorder="1" applyAlignment="1" applyProtection="1">
      <alignment horizontal="center" vertical="center"/>
    </xf>
    <xf numFmtId="182" fontId="3" fillId="3" borderId="86" xfId="6" applyNumberFormat="1" applyFont="1" applyFill="1" applyBorder="1" applyAlignment="1" applyProtection="1">
      <alignment horizontal="center" vertical="center"/>
    </xf>
    <xf numFmtId="0" fontId="33" fillId="0" borderId="0" xfId="6" applyFont="1" applyFill="1" applyBorder="1" applyAlignment="1" applyProtection="1">
      <alignment horizontal="left" vertical="top" wrapText="1" shrinkToFit="1"/>
    </xf>
    <xf numFmtId="0" fontId="22" fillId="0" borderId="0" xfId="6" applyFont="1" applyFill="1" applyBorder="1" applyAlignment="1" applyProtection="1">
      <alignment horizontal="left" vertical="top" wrapText="1" shrinkToFit="1"/>
    </xf>
    <xf numFmtId="181" fontId="67" fillId="0" borderId="74" xfId="6" applyNumberFormat="1" applyFont="1" applyFill="1" applyBorder="1" applyAlignment="1" applyProtection="1">
      <alignment horizontal="center" vertical="center"/>
    </xf>
    <xf numFmtId="181" fontId="67" fillId="0" borderId="50" xfId="6" applyNumberFormat="1" applyFont="1" applyFill="1" applyBorder="1" applyAlignment="1" applyProtection="1">
      <alignment horizontal="center" vertical="center"/>
    </xf>
    <xf numFmtId="0" fontId="2" fillId="0" borderId="113" xfId="6" applyFont="1" applyFill="1" applyBorder="1" applyAlignment="1" applyProtection="1">
      <alignment horizontal="left" vertical="center" shrinkToFit="1"/>
    </xf>
    <xf numFmtId="0" fontId="2" fillId="0" borderId="81" xfId="6" applyFont="1" applyFill="1" applyBorder="1" applyAlignment="1" applyProtection="1">
      <alignment horizontal="left" vertical="center" shrinkToFit="1"/>
    </xf>
    <xf numFmtId="181" fontId="65" fillId="0" borderId="80" xfId="6" applyNumberFormat="1" applyFont="1" applyFill="1" applyBorder="1" applyAlignment="1" applyProtection="1">
      <alignment horizontal="left" vertical="center" wrapText="1"/>
    </xf>
    <xf numFmtId="181" fontId="65" fillId="0" borderId="82" xfId="6" applyNumberFormat="1" applyFont="1" applyFill="1" applyBorder="1" applyAlignment="1" applyProtection="1">
      <alignment horizontal="left" vertical="center" wrapText="1"/>
    </xf>
    <xf numFmtId="181" fontId="65" fillId="0" borderId="83" xfId="6" applyNumberFormat="1" applyFont="1" applyFill="1" applyBorder="1" applyAlignment="1" applyProtection="1">
      <alignment horizontal="left" vertical="center" wrapText="1"/>
    </xf>
    <xf numFmtId="0" fontId="2" fillId="0" borderId="113" xfId="6" applyFont="1" applyFill="1" applyBorder="1" applyAlignment="1" applyProtection="1">
      <alignment horizontal="center" vertical="center"/>
    </xf>
    <xf numFmtId="0" fontId="2" fillId="0" borderId="83" xfId="6" applyFont="1" applyFill="1" applyBorder="1" applyAlignment="1" applyProtection="1">
      <alignment horizontal="center" vertical="center"/>
    </xf>
    <xf numFmtId="182" fontId="3" fillId="0" borderId="7" xfId="6" applyNumberFormat="1" applyFont="1" applyFill="1" applyBorder="1" applyAlignment="1" applyProtection="1">
      <alignment horizontal="center" vertical="center"/>
    </xf>
    <xf numFmtId="182" fontId="3" fillId="0" borderId="105" xfId="6" applyNumberFormat="1" applyFont="1" applyFill="1" applyBorder="1" applyAlignment="1" applyProtection="1">
      <alignment horizontal="center" vertical="center"/>
    </xf>
    <xf numFmtId="0" fontId="3" fillId="0" borderId="107" xfId="6" applyFont="1" applyBorder="1" applyAlignment="1" applyProtection="1">
      <alignment horizontal="left" vertical="center" shrinkToFit="1"/>
    </xf>
    <xf numFmtId="0" fontId="3" fillId="0" borderId="108" xfId="6" applyFont="1" applyBorder="1" applyAlignment="1" applyProtection="1">
      <alignment horizontal="left" vertical="center" shrinkToFit="1"/>
    </xf>
    <xf numFmtId="0" fontId="3" fillId="0" borderId="109" xfId="6" applyFont="1" applyFill="1" applyBorder="1" applyAlignment="1" applyProtection="1">
      <alignment horizontal="center" vertical="center" wrapText="1"/>
    </xf>
    <xf numFmtId="0" fontId="3" fillId="0" borderId="110" xfId="6" applyFont="1" applyFill="1" applyBorder="1" applyAlignment="1" applyProtection="1">
      <alignment horizontal="center" vertical="center" wrapText="1"/>
    </xf>
    <xf numFmtId="0" fontId="3" fillId="0" borderId="108" xfId="6" applyFont="1" applyFill="1" applyBorder="1" applyAlignment="1" applyProtection="1">
      <alignment horizontal="center" vertical="center" wrapText="1"/>
    </xf>
    <xf numFmtId="182" fontId="3" fillId="0" borderId="109" xfId="6" applyNumberFormat="1" applyFont="1" applyFill="1" applyBorder="1" applyAlignment="1" applyProtection="1">
      <alignment horizontal="center" vertical="center"/>
    </xf>
    <xf numFmtId="182" fontId="3" fillId="0" borderId="111" xfId="6" applyNumberFormat="1" applyFont="1" applyFill="1" applyBorder="1" applyAlignment="1" applyProtection="1">
      <alignment horizontal="center" vertical="center"/>
    </xf>
    <xf numFmtId="0" fontId="2" fillId="0" borderId="79" xfId="6" applyFont="1" applyFill="1" applyBorder="1" applyAlignment="1" applyProtection="1">
      <alignment horizontal="center" vertical="center" wrapText="1"/>
    </xf>
    <xf numFmtId="0" fontId="2" fillId="0" borderId="72" xfId="6" applyFont="1" applyFill="1" applyBorder="1" applyAlignment="1" applyProtection="1">
      <alignment horizontal="center" vertical="center"/>
    </xf>
    <xf numFmtId="0" fontId="2" fillId="0" borderId="112" xfId="6" applyFont="1" applyFill="1" applyBorder="1" applyAlignment="1" applyProtection="1">
      <alignment horizontal="center" vertical="center"/>
    </xf>
    <xf numFmtId="0" fontId="2" fillId="0" borderId="76" xfId="6" applyFont="1" applyFill="1" applyBorder="1" applyAlignment="1" applyProtection="1">
      <alignment horizontal="center" vertical="center"/>
    </xf>
    <xf numFmtId="182" fontId="35" fillId="0" borderId="80" xfId="6" applyNumberFormat="1" applyFont="1" applyFill="1" applyBorder="1" applyAlignment="1" applyProtection="1">
      <alignment horizontal="center" vertical="center"/>
    </xf>
    <xf numFmtId="182" fontId="35" fillId="0" borderId="82" xfId="6" applyNumberFormat="1" applyFont="1" applyFill="1" applyBorder="1" applyAlignment="1" applyProtection="1">
      <alignment horizontal="center" vertical="center"/>
    </xf>
    <xf numFmtId="182" fontId="35" fillId="0" borderId="83" xfId="6" applyNumberFormat="1" applyFont="1" applyFill="1" applyBorder="1" applyAlignment="1" applyProtection="1">
      <alignment horizontal="center" vertical="center"/>
    </xf>
    <xf numFmtId="182" fontId="35" fillId="0" borderId="66" xfId="6" applyNumberFormat="1" applyFont="1" applyFill="1" applyBorder="1" applyAlignment="1" applyProtection="1">
      <alignment horizontal="center" vertical="center"/>
    </xf>
    <xf numFmtId="182" fontId="35" fillId="0" borderId="67" xfId="6" applyNumberFormat="1" applyFont="1" applyFill="1" applyBorder="1" applyAlignment="1" applyProtection="1">
      <alignment horizontal="center" vertical="center"/>
    </xf>
    <xf numFmtId="182" fontId="35" fillId="0" borderId="97" xfId="6" applyNumberFormat="1" applyFont="1" applyFill="1" applyBorder="1" applyAlignment="1" applyProtection="1">
      <alignment horizontal="center" vertical="center"/>
    </xf>
    <xf numFmtId="182" fontId="3" fillId="0" borderId="96" xfId="6" applyNumberFormat="1" applyFont="1" applyFill="1" applyBorder="1" applyAlignment="1" applyProtection="1">
      <alignment horizontal="center" vertical="center"/>
    </xf>
    <xf numFmtId="184" fontId="3" fillId="0" borderId="70" xfId="6" applyNumberFormat="1" applyFont="1" applyFill="1" applyBorder="1" applyAlignment="1" applyProtection="1">
      <alignment horizontal="center" vertical="center"/>
    </xf>
    <xf numFmtId="184" fontId="3" fillId="0" borderId="71" xfId="6" applyNumberFormat="1" applyFont="1" applyFill="1" applyBorder="1" applyAlignment="1" applyProtection="1">
      <alignment horizontal="center" vertical="center"/>
    </xf>
    <xf numFmtId="0" fontId="3" fillId="0" borderId="98" xfId="6" applyFont="1" applyBorder="1" applyAlignment="1" applyProtection="1">
      <alignment horizontal="center" vertical="center" textRotation="255" shrinkToFit="1"/>
    </xf>
    <xf numFmtId="0" fontId="3" fillId="0" borderId="103" xfId="6" applyFont="1" applyBorder="1" applyAlignment="1" applyProtection="1">
      <alignment horizontal="center" vertical="center" textRotation="255" shrinkToFit="1"/>
    </xf>
    <xf numFmtId="0" fontId="3" fillId="0" borderId="106" xfId="6" applyFont="1" applyBorder="1" applyAlignment="1" applyProtection="1">
      <alignment horizontal="center" vertical="center" textRotation="255" shrinkToFit="1"/>
    </xf>
    <xf numFmtId="0" fontId="3" fillId="0" borderId="101" xfId="6" applyFont="1" applyFill="1" applyBorder="1" applyAlignment="1" applyProtection="1">
      <alignment horizontal="center" vertical="center" wrapText="1"/>
    </xf>
    <xf numFmtId="0" fontId="3" fillId="0" borderId="102" xfId="6" applyFont="1" applyFill="1" applyBorder="1" applyAlignment="1" applyProtection="1">
      <alignment horizontal="center" vertical="center" wrapText="1"/>
    </xf>
    <xf numFmtId="0" fontId="3" fillId="0" borderId="100" xfId="6" applyFont="1" applyFill="1" applyBorder="1" applyAlignment="1" applyProtection="1">
      <alignment horizontal="center" vertical="center" wrapText="1"/>
    </xf>
    <xf numFmtId="182" fontId="3" fillId="0" borderId="72" xfId="6" applyNumberFormat="1" applyFont="1" applyFill="1" applyBorder="1" applyAlignment="1" applyProtection="1">
      <alignment horizontal="center" vertical="center"/>
    </xf>
    <xf numFmtId="182" fontId="3" fillId="0" borderId="75" xfId="6" applyNumberFormat="1" applyFont="1" applyFill="1" applyBorder="1" applyAlignment="1" applyProtection="1">
      <alignment horizontal="center" vertical="center"/>
    </xf>
    <xf numFmtId="0" fontId="3" fillId="0" borderId="104" xfId="6" applyFont="1" applyBorder="1" applyAlignment="1" applyProtection="1">
      <alignment horizontal="left" vertical="center" shrinkToFit="1"/>
    </xf>
    <xf numFmtId="0" fontId="3" fillId="0" borderId="25" xfId="6" applyFont="1" applyBorder="1" applyAlignment="1" applyProtection="1">
      <alignment horizontal="left" vertical="center" shrinkToFit="1"/>
    </xf>
    <xf numFmtId="0" fontId="3" fillId="0" borderId="2" xfId="6" applyFont="1" applyFill="1" applyBorder="1" applyAlignment="1" applyProtection="1">
      <alignment horizontal="center" vertical="center" wrapText="1"/>
    </xf>
    <xf numFmtId="0" fontId="3" fillId="0" borderId="12" xfId="6" applyFont="1" applyFill="1" applyBorder="1" applyAlignment="1" applyProtection="1">
      <alignment horizontal="center" vertical="center" wrapText="1"/>
    </xf>
    <xf numFmtId="0" fontId="3" fillId="0" borderId="25" xfId="6" applyFont="1" applyFill="1" applyBorder="1" applyAlignment="1" applyProtection="1">
      <alignment horizontal="center" vertical="center" wrapText="1"/>
    </xf>
    <xf numFmtId="182" fontId="3" fillId="0" borderId="1" xfId="6" applyNumberFormat="1" applyFont="1" applyFill="1" applyBorder="1" applyAlignment="1" applyProtection="1">
      <alignment horizontal="center" vertical="center"/>
    </xf>
    <xf numFmtId="182" fontId="3" fillId="0" borderId="32" xfId="6" applyNumberFormat="1" applyFont="1" applyFill="1" applyBorder="1" applyAlignment="1" applyProtection="1">
      <alignment horizontal="center" vertical="center"/>
    </xf>
    <xf numFmtId="182" fontId="3" fillId="0" borderId="10" xfId="6" applyNumberFormat="1" applyFont="1" applyFill="1" applyBorder="1" applyAlignment="1" applyProtection="1">
      <alignment horizontal="center" vertical="center"/>
    </xf>
    <xf numFmtId="182" fontId="3" fillId="0" borderId="39" xfId="6" applyNumberFormat="1" applyFont="1" applyFill="1" applyBorder="1" applyAlignment="1" applyProtection="1">
      <alignment horizontal="center" vertical="center"/>
    </xf>
    <xf numFmtId="182" fontId="3" fillId="0" borderId="66" xfId="6" applyNumberFormat="1" applyFont="1" applyFill="1" applyBorder="1" applyAlignment="1" applyProtection="1">
      <alignment horizontal="center" vertical="center"/>
    </xf>
    <xf numFmtId="182" fontId="3" fillId="0" borderId="68" xfId="6" applyNumberFormat="1" applyFont="1" applyFill="1" applyBorder="1" applyAlignment="1" applyProtection="1">
      <alignment horizontal="center" vertical="center"/>
    </xf>
    <xf numFmtId="182" fontId="61" fillId="0" borderId="92" xfId="6" applyNumberFormat="1" applyFont="1" applyFill="1" applyBorder="1" applyAlignment="1" applyProtection="1">
      <alignment horizontal="center" vertical="center"/>
    </xf>
    <xf numFmtId="182" fontId="61" fillId="0" borderId="93" xfId="6" applyNumberFormat="1" applyFont="1" applyFill="1" applyBorder="1" applyAlignment="1" applyProtection="1">
      <alignment horizontal="center" vertical="center"/>
    </xf>
    <xf numFmtId="184" fontId="61" fillId="0" borderId="92" xfId="6" applyNumberFormat="1" applyFont="1" applyFill="1" applyBorder="1" applyAlignment="1" applyProtection="1">
      <alignment horizontal="center" vertical="center" shrinkToFit="1"/>
    </xf>
    <xf numFmtId="184" fontId="61" fillId="0" borderId="93" xfId="6" applyNumberFormat="1" applyFont="1" applyFill="1" applyBorder="1" applyAlignment="1" applyProtection="1">
      <alignment horizontal="center" vertical="center" shrinkToFit="1"/>
    </xf>
    <xf numFmtId="0" fontId="3" fillId="0" borderId="44" xfId="6" applyFont="1" applyBorder="1" applyAlignment="1" applyProtection="1">
      <alignment horizontal="center" vertical="center" shrinkToFit="1"/>
    </xf>
    <xf numFmtId="0" fontId="3" fillId="0" borderId="46" xfId="6" applyFont="1" applyBorder="1" applyAlignment="1" applyProtection="1">
      <alignment horizontal="center" vertical="center" shrinkToFit="1"/>
    </xf>
    <xf numFmtId="0" fontId="3" fillId="4" borderId="46" xfId="6" applyFont="1" applyFill="1" applyBorder="1" applyAlignment="1" applyProtection="1">
      <alignment horizontal="center" vertical="center" wrapText="1"/>
      <protection locked="0"/>
    </xf>
    <xf numFmtId="0" fontId="3" fillId="4" borderId="47" xfId="6" applyFont="1" applyFill="1" applyBorder="1" applyAlignment="1" applyProtection="1">
      <alignment horizontal="center" vertical="center" wrapText="1"/>
      <protection locked="0"/>
    </xf>
    <xf numFmtId="0" fontId="61" fillId="0" borderId="44" xfId="6" applyFont="1" applyBorder="1" applyAlignment="1" applyProtection="1">
      <alignment horizontal="center" vertical="center" wrapText="1" shrinkToFit="1"/>
    </xf>
    <xf numFmtId="0" fontId="61" fillId="0" borderId="46" xfId="6" applyFont="1" applyBorder="1" applyAlignment="1" applyProtection="1">
      <alignment horizontal="center" vertical="center" shrinkToFit="1"/>
    </xf>
    <xf numFmtId="0" fontId="3" fillId="4" borderId="46" xfId="6" applyFont="1" applyFill="1" applyBorder="1" applyAlignment="1" applyProtection="1">
      <alignment horizontal="center" vertical="center"/>
      <protection locked="0"/>
    </xf>
    <xf numFmtId="0" fontId="3" fillId="4" borderId="78" xfId="6" applyFont="1" applyFill="1" applyBorder="1" applyAlignment="1" applyProtection="1">
      <alignment horizontal="center" vertical="center"/>
      <protection locked="0"/>
    </xf>
    <xf numFmtId="0" fontId="3" fillId="0" borderId="79" xfId="6" applyFont="1" applyBorder="1" applyAlignment="1" applyProtection="1">
      <alignment horizontal="center" vertical="center"/>
    </xf>
    <xf numFmtId="0" fontId="3" fillId="0" borderId="72" xfId="6" applyFont="1" applyBorder="1" applyAlignment="1" applyProtection="1">
      <alignment horizontal="center" vertical="center"/>
    </xf>
    <xf numFmtId="0" fontId="3" fillId="0" borderId="84" xfId="6" applyFont="1" applyBorder="1" applyAlignment="1" applyProtection="1">
      <alignment horizontal="center" vertical="center"/>
    </xf>
    <xf numFmtId="0" fontId="3" fillId="0" borderId="7" xfId="6" applyFont="1" applyBorder="1" applyAlignment="1" applyProtection="1">
      <alignment horizontal="center" vertical="center"/>
    </xf>
    <xf numFmtId="0" fontId="3" fillId="0" borderId="80" xfId="6" applyFont="1" applyBorder="1" applyAlignment="1" applyProtection="1">
      <alignment horizontal="center" vertical="center" wrapText="1"/>
    </xf>
    <xf numFmtId="0" fontId="3" fillId="0" borderId="81" xfId="6" applyFont="1" applyBorder="1" applyAlignment="1" applyProtection="1">
      <alignment horizontal="center" vertical="center" wrapText="1"/>
    </xf>
    <xf numFmtId="0" fontId="3" fillId="0" borderId="3" xfId="6" applyFont="1" applyBorder="1" applyAlignment="1" applyProtection="1">
      <alignment horizontal="center" vertical="center" wrapText="1"/>
    </xf>
    <xf numFmtId="0" fontId="3" fillId="0" borderId="40" xfId="6" applyFont="1" applyBorder="1" applyAlignment="1" applyProtection="1">
      <alignment horizontal="center" vertical="center" wrapText="1"/>
    </xf>
    <xf numFmtId="179" fontId="2" fillId="0" borderId="12" xfId="6" applyNumberFormat="1" applyFont="1" applyFill="1" applyBorder="1" applyAlignment="1" applyProtection="1">
      <alignment horizontal="center" vertical="center"/>
    </xf>
    <xf numFmtId="179" fontId="2" fillId="0" borderId="87" xfId="6" applyNumberFormat="1" applyFont="1" applyFill="1" applyBorder="1" applyAlignment="1" applyProtection="1">
      <alignment horizontal="center" vertical="center"/>
    </xf>
    <xf numFmtId="182" fontId="2" fillId="0" borderId="76" xfId="6" applyNumberFormat="1" applyFont="1" applyBorder="1" applyAlignment="1" applyProtection="1">
      <alignment horizontal="center" vertical="center"/>
    </xf>
    <xf numFmtId="182" fontId="2" fillId="0" borderId="77" xfId="6" applyNumberFormat="1" applyFont="1" applyBorder="1" applyAlignment="1" applyProtection="1">
      <alignment horizontal="center" vertical="center"/>
    </xf>
    <xf numFmtId="0" fontId="3" fillId="0" borderId="80" xfId="6" applyFont="1" applyBorder="1" applyAlignment="1" applyProtection="1">
      <alignment horizontal="center" vertical="center" shrinkToFit="1"/>
    </xf>
    <xf numFmtId="0" fontId="3" fillId="0" borderId="81" xfId="6" applyFont="1" applyBorder="1" applyAlignment="1" applyProtection="1">
      <alignment horizontal="center" vertical="center" shrinkToFit="1"/>
    </xf>
    <xf numFmtId="0" fontId="3" fillId="0" borderId="10" xfId="6" applyFont="1" applyBorder="1" applyAlignment="1" applyProtection="1">
      <alignment horizontal="center" vertical="center" wrapText="1"/>
    </xf>
    <xf numFmtId="0" fontId="3" fillId="0" borderId="39" xfId="6" applyFont="1" applyBorder="1" applyAlignment="1" applyProtection="1">
      <alignment horizontal="center" vertical="center" wrapText="1"/>
    </xf>
    <xf numFmtId="0" fontId="2" fillId="0" borderId="82" xfId="6" applyFont="1" applyBorder="1" applyAlignment="1" applyProtection="1">
      <alignment horizontal="center" vertical="center" wrapText="1"/>
    </xf>
    <xf numFmtId="0" fontId="2" fillId="0" borderId="83" xfId="6" applyFont="1" applyBorder="1" applyAlignment="1" applyProtection="1">
      <alignment horizontal="center" vertical="center" wrapText="1"/>
    </xf>
    <xf numFmtId="0" fontId="2" fillId="0" borderId="0" xfId="6" applyFont="1" applyBorder="1" applyAlignment="1" applyProtection="1">
      <alignment horizontal="center" vertical="center" wrapText="1"/>
    </xf>
    <xf numFmtId="0" fontId="2" fillId="0" borderId="94" xfId="6" applyFont="1" applyBorder="1" applyAlignment="1" applyProtection="1">
      <alignment horizontal="center" vertical="center" wrapText="1"/>
    </xf>
    <xf numFmtId="179" fontId="2" fillId="0" borderId="11" xfId="6" applyNumberFormat="1" applyFont="1" applyFill="1" applyBorder="1" applyAlignment="1" applyProtection="1">
      <alignment horizontal="center" vertical="center"/>
    </xf>
    <xf numFmtId="179" fontId="2" fillId="0" borderId="89" xfId="6" applyNumberFormat="1" applyFont="1" applyFill="1" applyBorder="1" applyAlignment="1" applyProtection="1">
      <alignment horizontal="center" vertical="center"/>
    </xf>
    <xf numFmtId="182" fontId="2" fillId="0" borderId="11" xfId="6" applyNumberFormat="1" applyFont="1" applyFill="1" applyBorder="1" applyAlignment="1" applyProtection="1">
      <alignment horizontal="center" vertical="center"/>
    </xf>
    <xf numFmtId="182" fontId="2" fillId="0" borderId="89" xfId="6" applyNumberFormat="1" applyFont="1" applyFill="1" applyBorder="1" applyAlignment="1" applyProtection="1">
      <alignment horizontal="center" vertical="center"/>
    </xf>
    <xf numFmtId="182" fontId="2" fillId="0" borderId="0" xfId="6" applyNumberFormat="1" applyFont="1" applyFill="1" applyBorder="1" applyAlignment="1" applyProtection="1">
      <alignment horizontal="center" vertical="center"/>
    </xf>
    <xf numFmtId="182" fontId="2" fillId="0" borderId="94" xfId="6" applyNumberFormat="1" applyFont="1" applyFill="1" applyBorder="1" applyAlignment="1" applyProtection="1">
      <alignment horizontal="center" vertical="center"/>
    </xf>
    <xf numFmtId="182" fontId="2" fillId="0" borderId="67" xfId="6" applyNumberFormat="1" applyFont="1" applyFill="1" applyBorder="1" applyAlignment="1" applyProtection="1">
      <alignment horizontal="center" vertical="center"/>
    </xf>
    <xf numFmtId="182" fontId="2" fillId="0" borderId="97" xfId="6" applyNumberFormat="1" applyFont="1" applyFill="1" applyBorder="1" applyAlignment="1" applyProtection="1">
      <alignment horizontal="center" vertical="center"/>
    </xf>
    <xf numFmtId="0" fontId="76" fillId="0" borderId="90" xfId="6" applyFont="1" applyBorder="1" applyAlignment="1" applyProtection="1">
      <alignment horizontal="left" vertical="center" wrapText="1"/>
    </xf>
    <xf numFmtId="0" fontId="76" fillId="0" borderId="0" xfId="6" applyFont="1" applyBorder="1" applyAlignment="1" applyProtection="1">
      <alignment horizontal="left" vertical="center" wrapText="1"/>
    </xf>
    <xf numFmtId="0" fontId="62" fillId="7" borderId="95" xfId="6" applyFont="1" applyFill="1" applyBorder="1" applyAlignment="1" applyProtection="1">
      <alignment horizontal="left" vertical="center"/>
    </xf>
    <xf numFmtId="0" fontId="62" fillId="7" borderId="67" xfId="6" applyFont="1" applyFill="1" applyBorder="1" applyAlignment="1" applyProtection="1">
      <alignment horizontal="left" vertical="center"/>
    </xf>
    <xf numFmtId="0" fontId="57" fillId="0" borderId="0" xfId="6" applyFont="1" applyBorder="1" applyAlignment="1" applyProtection="1">
      <alignment horizontal="left" vertical="center"/>
    </xf>
    <xf numFmtId="0" fontId="58" fillId="0" borderId="0" xfId="6" applyFont="1" applyBorder="1" applyAlignment="1" applyProtection="1">
      <alignment horizontal="center" vertical="center"/>
    </xf>
    <xf numFmtId="0" fontId="59" fillId="0" borderId="0" xfId="6" applyFont="1" applyBorder="1" applyAlignment="1" applyProtection="1">
      <alignment horizontal="left" vertical="center"/>
    </xf>
    <xf numFmtId="0" fontId="60" fillId="0" borderId="0" xfId="6" applyFont="1" applyBorder="1" applyAlignment="1" applyProtection="1">
      <alignment horizontal="right" vertical="center"/>
    </xf>
    <xf numFmtId="0" fontId="2" fillId="4" borderId="47" xfId="6" applyFont="1" applyFill="1" applyBorder="1" applyAlignment="1" applyProtection="1">
      <alignment horizontal="center" vertical="center" shrinkToFit="1"/>
      <protection locked="0"/>
    </xf>
    <xf numFmtId="0" fontId="2" fillId="4" borderId="48" xfId="6" applyFont="1" applyFill="1" applyBorder="1" applyAlignment="1" applyProtection="1">
      <alignment horizontal="center" vertical="center" shrinkToFit="1"/>
      <protection locked="0"/>
    </xf>
    <xf numFmtId="0" fontId="2" fillId="4" borderId="50" xfId="6" applyFont="1" applyFill="1" applyBorder="1" applyAlignment="1" applyProtection="1">
      <alignment horizontal="center" vertical="center" shrinkToFit="1"/>
      <protection locked="0"/>
    </xf>
    <xf numFmtId="0" fontId="2" fillId="3" borderId="74" xfId="6" applyFont="1" applyFill="1" applyBorder="1" applyAlignment="1" applyProtection="1">
      <alignment horizontal="center" vertical="center" shrinkToFit="1"/>
    </xf>
    <xf numFmtId="0" fontId="2" fillId="3" borderId="48" xfId="6" applyFont="1" applyFill="1" applyBorder="1" applyAlignment="1" applyProtection="1">
      <alignment horizontal="center" vertical="center" shrinkToFit="1"/>
    </xf>
    <xf numFmtId="182" fontId="3" fillId="3" borderId="72" xfId="9" applyNumberFormat="1" applyFont="1" applyFill="1" applyBorder="1" applyAlignment="1" applyProtection="1">
      <alignment horizontal="center" vertical="center"/>
    </xf>
    <xf numFmtId="0" fontId="2" fillId="0" borderId="72" xfId="6" applyFont="1" applyBorder="1" applyAlignment="1" applyProtection="1">
      <alignment horizontal="center" vertical="center"/>
    </xf>
    <xf numFmtId="0" fontId="2" fillId="0" borderId="75" xfId="6" applyFont="1" applyBorder="1" applyAlignment="1" applyProtection="1">
      <alignment horizontal="center" vertical="center"/>
    </xf>
    <xf numFmtId="182" fontId="3" fillId="6" borderId="76" xfId="9" applyNumberFormat="1" applyFont="1" applyFill="1" applyBorder="1" applyAlignment="1" applyProtection="1">
      <alignment horizontal="center" vertical="center"/>
      <protection locked="0"/>
    </xf>
    <xf numFmtId="0" fontId="35" fillId="4" borderId="1" xfId="6" applyFont="1" applyFill="1" applyBorder="1" applyAlignment="1" applyProtection="1">
      <alignment horizontal="center" vertical="center"/>
    </xf>
    <xf numFmtId="0" fontId="35" fillId="4" borderId="32" xfId="6" applyFont="1" applyFill="1" applyBorder="1" applyAlignment="1" applyProtection="1">
      <alignment horizontal="center" vertical="center"/>
    </xf>
    <xf numFmtId="0" fontId="35" fillId="4" borderId="66" xfId="6" applyFont="1" applyFill="1" applyBorder="1" applyAlignment="1" applyProtection="1">
      <alignment horizontal="center" vertical="center"/>
    </xf>
    <xf numFmtId="0" fontId="35" fillId="4" borderId="68" xfId="6" applyFont="1" applyFill="1" applyBorder="1" applyAlignment="1" applyProtection="1">
      <alignment horizontal="center" vertical="center"/>
    </xf>
    <xf numFmtId="0" fontId="68" fillId="0" borderId="1" xfId="6" applyFont="1" applyBorder="1" applyAlignment="1" applyProtection="1">
      <alignment horizontal="center" vertical="center"/>
    </xf>
    <xf numFmtId="0" fontId="68" fillId="0" borderId="11" xfId="6" applyFont="1" applyBorder="1" applyAlignment="1" applyProtection="1">
      <alignment horizontal="center" vertical="center"/>
    </xf>
    <xf numFmtId="0" fontId="68" fillId="0" borderId="32" xfId="6" applyFont="1" applyBorder="1" applyAlignment="1" applyProtection="1">
      <alignment horizontal="center" vertical="center"/>
    </xf>
    <xf numFmtId="0" fontId="68" fillId="0" borderId="66" xfId="6" applyFont="1" applyBorder="1" applyAlignment="1" applyProtection="1">
      <alignment horizontal="center" vertical="center"/>
    </xf>
    <xf numFmtId="0" fontId="68" fillId="0" borderId="67" xfId="6" applyFont="1" applyBorder="1" applyAlignment="1" applyProtection="1">
      <alignment horizontal="center" vertical="center"/>
    </xf>
    <xf numFmtId="0" fontId="68" fillId="0" borderId="68" xfId="6" applyFont="1" applyBorder="1" applyAlignment="1" applyProtection="1">
      <alignment horizontal="center" vertical="center"/>
    </xf>
    <xf numFmtId="0" fontId="2" fillId="6" borderId="2" xfId="6" applyFont="1" applyFill="1" applyBorder="1" applyAlignment="1" applyProtection="1">
      <alignment horizontal="center" vertical="center"/>
    </xf>
    <xf numFmtId="0" fontId="2" fillId="6" borderId="25" xfId="6" applyFont="1" applyFill="1" applyBorder="1" applyAlignment="1" applyProtection="1">
      <alignment horizontal="center" vertical="center"/>
    </xf>
    <xf numFmtId="189" fontId="2" fillId="6" borderId="2" xfId="6" applyNumberFormat="1" applyFont="1" applyFill="1" applyBorder="1" applyAlignment="1" applyProtection="1">
      <alignment horizontal="center" vertical="center"/>
    </xf>
    <xf numFmtId="189" fontId="2" fillId="6" borderId="25" xfId="6" applyNumberFormat="1" applyFont="1" applyFill="1" applyBorder="1" applyAlignment="1" applyProtection="1">
      <alignment horizontal="center" vertical="center"/>
    </xf>
    <xf numFmtId="190" fontId="2" fillId="6" borderId="2" xfId="6" applyNumberFormat="1" applyFont="1" applyFill="1" applyBorder="1" applyAlignment="1" applyProtection="1">
      <alignment horizontal="right" vertical="center"/>
    </xf>
    <xf numFmtId="190" fontId="2" fillId="6" borderId="12" xfId="6" applyNumberFormat="1" applyFont="1" applyFill="1" applyBorder="1" applyAlignment="1" applyProtection="1">
      <alignment horizontal="right" vertical="center"/>
    </xf>
    <xf numFmtId="190" fontId="2" fillId="6" borderId="25" xfId="6" applyNumberFormat="1" applyFont="1" applyFill="1" applyBorder="1" applyAlignment="1" applyProtection="1">
      <alignment horizontal="right" vertical="center"/>
    </xf>
    <xf numFmtId="190" fontId="2" fillId="6" borderId="33" xfId="6" applyNumberFormat="1" applyFont="1" applyFill="1" applyBorder="1" applyAlignment="1" applyProtection="1">
      <alignment horizontal="right" vertical="center"/>
    </xf>
    <xf numFmtId="190" fontId="2" fillId="6" borderId="115" xfId="6" applyNumberFormat="1" applyFont="1" applyFill="1" applyBorder="1" applyAlignment="1" applyProtection="1">
      <alignment horizontal="right" vertical="center"/>
    </xf>
    <xf numFmtId="190" fontId="2" fillId="6" borderId="37" xfId="6" applyNumberFormat="1" applyFont="1" applyFill="1" applyBorder="1" applyAlignment="1" applyProtection="1">
      <alignment horizontal="right" vertical="center"/>
    </xf>
    <xf numFmtId="190" fontId="2" fillId="6" borderId="7" xfId="6" applyNumberFormat="1" applyFont="1" applyFill="1" applyBorder="1" applyAlignment="1" applyProtection="1">
      <alignment horizontal="right" vertical="center"/>
    </xf>
    <xf numFmtId="181" fontId="65" fillId="0" borderId="101" xfId="6" applyNumberFormat="1" applyFont="1" applyFill="1" applyBorder="1" applyAlignment="1" applyProtection="1">
      <alignment horizontal="left" vertical="center" wrapText="1"/>
    </xf>
    <xf numFmtId="181" fontId="65" fillId="0" borderId="102" xfId="6" applyNumberFormat="1" applyFont="1" applyFill="1" applyBorder="1" applyAlignment="1" applyProtection="1">
      <alignment horizontal="left" vertical="center" wrapText="1"/>
    </xf>
    <xf numFmtId="181" fontId="65" fillId="0" borderId="124" xfId="6" applyNumberFormat="1" applyFont="1" applyFill="1" applyBorder="1" applyAlignment="1" applyProtection="1">
      <alignment horizontal="left" vertical="center" wrapText="1"/>
    </xf>
    <xf numFmtId="0" fontId="3" fillId="4" borderId="46" xfId="6" applyFont="1" applyFill="1" applyBorder="1" applyAlignment="1" applyProtection="1">
      <alignment horizontal="center" vertical="center" wrapText="1"/>
    </xf>
    <xf numFmtId="0" fontId="3" fillId="4" borderId="47" xfId="6" applyFont="1" applyFill="1" applyBorder="1" applyAlignment="1" applyProtection="1">
      <alignment horizontal="center" vertical="center" wrapText="1"/>
    </xf>
    <xf numFmtId="0" fontId="3" fillId="4" borderId="46" xfId="6" applyFont="1" applyFill="1" applyBorder="1" applyAlignment="1" applyProtection="1">
      <alignment horizontal="center" vertical="center"/>
    </xf>
    <xf numFmtId="0" fontId="3" fillId="4" borderId="78" xfId="6" applyFont="1" applyFill="1" applyBorder="1" applyAlignment="1" applyProtection="1">
      <alignment horizontal="center" vertical="center"/>
    </xf>
    <xf numFmtId="184" fontId="3" fillId="4" borderId="2" xfId="6" applyNumberFormat="1" applyFont="1" applyFill="1" applyBorder="1" applyAlignment="1" applyProtection="1">
      <alignment horizontal="center" vertical="center"/>
    </xf>
    <xf numFmtId="184" fontId="3" fillId="4" borderId="25" xfId="6" applyNumberFormat="1" applyFont="1" applyFill="1" applyBorder="1" applyAlignment="1" applyProtection="1">
      <alignment horizontal="center" vertical="center"/>
    </xf>
    <xf numFmtId="0" fontId="57" fillId="0" borderId="0" xfId="6" applyFont="1" applyAlignment="1">
      <alignment horizontal="left" vertical="center"/>
    </xf>
    <xf numFmtId="0" fontId="57" fillId="0" borderId="0" xfId="6" applyFont="1" applyBorder="1" applyAlignment="1">
      <alignment horizontal="left" vertical="center"/>
    </xf>
    <xf numFmtId="0" fontId="57" fillId="0" borderId="122" xfId="6" applyFont="1" applyBorder="1" applyAlignment="1">
      <alignment horizontal="center" vertical="center"/>
    </xf>
    <xf numFmtId="0" fontId="57" fillId="0" borderId="123" xfId="6" applyFont="1" applyBorder="1" applyAlignment="1">
      <alignment horizontal="center" vertical="center"/>
    </xf>
    <xf numFmtId="0" fontId="59" fillId="0" borderId="0" xfId="6" applyFont="1" applyAlignment="1">
      <alignment horizontal="left" vertical="center"/>
    </xf>
    <xf numFmtId="0" fontId="2" fillId="4" borderId="47" xfId="6" applyFont="1" applyFill="1" applyBorder="1" applyAlignment="1" applyProtection="1">
      <alignment horizontal="center" vertical="center" shrinkToFit="1"/>
    </xf>
    <xf numFmtId="0" fontId="2" fillId="4" borderId="48" xfId="6" applyFont="1" applyFill="1" applyBorder="1" applyAlignment="1" applyProtection="1">
      <alignment horizontal="center" vertical="center" shrinkToFit="1"/>
    </xf>
    <xf numFmtId="0" fontId="2" fillId="4" borderId="50" xfId="6" applyFont="1" applyFill="1" applyBorder="1" applyAlignment="1" applyProtection="1">
      <alignment horizontal="center" vertical="center" shrinkToFit="1"/>
    </xf>
    <xf numFmtId="182" fontId="3" fillId="6" borderId="76" xfId="9" applyNumberFormat="1" applyFont="1" applyFill="1" applyBorder="1" applyAlignment="1" applyProtection="1">
      <alignment horizontal="center" vertical="center"/>
    </xf>
    <xf numFmtId="0" fontId="13" fillId="3" borderId="74" xfId="6" applyFont="1" applyFill="1" applyBorder="1" applyAlignment="1" applyProtection="1">
      <alignment horizontal="center" vertical="center"/>
    </xf>
    <xf numFmtId="0" fontId="13" fillId="3" borderId="50" xfId="6" applyFont="1" applyFill="1" applyBorder="1" applyAlignment="1" applyProtection="1">
      <alignment horizontal="center" vertical="center"/>
    </xf>
    <xf numFmtId="192" fontId="2" fillId="0" borderId="80" xfId="6" applyNumberFormat="1" applyBorder="1" applyAlignment="1" applyProtection="1">
      <alignment horizontal="right" vertical="center"/>
    </xf>
    <xf numFmtId="192" fontId="2" fillId="0" borderId="10" xfId="6" applyNumberFormat="1" applyBorder="1" applyAlignment="1" applyProtection="1">
      <alignment horizontal="right" vertical="center"/>
    </xf>
    <xf numFmtId="192" fontId="2" fillId="0" borderId="3" xfId="6" applyNumberFormat="1" applyBorder="1" applyAlignment="1" applyProtection="1">
      <alignment horizontal="right" vertical="center"/>
    </xf>
    <xf numFmtId="0" fontId="47" fillId="9" borderId="98" xfId="6" applyFont="1" applyFill="1" applyBorder="1" applyAlignment="1" applyProtection="1">
      <alignment horizontal="center" vertical="center"/>
    </xf>
    <xf numFmtId="0" fontId="47" fillId="9" borderId="103" xfId="6" applyFont="1" applyFill="1" applyBorder="1" applyAlignment="1" applyProtection="1">
      <alignment horizontal="center" vertical="center"/>
    </xf>
    <xf numFmtId="0" fontId="47" fillId="9" borderId="106" xfId="6" applyFont="1" applyFill="1" applyBorder="1" applyAlignment="1" applyProtection="1">
      <alignment horizontal="center" vertical="center"/>
    </xf>
    <xf numFmtId="0" fontId="2" fillId="0" borderId="148" xfId="6" applyBorder="1" applyAlignment="1" applyProtection="1">
      <alignment horizontal="left" vertical="center" shrinkToFit="1"/>
    </xf>
    <xf numFmtId="0" fontId="2" fillId="0" borderId="142" xfId="6" applyBorder="1" applyAlignment="1" applyProtection="1">
      <alignment horizontal="left" vertical="center" shrinkToFit="1"/>
    </xf>
    <xf numFmtId="0" fontId="2" fillId="0" borderId="149" xfId="6" applyBorder="1" applyAlignment="1" applyProtection="1">
      <alignment horizontal="left" vertical="center" shrinkToFit="1"/>
    </xf>
    <xf numFmtId="0" fontId="2" fillId="0" borderId="144" xfId="6" applyBorder="1" applyAlignment="1" applyProtection="1">
      <alignment horizontal="left" vertical="center" shrinkToFit="1"/>
    </xf>
    <xf numFmtId="0" fontId="2" fillId="0" borderId="104" xfId="6" applyBorder="1" applyAlignment="1" applyProtection="1">
      <alignment horizontal="left" vertical="center"/>
    </xf>
    <xf numFmtId="0" fontId="2" fillId="0" borderId="12" xfId="6" applyBorder="1" applyAlignment="1" applyProtection="1">
      <alignment horizontal="left" vertical="center"/>
    </xf>
    <xf numFmtId="0" fontId="2" fillId="0" borderId="107" xfId="6" applyBorder="1" applyAlignment="1" applyProtection="1">
      <alignment horizontal="right" vertical="center"/>
    </xf>
    <xf numFmtId="0" fontId="2" fillId="0" borderId="110" xfId="6" applyBorder="1" applyAlignment="1" applyProtection="1">
      <alignment horizontal="right" vertical="center"/>
    </xf>
    <xf numFmtId="0" fontId="2" fillId="0" borderId="108" xfId="6" applyBorder="1" applyAlignment="1" applyProtection="1">
      <alignment horizontal="right" vertical="center"/>
    </xf>
    <xf numFmtId="0" fontId="62" fillId="3" borderId="50" xfId="6" applyFont="1" applyFill="1" applyBorder="1" applyAlignment="1" applyProtection="1">
      <alignment horizontal="center" vertical="center"/>
    </xf>
    <xf numFmtId="0" fontId="2" fillId="0" borderId="101" xfId="6" applyBorder="1" applyAlignment="1" applyProtection="1">
      <alignment horizontal="left" vertical="center" shrinkToFit="1"/>
    </xf>
    <xf numFmtId="0" fontId="2" fillId="0" borderId="102" xfId="6" applyBorder="1" applyAlignment="1" applyProtection="1">
      <alignment horizontal="left" vertical="center" shrinkToFit="1"/>
    </xf>
    <xf numFmtId="0" fontId="2" fillId="0" borderId="100" xfId="6" applyBorder="1" applyAlignment="1" applyProtection="1">
      <alignment horizontal="left" vertical="center" shrinkToFit="1"/>
    </xf>
    <xf numFmtId="192" fontId="47" fillId="9" borderId="98" xfId="6" applyNumberFormat="1" applyFont="1" applyFill="1" applyBorder="1" applyAlignment="1" applyProtection="1">
      <alignment horizontal="center" vertical="center"/>
    </xf>
    <xf numFmtId="192" fontId="47" fillId="9" borderId="103" xfId="6" applyNumberFormat="1" applyFont="1" applyFill="1" applyBorder="1" applyAlignment="1" applyProtection="1">
      <alignment horizontal="center" vertical="center"/>
    </xf>
    <xf numFmtId="192" fontId="47" fillId="9" borderId="106" xfId="6" applyNumberFormat="1" applyFont="1" applyFill="1" applyBorder="1" applyAlignment="1" applyProtection="1">
      <alignment horizontal="center" vertical="center"/>
    </xf>
    <xf numFmtId="0" fontId="2" fillId="0" borderId="84" xfId="6" applyBorder="1" applyAlignment="1" applyProtection="1">
      <alignment horizontal="center" vertical="center" wrapText="1"/>
    </xf>
    <xf numFmtId="0" fontId="2" fillId="0" borderId="84" xfId="6" applyBorder="1" applyAlignment="1" applyProtection="1">
      <alignment horizontal="center" vertical="center"/>
    </xf>
    <xf numFmtId="0" fontId="2" fillId="0" borderId="92" xfId="6" applyBorder="1" applyAlignment="1" applyProtection="1">
      <alignment horizontal="left" vertical="center" shrinkToFit="1"/>
    </xf>
    <xf numFmtId="0" fontId="2" fillId="0" borderId="140" xfId="6" applyBorder="1" applyAlignment="1" applyProtection="1">
      <alignment horizontal="left" vertical="center" shrinkToFit="1"/>
    </xf>
    <xf numFmtId="0" fontId="2" fillId="0" borderId="93" xfId="6" applyBorder="1" applyAlignment="1" applyProtection="1">
      <alignment horizontal="left" vertical="center" shrinkToFit="1"/>
    </xf>
    <xf numFmtId="0" fontId="2" fillId="0" borderId="141" xfId="6" applyBorder="1" applyAlignment="1" applyProtection="1">
      <alignment horizontal="left" vertical="center" wrapText="1"/>
    </xf>
    <xf numFmtId="0" fontId="2" fillId="0" borderId="142" xfId="6" applyBorder="1" applyAlignment="1" applyProtection="1">
      <alignment horizontal="left" vertical="center" wrapText="1"/>
    </xf>
    <xf numFmtId="0" fontId="2" fillId="0" borderId="143" xfId="6" applyBorder="1" applyAlignment="1" applyProtection="1">
      <alignment horizontal="left" vertical="center" wrapText="1"/>
    </xf>
    <xf numFmtId="0" fontId="2" fillId="0" borderId="64" xfId="6" applyBorder="1" applyAlignment="1" applyProtection="1">
      <alignment horizontal="left" vertical="center" wrapText="1"/>
    </xf>
    <xf numFmtId="0" fontId="2" fillId="0" borderId="144" xfId="6" applyBorder="1" applyAlignment="1" applyProtection="1">
      <alignment horizontal="left" vertical="center" wrapText="1"/>
    </xf>
    <xf numFmtId="0" fontId="2" fillId="0" borderId="65" xfId="6" applyBorder="1" applyAlignment="1" applyProtection="1">
      <alignment horizontal="left" vertical="center" wrapText="1"/>
    </xf>
    <xf numFmtId="0" fontId="2" fillId="0" borderId="74" xfId="6" applyBorder="1" applyAlignment="1" applyProtection="1">
      <alignment horizontal="center" vertical="center"/>
    </xf>
    <xf numFmtId="0" fontId="2" fillId="0" borderId="48" xfId="6" applyBorder="1" applyAlignment="1" applyProtection="1">
      <alignment horizontal="center" vertical="center"/>
    </xf>
    <xf numFmtId="0" fontId="2" fillId="0" borderId="50" xfId="6" applyBorder="1" applyAlignment="1" applyProtection="1">
      <alignment horizontal="center" vertical="center"/>
    </xf>
    <xf numFmtId="0" fontId="2" fillId="0" borderId="135" xfId="6" applyBorder="1" applyAlignment="1" applyProtection="1">
      <alignment horizontal="center" vertical="center"/>
    </xf>
    <xf numFmtId="0" fontId="2" fillId="0" borderId="13" xfId="6" applyBorder="1" applyAlignment="1" applyProtection="1">
      <alignment horizontal="center" vertical="center"/>
    </xf>
    <xf numFmtId="192" fontId="2" fillId="0" borderId="104" xfId="6" applyNumberFormat="1" applyBorder="1" applyAlignment="1" applyProtection="1">
      <alignment horizontal="center" vertical="center"/>
    </xf>
    <xf numFmtId="192" fontId="2" fillId="0" borderId="12" xfId="6" applyNumberFormat="1" applyBorder="1" applyAlignment="1" applyProtection="1">
      <alignment horizontal="center" vertical="center"/>
    </xf>
    <xf numFmtId="0" fontId="2" fillId="0" borderId="104" xfId="6" applyBorder="1" applyAlignment="1" applyProtection="1">
      <alignment horizontal="center" vertical="center"/>
    </xf>
    <xf numFmtId="0" fontId="2" fillId="0" borderId="87" xfId="6" applyBorder="1" applyAlignment="1" applyProtection="1">
      <alignment horizontal="center" vertical="center"/>
    </xf>
    <xf numFmtId="192" fontId="22" fillId="9" borderId="136" xfId="6" applyNumberFormat="1" applyFont="1" applyFill="1" applyBorder="1" applyAlignment="1" applyProtection="1">
      <alignment horizontal="center" vertical="center" wrapText="1"/>
    </xf>
    <xf numFmtId="192" fontId="22" fillId="9" borderId="139" xfId="6" applyNumberFormat="1" applyFont="1" applyFill="1" applyBorder="1" applyAlignment="1" applyProtection="1">
      <alignment horizontal="center" vertical="center"/>
    </xf>
    <xf numFmtId="192" fontId="47" fillId="9" borderId="137" xfId="6" applyNumberFormat="1" applyFont="1" applyFill="1" applyBorder="1" applyAlignment="1" applyProtection="1">
      <alignment horizontal="center" vertical="center"/>
    </xf>
    <xf numFmtId="192" fontId="47" fillId="9" borderId="69" xfId="6" applyNumberFormat="1" applyFont="1" applyFill="1" applyBorder="1" applyAlignment="1" applyProtection="1">
      <alignment horizontal="center" vertical="center"/>
    </xf>
    <xf numFmtId="192" fontId="47" fillId="9" borderId="138" xfId="6" applyNumberFormat="1" applyFont="1" applyFill="1" applyBorder="1" applyAlignment="1" applyProtection="1">
      <alignment horizontal="center" vertical="center"/>
    </xf>
    <xf numFmtId="192" fontId="47" fillId="9" borderId="133" xfId="6" applyNumberFormat="1" applyFont="1" applyFill="1" applyBorder="1" applyAlignment="1" applyProtection="1">
      <alignment horizontal="center" vertical="center"/>
    </xf>
    <xf numFmtId="192" fontId="2" fillId="0" borderId="107" xfId="6" applyNumberFormat="1" applyBorder="1" applyAlignment="1" applyProtection="1">
      <alignment horizontal="center" vertical="center"/>
    </xf>
    <xf numFmtId="192" fontId="2" fillId="0" borderId="111" xfId="6" applyNumberFormat="1" applyBorder="1" applyAlignment="1" applyProtection="1">
      <alignment horizontal="center" vertical="center"/>
    </xf>
    <xf numFmtId="0" fontId="2" fillId="0" borderId="134" xfId="6" applyBorder="1" applyAlignment="1" applyProtection="1">
      <alignment horizontal="center" vertical="center" wrapText="1"/>
    </xf>
    <xf numFmtId="0" fontId="2" fillId="0" borderId="127" xfId="6" applyBorder="1" applyAlignment="1" applyProtection="1">
      <alignment horizontal="center" vertical="center"/>
    </xf>
    <xf numFmtId="0" fontId="2" fillId="0" borderId="128" xfId="6" applyBorder="1" applyAlignment="1" applyProtection="1">
      <alignment horizontal="center" vertical="center"/>
    </xf>
    <xf numFmtId="0" fontId="2" fillId="0" borderId="99" xfId="6" applyBorder="1" applyAlignment="1" applyProtection="1">
      <alignment horizontal="center" vertical="center"/>
    </xf>
    <xf numFmtId="0" fontId="2" fillId="0" borderId="100" xfId="6" applyBorder="1" applyAlignment="1" applyProtection="1">
      <alignment horizontal="center" vertical="center"/>
    </xf>
    <xf numFmtId="0" fontId="2" fillId="0" borderId="101" xfId="6" applyBorder="1" applyAlignment="1" applyProtection="1">
      <alignment horizontal="left" vertical="center"/>
    </xf>
    <xf numFmtId="0" fontId="2" fillId="0" borderId="102" xfId="6" applyBorder="1" applyAlignment="1" applyProtection="1">
      <alignment horizontal="left" vertical="center"/>
    </xf>
    <xf numFmtId="0" fontId="2" fillId="0" borderId="124" xfId="6" applyBorder="1" applyAlignment="1" applyProtection="1">
      <alignment horizontal="left" vertical="center"/>
    </xf>
    <xf numFmtId="192" fontId="2" fillId="0" borderId="121" xfId="6" applyNumberFormat="1" applyBorder="1" applyAlignment="1" applyProtection="1">
      <alignment horizontal="center" vertical="center"/>
    </xf>
    <xf numFmtId="192" fontId="2" fillId="0" borderId="32" xfId="6" applyNumberFormat="1" applyBorder="1" applyAlignment="1" applyProtection="1">
      <alignment horizontal="center" vertical="center"/>
    </xf>
    <xf numFmtId="192" fontId="2" fillId="0" borderId="95" xfId="6" applyNumberFormat="1" applyBorder="1" applyAlignment="1" applyProtection="1">
      <alignment horizontal="center" vertical="center"/>
    </xf>
    <xf numFmtId="192" fontId="2" fillId="0" borderId="68" xfId="6" applyNumberFormat="1" applyBorder="1" applyAlignment="1" applyProtection="1">
      <alignment horizontal="center" vertical="center"/>
    </xf>
    <xf numFmtId="192" fontId="2" fillId="0" borderId="2" xfId="6" applyNumberFormat="1" applyBorder="1" applyAlignment="1" applyProtection="1">
      <alignment horizontal="center" vertical="center"/>
    </xf>
    <xf numFmtId="192" fontId="2" fillId="0" borderId="25" xfId="6" applyNumberFormat="1" applyBorder="1" applyAlignment="1" applyProtection="1">
      <alignment horizontal="center" vertical="center"/>
    </xf>
    <xf numFmtId="192" fontId="2" fillId="4" borderId="109" xfId="6" applyNumberFormat="1" applyFill="1" applyBorder="1" applyAlignment="1" applyProtection="1">
      <alignment horizontal="center" vertical="center"/>
      <protection locked="0"/>
    </xf>
    <xf numFmtId="192" fontId="2" fillId="4" borderId="108" xfId="6" applyNumberFormat="1" applyFill="1" applyBorder="1" applyAlignment="1" applyProtection="1">
      <alignment horizontal="center" vertical="center"/>
      <protection locked="0"/>
    </xf>
    <xf numFmtId="0" fontId="64" fillId="0" borderId="74" xfId="6" applyFont="1" applyBorder="1" applyAlignment="1" applyProtection="1">
      <alignment horizontal="left" vertical="center" wrapText="1"/>
    </xf>
    <xf numFmtId="0" fontId="64" fillId="0" borderId="48" xfId="6" applyFont="1" applyBorder="1" applyAlignment="1" applyProtection="1">
      <alignment horizontal="left" vertical="center"/>
    </xf>
    <xf numFmtId="0" fontId="64" fillId="0" borderId="50" xfId="6" applyFont="1" applyBorder="1" applyAlignment="1" applyProtection="1">
      <alignment horizontal="left" vertical="center"/>
    </xf>
    <xf numFmtId="0" fontId="13" fillId="0" borderId="126" xfId="6" applyFont="1" applyBorder="1" applyAlignment="1" applyProtection="1">
      <alignment horizontal="center" vertical="center" wrapText="1" shrinkToFit="1"/>
    </xf>
    <xf numFmtId="0" fontId="2" fillId="0" borderId="127" xfId="6" applyBorder="1" applyAlignment="1" applyProtection="1">
      <alignment horizontal="center" vertical="center" shrinkToFit="1"/>
    </xf>
    <xf numFmtId="0" fontId="2" fillId="0" borderId="128" xfId="6" applyBorder="1" applyAlignment="1" applyProtection="1">
      <alignment horizontal="center" vertical="center" shrinkToFit="1"/>
    </xf>
    <xf numFmtId="0" fontId="2" fillId="0" borderId="72" xfId="6" applyBorder="1" applyAlignment="1" applyProtection="1">
      <alignment horizontal="left" vertical="center"/>
    </xf>
    <xf numFmtId="0" fontId="2" fillId="0" borderId="75" xfId="6" applyBorder="1" applyAlignment="1" applyProtection="1">
      <alignment horizontal="left" vertical="center"/>
    </xf>
    <xf numFmtId="192" fontId="11" fillId="0" borderId="129" xfId="6" applyNumberFormat="1" applyFont="1" applyFill="1" applyBorder="1" applyAlignment="1" applyProtection="1">
      <alignment horizontal="center" vertical="center" wrapText="1" shrinkToFit="1"/>
    </xf>
    <xf numFmtId="192" fontId="11" fillId="0" borderId="130" xfId="6" applyNumberFormat="1" applyFont="1" applyFill="1" applyBorder="1" applyAlignment="1" applyProtection="1">
      <alignment horizontal="center" vertical="center" wrapText="1" shrinkToFit="1"/>
    </xf>
    <xf numFmtId="192" fontId="2" fillId="4" borderId="1" xfId="6" applyNumberFormat="1" applyFill="1" applyBorder="1" applyAlignment="1" applyProtection="1">
      <alignment horizontal="center" vertical="center"/>
      <protection locked="0"/>
    </xf>
    <xf numFmtId="192" fontId="2" fillId="4" borderId="3" xfId="6" applyNumberFormat="1" applyFill="1" applyBorder="1" applyAlignment="1" applyProtection="1">
      <alignment horizontal="center" vertical="center"/>
      <protection locked="0"/>
    </xf>
    <xf numFmtId="192" fontId="2" fillId="4" borderId="43" xfId="6" applyNumberFormat="1" applyFill="1" applyBorder="1" applyAlignment="1" applyProtection="1">
      <alignment horizontal="center" vertical="center"/>
      <protection locked="0"/>
    </xf>
    <xf numFmtId="192" fontId="2" fillId="4" borderId="45" xfId="6" applyNumberFormat="1" applyFill="1" applyBorder="1" applyAlignment="1" applyProtection="1">
      <alignment horizontal="center" vertical="center"/>
      <protection locked="0"/>
    </xf>
    <xf numFmtId="192" fontId="2" fillId="4" borderId="54" xfId="6" applyNumberFormat="1" applyFill="1" applyBorder="1" applyAlignment="1" applyProtection="1">
      <alignment horizontal="center" vertical="center"/>
      <protection locked="0"/>
    </xf>
    <xf numFmtId="192" fontId="2" fillId="4" borderId="69" xfId="6" applyNumberFormat="1" applyFill="1" applyBorder="1" applyAlignment="1" applyProtection="1">
      <alignment horizontal="center" vertical="center"/>
      <protection locked="0"/>
    </xf>
    <xf numFmtId="192" fontId="2" fillId="4" borderId="131" xfId="6" applyNumberFormat="1" applyFill="1" applyBorder="1" applyAlignment="1" applyProtection="1">
      <alignment horizontal="center" vertical="center"/>
      <protection locked="0"/>
    </xf>
    <xf numFmtId="192" fontId="2" fillId="4" borderId="132" xfId="6" applyNumberFormat="1" applyFill="1" applyBorder="1" applyAlignment="1" applyProtection="1">
      <alignment horizontal="center" vertical="center"/>
      <protection locked="0"/>
    </xf>
    <xf numFmtId="192" fontId="2" fillId="4" borderId="133" xfId="6" applyNumberFormat="1" applyFill="1" applyBorder="1" applyAlignment="1" applyProtection="1">
      <alignment horizontal="center" vertical="center"/>
      <protection locked="0"/>
    </xf>
    <xf numFmtId="193" fontId="2" fillId="0" borderId="109" xfId="6" applyNumberFormat="1" applyFill="1" applyBorder="1" applyAlignment="1" applyProtection="1">
      <alignment horizontal="center" vertical="center"/>
    </xf>
    <xf numFmtId="193" fontId="2" fillId="0" borderId="108" xfId="6" applyNumberFormat="1" applyFill="1" applyBorder="1" applyAlignment="1" applyProtection="1">
      <alignment horizontal="center" vertical="center"/>
    </xf>
    <xf numFmtId="0" fontId="2" fillId="4" borderId="109" xfId="6" applyFont="1" applyFill="1" applyBorder="1" applyAlignment="1" applyProtection="1">
      <alignment horizontal="center" vertical="center"/>
    </xf>
    <xf numFmtId="0" fontId="2" fillId="4" borderId="110" xfId="6" applyFont="1" applyFill="1" applyBorder="1" applyAlignment="1" applyProtection="1">
      <alignment horizontal="center" vertical="center"/>
    </xf>
    <xf numFmtId="0" fontId="2" fillId="4" borderId="76" xfId="6" applyFont="1" applyFill="1" applyBorder="1" applyAlignment="1" applyProtection="1">
      <alignment horizontal="center" vertical="center"/>
    </xf>
    <xf numFmtId="0" fontId="2" fillId="4" borderId="77" xfId="6" applyFont="1" applyFill="1" applyBorder="1" applyAlignment="1" applyProtection="1">
      <alignment horizontal="center" vertical="center"/>
    </xf>
    <xf numFmtId="0" fontId="72" fillId="7" borderId="67" xfId="6" applyFont="1" applyFill="1" applyBorder="1" applyAlignment="1" applyProtection="1">
      <alignment horizontal="left" vertical="center"/>
    </xf>
    <xf numFmtId="0" fontId="67" fillId="0" borderId="126" xfId="6" applyFont="1" applyBorder="1" applyAlignment="1" applyProtection="1">
      <alignment horizontal="center" vertical="center"/>
    </xf>
    <xf numFmtId="0" fontId="67" fillId="0" borderId="127" xfId="6" applyFont="1" applyBorder="1" applyAlignment="1" applyProtection="1">
      <alignment horizontal="center" vertical="center"/>
    </xf>
    <xf numFmtId="0" fontId="67" fillId="0" borderId="128" xfId="6" applyFont="1" applyBorder="1" applyAlignment="1" applyProtection="1">
      <alignment horizontal="center" vertical="center"/>
    </xf>
    <xf numFmtId="0" fontId="2" fillId="0" borderId="102" xfId="6" applyBorder="1" applyAlignment="1" applyProtection="1">
      <alignment horizontal="center" vertical="center"/>
    </xf>
    <xf numFmtId="0" fontId="2" fillId="0" borderId="7" xfId="6" applyBorder="1" applyAlignment="1" applyProtection="1">
      <alignment horizontal="center" vertical="center" shrinkToFit="1"/>
    </xf>
    <xf numFmtId="182" fontId="2" fillId="0" borderId="7" xfId="6" applyNumberFormat="1" applyBorder="1" applyAlignment="1" applyProtection="1">
      <alignment horizontal="center" vertical="center"/>
    </xf>
    <xf numFmtId="182" fontId="2" fillId="0" borderId="76" xfId="6" applyNumberFormat="1" applyBorder="1" applyAlignment="1" applyProtection="1">
      <alignment horizontal="center" vertical="center"/>
    </xf>
    <xf numFmtId="182" fontId="2" fillId="0" borderId="105" xfId="6" applyNumberFormat="1" applyBorder="1" applyAlignment="1" applyProtection="1">
      <alignment horizontal="center" vertical="center"/>
    </xf>
    <xf numFmtId="182" fontId="2" fillId="0" borderId="77" xfId="6" applyNumberFormat="1" applyBorder="1" applyAlignment="1" applyProtection="1">
      <alignment horizontal="center" vertical="center"/>
    </xf>
    <xf numFmtId="0" fontId="57" fillId="0" borderId="0" xfId="6" applyFont="1" applyAlignment="1" applyProtection="1">
      <alignment horizontal="left" vertical="center"/>
    </xf>
    <xf numFmtId="0" fontId="57" fillId="0" borderId="0" xfId="6" applyFont="1" applyBorder="1" applyAlignment="1">
      <alignment horizontal="center" vertical="center"/>
    </xf>
    <xf numFmtId="0" fontId="60" fillId="0" borderId="67" xfId="6" applyFont="1" applyBorder="1" applyAlignment="1" applyProtection="1">
      <alignment horizontal="right" vertical="center"/>
    </xf>
    <xf numFmtId="0" fontId="2" fillId="4" borderId="80" xfId="6" applyFont="1" applyFill="1" applyBorder="1" applyAlignment="1" applyProtection="1">
      <alignment horizontal="center" vertical="center" shrinkToFit="1"/>
      <protection locked="0"/>
    </xf>
    <xf numFmtId="0" fontId="2" fillId="4" borderId="82" xfId="6" applyFont="1" applyFill="1" applyBorder="1" applyAlignment="1" applyProtection="1">
      <alignment horizontal="center" vertical="center" shrinkToFit="1"/>
      <protection locked="0"/>
    </xf>
    <xf numFmtId="0" fontId="2" fillId="0" borderId="125" xfId="6" applyFont="1" applyFill="1" applyBorder="1" applyAlignment="1" applyProtection="1">
      <alignment horizontal="center" vertical="center"/>
    </xf>
    <xf numFmtId="0" fontId="2" fillId="0" borderId="73" xfId="6" applyFont="1" applyFill="1" applyBorder="1" applyAlignment="1" applyProtection="1">
      <alignment horizontal="center" vertical="center"/>
    </xf>
    <xf numFmtId="0" fontId="2" fillId="4" borderId="80" xfId="6" applyFont="1" applyFill="1" applyBorder="1" applyAlignment="1" applyProtection="1">
      <alignment horizontal="center" vertical="center"/>
    </xf>
    <xf numFmtId="0" fontId="2" fillId="4" borderId="83" xfId="6" applyFont="1" applyFill="1" applyBorder="1" applyAlignment="1" applyProtection="1">
      <alignment horizontal="center" vertical="center"/>
    </xf>
    <xf numFmtId="0" fontId="62" fillId="7" borderId="67" xfId="6" applyFont="1" applyFill="1" applyBorder="1" applyAlignment="1" applyProtection="1">
      <alignment horizontal="left" vertical="center"/>
      <protection locked="0"/>
    </xf>
    <xf numFmtId="0" fontId="13" fillId="3" borderId="74" xfId="6" applyFont="1" applyFill="1" applyBorder="1" applyAlignment="1" applyProtection="1">
      <alignment horizontal="center" vertical="center"/>
      <protection locked="0"/>
    </xf>
    <xf numFmtId="0" fontId="13" fillId="3" borderId="50" xfId="6" applyFont="1" applyFill="1" applyBorder="1" applyAlignment="1" applyProtection="1">
      <alignment horizontal="center" vertical="center"/>
      <protection locked="0"/>
    </xf>
    <xf numFmtId="192" fontId="2" fillId="0" borderId="80" xfId="6" applyNumberFormat="1" applyBorder="1" applyAlignment="1" applyProtection="1">
      <alignment horizontal="right" vertical="center"/>
      <protection locked="0"/>
    </xf>
    <xf numFmtId="192" fontId="2" fillId="0" borderId="10" xfId="6" applyNumberFormat="1" applyBorder="1" applyAlignment="1" applyProtection="1">
      <alignment horizontal="right" vertical="center"/>
      <protection locked="0"/>
    </xf>
    <xf numFmtId="192" fontId="2" fillId="0" borderId="3" xfId="6" applyNumberFormat="1" applyBorder="1" applyAlignment="1" applyProtection="1">
      <alignment horizontal="right" vertical="center"/>
      <protection locked="0"/>
    </xf>
    <xf numFmtId="0" fontId="47" fillId="9" borderId="98" xfId="6" applyFont="1" applyFill="1" applyBorder="1" applyAlignment="1" applyProtection="1">
      <alignment horizontal="center" vertical="center"/>
      <protection locked="0"/>
    </xf>
    <xf numFmtId="0" fontId="47" fillId="9" borderId="103" xfId="6" applyFont="1" applyFill="1" applyBorder="1" applyAlignment="1" applyProtection="1">
      <alignment horizontal="center" vertical="center"/>
      <protection locked="0"/>
    </xf>
    <xf numFmtId="0" fontId="2" fillId="0" borderId="148" xfId="6" applyBorder="1" applyAlignment="1" applyProtection="1">
      <alignment horizontal="left" vertical="center" shrinkToFit="1"/>
      <protection locked="0"/>
    </xf>
    <xf numFmtId="0" fontId="2" fillId="0" borderId="142" xfId="6" applyBorder="1" applyAlignment="1" applyProtection="1">
      <alignment horizontal="left" vertical="center" shrinkToFit="1"/>
      <protection locked="0"/>
    </xf>
    <xf numFmtId="0" fontId="2" fillId="0" borderId="149" xfId="6" applyBorder="1" applyAlignment="1" applyProtection="1">
      <alignment horizontal="left" vertical="center" shrinkToFit="1"/>
      <protection locked="0"/>
    </xf>
    <xf numFmtId="0" fontId="2" fillId="0" borderId="144" xfId="6" applyBorder="1" applyAlignment="1" applyProtection="1">
      <alignment horizontal="left" vertical="center" shrinkToFit="1"/>
      <protection locked="0"/>
    </xf>
    <xf numFmtId="0" fontId="2" fillId="0" borderId="104" xfId="6" applyBorder="1" applyAlignment="1" applyProtection="1">
      <alignment horizontal="left" vertical="center"/>
      <protection locked="0"/>
    </xf>
    <xf numFmtId="0" fontId="2" fillId="0" borderId="107" xfId="6" applyBorder="1" applyAlignment="1" applyProtection="1">
      <alignment horizontal="right" vertical="center"/>
      <protection locked="0"/>
    </xf>
    <xf numFmtId="0" fontId="62" fillId="3" borderId="50" xfId="6" applyFont="1" applyFill="1" applyBorder="1" applyAlignment="1" applyProtection="1">
      <alignment horizontal="center" vertical="center"/>
      <protection locked="0"/>
    </xf>
    <xf numFmtId="0" fontId="2" fillId="0" borderId="101" xfId="6" applyBorder="1" applyAlignment="1" applyProtection="1">
      <alignment horizontal="left" vertical="center" shrinkToFit="1"/>
      <protection locked="0"/>
    </xf>
    <xf numFmtId="0" fontId="2" fillId="0" borderId="102" xfId="6" applyBorder="1" applyAlignment="1" applyProtection="1">
      <alignment horizontal="left" vertical="center" shrinkToFit="1"/>
      <protection locked="0"/>
    </xf>
    <xf numFmtId="0" fontId="2" fillId="0" borderId="100" xfId="6" applyBorder="1" applyAlignment="1" applyProtection="1">
      <alignment horizontal="left" vertical="center" shrinkToFit="1"/>
      <protection locked="0"/>
    </xf>
    <xf numFmtId="192" fontId="47" fillId="9" borderId="98" xfId="6" applyNumberFormat="1" applyFont="1" applyFill="1" applyBorder="1" applyAlignment="1" applyProtection="1">
      <alignment horizontal="center" vertical="center"/>
      <protection locked="0"/>
    </xf>
    <xf numFmtId="192" fontId="47" fillId="9" borderId="103" xfId="6" applyNumberFormat="1" applyFont="1" applyFill="1" applyBorder="1" applyAlignment="1" applyProtection="1">
      <alignment horizontal="center" vertical="center"/>
      <protection locked="0"/>
    </xf>
    <xf numFmtId="192" fontId="47" fillId="9" borderId="106" xfId="6" applyNumberFormat="1" applyFont="1" applyFill="1" applyBorder="1" applyAlignment="1" applyProtection="1">
      <alignment horizontal="center" vertical="center"/>
      <protection locked="0"/>
    </xf>
    <xf numFmtId="0" fontId="2" fillId="0" borderId="84" xfId="6" applyBorder="1" applyAlignment="1" applyProtection="1">
      <alignment horizontal="center" vertical="center" wrapText="1"/>
      <protection locked="0"/>
    </xf>
    <xf numFmtId="0" fontId="2" fillId="0" borderId="84" xfId="6" applyBorder="1" applyAlignment="1" applyProtection="1">
      <alignment horizontal="center" vertical="center"/>
      <protection locked="0"/>
    </xf>
    <xf numFmtId="0" fontId="2" fillId="0" borderId="92" xfId="6" applyBorder="1" applyAlignment="1" applyProtection="1">
      <alignment horizontal="left" vertical="center" shrinkToFit="1"/>
      <protection locked="0"/>
    </xf>
    <xf numFmtId="0" fontId="2" fillId="0" borderId="140" xfId="6" applyBorder="1" applyAlignment="1" applyProtection="1">
      <alignment horizontal="left" vertical="center" shrinkToFit="1"/>
      <protection locked="0"/>
    </xf>
    <xf numFmtId="0" fontId="2" fillId="0" borderId="93" xfId="6" applyBorder="1" applyAlignment="1" applyProtection="1">
      <alignment horizontal="left" vertical="center" shrinkToFit="1"/>
      <protection locked="0"/>
    </xf>
    <xf numFmtId="0" fontId="2" fillId="0" borderId="141" xfId="6" applyBorder="1" applyAlignment="1" applyProtection="1">
      <alignment horizontal="left" vertical="center" wrapText="1"/>
      <protection locked="0"/>
    </xf>
    <xf numFmtId="0" fontId="2" fillId="0" borderId="142" xfId="6" applyBorder="1" applyAlignment="1" applyProtection="1">
      <alignment horizontal="left" vertical="center" wrapText="1"/>
      <protection locked="0"/>
    </xf>
    <xf numFmtId="0" fontId="2" fillId="0" borderId="143" xfId="6" applyBorder="1" applyAlignment="1" applyProtection="1">
      <alignment horizontal="left" vertical="center" wrapText="1"/>
      <protection locked="0"/>
    </xf>
    <xf numFmtId="0" fontId="2" fillId="0" borderId="64" xfId="6" applyBorder="1" applyAlignment="1" applyProtection="1">
      <alignment horizontal="left" vertical="center" wrapText="1"/>
      <protection locked="0"/>
    </xf>
    <xf numFmtId="0" fontId="2" fillId="0" borderId="65" xfId="6" applyBorder="1" applyAlignment="1" applyProtection="1">
      <alignment horizontal="left" vertical="center" wrapText="1"/>
      <protection locked="0"/>
    </xf>
    <xf numFmtId="0" fontId="2" fillId="0" borderId="110" xfId="6" applyBorder="1" applyAlignment="1" applyProtection="1">
      <alignment horizontal="right" vertical="center"/>
      <protection locked="0"/>
    </xf>
    <xf numFmtId="0" fontId="2" fillId="0" borderId="74" xfId="6" applyBorder="1" applyAlignment="1" applyProtection="1">
      <alignment horizontal="center" vertical="center"/>
      <protection locked="0"/>
    </xf>
    <xf numFmtId="0" fontId="2" fillId="0" borderId="48" xfId="6" applyBorder="1" applyAlignment="1" applyProtection="1">
      <alignment horizontal="center" vertical="center"/>
      <protection locked="0"/>
    </xf>
    <xf numFmtId="0" fontId="2" fillId="0" borderId="50" xfId="6" applyBorder="1" applyAlignment="1" applyProtection="1">
      <alignment horizontal="center" vertical="center"/>
      <protection locked="0"/>
    </xf>
    <xf numFmtId="0" fontId="2" fillId="0" borderId="135" xfId="6" applyBorder="1" applyAlignment="1" applyProtection="1">
      <alignment horizontal="center" vertical="center"/>
      <protection locked="0"/>
    </xf>
    <xf numFmtId="0" fontId="2" fillId="0" borderId="13" xfId="6" applyBorder="1" applyAlignment="1" applyProtection="1">
      <alignment horizontal="center" vertical="center"/>
      <protection locked="0"/>
    </xf>
    <xf numFmtId="192" fontId="2" fillId="0" borderId="104" xfId="6" applyNumberFormat="1" applyBorder="1" applyAlignment="1" applyProtection="1">
      <alignment horizontal="center" vertical="center"/>
      <protection locked="0"/>
    </xf>
    <xf numFmtId="192" fontId="2" fillId="0" borderId="12" xfId="6" applyNumberFormat="1" applyBorder="1" applyAlignment="1" applyProtection="1">
      <alignment horizontal="center" vertical="center"/>
      <protection locked="0"/>
    </xf>
    <xf numFmtId="0" fontId="2" fillId="0" borderId="104" xfId="6" applyBorder="1" applyAlignment="1" applyProtection="1">
      <alignment horizontal="center" vertical="center"/>
      <protection locked="0"/>
    </xf>
    <xf numFmtId="0" fontId="2" fillId="0" borderId="87" xfId="6" applyBorder="1" applyAlignment="1" applyProtection="1">
      <alignment horizontal="center" vertical="center"/>
      <protection locked="0"/>
    </xf>
    <xf numFmtId="192" fontId="22" fillId="9" borderId="136" xfId="6" applyNumberFormat="1" applyFont="1" applyFill="1" applyBorder="1" applyAlignment="1" applyProtection="1">
      <alignment horizontal="center" vertical="center" wrapText="1"/>
      <protection locked="0"/>
    </xf>
    <xf numFmtId="192" fontId="22" fillId="9" borderId="139" xfId="6" applyNumberFormat="1" applyFont="1" applyFill="1" applyBorder="1" applyAlignment="1" applyProtection="1">
      <alignment horizontal="center" vertical="center"/>
      <protection locked="0"/>
    </xf>
    <xf numFmtId="192" fontId="47" fillId="9" borderId="137" xfId="6" applyNumberFormat="1" applyFont="1" applyFill="1" applyBorder="1" applyAlignment="1" applyProtection="1">
      <alignment horizontal="center" vertical="center"/>
      <protection locked="0"/>
    </xf>
    <xf numFmtId="192" fontId="47" fillId="9" borderId="69" xfId="6" applyNumberFormat="1" applyFont="1" applyFill="1" applyBorder="1" applyAlignment="1" applyProtection="1">
      <alignment horizontal="center" vertical="center"/>
      <protection locked="0"/>
    </xf>
    <xf numFmtId="192" fontId="47" fillId="9" borderId="138" xfId="6" applyNumberFormat="1" applyFont="1" applyFill="1" applyBorder="1" applyAlignment="1" applyProtection="1">
      <alignment horizontal="center" vertical="center"/>
      <protection locked="0"/>
    </xf>
    <xf numFmtId="192" fontId="47" fillId="9" borderId="133" xfId="6" applyNumberFormat="1" applyFont="1" applyFill="1" applyBorder="1" applyAlignment="1" applyProtection="1">
      <alignment horizontal="center" vertical="center"/>
      <protection locked="0"/>
    </xf>
    <xf numFmtId="192" fontId="2" fillId="0" borderId="107" xfId="6" applyNumberFormat="1" applyBorder="1" applyAlignment="1" applyProtection="1">
      <alignment horizontal="center" vertical="center"/>
      <protection locked="0"/>
    </xf>
    <xf numFmtId="192" fontId="2" fillId="0" borderId="111" xfId="6" applyNumberFormat="1" applyBorder="1" applyAlignment="1" applyProtection="1">
      <alignment horizontal="center" vertical="center"/>
      <protection locked="0"/>
    </xf>
    <xf numFmtId="0" fontId="2" fillId="0" borderId="134" xfId="6" applyBorder="1" applyAlignment="1" applyProtection="1">
      <alignment horizontal="center" vertical="center" wrapText="1"/>
      <protection locked="0"/>
    </xf>
    <xf numFmtId="0" fontId="2" fillId="0" borderId="127" xfId="6" applyBorder="1" applyAlignment="1" applyProtection="1">
      <alignment horizontal="center" vertical="center"/>
      <protection locked="0"/>
    </xf>
    <xf numFmtId="0" fontId="2" fillId="0" borderId="128" xfId="6" applyBorder="1" applyAlignment="1" applyProtection="1">
      <alignment horizontal="center" vertical="center"/>
      <protection locked="0"/>
    </xf>
    <xf numFmtId="0" fontId="2" fillId="0" borderId="99" xfId="6" applyBorder="1" applyAlignment="1" applyProtection="1">
      <alignment horizontal="center" vertical="center"/>
      <protection locked="0"/>
    </xf>
    <xf numFmtId="0" fontId="2" fillId="0" borderId="100" xfId="6" applyBorder="1" applyAlignment="1" applyProtection="1">
      <alignment horizontal="center" vertical="center"/>
      <protection locked="0"/>
    </xf>
    <xf numFmtId="0" fontId="2" fillId="0" borderId="101" xfId="6" applyBorder="1" applyAlignment="1" applyProtection="1">
      <alignment horizontal="left" vertical="center"/>
      <protection locked="0"/>
    </xf>
    <xf numFmtId="0" fontId="2" fillId="0" borderId="102" xfId="6" applyBorder="1" applyAlignment="1" applyProtection="1">
      <alignment horizontal="left" vertical="center"/>
      <protection locked="0"/>
    </xf>
    <xf numFmtId="0" fontId="2" fillId="0" borderId="124" xfId="6" applyBorder="1" applyAlignment="1" applyProtection="1">
      <alignment horizontal="left" vertical="center"/>
      <protection locked="0"/>
    </xf>
    <xf numFmtId="192" fontId="2" fillId="0" borderId="121" xfId="6" applyNumberFormat="1" applyBorder="1" applyAlignment="1" applyProtection="1">
      <alignment horizontal="center" vertical="center"/>
      <protection locked="0"/>
    </xf>
    <xf numFmtId="192" fontId="2" fillId="0" borderId="32" xfId="6" applyNumberFormat="1" applyBorder="1" applyAlignment="1" applyProtection="1">
      <alignment horizontal="center" vertical="center"/>
      <protection locked="0"/>
    </xf>
    <xf numFmtId="192" fontId="2" fillId="0" borderId="95" xfId="6" applyNumberFormat="1" applyBorder="1" applyAlignment="1" applyProtection="1">
      <alignment horizontal="center" vertical="center"/>
      <protection locked="0"/>
    </xf>
    <xf numFmtId="192" fontId="2" fillId="0" borderId="68" xfId="6" applyNumberFormat="1" applyBorder="1" applyAlignment="1" applyProtection="1">
      <alignment horizontal="center" vertical="center"/>
      <protection locked="0"/>
    </xf>
    <xf numFmtId="192" fontId="2" fillId="4" borderId="109" xfId="6" applyNumberFormat="1" applyFill="1" applyBorder="1" applyAlignment="1" applyProtection="1">
      <alignment horizontal="center" vertical="center"/>
    </xf>
    <xf numFmtId="192" fontId="2" fillId="4" borderId="108" xfId="6" applyNumberFormat="1" applyFill="1" applyBorder="1" applyAlignment="1" applyProtection="1">
      <alignment horizontal="center" vertical="center"/>
    </xf>
    <xf numFmtId="0" fontId="64" fillId="0" borderId="74" xfId="6" applyFont="1" applyBorder="1" applyAlignment="1" applyProtection="1">
      <alignment horizontal="left" vertical="center" wrapText="1"/>
      <protection locked="0"/>
    </xf>
    <xf numFmtId="0" fontId="64" fillId="0" borderId="48" xfId="6" applyFont="1" applyBorder="1" applyAlignment="1" applyProtection="1">
      <alignment horizontal="left" vertical="center"/>
      <protection locked="0"/>
    </xf>
    <xf numFmtId="0" fontId="64" fillId="0" borderId="50" xfId="6" applyFont="1" applyBorder="1" applyAlignment="1" applyProtection="1">
      <alignment horizontal="left" vertical="center"/>
      <protection locked="0"/>
    </xf>
    <xf numFmtId="0" fontId="13" fillId="0" borderId="126" xfId="6" applyFont="1" applyBorder="1" applyAlignment="1" applyProtection="1">
      <alignment horizontal="center" vertical="center" wrapText="1" shrinkToFit="1"/>
      <protection locked="0"/>
    </xf>
    <xf numFmtId="0" fontId="2" fillId="0" borderId="127" xfId="6" applyBorder="1" applyAlignment="1" applyProtection="1">
      <alignment horizontal="center" vertical="center" shrinkToFit="1"/>
      <protection locked="0"/>
    </xf>
    <xf numFmtId="0" fontId="2" fillId="0" borderId="128" xfId="6" applyBorder="1" applyAlignment="1" applyProtection="1">
      <alignment horizontal="center" vertical="center" shrinkToFit="1"/>
      <protection locked="0"/>
    </xf>
    <xf numFmtId="0" fontId="2" fillId="0" borderId="72" xfId="6" applyBorder="1" applyAlignment="1" applyProtection="1">
      <alignment horizontal="left" vertical="center"/>
      <protection locked="0"/>
    </xf>
    <xf numFmtId="0" fontId="2" fillId="0" borderId="75" xfId="6" applyBorder="1" applyAlignment="1" applyProtection="1">
      <alignment horizontal="left" vertical="center"/>
      <protection locked="0"/>
    </xf>
    <xf numFmtId="192" fontId="11" fillId="0" borderId="129" xfId="6" applyNumberFormat="1" applyFont="1" applyFill="1" applyBorder="1" applyAlignment="1" applyProtection="1">
      <alignment horizontal="center" vertical="center" wrapText="1" shrinkToFit="1"/>
      <protection locked="0"/>
    </xf>
    <xf numFmtId="192" fontId="11" fillId="0" borderId="130" xfId="6" applyNumberFormat="1" applyFont="1" applyFill="1" applyBorder="1" applyAlignment="1" applyProtection="1">
      <alignment horizontal="center" vertical="center" wrapText="1" shrinkToFit="1"/>
      <protection locked="0"/>
    </xf>
    <xf numFmtId="192" fontId="2" fillId="4" borderId="45" xfId="6" applyNumberFormat="1" applyFill="1" applyBorder="1" applyAlignment="1" applyProtection="1">
      <alignment horizontal="center" vertical="center"/>
    </xf>
    <xf numFmtId="193" fontId="2" fillId="0" borderId="109" xfId="6" applyNumberFormat="1" applyFill="1" applyBorder="1" applyAlignment="1" applyProtection="1">
      <alignment horizontal="center" vertical="center"/>
      <protection locked="0"/>
    </xf>
    <xf numFmtId="0" fontId="2" fillId="0" borderId="109" xfId="6" applyFont="1" applyFill="1" applyBorder="1" applyAlignment="1" applyProtection="1">
      <alignment horizontal="center" vertical="center"/>
      <protection locked="0"/>
    </xf>
    <xf numFmtId="0" fontId="2" fillId="0" borderId="110" xfId="6" applyFont="1" applyFill="1" applyBorder="1" applyAlignment="1" applyProtection="1">
      <alignment horizontal="center" vertical="center"/>
    </xf>
    <xf numFmtId="0" fontId="2" fillId="0" borderId="76" xfId="6" applyFont="1" applyFill="1" applyBorder="1" applyAlignment="1" applyProtection="1">
      <alignment horizontal="center" vertical="center"/>
      <protection locked="0"/>
    </xf>
    <xf numFmtId="0" fontId="2" fillId="0" borderId="77" xfId="6" applyFont="1" applyFill="1" applyBorder="1" applyAlignment="1" applyProtection="1">
      <alignment horizontal="center" vertical="center"/>
      <protection locked="0"/>
    </xf>
    <xf numFmtId="0" fontId="72" fillId="7" borderId="67" xfId="6" applyFont="1" applyFill="1" applyBorder="1" applyAlignment="1" applyProtection="1">
      <alignment horizontal="left" vertical="center"/>
      <protection locked="0"/>
    </xf>
    <xf numFmtId="0" fontId="67" fillId="0" borderId="126" xfId="6" applyFont="1" applyBorder="1" applyAlignment="1" applyProtection="1">
      <alignment horizontal="center" vertical="center"/>
      <protection locked="0"/>
    </xf>
    <xf numFmtId="0" fontId="67" fillId="0" borderId="127" xfId="6" applyFont="1" applyBorder="1" applyAlignment="1" applyProtection="1">
      <alignment horizontal="center" vertical="center"/>
      <protection locked="0"/>
    </xf>
    <xf numFmtId="0" fontId="67" fillId="0" borderId="128" xfId="6" applyFont="1" applyBorder="1" applyAlignment="1" applyProtection="1">
      <alignment horizontal="center" vertical="center"/>
      <protection locked="0"/>
    </xf>
    <xf numFmtId="0" fontId="2" fillId="0" borderId="102" xfId="6" applyBorder="1" applyAlignment="1" applyProtection="1">
      <alignment horizontal="center" vertical="center"/>
      <protection locked="0"/>
    </xf>
    <xf numFmtId="182" fontId="2" fillId="0" borderId="76" xfId="6" applyNumberFormat="1" applyBorder="1" applyAlignment="1" applyProtection="1">
      <alignment horizontal="center" vertical="center"/>
      <protection locked="0"/>
    </xf>
    <xf numFmtId="182" fontId="2" fillId="0" borderId="77" xfId="6" applyNumberFormat="1" applyBorder="1" applyAlignment="1" applyProtection="1">
      <alignment horizontal="center" vertical="center"/>
      <protection locked="0"/>
    </xf>
    <xf numFmtId="0" fontId="57" fillId="0" borderId="0" xfId="6" applyFont="1" applyAlignment="1">
      <alignment horizontal="center" vertical="center"/>
    </xf>
    <xf numFmtId="0" fontId="60" fillId="0" borderId="67" xfId="6" applyFont="1" applyBorder="1" applyAlignment="1">
      <alignment horizontal="right" vertical="center"/>
    </xf>
    <xf numFmtId="0" fontId="2" fillId="0" borderId="80" xfId="6" applyFont="1" applyFill="1" applyBorder="1" applyAlignment="1" applyProtection="1">
      <alignment horizontal="center" vertical="center" shrinkToFit="1"/>
      <protection locked="0"/>
    </xf>
    <xf numFmtId="0" fontId="2" fillId="0" borderId="82" xfId="6" applyFont="1" applyFill="1" applyBorder="1" applyAlignment="1" applyProtection="1">
      <alignment horizontal="center" vertical="center" shrinkToFit="1"/>
    </xf>
    <xf numFmtId="0" fontId="2" fillId="0" borderId="80" xfId="6" applyFont="1" applyFill="1" applyBorder="1" applyAlignment="1" applyProtection="1">
      <alignment horizontal="center" vertical="center"/>
      <protection locked="0"/>
    </xf>
    <xf numFmtId="0" fontId="2" fillId="0" borderId="83" xfId="6" applyFont="1" applyFill="1" applyBorder="1" applyAlignment="1" applyProtection="1">
      <alignment horizontal="center" vertical="center"/>
      <protection locked="0"/>
    </xf>
    <xf numFmtId="0" fontId="25" fillId="0" borderId="2" xfId="5" applyFont="1" applyBorder="1" applyAlignment="1" applyProtection="1">
      <alignment horizontal="left" vertical="center" shrinkToFit="1"/>
    </xf>
    <xf numFmtId="0" fontId="0" fillId="0" borderId="12" xfId="0" applyBorder="1" applyAlignment="1">
      <alignment horizontal="left" vertical="center" shrinkToFit="1"/>
    </xf>
    <xf numFmtId="0" fontId="0" fillId="0" borderId="0" xfId="5" applyFont="1" applyAlignment="1" applyProtection="1">
      <alignment horizontal="left" vertical="center" wrapText="1"/>
    </xf>
    <xf numFmtId="0" fontId="4" fillId="0" borderId="53" xfId="5" applyFont="1" applyBorder="1" applyAlignment="1" applyProtection="1">
      <alignment horizontal="center" vertical="center" wrapText="1"/>
    </xf>
    <xf numFmtId="0" fontId="4" fillId="0" borderId="54" xfId="5" applyFont="1" applyBorder="1" applyAlignment="1" applyProtection="1">
      <alignment horizontal="center" vertical="center"/>
    </xf>
    <xf numFmtId="0" fontId="0" fillId="0" borderId="54" xfId="0" applyBorder="1" applyAlignment="1">
      <alignment horizontal="center" vertical="center"/>
    </xf>
    <xf numFmtId="177" fontId="4" fillId="4" borderId="53" xfId="5" applyNumberFormat="1" applyFont="1" applyFill="1" applyBorder="1" applyAlignment="1" applyProtection="1">
      <alignment horizontal="right" vertical="center"/>
      <protection locked="0"/>
    </xf>
    <xf numFmtId="177" fontId="4" fillId="4" borderId="54" xfId="5" applyNumberFormat="1" applyFont="1" applyFill="1" applyBorder="1" applyAlignment="1" applyProtection="1">
      <alignment horizontal="right" vertical="center"/>
      <protection locked="0"/>
    </xf>
    <xf numFmtId="0" fontId="0" fillId="0" borderId="45" xfId="0" applyBorder="1" applyAlignment="1">
      <alignment horizontal="right" vertical="center"/>
    </xf>
    <xf numFmtId="0" fontId="28" fillId="0" borderId="53" xfId="5" applyFont="1" applyBorder="1" applyAlignment="1" applyProtection="1">
      <alignment horizontal="center" vertical="center"/>
    </xf>
    <xf numFmtId="0" fontId="28" fillId="0" borderId="54" xfId="5" applyFont="1" applyBorder="1" applyAlignment="1" applyProtection="1">
      <alignment horizontal="center" vertical="center"/>
    </xf>
    <xf numFmtId="0" fontId="0" fillId="0" borderId="45" xfId="0" applyBorder="1" applyAlignment="1">
      <alignment horizontal="center" vertical="center"/>
    </xf>
    <xf numFmtId="0" fontId="22" fillId="0" borderId="1" xfId="5" applyFont="1"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32" xfId="0" applyBorder="1" applyAlignment="1">
      <alignment horizontal="left" vertical="center" wrapText="1"/>
    </xf>
    <xf numFmtId="0" fontId="0" fillId="0" borderId="3" xfId="0" applyBorder="1" applyAlignment="1">
      <alignment horizontal="left" vertical="center" wrapText="1"/>
    </xf>
    <xf numFmtId="0" fontId="0" fillId="0" borderId="13" xfId="0" applyBorder="1" applyAlignment="1">
      <alignment horizontal="left" vertical="center" wrapText="1"/>
    </xf>
    <xf numFmtId="0" fontId="0" fillId="0" borderId="40" xfId="0" applyBorder="1" applyAlignment="1">
      <alignment horizontal="left" vertical="center" wrapText="1"/>
    </xf>
    <xf numFmtId="0" fontId="22" fillId="0" borderId="0" xfId="5" applyFont="1" applyAlignment="1" applyProtection="1">
      <alignment horizontal="left" vertical="center" wrapText="1"/>
      <protection locked="0"/>
    </xf>
    <xf numFmtId="0" fontId="0" fillId="0" borderId="0" xfId="0" applyAlignment="1">
      <alignment horizontal="left" vertical="center" wrapText="1"/>
    </xf>
    <xf numFmtId="0" fontId="22" fillId="0" borderId="2" xfId="5" applyFont="1" applyBorder="1" applyAlignment="1" applyProtection="1">
      <alignment vertical="center" shrinkToFit="1"/>
      <protection locked="0"/>
    </xf>
    <xf numFmtId="0" fontId="0" fillId="0" borderId="12" xfId="0" applyBorder="1" applyAlignment="1">
      <alignment vertical="center" shrinkToFit="1"/>
    </xf>
    <xf numFmtId="0" fontId="0" fillId="0" borderId="25" xfId="0" applyBorder="1" applyAlignment="1">
      <alignment vertical="center" shrinkToFit="1"/>
    </xf>
    <xf numFmtId="0" fontId="3" fillId="0" borderId="7" xfId="5" applyFont="1" applyBorder="1" applyAlignment="1" applyProtection="1">
      <alignment horizontal="center" vertical="center" shrinkToFit="1"/>
    </xf>
    <xf numFmtId="0" fontId="3" fillId="0" borderId="7" xfId="5" applyFont="1" applyBorder="1" applyAlignment="1" applyProtection="1">
      <alignment horizontal="center" vertical="center"/>
    </xf>
    <xf numFmtId="0" fontId="3" fillId="0" borderId="43" xfId="5" applyFont="1" applyBorder="1" applyAlignment="1" applyProtection="1">
      <alignment horizontal="center" vertical="center" wrapText="1"/>
    </xf>
    <xf numFmtId="0" fontId="3" fillId="0" borderId="45" xfId="5" applyFont="1" applyBorder="1" applyAlignment="1" applyProtection="1">
      <alignment horizontal="center" vertical="center" wrapText="1"/>
    </xf>
    <xf numFmtId="0" fontId="3" fillId="0" borderId="32" xfId="5" applyFont="1" applyBorder="1" applyAlignment="1" applyProtection="1">
      <alignment horizontal="center" vertical="center" wrapText="1"/>
    </xf>
    <xf numFmtId="0" fontId="3" fillId="0" borderId="40" xfId="5" applyFont="1" applyBorder="1" applyAlignment="1" applyProtection="1">
      <alignment horizontal="center" vertical="center" wrapText="1"/>
    </xf>
    <xf numFmtId="0" fontId="3" fillId="0" borderId="43" xfId="5" applyFont="1" applyBorder="1" applyAlignment="1" applyProtection="1">
      <alignment horizontal="center" vertical="center" textRotation="255" wrapText="1"/>
    </xf>
    <xf numFmtId="0" fontId="3" fillId="0" borderId="54" xfId="5" applyFont="1" applyBorder="1" applyAlignment="1" applyProtection="1">
      <alignment horizontal="center" vertical="center" textRotation="255" wrapText="1"/>
    </xf>
    <xf numFmtId="0" fontId="3" fillId="0" borderId="45" xfId="5" applyFont="1" applyBorder="1" applyAlignment="1" applyProtection="1">
      <alignment horizontal="center" vertical="center" textRotation="255" wrapText="1"/>
    </xf>
    <xf numFmtId="182" fontId="3" fillId="0" borderId="61" xfId="5" applyNumberFormat="1" applyFont="1" applyFill="1" applyBorder="1" applyAlignment="1" applyProtection="1">
      <alignment horizontal="center" vertical="center" wrapText="1"/>
    </xf>
    <xf numFmtId="182" fontId="3" fillId="0" borderId="62" xfId="5" applyNumberFormat="1" applyFont="1" applyFill="1" applyBorder="1" applyAlignment="1" applyProtection="1">
      <alignment horizontal="center" vertical="center" wrapText="1"/>
    </xf>
    <xf numFmtId="0" fontId="3" fillId="0" borderId="10" xfId="5" applyFont="1" applyBorder="1" applyAlignment="1" applyProtection="1">
      <alignment horizontal="center" vertical="center" shrinkToFit="1"/>
    </xf>
    <xf numFmtId="0" fontId="3" fillId="0" borderId="0" xfId="5" applyFont="1" applyBorder="1" applyAlignment="1" applyProtection="1">
      <alignment horizontal="center" vertical="center" shrinkToFit="1"/>
    </xf>
    <xf numFmtId="0" fontId="3" fillId="0" borderId="39" xfId="5" applyFont="1" applyBorder="1" applyAlignment="1" applyProtection="1">
      <alignment horizontal="center" vertical="center" shrinkToFit="1"/>
    </xf>
    <xf numFmtId="182" fontId="3" fillId="0" borderId="1" xfId="5" applyNumberFormat="1" applyFont="1" applyFill="1" applyBorder="1" applyAlignment="1" applyProtection="1">
      <alignment horizontal="center" vertical="center"/>
    </xf>
    <xf numFmtId="182" fontId="3" fillId="0" borderId="32" xfId="5" applyNumberFormat="1" applyFont="1" applyFill="1" applyBorder="1" applyAlignment="1" applyProtection="1">
      <alignment horizontal="center" vertical="center"/>
    </xf>
    <xf numFmtId="182" fontId="3" fillId="0" borderId="45" xfId="5" applyNumberFormat="1" applyFont="1" applyFill="1" applyBorder="1" applyAlignment="1" applyProtection="1">
      <alignment horizontal="center" vertical="center"/>
    </xf>
    <xf numFmtId="0" fontId="33" fillId="0" borderId="0" xfId="5" applyFont="1" applyFill="1" applyBorder="1" applyAlignment="1" applyProtection="1">
      <alignment horizontal="left" vertical="center" wrapText="1"/>
    </xf>
    <xf numFmtId="183" fontId="3" fillId="4" borderId="7" xfId="3" applyNumberFormat="1" applyFont="1" applyFill="1" applyBorder="1" applyAlignment="1" applyProtection="1">
      <alignment horizontal="center" vertical="center"/>
      <protection locked="0"/>
    </xf>
    <xf numFmtId="183" fontId="4" fillId="0" borderId="7" xfId="5" applyNumberFormat="1" applyFont="1" applyBorder="1" applyAlignment="1" applyProtection="1">
      <alignment horizontal="center" vertical="center"/>
    </xf>
    <xf numFmtId="0" fontId="0" fillId="0" borderId="2" xfId="5" applyFont="1" applyFill="1" applyBorder="1" applyAlignment="1" applyProtection="1">
      <alignment horizontal="left" vertical="center"/>
    </xf>
    <xf numFmtId="0" fontId="0" fillId="0" borderId="12" xfId="5" applyFont="1" applyFill="1" applyBorder="1" applyAlignment="1" applyProtection="1">
      <alignment horizontal="left" vertical="center"/>
    </xf>
    <xf numFmtId="0" fontId="0" fillId="0" borderId="25" xfId="5" applyFont="1" applyFill="1" applyBorder="1" applyAlignment="1" applyProtection="1">
      <alignment horizontal="left" vertical="center"/>
    </xf>
    <xf numFmtId="0" fontId="3" fillId="0" borderId="1" xfId="5" applyFont="1" applyBorder="1" applyAlignment="1" applyProtection="1">
      <alignment horizontal="center" vertical="center" wrapText="1"/>
    </xf>
    <xf numFmtId="0" fontId="34" fillId="0" borderId="0" xfId="5" applyFont="1" applyAlignment="1" applyProtection="1">
      <alignment horizontal="center" vertical="center" shrinkToFit="1"/>
    </xf>
    <xf numFmtId="0" fontId="0" fillId="0" borderId="0" xfId="0" applyFont="1" applyAlignment="1">
      <alignment horizontal="center" vertical="center" shrinkToFit="1"/>
    </xf>
    <xf numFmtId="0" fontId="4" fillId="0" borderId="7" xfId="5" applyFont="1" applyBorder="1" applyAlignment="1" applyProtection="1">
      <alignment horizontal="center" vertical="center" shrinkToFit="1"/>
    </xf>
    <xf numFmtId="0" fontId="0" fillId="0" borderId="7" xfId="0" applyBorder="1" applyAlignment="1">
      <alignment horizontal="center" vertical="center" shrinkToFit="1"/>
    </xf>
    <xf numFmtId="0" fontId="4" fillId="0" borderId="2" xfId="5" applyFont="1" applyBorder="1" applyAlignment="1" applyProtection="1">
      <alignment horizontal="center" vertical="center" shrinkToFit="1"/>
    </xf>
    <xf numFmtId="0" fontId="0" fillId="0" borderId="2" xfId="0" applyFont="1" applyBorder="1" applyAlignment="1">
      <alignment horizontal="center" vertical="center" shrinkToFit="1"/>
    </xf>
    <xf numFmtId="182" fontId="3" fillId="3" borderId="7" xfId="3" applyNumberFormat="1" applyFont="1" applyFill="1" applyBorder="1" applyAlignment="1" applyProtection="1">
      <alignment horizontal="center" vertical="center"/>
    </xf>
    <xf numFmtId="0" fontId="4" fillId="0" borderId="7" xfId="5" applyFont="1" applyBorder="1" applyAlignment="1" applyProtection="1">
      <alignment horizontal="center" vertical="center"/>
    </xf>
  </cellXfs>
  <cellStyles count="10">
    <cellStyle name="パーセント 2" xfId="2"/>
    <cellStyle name="ハイパーリンク" xfId="8" builtinId="8"/>
    <cellStyle name="ハイパーリンク 2" xfId="1"/>
    <cellStyle name="桁区切り" xfId="9" builtinId="6"/>
    <cellStyle name="桁区切り 2" xfId="3"/>
    <cellStyle name="桁区切り 2 2" xfId="4"/>
    <cellStyle name="標準" xfId="0" builtinId="0"/>
    <cellStyle name="標準 2" xfId="5"/>
    <cellStyle name="標準 2 2" xfId="6"/>
    <cellStyle name="標準 3" xfId="7"/>
  </cellStyles>
  <dxfs count="2">
    <dxf>
      <font>
        <b/>
        <i val="0"/>
        <strike val="0"/>
        <color rgb="FFFF0000"/>
      </font>
      <fill>
        <patternFill>
          <fgColor rgb="FFF2DCDB"/>
        </patternFill>
      </fill>
    </dxf>
    <dxf>
      <font>
        <b/>
        <i val="0"/>
        <strike val="0"/>
        <color rgb="FFFF0000"/>
      </font>
      <fill>
        <patternFill>
          <fgColor rgb="FFF2DCDB"/>
        </patternFill>
      </fill>
    </dxf>
  </dxfs>
  <tableStyles count="0" defaultTableStyle="TableStyleMedium9" defaultPivotStyle="PivotStyleLight16"/>
  <colors>
    <mruColors>
      <color rgb="FFFF99CC"/>
      <color rgb="FF0000FF"/>
      <color rgb="FFFFFF99"/>
      <color rgb="FFF2DCD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338455</xdr:colOff>
      <xdr:row>3</xdr:row>
      <xdr:rowOff>21590</xdr:rowOff>
    </xdr:from>
    <xdr:to>
      <xdr:col>13</xdr:col>
      <xdr:colOff>381000</xdr:colOff>
      <xdr:row>5</xdr:row>
      <xdr:rowOff>243205</xdr:rowOff>
    </xdr:to>
    <xdr:sp macro="" textlink="">
      <xdr:nvSpPr>
        <xdr:cNvPr id="2" name="四角形: 角を丸くする 1"/>
        <xdr:cNvSpPr/>
      </xdr:nvSpPr>
      <xdr:spPr>
        <a:xfrm>
          <a:off x="8409305" y="1344295"/>
          <a:ext cx="2785745" cy="907415"/>
        </a:xfrm>
        <a:prstGeom prst="roundRect">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昨年の表からコピペできます。</a:t>
          </a:r>
          <a:endParaRPr kumimoji="1" lang="en-US" altLang="ja-JP" sz="14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rPr>
            <a:t>（項目の並びやセル数は変わっていません）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128958</xdr:colOff>
      <xdr:row>60</xdr:row>
      <xdr:rowOff>46893</xdr:rowOff>
    </xdr:from>
    <xdr:to>
      <xdr:col>14</xdr:col>
      <xdr:colOff>315790</xdr:colOff>
      <xdr:row>61</xdr:row>
      <xdr:rowOff>83528</xdr:rowOff>
    </xdr:to>
    <xdr:sp macro="" textlink="">
      <xdr:nvSpPr>
        <xdr:cNvPr id="2" name="Text Box 92"/>
        <xdr:cNvSpPr txBox="1">
          <a:spLocks noChangeArrowheads="1"/>
        </xdr:cNvSpPr>
      </xdr:nvSpPr>
      <xdr:spPr bwMode="auto">
        <a:xfrm>
          <a:off x="128958" y="11324493"/>
          <a:ext cx="6797182" cy="208085"/>
        </a:xfrm>
        <a:prstGeom prst="rect">
          <a:avLst/>
        </a:prstGeom>
        <a:solidFill>
          <a:srgbClr val="FFFFFF"/>
        </a:solidFill>
        <a:ln w="12700">
          <a:solidFill>
            <a:srgbClr val="000000"/>
          </a:solidFill>
          <a:prstDash val="lgDashDotDot"/>
          <a:miter lim="800000"/>
          <a:headEnd/>
          <a:tailEnd/>
        </a:ln>
      </xdr:spPr>
      <xdr:txBody>
        <a:bodyPr vertOverflow="clip"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dr:col>10</xdr:col>
      <xdr:colOff>257175</xdr:colOff>
      <xdr:row>23</xdr:row>
      <xdr:rowOff>123825</xdr:rowOff>
    </xdr:from>
    <xdr:to>
      <xdr:col>14</xdr:col>
      <xdr:colOff>847725</xdr:colOff>
      <xdr:row>26</xdr:row>
      <xdr:rowOff>123825</xdr:rowOff>
    </xdr:to>
    <xdr:sp macro="" textlink="">
      <xdr:nvSpPr>
        <xdr:cNvPr id="3" name="正方形/長方形 2"/>
        <xdr:cNvSpPr/>
      </xdr:nvSpPr>
      <xdr:spPr>
        <a:xfrm>
          <a:off x="5381625" y="4467225"/>
          <a:ext cx="2076450" cy="57150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p>
      </xdr:txBody>
    </xdr:sp>
    <xdr:clientData/>
  </xdr:twoCellAnchor>
  <xdr:twoCellAnchor>
    <xdr:from>
      <xdr:col>9</xdr:col>
      <xdr:colOff>295275</xdr:colOff>
      <xdr:row>22</xdr:row>
      <xdr:rowOff>190499</xdr:rowOff>
    </xdr:from>
    <xdr:to>
      <xdr:col>10</xdr:col>
      <xdr:colOff>209550</xdr:colOff>
      <xdr:row>27</xdr:row>
      <xdr:rowOff>9524</xdr:rowOff>
    </xdr:to>
    <xdr:sp macro="" textlink="">
      <xdr:nvSpPr>
        <xdr:cNvPr id="4" name="右中かっこ 3"/>
        <xdr:cNvSpPr/>
      </xdr:nvSpPr>
      <xdr:spPr>
        <a:xfrm>
          <a:off x="5000625" y="4333874"/>
          <a:ext cx="333375"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54952</xdr:colOff>
      <xdr:row>16</xdr:row>
      <xdr:rowOff>14655</xdr:rowOff>
    </xdr:from>
    <xdr:to>
      <xdr:col>12</xdr:col>
      <xdr:colOff>328246</xdr:colOff>
      <xdr:row>17</xdr:row>
      <xdr:rowOff>153866</xdr:rowOff>
    </xdr:to>
    <xdr:sp macro="" textlink="">
      <xdr:nvSpPr>
        <xdr:cNvPr id="5" name="右中かっこ 4"/>
        <xdr:cNvSpPr/>
      </xdr:nvSpPr>
      <xdr:spPr>
        <a:xfrm>
          <a:off x="5884252" y="3148380"/>
          <a:ext cx="273294" cy="301136"/>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381001</xdr:colOff>
      <xdr:row>15</xdr:row>
      <xdr:rowOff>9525</xdr:rowOff>
    </xdr:from>
    <xdr:to>
      <xdr:col>14</xdr:col>
      <xdr:colOff>842597</xdr:colOff>
      <xdr:row>19</xdr:row>
      <xdr:rowOff>104775</xdr:rowOff>
    </xdr:to>
    <xdr:sp macro="" textlink="">
      <xdr:nvSpPr>
        <xdr:cNvPr id="6" name="正方形/長方形 5"/>
        <xdr:cNvSpPr/>
      </xdr:nvSpPr>
      <xdr:spPr>
        <a:xfrm>
          <a:off x="6248401" y="2981325"/>
          <a:ext cx="1242646" cy="74295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ysClr val="windowText" lastClr="000000"/>
              </a:solidFill>
              <a:effectLst/>
              <a:latin typeface="+mn-lt"/>
              <a:ea typeface="+mn-ea"/>
              <a:cs typeface="+mn-cs"/>
            </a:rPr>
            <a:t>※</a:t>
          </a:r>
          <a:r>
            <a:rPr lang="ja-JP" altLang="en-US" sz="900" b="0" i="0" baseline="0">
              <a:solidFill>
                <a:sysClr val="windowText" lastClr="000000"/>
              </a:solidFill>
              <a:effectLst/>
              <a:latin typeface="+mn-lt"/>
              <a:ea typeface="+mn-ea"/>
              <a:cs typeface="+mn-cs"/>
            </a:rPr>
            <a:t>１号の満３歳児については、実態にあわせて２歳児又は３歳児に入力する</a:t>
          </a:r>
          <a:endParaRPr lang="ja-JP" altLang="ja-JP" sz="850" b="0" i="0" baseline="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128958</xdr:colOff>
      <xdr:row>54</xdr:row>
      <xdr:rowOff>46893</xdr:rowOff>
    </xdr:from>
    <xdr:to>
      <xdr:col>14</xdr:col>
      <xdr:colOff>315790</xdr:colOff>
      <xdr:row>55</xdr:row>
      <xdr:rowOff>83528</xdr:rowOff>
    </xdr:to>
    <xdr:sp macro="" textlink="">
      <xdr:nvSpPr>
        <xdr:cNvPr id="2" name="Text Box 92"/>
        <xdr:cNvSpPr txBox="1">
          <a:spLocks noChangeArrowheads="1"/>
        </xdr:cNvSpPr>
      </xdr:nvSpPr>
      <xdr:spPr bwMode="auto">
        <a:xfrm>
          <a:off x="128958" y="10581543"/>
          <a:ext cx="6806707" cy="208085"/>
        </a:xfrm>
        <a:prstGeom prst="rect">
          <a:avLst/>
        </a:prstGeom>
        <a:solidFill>
          <a:srgbClr val="FFFFFF"/>
        </a:solidFill>
        <a:ln w="12700">
          <a:solidFill>
            <a:srgbClr val="000000"/>
          </a:solidFill>
          <a:prstDash val="lgDashDotDot"/>
          <a:miter lim="800000"/>
          <a:headEnd/>
          <a:tailEnd/>
        </a:ln>
      </xdr:spPr>
      <xdr:txBody>
        <a:bodyPr vertOverflow="clip"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dr:col>10</xdr:col>
      <xdr:colOff>209549</xdr:colOff>
      <xdr:row>23</xdr:row>
      <xdr:rowOff>104775</xdr:rowOff>
    </xdr:from>
    <xdr:to>
      <xdr:col>14</xdr:col>
      <xdr:colOff>828674</xdr:colOff>
      <xdr:row>26</xdr:row>
      <xdr:rowOff>85725</xdr:rowOff>
    </xdr:to>
    <xdr:sp macro="" textlink="">
      <xdr:nvSpPr>
        <xdr:cNvPr id="3" name="正方形/長方形 2"/>
        <xdr:cNvSpPr/>
      </xdr:nvSpPr>
      <xdr:spPr>
        <a:xfrm>
          <a:off x="5343524" y="4448175"/>
          <a:ext cx="2105025" cy="581025"/>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endParaRPr lang="en-US" altLang="ja-JP" sz="900" b="0" i="0" baseline="0">
            <a:solidFill>
              <a:schemeClr val="dk1"/>
            </a:solidFill>
            <a:effectLst/>
            <a:latin typeface="+mn-lt"/>
            <a:ea typeface="+mn-ea"/>
            <a:cs typeface="+mn-cs"/>
          </a:endParaRPr>
        </a:p>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endParaRPr lang="ja-JP" altLang="ja-JP" sz="850">
            <a:effectLst/>
          </a:endParaRPr>
        </a:p>
        <a:p>
          <a:pPr rtl="0"/>
          <a:endParaRPr lang="ja-JP" altLang="ja-JP" sz="850">
            <a:effectLst/>
          </a:endParaRPr>
        </a:p>
      </xdr:txBody>
    </xdr:sp>
    <xdr:clientData/>
  </xdr:twoCellAnchor>
  <xdr:twoCellAnchor>
    <xdr:from>
      <xdr:col>10</xdr:col>
      <xdr:colOff>47625</xdr:colOff>
      <xdr:row>23</xdr:row>
      <xdr:rowOff>9524</xdr:rowOff>
    </xdr:from>
    <xdr:to>
      <xdr:col>10</xdr:col>
      <xdr:colOff>238125</xdr:colOff>
      <xdr:row>26</xdr:row>
      <xdr:rowOff>190499</xdr:rowOff>
    </xdr:to>
    <xdr:sp macro="" textlink="">
      <xdr:nvSpPr>
        <xdr:cNvPr id="4" name="右中かっこ 3"/>
        <xdr:cNvSpPr/>
      </xdr:nvSpPr>
      <xdr:spPr>
        <a:xfrm>
          <a:off x="5114925" y="4352924"/>
          <a:ext cx="190500"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85725</xdr:colOff>
      <xdr:row>16</xdr:row>
      <xdr:rowOff>28575</xdr:rowOff>
    </xdr:from>
    <xdr:to>
      <xdr:col>13</xdr:col>
      <xdr:colOff>41763</xdr:colOff>
      <xdr:row>18</xdr:row>
      <xdr:rowOff>5129</xdr:rowOff>
    </xdr:to>
    <xdr:sp macro="" textlink="">
      <xdr:nvSpPr>
        <xdr:cNvPr id="5" name="右中かっこ 4"/>
        <xdr:cNvSpPr/>
      </xdr:nvSpPr>
      <xdr:spPr>
        <a:xfrm>
          <a:off x="5953125" y="3171825"/>
          <a:ext cx="346563" cy="300404"/>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95251</xdr:colOff>
      <xdr:row>15</xdr:row>
      <xdr:rowOff>66675</xdr:rowOff>
    </xdr:from>
    <xdr:to>
      <xdr:col>14</xdr:col>
      <xdr:colOff>860182</xdr:colOff>
      <xdr:row>20</xdr:row>
      <xdr:rowOff>0</xdr:rowOff>
    </xdr:to>
    <xdr:sp macro="" textlink="">
      <xdr:nvSpPr>
        <xdr:cNvPr id="6" name="正方形/長方形 5"/>
        <xdr:cNvSpPr/>
      </xdr:nvSpPr>
      <xdr:spPr>
        <a:xfrm>
          <a:off x="6353176" y="3048000"/>
          <a:ext cx="1155456" cy="74295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ysClr val="windowText" lastClr="000000"/>
              </a:solidFill>
              <a:effectLst/>
              <a:latin typeface="+mn-lt"/>
              <a:ea typeface="+mn-ea"/>
              <a:cs typeface="+mn-cs"/>
            </a:rPr>
            <a:t>※</a:t>
          </a:r>
          <a:r>
            <a:rPr lang="ja-JP" altLang="en-US" sz="900" b="0" i="0" baseline="0">
              <a:solidFill>
                <a:sysClr val="windowText" lastClr="000000"/>
              </a:solidFill>
              <a:effectLst/>
              <a:latin typeface="+mn-lt"/>
              <a:ea typeface="+mn-ea"/>
              <a:cs typeface="+mn-cs"/>
            </a:rPr>
            <a:t>１号の満３歳児については、実態にあわせて２歳児又は３歳児に入力する</a:t>
          </a:r>
          <a:endParaRPr lang="ja-JP" altLang="ja-JP" sz="850" b="0" i="0" baseline="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7620</xdr:colOff>
      <xdr:row>14</xdr:row>
      <xdr:rowOff>14605</xdr:rowOff>
    </xdr:from>
    <xdr:to>
      <xdr:col>8</xdr:col>
      <xdr:colOff>280670</xdr:colOff>
      <xdr:row>15</xdr:row>
      <xdr:rowOff>154305</xdr:rowOff>
    </xdr:to>
    <xdr:sp macro="" textlink="">
      <xdr:nvSpPr>
        <xdr:cNvPr id="2" name="右中かっこ 1"/>
        <xdr:cNvSpPr/>
      </xdr:nvSpPr>
      <xdr:spPr>
        <a:xfrm>
          <a:off x="5025390" y="4059555"/>
          <a:ext cx="273050" cy="428625"/>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8</xdr:col>
      <xdr:colOff>300355</xdr:colOff>
      <xdr:row>13</xdr:row>
      <xdr:rowOff>80645</xdr:rowOff>
    </xdr:from>
    <xdr:to>
      <xdr:col>11</xdr:col>
      <xdr:colOff>175895</xdr:colOff>
      <xdr:row>17</xdr:row>
      <xdr:rowOff>50800</xdr:rowOff>
    </xdr:to>
    <xdr:sp macro="" textlink="">
      <xdr:nvSpPr>
        <xdr:cNvPr id="3" name="正方形/長方形 2"/>
        <xdr:cNvSpPr/>
      </xdr:nvSpPr>
      <xdr:spPr>
        <a:xfrm>
          <a:off x="5318125" y="3836670"/>
          <a:ext cx="932815" cy="1125855"/>
        </a:xfrm>
        <a:prstGeom prst="rect">
          <a:avLst/>
        </a:prstGeom>
        <a:solidFill>
          <a:schemeClr val="accent6">
            <a:lumMod val="40000"/>
            <a:lumOff val="60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pageSetUpPr fitToPage="1"/>
  </sheetPr>
  <dimension ref="A1:AB27"/>
  <sheetViews>
    <sheetView showGridLines="0" tabSelected="1" view="pageBreakPreview" zoomScaleSheetLayoutView="100" workbookViewId="0">
      <selection activeCell="L18" sqref="L18:M18"/>
    </sheetView>
  </sheetViews>
  <sheetFormatPr defaultColWidth="9" defaultRowHeight="23.1" customHeight="1"/>
  <cols>
    <col min="1" max="1" width="3.125" style="1" customWidth="1"/>
    <col min="2" max="2" width="5.625" style="1" customWidth="1"/>
    <col min="3" max="5" width="3.125" style="1" customWidth="1"/>
    <col min="6" max="25" width="5.625" style="1" customWidth="1"/>
    <col min="26" max="26" width="7.875" style="1" customWidth="1"/>
    <col min="27" max="27" width="5.625" style="1" customWidth="1"/>
    <col min="28" max="16384" width="9" style="1"/>
  </cols>
  <sheetData>
    <row r="1" spans="1:26" ht="23.1" customHeight="1">
      <c r="A1" s="529" t="s">
        <v>367</v>
      </c>
      <c r="B1" s="530"/>
      <c r="C1" s="530"/>
      <c r="D1" s="530"/>
      <c r="E1" s="530"/>
      <c r="F1" s="530"/>
      <c r="G1" s="530"/>
      <c r="H1" s="12" t="s">
        <v>383</v>
      </c>
      <c r="I1" s="13"/>
      <c r="J1" s="13"/>
      <c r="K1" s="13"/>
      <c r="L1" s="13"/>
      <c r="M1" s="13"/>
    </row>
    <row r="2" spans="1:26" ht="22.7" customHeight="1">
      <c r="O2" s="18"/>
      <c r="P2" s="18" t="s">
        <v>77</v>
      </c>
      <c r="Q2" s="20" t="s">
        <v>40</v>
      </c>
      <c r="R2" s="514"/>
      <c r="S2" s="531"/>
      <c r="T2" s="532"/>
      <c r="U2" s="20" t="s">
        <v>20</v>
      </c>
      <c r="V2" s="533"/>
      <c r="W2" s="534"/>
      <c r="X2" s="534"/>
      <c r="Y2" s="535"/>
    </row>
    <row r="3" spans="1:26" ht="22.7" customHeight="1">
      <c r="A3" s="1" t="s">
        <v>67</v>
      </c>
      <c r="V3" s="23"/>
      <c r="W3" s="24"/>
      <c r="X3" s="24"/>
      <c r="Y3" s="25"/>
      <c r="Z3" s="27"/>
    </row>
    <row r="4" spans="1:26" ht="22.7" customHeight="1">
      <c r="A4" s="536" t="s">
        <v>1</v>
      </c>
      <c r="B4" s="537"/>
      <c r="C4" s="537"/>
      <c r="D4" s="537"/>
      <c r="E4" s="537"/>
      <c r="F4" s="538"/>
      <c r="G4" s="539"/>
      <c r="H4" s="539"/>
      <c r="I4" s="539"/>
      <c r="J4" s="539"/>
      <c r="K4" s="540"/>
      <c r="L4" s="514" t="s">
        <v>4</v>
      </c>
      <c r="M4" s="515"/>
      <c r="N4" s="516"/>
      <c r="O4" s="541"/>
      <c r="P4" s="518"/>
      <c r="Q4" s="518"/>
      <c r="R4" s="518"/>
      <c r="S4" s="518"/>
      <c r="T4" s="519"/>
      <c r="U4" s="21"/>
      <c r="V4" s="24"/>
      <c r="W4" s="24"/>
      <c r="X4" s="25"/>
      <c r="Y4" s="27"/>
    </row>
    <row r="5" spans="1:26" ht="22.7" customHeight="1">
      <c r="A5" s="514" t="s">
        <v>138</v>
      </c>
      <c r="B5" s="515"/>
      <c r="C5" s="515"/>
      <c r="D5" s="515"/>
      <c r="E5" s="515"/>
      <c r="F5" s="538"/>
      <c r="G5" s="539"/>
      <c r="H5" s="539"/>
      <c r="I5" s="539"/>
      <c r="J5" s="539"/>
      <c r="K5" s="540"/>
      <c r="L5" s="514" t="s">
        <v>16</v>
      </c>
      <c r="M5" s="515"/>
      <c r="N5" s="516"/>
      <c r="O5" s="538"/>
      <c r="P5" s="518"/>
      <c r="Q5" s="518"/>
      <c r="R5" s="518"/>
      <c r="S5" s="518"/>
      <c r="T5" s="519"/>
      <c r="V5" s="25"/>
      <c r="W5" s="25"/>
      <c r="X5" s="25"/>
      <c r="Y5" s="27"/>
    </row>
    <row r="6" spans="1:26" ht="22.7" customHeight="1">
      <c r="A6" s="509" t="s">
        <v>28</v>
      </c>
      <c r="B6" s="510"/>
      <c r="C6" s="510"/>
      <c r="D6" s="510"/>
      <c r="E6" s="510"/>
      <c r="F6" s="511"/>
      <c r="G6" s="512"/>
      <c r="H6" s="512"/>
      <c r="I6" s="512"/>
      <c r="J6" s="512"/>
      <c r="K6" s="513"/>
      <c r="L6" s="514" t="s">
        <v>22</v>
      </c>
      <c r="M6" s="515"/>
      <c r="N6" s="516"/>
      <c r="O6" s="517"/>
      <c r="P6" s="518"/>
      <c r="Q6" s="518"/>
      <c r="R6" s="518"/>
      <c r="S6" s="518"/>
      <c r="T6" s="519"/>
      <c r="V6" s="23"/>
      <c r="W6" s="23"/>
      <c r="X6" s="25"/>
      <c r="Y6" s="27"/>
    </row>
    <row r="7" spans="1:26" ht="22.7" customHeight="1">
      <c r="A7" s="509" t="s">
        <v>43</v>
      </c>
      <c r="B7" s="510"/>
      <c r="C7" s="510"/>
      <c r="D7" s="510"/>
      <c r="E7" s="510"/>
      <c r="F7" s="520" t="s">
        <v>166</v>
      </c>
      <c r="G7" s="521"/>
      <c r="H7" s="522"/>
      <c r="I7" s="523"/>
      <c r="J7" s="15" t="s">
        <v>167</v>
      </c>
      <c r="K7" s="14"/>
      <c r="L7" s="16"/>
      <c r="M7" s="17"/>
      <c r="N7" s="17"/>
      <c r="O7" s="19"/>
      <c r="P7" s="19"/>
      <c r="Q7" s="19"/>
      <c r="R7" s="19"/>
      <c r="S7" s="19"/>
      <c r="T7" s="19"/>
      <c r="V7" s="23"/>
      <c r="W7" s="23"/>
      <c r="X7" s="25"/>
      <c r="Y7" s="27"/>
    </row>
    <row r="8" spans="1:26" ht="18" customHeight="1"/>
    <row r="9" spans="1:26" ht="22.7" customHeight="1">
      <c r="A9" s="1" t="s">
        <v>42</v>
      </c>
      <c r="U9" s="18"/>
      <c r="W9" s="18"/>
      <c r="Y9" s="18" t="s">
        <v>23</v>
      </c>
    </row>
    <row r="10" spans="1:26" ht="41.25" customHeight="1">
      <c r="A10" s="524" t="s">
        <v>7</v>
      </c>
      <c r="B10" s="524"/>
      <c r="C10" s="525"/>
      <c r="D10" s="525"/>
      <c r="E10" s="525"/>
      <c r="F10" s="525"/>
      <c r="G10" s="525"/>
      <c r="H10" s="525"/>
      <c r="I10" s="525"/>
      <c r="J10" s="526" t="s">
        <v>2</v>
      </c>
      <c r="K10" s="527"/>
      <c r="L10" s="528" t="s">
        <v>46</v>
      </c>
      <c r="M10" s="527"/>
      <c r="N10" s="528" t="s">
        <v>80</v>
      </c>
      <c r="O10" s="527"/>
      <c r="P10" s="528" t="s">
        <v>81</v>
      </c>
      <c r="Q10" s="527"/>
      <c r="R10" s="526" t="s">
        <v>9</v>
      </c>
      <c r="S10" s="527"/>
      <c r="T10" s="528" t="s">
        <v>82</v>
      </c>
      <c r="U10" s="527"/>
      <c r="V10" s="503" t="s">
        <v>29</v>
      </c>
      <c r="W10" s="504"/>
      <c r="X10" s="503" t="s">
        <v>30</v>
      </c>
      <c r="Y10" s="504"/>
    </row>
    <row r="11" spans="1:26" ht="24" customHeight="1">
      <c r="A11" s="505" t="s">
        <v>384</v>
      </c>
      <c r="B11" s="506"/>
      <c r="C11" s="506"/>
      <c r="D11" s="507"/>
      <c r="E11" s="507"/>
      <c r="F11" s="507"/>
      <c r="G11" s="507"/>
      <c r="H11" s="507"/>
      <c r="I11" s="508"/>
      <c r="J11" s="487"/>
      <c r="K11" s="488"/>
      <c r="L11" s="487"/>
      <c r="M11" s="488"/>
      <c r="N11" s="487"/>
      <c r="O11" s="488"/>
      <c r="P11" s="487"/>
      <c r="Q11" s="488"/>
      <c r="R11" s="487"/>
      <c r="S11" s="488"/>
      <c r="T11" s="487"/>
      <c r="U11" s="488"/>
      <c r="V11" s="487"/>
      <c r="W11" s="488"/>
      <c r="X11" s="489">
        <f t="shared" ref="X11:X21" si="0">SUM(J11:W11)</f>
        <v>0</v>
      </c>
      <c r="Y11" s="490"/>
      <c r="Z11" s="1" t="s">
        <v>52</v>
      </c>
    </row>
    <row r="12" spans="1:26" ht="24" customHeight="1">
      <c r="A12" s="431" t="s">
        <v>32</v>
      </c>
      <c r="B12" s="496" t="s">
        <v>385</v>
      </c>
      <c r="C12" s="497"/>
      <c r="D12" s="497"/>
      <c r="E12" s="497"/>
      <c r="F12" s="497"/>
      <c r="G12" s="497"/>
      <c r="H12" s="497"/>
      <c r="I12" s="498"/>
      <c r="J12" s="499"/>
      <c r="K12" s="500"/>
      <c r="L12" s="499"/>
      <c r="M12" s="500"/>
      <c r="N12" s="499"/>
      <c r="O12" s="500"/>
      <c r="P12" s="499"/>
      <c r="Q12" s="500"/>
      <c r="R12" s="499"/>
      <c r="S12" s="500"/>
      <c r="T12" s="499"/>
      <c r="U12" s="500"/>
      <c r="V12" s="499"/>
      <c r="W12" s="500"/>
      <c r="X12" s="501">
        <f t="shared" si="0"/>
        <v>0</v>
      </c>
      <c r="Y12" s="502"/>
    </row>
    <row r="13" spans="1:26" ht="24" customHeight="1">
      <c r="A13" s="432"/>
      <c r="B13" s="491" t="s">
        <v>386</v>
      </c>
      <c r="C13" s="450"/>
      <c r="D13" s="450"/>
      <c r="E13" s="450"/>
      <c r="F13" s="450"/>
      <c r="G13" s="450"/>
      <c r="H13" s="450"/>
      <c r="I13" s="451"/>
      <c r="J13" s="492"/>
      <c r="K13" s="493"/>
      <c r="L13" s="492"/>
      <c r="M13" s="493"/>
      <c r="N13" s="492"/>
      <c r="O13" s="493"/>
      <c r="P13" s="492"/>
      <c r="Q13" s="493"/>
      <c r="R13" s="492"/>
      <c r="S13" s="493"/>
      <c r="T13" s="492"/>
      <c r="U13" s="493"/>
      <c r="V13" s="492"/>
      <c r="W13" s="493"/>
      <c r="X13" s="494">
        <f t="shared" si="0"/>
        <v>0</v>
      </c>
      <c r="Y13" s="495"/>
    </row>
    <row r="14" spans="1:26" ht="24" customHeight="1">
      <c r="A14" s="433" t="s">
        <v>17</v>
      </c>
      <c r="B14" s="484" t="s">
        <v>387</v>
      </c>
      <c r="C14" s="485"/>
      <c r="D14" s="485"/>
      <c r="E14" s="485"/>
      <c r="F14" s="485"/>
      <c r="G14" s="485"/>
      <c r="H14" s="485"/>
      <c r="I14" s="486"/>
      <c r="J14" s="487"/>
      <c r="K14" s="488"/>
      <c r="L14" s="487"/>
      <c r="M14" s="488"/>
      <c r="N14" s="487"/>
      <c r="O14" s="488"/>
      <c r="P14" s="487"/>
      <c r="Q14" s="488"/>
      <c r="R14" s="487"/>
      <c r="S14" s="488"/>
      <c r="T14" s="487"/>
      <c r="U14" s="488"/>
      <c r="V14" s="487"/>
      <c r="W14" s="488"/>
      <c r="X14" s="489">
        <f t="shared" si="0"/>
        <v>0</v>
      </c>
      <c r="Y14" s="490"/>
    </row>
    <row r="15" spans="1:26" ht="24" customHeight="1">
      <c r="A15" s="434"/>
      <c r="B15" s="477" t="s">
        <v>388</v>
      </c>
      <c r="C15" s="478"/>
      <c r="D15" s="478"/>
      <c r="E15" s="478"/>
      <c r="F15" s="478"/>
      <c r="G15" s="478"/>
      <c r="H15" s="478"/>
      <c r="I15" s="479"/>
      <c r="J15" s="480"/>
      <c r="K15" s="481"/>
      <c r="L15" s="480"/>
      <c r="M15" s="481"/>
      <c r="N15" s="480"/>
      <c r="O15" s="481"/>
      <c r="P15" s="480"/>
      <c r="Q15" s="481"/>
      <c r="R15" s="480"/>
      <c r="S15" s="481"/>
      <c r="T15" s="480"/>
      <c r="U15" s="481"/>
      <c r="V15" s="480"/>
      <c r="W15" s="481"/>
      <c r="X15" s="482">
        <f t="shared" si="0"/>
        <v>0</v>
      </c>
      <c r="Y15" s="483"/>
    </row>
    <row r="16" spans="1:26" ht="24" customHeight="1">
      <c r="A16" s="435" t="s">
        <v>389</v>
      </c>
      <c r="B16" s="436"/>
      <c r="C16" s="471" t="s">
        <v>390</v>
      </c>
      <c r="D16" s="472"/>
      <c r="E16" s="472"/>
      <c r="F16" s="472"/>
      <c r="G16" s="472"/>
      <c r="H16" s="472"/>
      <c r="I16" s="473"/>
      <c r="J16" s="474">
        <f>J11-J12-J13+J14+J15</f>
        <v>0</v>
      </c>
      <c r="K16" s="475"/>
      <c r="L16" s="474">
        <f>L11-L12-L13+L14+L15</f>
        <v>0</v>
      </c>
      <c r="M16" s="475"/>
      <c r="N16" s="474">
        <f>N11-N12-N13+N14+N15</f>
        <v>0</v>
      </c>
      <c r="O16" s="475"/>
      <c r="P16" s="474">
        <f>P11-P12-P13+P14+P15</f>
        <v>0</v>
      </c>
      <c r="Q16" s="475"/>
      <c r="R16" s="474">
        <f>R11-R12-R13+R14+R15</f>
        <v>0</v>
      </c>
      <c r="S16" s="475"/>
      <c r="T16" s="474">
        <f>T11-T12-T13+T14+T15</f>
        <v>0</v>
      </c>
      <c r="U16" s="475"/>
      <c r="V16" s="474">
        <f>V11-V12-V13+V14+V15</f>
        <v>0</v>
      </c>
      <c r="W16" s="475"/>
      <c r="X16" s="474">
        <f t="shared" si="0"/>
        <v>0</v>
      </c>
      <c r="Y16" s="476"/>
    </row>
    <row r="17" spans="1:28" ht="24" customHeight="1">
      <c r="A17" s="437"/>
      <c r="B17" s="438"/>
      <c r="C17" s="441" t="s">
        <v>32</v>
      </c>
      <c r="D17" s="456" t="s">
        <v>68</v>
      </c>
      <c r="E17" s="457"/>
      <c r="F17" s="457"/>
      <c r="G17" s="457"/>
      <c r="H17" s="457"/>
      <c r="I17" s="458"/>
      <c r="J17" s="467"/>
      <c r="K17" s="468"/>
      <c r="L17" s="467"/>
      <c r="M17" s="468"/>
      <c r="N17" s="467"/>
      <c r="O17" s="468"/>
      <c r="P17" s="467"/>
      <c r="Q17" s="468"/>
      <c r="R17" s="467"/>
      <c r="S17" s="468"/>
      <c r="T17" s="467"/>
      <c r="U17" s="468"/>
      <c r="V17" s="467"/>
      <c r="W17" s="468"/>
      <c r="X17" s="469">
        <f t="shared" si="0"/>
        <v>0</v>
      </c>
      <c r="Y17" s="470"/>
    </row>
    <row r="18" spans="1:28" ht="24" customHeight="1">
      <c r="A18" s="437"/>
      <c r="B18" s="438"/>
      <c r="C18" s="441"/>
      <c r="D18" s="449" t="s">
        <v>168</v>
      </c>
      <c r="E18" s="450"/>
      <c r="F18" s="450"/>
      <c r="G18" s="450"/>
      <c r="H18" s="450"/>
      <c r="I18" s="451"/>
      <c r="J18" s="463"/>
      <c r="K18" s="464"/>
      <c r="L18" s="463"/>
      <c r="M18" s="464"/>
      <c r="N18" s="463"/>
      <c r="O18" s="464"/>
      <c r="P18" s="463"/>
      <c r="Q18" s="464"/>
      <c r="R18" s="463"/>
      <c r="S18" s="464"/>
      <c r="T18" s="463"/>
      <c r="U18" s="464"/>
      <c r="V18" s="463"/>
      <c r="W18" s="464"/>
      <c r="X18" s="465">
        <f t="shared" si="0"/>
        <v>0</v>
      </c>
      <c r="Y18" s="466"/>
    </row>
    <row r="19" spans="1:28" ht="24" customHeight="1">
      <c r="A19" s="437"/>
      <c r="B19" s="438"/>
      <c r="C19" s="441" t="s">
        <v>17</v>
      </c>
      <c r="D19" s="456" t="s">
        <v>70</v>
      </c>
      <c r="E19" s="457"/>
      <c r="F19" s="457"/>
      <c r="G19" s="457"/>
      <c r="H19" s="457"/>
      <c r="I19" s="458"/>
      <c r="J19" s="459"/>
      <c r="K19" s="460"/>
      <c r="L19" s="459"/>
      <c r="M19" s="460"/>
      <c r="N19" s="459"/>
      <c r="O19" s="460"/>
      <c r="P19" s="459"/>
      <c r="Q19" s="460"/>
      <c r="R19" s="459"/>
      <c r="S19" s="460"/>
      <c r="T19" s="459"/>
      <c r="U19" s="460"/>
      <c r="V19" s="459"/>
      <c r="W19" s="460"/>
      <c r="X19" s="461">
        <f t="shared" si="0"/>
        <v>0</v>
      </c>
      <c r="Y19" s="462"/>
    </row>
    <row r="20" spans="1:28" ht="24" customHeight="1">
      <c r="A20" s="439"/>
      <c r="B20" s="440"/>
      <c r="C20" s="442"/>
      <c r="D20" s="449" t="s">
        <v>86</v>
      </c>
      <c r="E20" s="450"/>
      <c r="F20" s="450"/>
      <c r="G20" s="450"/>
      <c r="H20" s="450"/>
      <c r="I20" s="451"/>
      <c r="J20" s="452"/>
      <c r="K20" s="453"/>
      <c r="L20" s="452"/>
      <c r="M20" s="453"/>
      <c r="N20" s="452"/>
      <c r="O20" s="453"/>
      <c r="P20" s="452"/>
      <c r="Q20" s="453"/>
      <c r="R20" s="452"/>
      <c r="S20" s="453"/>
      <c r="T20" s="452"/>
      <c r="U20" s="453"/>
      <c r="V20" s="452"/>
      <c r="W20" s="453"/>
      <c r="X20" s="454">
        <f t="shared" si="0"/>
        <v>0</v>
      </c>
      <c r="Y20" s="455"/>
      <c r="AA20" s="28"/>
      <c r="AB20" s="29"/>
    </row>
    <row r="21" spans="1:28" ht="24" customHeight="1">
      <c r="A21" s="443" t="s">
        <v>368</v>
      </c>
      <c r="B21" s="443"/>
      <c r="C21" s="444"/>
      <c r="D21" s="444"/>
      <c r="E21" s="444"/>
      <c r="F21" s="444"/>
      <c r="G21" s="444"/>
      <c r="H21" s="445"/>
      <c r="I21" s="445"/>
      <c r="J21" s="446">
        <f>J16-J17-J18+J19+J20</f>
        <v>0</v>
      </c>
      <c r="K21" s="447"/>
      <c r="L21" s="446">
        <f>L16-L17-L18+L19+L20</f>
        <v>0</v>
      </c>
      <c r="M21" s="447"/>
      <c r="N21" s="446">
        <f>N16-N17-N18+N19+N20</f>
        <v>0</v>
      </c>
      <c r="O21" s="447"/>
      <c r="P21" s="446">
        <f>P16-P17-P18+P19+P20</f>
        <v>0</v>
      </c>
      <c r="Q21" s="447"/>
      <c r="R21" s="446">
        <f>R16-R17-R18+R19+R20</f>
        <v>0</v>
      </c>
      <c r="S21" s="447"/>
      <c r="T21" s="446">
        <f>T16-T17-T18+T19+T20</f>
        <v>0</v>
      </c>
      <c r="U21" s="447"/>
      <c r="V21" s="446">
        <f>V16-V17-V18+V19+V20</f>
        <v>0</v>
      </c>
      <c r="W21" s="447"/>
      <c r="X21" s="446">
        <f t="shared" si="0"/>
        <v>0</v>
      </c>
      <c r="Y21" s="448"/>
      <c r="AA21" s="28"/>
      <c r="AB21" s="30"/>
    </row>
    <row r="22" spans="1:28" s="2" customFormat="1" ht="15.95" customHeight="1">
      <c r="A22" s="7" t="s">
        <v>78</v>
      </c>
      <c r="B22" s="9"/>
      <c r="D22" s="11"/>
      <c r="E22" s="11"/>
      <c r="F22" s="8"/>
      <c r="G22" s="8"/>
      <c r="H22" s="8"/>
      <c r="I22" s="8"/>
      <c r="J22" s="8"/>
      <c r="K22" s="8"/>
      <c r="L22" s="8"/>
      <c r="M22" s="8"/>
      <c r="N22" s="8"/>
      <c r="O22" s="8"/>
      <c r="P22" s="8"/>
      <c r="Q22" s="8"/>
      <c r="R22" s="8"/>
      <c r="S22" s="8"/>
      <c r="T22" s="8"/>
      <c r="U22" s="8"/>
      <c r="V22" s="428"/>
      <c r="W22" s="429"/>
      <c r="X22" s="430"/>
      <c r="Y22" s="430"/>
    </row>
    <row r="23" spans="1:28" s="2" customFormat="1" ht="15.95" customHeight="1">
      <c r="A23" s="7" t="s">
        <v>76</v>
      </c>
      <c r="B23" s="9"/>
      <c r="D23" s="11"/>
      <c r="E23" s="11"/>
      <c r="F23" s="8"/>
      <c r="G23" s="8"/>
      <c r="H23" s="8"/>
      <c r="I23" s="8"/>
      <c r="J23" s="8"/>
      <c r="K23" s="8"/>
      <c r="L23" s="8"/>
      <c r="M23" s="8"/>
      <c r="N23" s="8"/>
      <c r="O23" s="8"/>
      <c r="P23" s="8"/>
      <c r="Q23" s="8"/>
      <c r="R23" s="8"/>
      <c r="S23" s="8"/>
      <c r="T23" s="8"/>
      <c r="U23" s="8"/>
      <c r="V23" s="428"/>
      <c r="W23" s="429"/>
      <c r="X23" s="430"/>
      <c r="Y23" s="430"/>
    </row>
    <row r="24" spans="1:28" s="2" customFormat="1" ht="15.95" customHeight="1">
      <c r="A24" s="418" t="s">
        <v>376</v>
      </c>
      <c r="B24" s="419"/>
      <c r="D24" s="11"/>
      <c r="E24" s="11"/>
      <c r="F24" s="8"/>
      <c r="G24" s="8"/>
      <c r="H24" s="8"/>
      <c r="I24" s="8"/>
      <c r="J24" s="8"/>
      <c r="K24" s="8"/>
      <c r="L24" s="8"/>
      <c r="M24" s="8"/>
      <c r="N24" s="8"/>
      <c r="O24" s="8"/>
      <c r="P24" s="8"/>
      <c r="Q24" s="8"/>
      <c r="R24" s="8"/>
      <c r="S24" s="8"/>
      <c r="T24" s="8"/>
      <c r="U24" s="8"/>
      <c r="V24" s="8"/>
      <c r="W24" s="8"/>
      <c r="X24" s="8"/>
    </row>
    <row r="25" spans="1:28" s="2" customFormat="1" ht="15.95" customHeight="1">
      <c r="A25" s="420"/>
      <c r="B25" s="421" t="s">
        <v>377</v>
      </c>
      <c r="D25" s="11"/>
      <c r="E25" s="11"/>
      <c r="F25" s="8"/>
      <c r="G25" s="8"/>
      <c r="H25" s="8"/>
      <c r="I25" s="8"/>
      <c r="J25" s="8"/>
      <c r="K25" s="8"/>
      <c r="L25" s="8"/>
      <c r="M25" s="8"/>
      <c r="N25" s="8"/>
      <c r="O25" s="8"/>
      <c r="P25" s="8"/>
      <c r="Q25" s="8"/>
      <c r="R25" s="8"/>
      <c r="S25" s="8"/>
      <c r="T25" s="8"/>
      <c r="U25" s="8"/>
      <c r="V25" s="8"/>
      <c r="W25" s="8"/>
      <c r="X25" s="8"/>
    </row>
    <row r="26" spans="1:28" s="2" customFormat="1" ht="20.100000000000001" customHeight="1">
      <c r="A26" s="8"/>
      <c r="B26" s="8"/>
      <c r="C26" s="10"/>
      <c r="D26" s="10"/>
      <c r="E26" s="11"/>
      <c r="F26" s="8"/>
      <c r="G26" s="8"/>
      <c r="H26" s="8"/>
      <c r="I26" s="8"/>
      <c r="J26" s="8"/>
      <c r="K26" s="8"/>
      <c r="L26" s="8"/>
      <c r="M26" s="8"/>
      <c r="N26" s="8"/>
      <c r="O26" s="8"/>
      <c r="P26" s="8"/>
      <c r="Q26" s="8"/>
      <c r="R26" s="8"/>
      <c r="S26" s="8"/>
      <c r="T26" s="8"/>
      <c r="U26" s="8"/>
      <c r="V26" s="8"/>
      <c r="W26" s="8"/>
      <c r="X26" s="8"/>
    </row>
    <row r="27" spans="1:28" s="2" customFormat="1" ht="20.100000000000001" customHeight="1">
      <c r="A27" s="8"/>
      <c r="B27" s="8"/>
      <c r="C27" s="10"/>
      <c r="D27" s="10"/>
      <c r="E27" s="8"/>
      <c r="F27" s="8"/>
      <c r="G27" s="8"/>
      <c r="H27" s="8"/>
      <c r="I27" s="8"/>
      <c r="J27" s="8"/>
      <c r="K27" s="8"/>
      <c r="L27" s="8"/>
      <c r="M27" s="8"/>
      <c r="N27" s="8"/>
      <c r="O27" s="8"/>
      <c r="P27" s="8"/>
      <c r="Q27" s="8"/>
      <c r="R27" s="8"/>
      <c r="S27" s="8"/>
      <c r="T27" s="8"/>
      <c r="U27" s="8"/>
      <c r="V27" s="8"/>
      <c r="W27" s="8"/>
      <c r="X27" s="8"/>
    </row>
  </sheetData>
  <mergeCells count="135">
    <mergeCell ref="A1:G1"/>
    <mergeCell ref="R2:T2"/>
    <mergeCell ref="V2:Y2"/>
    <mergeCell ref="A4:E4"/>
    <mergeCell ref="F4:K4"/>
    <mergeCell ref="L4:N4"/>
    <mergeCell ref="O4:T4"/>
    <mergeCell ref="A5:E5"/>
    <mergeCell ref="F5:K5"/>
    <mergeCell ref="L5:N5"/>
    <mergeCell ref="O5:T5"/>
    <mergeCell ref="A6:E6"/>
    <mergeCell ref="F6:K6"/>
    <mergeCell ref="L6:N6"/>
    <mergeCell ref="O6:T6"/>
    <mergeCell ref="A7:E7"/>
    <mergeCell ref="F7:G7"/>
    <mergeCell ref="H7:I7"/>
    <mergeCell ref="A10:I10"/>
    <mergeCell ref="J10:K10"/>
    <mergeCell ref="L10:M10"/>
    <mergeCell ref="N10:O10"/>
    <mergeCell ref="P10:Q10"/>
    <mergeCell ref="R10:S10"/>
    <mergeCell ref="T10:U10"/>
    <mergeCell ref="V10:W10"/>
    <mergeCell ref="X10:Y10"/>
    <mergeCell ref="A11:I11"/>
    <mergeCell ref="J11:K11"/>
    <mergeCell ref="L11:M11"/>
    <mergeCell ref="N11:O11"/>
    <mergeCell ref="P11:Q11"/>
    <mergeCell ref="R11:S11"/>
    <mergeCell ref="T11:U11"/>
    <mergeCell ref="V11:W11"/>
    <mergeCell ref="X11:Y11"/>
    <mergeCell ref="B12:I12"/>
    <mergeCell ref="J12:K12"/>
    <mergeCell ref="L12:M12"/>
    <mergeCell ref="N12:O12"/>
    <mergeCell ref="P12:Q12"/>
    <mergeCell ref="R12:S12"/>
    <mergeCell ref="T12:U12"/>
    <mergeCell ref="V12:W12"/>
    <mergeCell ref="X12:Y12"/>
    <mergeCell ref="B13:I13"/>
    <mergeCell ref="J13:K13"/>
    <mergeCell ref="L13:M13"/>
    <mergeCell ref="N13:O13"/>
    <mergeCell ref="P13:Q13"/>
    <mergeCell ref="R13:S13"/>
    <mergeCell ref="T13:U13"/>
    <mergeCell ref="V13:W13"/>
    <mergeCell ref="X13:Y13"/>
    <mergeCell ref="B14:I14"/>
    <mergeCell ref="J14:K14"/>
    <mergeCell ref="L14:M14"/>
    <mergeCell ref="N14:O14"/>
    <mergeCell ref="P14:Q14"/>
    <mergeCell ref="R14:S14"/>
    <mergeCell ref="T14:U14"/>
    <mergeCell ref="V14:W14"/>
    <mergeCell ref="X14:Y14"/>
    <mergeCell ref="B15:I15"/>
    <mergeCell ref="J15:K15"/>
    <mergeCell ref="L15:M15"/>
    <mergeCell ref="N15:O15"/>
    <mergeCell ref="P15:Q15"/>
    <mergeCell ref="R15:S15"/>
    <mergeCell ref="T15:U15"/>
    <mergeCell ref="V15:W15"/>
    <mergeCell ref="X15:Y15"/>
    <mergeCell ref="C16:I16"/>
    <mergeCell ref="J16:K16"/>
    <mergeCell ref="L16:M16"/>
    <mergeCell ref="N16:O16"/>
    <mergeCell ref="P16:Q16"/>
    <mergeCell ref="R16:S16"/>
    <mergeCell ref="T16:U16"/>
    <mergeCell ref="V16:W16"/>
    <mergeCell ref="X16:Y16"/>
    <mergeCell ref="D17:I17"/>
    <mergeCell ref="J17:K17"/>
    <mergeCell ref="L17:M17"/>
    <mergeCell ref="N17:O17"/>
    <mergeCell ref="P17:Q17"/>
    <mergeCell ref="R17:S17"/>
    <mergeCell ref="T17:U17"/>
    <mergeCell ref="V17:W17"/>
    <mergeCell ref="X17:Y17"/>
    <mergeCell ref="D18:I18"/>
    <mergeCell ref="J18:K18"/>
    <mergeCell ref="L18:M18"/>
    <mergeCell ref="N18:O18"/>
    <mergeCell ref="P18:Q18"/>
    <mergeCell ref="R18:S18"/>
    <mergeCell ref="T18:U18"/>
    <mergeCell ref="V18:W18"/>
    <mergeCell ref="X18:Y18"/>
    <mergeCell ref="T20:U20"/>
    <mergeCell ref="V20:W20"/>
    <mergeCell ref="X20:Y20"/>
    <mergeCell ref="D19:I19"/>
    <mergeCell ref="J19:K19"/>
    <mergeCell ref="L19:M19"/>
    <mergeCell ref="N19:O19"/>
    <mergeCell ref="P19:Q19"/>
    <mergeCell ref="R19:S19"/>
    <mergeCell ref="T19:U19"/>
    <mergeCell ref="V19:W19"/>
    <mergeCell ref="X19:Y19"/>
    <mergeCell ref="V22:W22"/>
    <mergeCell ref="X22:Y22"/>
    <mergeCell ref="V23:W23"/>
    <mergeCell ref="X23:Y23"/>
    <mergeCell ref="A12:A13"/>
    <mergeCell ref="A14:A15"/>
    <mergeCell ref="A16:B20"/>
    <mergeCell ref="C17:C18"/>
    <mergeCell ref="C19:C20"/>
    <mergeCell ref="A21:I21"/>
    <mergeCell ref="J21:K21"/>
    <mergeCell ref="L21:M21"/>
    <mergeCell ref="N21:O21"/>
    <mergeCell ref="P21:Q21"/>
    <mergeCell ref="R21:S21"/>
    <mergeCell ref="T21:U21"/>
    <mergeCell ref="V21:W21"/>
    <mergeCell ref="X21:Y21"/>
    <mergeCell ref="D20:I20"/>
    <mergeCell ref="J20:K20"/>
    <mergeCell ref="L20:M20"/>
    <mergeCell ref="N20:O20"/>
    <mergeCell ref="P20:Q20"/>
    <mergeCell ref="R20:S20"/>
  </mergeCells>
  <phoneticPr fontId="6"/>
  <pageMargins left="0.78740157480314965" right="0.39370078740157483" top="0.59055118110236227" bottom="0.39370078740157483" header="0" footer="0.19685039370078741"/>
  <pageSetup paperSize="9" orientation="landscape" r:id="rId1"/>
  <headerFooter alignWithMargins="0">
    <oddFooter>&amp;C－&amp;P－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view="pageBreakPreview" topLeftCell="A10" zoomScaleNormal="100" zoomScaleSheetLayoutView="100" workbookViewId="0">
      <selection activeCell="B10" sqref="B10:H10"/>
    </sheetView>
  </sheetViews>
  <sheetFormatPr defaultRowHeight="13.5"/>
  <cols>
    <col min="1" max="1" width="1.125" style="228" customWidth="1"/>
    <col min="2" max="2" width="12.75" style="228" customWidth="1"/>
    <col min="3" max="3" width="13.375" style="228" customWidth="1"/>
    <col min="4" max="4" width="12.25" style="228" customWidth="1"/>
    <col min="5" max="5" width="13.25" style="228" customWidth="1"/>
    <col min="6" max="7" width="12.125" style="228" customWidth="1"/>
    <col min="8" max="8" width="12.375" style="228" customWidth="1"/>
    <col min="9" max="9" width="1.75" style="228" customWidth="1"/>
    <col min="10" max="256" width="9" style="228"/>
    <col min="257" max="257" width="1.125" style="228" customWidth="1"/>
    <col min="258" max="258" width="12.75" style="228" customWidth="1"/>
    <col min="259" max="259" width="13.375" style="228" customWidth="1"/>
    <col min="260" max="260" width="12.25" style="228" customWidth="1"/>
    <col min="261" max="261" width="13.25" style="228" customWidth="1"/>
    <col min="262" max="263" width="12.125" style="228" customWidth="1"/>
    <col min="264" max="264" width="12.375" style="228" customWidth="1"/>
    <col min="265" max="265" width="1.75" style="228" customWidth="1"/>
    <col min="266" max="512" width="9" style="228"/>
    <col min="513" max="513" width="1.125" style="228" customWidth="1"/>
    <col min="514" max="514" width="12.75" style="228" customWidth="1"/>
    <col min="515" max="515" width="13.375" style="228" customWidth="1"/>
    <col min="516" max="516" width="12.25" style="228" customWidth="1"/>
    <col min="517" max="517" width="13.25" style="228" customWidth="1"/>
    <col min="518" max="519" width="12.125" style="228" customWidth="1"/>
    <col min="520" max="520" width="12.375" style="228" customWidth="1"/>
    <col min="521" max="521" width="1.75" style="228" customWidth="1"/>
    <col min="522" max="768" width="9" style="228"/>
    <col min="769" max="769" width="1.125" style="228" customWidth="1"/>
    <col min="770" max="770" width="12.75" style="228" customWidth="1"/>
    <col min="771" max="771" width="13.375" style="228" customWidth="1"/>
    <col min="772" max="772" width="12.25" style="228" customWidth="1"/>
    <col min="773" max="773" width="13.25" style="228" customWidth="1"/>
    <col min="774" max="775" width="12.125" style="228" customWidth="1"/>
    <col min="776" max="776" width="12.375" style="228" customWidth="1"/>
    <col min="777" max="777" width="1.75" style="228" customWidth="1"/>
    <col min="778" max="1024" width="9" style="228"/>
    <col min="1025" max="1025" width="1.125" style="228" customWidth="1"/>
    <col min="1026" max="1026" width="12.75" style="228" customWidth="1"/>
    <col min="1027" max="1027" width="13.375" style="228" customWidth="1"/>
    <col min="1028" max="1028" width="12.25" style="228" customWidth="1"/>
    <col min="1029" max="1029" width="13.25" style="228" customWidth="1"/>
    <col min="1030" max="1031" width="12.125" style="228" customWidth="1"/>
    <col min="1032" max="1032" width="12.375" style="228" customWidth="1"/>
    <col min="1033" max="1033" width="1.75" style="228" customWidth="1"/>
    <col min="1034" max="1280" width="9" style="228"/>
    <col min="1281" max="1281" width="1.125" style="228" customWidth="1"/>
    <col min="1282" max="1282" width="12.75" style="228" customWidth="1"/>
    <col min="1283" max="1283" width="13.375" style="228" customWidth="1"/>
    <col min="1284" max="1284" width="12.25" style="228" customWidth="1"/>
    <col min="1285" max="1285" width="13.25" style="228" customWidth="1"/>
    <col min="1286" max="1287" width="12.125" style="228" customWidth="1"/>
    <col min="1288" max="1288" width="12.375" style="228" customWidth="1"/>
    <col min="1289" max="1289" width="1.75" style="228" customWidth="1"/>
    <col min="1290" max="1536" width="9" style="228"/>
    <col min="1537" max="1537" width="1.125" style="228" customWidth="1"/>
    <col min="1538" max="1538" width="12.75" style="228" customWidth="1"/>
    <col min="1539" max="1539" width="13.375" style="228" customWidth="1"/>
    <col min="1540" max="1540" width="12.25" style="228" customWidth="1"/>
    <col min="1541" max="1541" width="13.25" style="228" customWidth="1"/>
    <col min="1542" max="1543" width="12.125" style="228" customWidth="1"/>
    <col min="1544" max="1544" width="12.375" style="228" customWidth="1"/>
    <col min="1545" max="1545" width="1.75" style="228" customWidth="1"/>
    <col min="1546" max="1792" width="9" style="228"/>
    <col min="1793" max="1793" width="1.125" style="228" customWidth="1"/>
    <col min="1794" max="1794" width="12.75" style="228" customWidth="1"/>
    <col min="1795" max="1795" width="13.375" style="228" customWidth="1"/>
    <col min="1796" max="1796" width="12.25" style="228" customWidth="1"/>
    <col min="1797" max="1797" width="13.25" style="228" customWidth="1"/>
    <col min="1798" max="1799" width="12.125" style="228" customWidth="1"/>
    <col min="1800" max="1800" width="12.375" style="228" customWidth="1"/>
    <col min="1801" max="1801" width="1.75" style="228" customWidth="1"/>
    <col min="1802" max="2048" width="9" style="228"/>
    <col min="2049" max="2049" width="1.125" style="228" customWidth="1"/>
    <col min="2050" max="2050" width="12.75" style="228" customWidth="1"/>
    <col min="2051" max="2051" width="13.375" style="228" customWidth="1"/>
    <col min="2052" max="2052" width="12.25" style="228" customWidth="1"/>
    <col min="2053" max="2053" width="13.25" style="228" customWidth="1"/>
    <col min="2054" max="2055" width="12.125" style="228" customWidth="1"/>
    <col min="2056" max="2056" width="12.375" style="228" customWidth="1"/>
    <col min="2057" max="2057" width="1.75" style="228" customWidth="1"/>
    <col min="2058" max="2304" width="9" style="228"/>
    <col min="2305" max="2305" width="1.125" style="228" customWidth="1"/>
    <col min="2306" max="2306" width="12.75" style="228" customWidth="1"/>
    <col min="2307" max="2307" width="13.375" style="228" customWidth="1"/>
    <col min="2308" max="2308" width="12.25" style="228" customWidth="1"/>
    <col min="2309" max="2309" width="13.25" style="228" customWidth="1"/>
    <col min="2310" max="2311" width="12.125" style="228" customWidth="1"/>
    <col min="2312" max="2312" width="12.375" style="228" customWidth="1"/>
    <col min="2313" max="2313" width="1.75" style="228" customWidth="1"/>
    <col min="2314" max="2560" width="9" style="228"/>
    <col min="2561" max="2561" width="1.125" style="228" customWidth="1"/>
    <col min="2562" max="2562" width="12.75" style="228" customWidth="1"/>
    <col min="2563" max="2563" width="13.375" style="228" customWidth="1"/>
    <col min="2564" max="2564" width="12.25" style="228" customWidth="1"/>
    <col min="2565" max="2565" width="13.25" style="228" customWidth="1"/>
    <col min="2566" max="2567" width="12.125" style="228" customWidth="1"/>
    <col min="2568" max="2568" width="12.375" style="228" customWidth="1"/>
    <col min="2569" max="2569" width="1.75" style="228" customWidth="1"/>
    <col min="2570" max="2816" width="9" style="228"/>
    <col min="2817" max="2817" width="1.125" style="228" customWidth="1"/>
    <col min="2818" max="2818" width="12.75" style="228" customWidth="1"/>
    <col min="2819" max="2819" width="13.375" style="228" customWidth="1"/>
    <col min="2820" max="2820" width="12.25" style="228" customWidth="1"/>
    <col min="2821" max="2821" width="13.25" style="228" customWidth="1"/>
    <col min="2822" max="2823" width="12.125" style="228" customWidth="1"/>
    <col min="2824" max="2824" width="12.375" style="228" customWidth="1"/>
    <col min="2825" max="2825" width="1.75" style="228" customWidth="1"/>
    <col min="2826" max="3072" width="9" style="228"/>
    <col min="3073" max="3073" width="1.125" style="228" customWidth="1"/>
    <col min="3074" max="3074" width="12.75" style="228" customWidth="1"/>
    <col min="3075" max="3075" width="13.375" style="228" customWidth="1"/>
    <col min="3076" max="3076" width="12.25" style="228" customWidth="1"/>
    <col min="3077" max="3077" width="13.25" style="228" customWidth="1"/>
    <col min="3078" max="3079" width="12.125" style="228" customWidth="1"/>
    <col min="3080" max="3080" width="12.375" style="228" customWidth="1"/>
    <col min="3081" max="3081" width="1.75" style="228" customWidth="1"/>
    <col min="3082" max="3328" width="9" style="228"/>
    <col min="3329" max="3329" width="1.125" style="228" customWidth="1"/>
    <col min="3330" max="3330" width="12.75" style="228" customWidth="1"/>
    <col min="3331" max="3331" width="13.375" style="228" customWidth="1"/>
    <col min="3332" max="3332" width="12.25" style="228" customWidth="1"/>
    <col min="3333" max="3333" width="13.25" style="228" customWidth="1"/>
    <col min="3334" max="3335" width="12.125" style="228" customWidth="1"/>
    <col min="3336" max="3336" width="12.375" style="228" customWidth="1"/>
    <col min="3337" max="3337" width="1.75" style="228" customWidth="1"/>
    <col min="3338" max="3584" width="9" style="228"/>
    <col min="3585" max="3585" width="1.125" style="228" customWidth="1"/>
    <col min="3586" max="3586" width="12.75" style="228" customWidth="1"/>
    <col min="3587" max="3587" width="13.375" style="228" customWidth="1"/>
    <col min="3588" max="3588" width="12.25" style="228" customWidth="1"/>
    <col min="3589" max="3589" width="13.25" style="228" customWidth="1"/>
    <col min="3590" max="3591" width="12.125" style="228" customWidth="1"/>
    <col min="3592" max="3592" width="12.375" style="228" customWidth="1"/>
    <col min="3593" max="3593" width="1.75" style="228" customWidth="1"/>
    <col min="3594" max="3840" width="9" style="228"/>
    <col min="3841" max="3841" width="1.125" style="228" customWidth="1"/>
    <col min="3842" max="3842" width="12.75" style="228" customWidth="1"/>
    <col min="3843" max="3843" width="13.375" style="228" customWidth="1"/>
    <col min="3844" max="3844" width="12.25" style="228" customWidth="1"/>
    <col min="3845" max="3845" width="13.25" style="228" customWidth="1"/>
    <col min="3846" max="3847" width="12.125" style="228" customWidth="1"/>
    <col min="3848" max="3848" width="12.375" style="228" customWidth="1"/>
    <col min="3849" max="3849" width="1.75" style="228" customWidth="1"/>
    <col min="3850" max="4096" width="9" style="228"/>
    <col min="4097" max="4097" width="1.125" style="228" customWidth="1"/>
    <col min="4098" max="4098" width="12.75" style="228" customWidth="1"/>
    <col min="4099" max="4099" width="13.375" style="228" customWidth="1"/>
    <col min="4100" max="4100" width="12.25" style="228" customWidth="1"/>
    <col min="4101" max="4101" width="13.25" style="228" customWidth="1"/>
    <col min="4102" max="4103" width="12.125" style="228" customWidth="1"/>
    <col min="4104" max="4104" width="12.375" style="228" customWidth="1"/>
    <col min="4105" max="4105" width="1.75" style="228" customWidth="1"/>
    <col min="4106" max="4352" width="9" style="228"/>
    <col min="4353" max="4353" width="1.125" style="228" customWidth="1"/>
    <col min="4354" max="4354" width="12.75" style="228" customWidth="1"/>
    <col min="4355" max="4355" width="13.375" style="228" customWidth="1"/>
    <col min="4356" max="4356" width="12.25" style="228" customWidth="1"/>
    <col min="4357" max="4357" width="13.25" style="228" customWidth="1"/>
    <col min="4358" max="4359" width="12.125" style="228" customWidth="1"/>
    <col min="4360" max="4360" width="12.375" style="228" customWidth="1"/>
    <col min="4361" max="4361" width="1.75" style="228" customWidth="1"/>
    <col min="4362" max="4608" width="9" style="228"/>
    <col min="4609" max="4609" width="1.125" style="228" customWidth="1"/>
    <col min="4610" max="4610" width="12.75" style="228" customWidth="1"/>
    <col min="4611" max="4611" width="13.375" style="228" customWidth="1"/>
    <col min="4612" max="4612" width="12.25" style="228" customWidth="1"/>
    <col min="4613" max="4613" width="13.25" style="228" customWidth="1"/>
    <col min="4614" max="4615" width="12.125" style="228" customWidth="1"/>
    <col min="4616" max="4616" width="12.375" style="228" customWidth="1"/>
    <col min="4617" max="4617" width="1.75" style="228" customWidth="1"/>
    <col min="4618" max="4864" width="9" style="228"/>
    <col min="4865" max="4865" width="1.125" style="228" customWidth="1"/>
    <col min="4866" max="4866" width="12.75" style="228" customWidth="1"/>
    <col min="4867" max="4867" width="13.375" style="228" customWidth="1"/>
    <col min="4868" max="4868" width="12.25" style="228" customWidth="1"/>
    <col min="4869" max="4869" width="13.25" style="228" customWidth="1"/>
    <col min="4870" max="4871" width="12.125" style="228" customWidth="1"/>
    <col min="4872" max="4872" width="12.375" style="228" customWidth="1"/>
    <col min="4873" max="4873" width="1.75" style="228" customWidth="1"/>
    <col min="4874" max="5120" width="9" style="228"/>
    <col min="5121" max="5121" width="1.125" style="228" customWidth="1"/>
    <col min="5122" max="5122" width="12.75" style="228" customWidth="1"/>
    <col min="5123" max="5123" width="13.375" style="228" customWidth="1"/>
    <col min="5124" max="5124" width="12.25" style="228" customWidth="1"/>
    <col min="5125" max="5125" width="13.25" style="228" customWidth="1"/>
    <col min="5126" max="5127" width="12.125" style="228" customWidth="1"/>
    <col min="5128" max="5128" width="12.375" style="228" customWidth="1"/>
    <col min="5129" max="5129" width="1.75" style="228" customWidth="1"/>
    <col min="5130" max="5376" width="9" style="228"/>
    <col min="5377" max="5377" width="1.125" style="228" customWidth="1"/>
    <col min="5378" max="5378" width="12.75" style="228" customWidth="1"/>
    <col min="5379" max="5379" width="13.375" style="228" customWidth="1"/>
    <col min="5380" max="5380" width="12.25" style="228" customWidth="1"/>
    <col min="5381" max="5381" width="13.25" style="228" customWidth="1"/>
    <col min="5382" max="5383" width="12.125" style="228" customWidth="1"/>
    <col min="5384" max="5384" width="12.375" style="228" customWidth="1"/>
    <col min="5385" max="5385" width="1.75" style="228" customWidth="1"/>
    <col min="5386" max="5632" width="9" style="228"/>
    <col min="5633" max="5633" width="1.125" style="228" customWidth="1"/>
    <col min="5634" max="5634" width="12.75" style="228" customWidth="1"/>
    <col min="5635" max="5635" width="13.375" style="228" customWidth="1"/>
    <col min="5636" max="5636" width="12.25" style="228" customWidth="1"/>
    <col min="5637" max="5637" width="13.25" style="228" customWidth="1"/>
    <col min="5638" max="5639" width="12.125" style="228" customWidth="1"/>
    <col min="5640" max="5640" width="12.375" style="228" customWidth="1"/>
    <col min="5641" max="5641" width="1.75" style="228" customWidth="1"/>
    <col min="5642" max="5888" width="9" style="228"/>
    <col min="5889" max="5889" width="1.125" style="228" customWidth="1"/>
    <col min="5890" max="5890" width="12.75" style="228" customWidth="1"/>
    <col min="5891" max="5891" width="13.375" style="228" customWidth="1"/>
    <col min="5892" max="5892" width="12.25" style="228" customWidth="1"/>
    <col min="5893" max="5893" width="13.25" style="228" customWidth="1"/>
    <col min="5894" max="5895" width="12.125" style="228" customWidth="1"/>
    <col min="5896" max="5896" width="12.375" style="228" customWidth="1"/>
    <col min="5897" max="5897" width="1.75" style="228" customWidth="1"/>
    <col min="5898" max="6144" width="9" style="228"/>
    <col min="6145" max="6145" width="1.125" style="228" customWidth="1"/>
    <col min="6146" max="6146" width="12.75" style="228" customWidth="1"/>
    <col min="6147" max="6147" width="13.375" style="228" customWidth="1"/>
    <col min="6148" max="6148" width="12.25" style="228" customWidth="1"/>
    <col min="6149" max="6149" width="13.25" style="228" customWidth="1"/>
    <col min="6150" max="6151" width="12.125" style="228" customWidth="1"/>
    <col min="6152" max="6152" width="12.375" style="228" customWidth="1"/>
    <col min="6153" max="6153" width="1.75" style="228" customWidth="1"/>
    <col min="6154" max="6400" width="9" style="228"/>
    <col min="6401" max="6401" width="1.125" style="228" customWidth="1"/>
    <col min="6402" max="6402" width="12.75" style="228" customWidth="1"/>
    <col min="6403" max="6403" width="13.375" style="228" customWidth="1"/>
    <col min="6404" max="6404" width="12.25" style="228" customWidth="1"/>
    <col min="6405" max="6405" width="13.25" style="228" customWidth="1"/>
    <col min="6406" max="6407" width="12.125" style="228" customWidth="1"/>
    <col min="6408" max="6408" width="12.375" style="228" customWidth="1"/>
    <col min="6409" max="6409" width="1.75" style="228" customWidth="1"/>
    <col min="6410" max="6656" width="9" style="228"/>
    <col min="6657" max="6657" width="1.125" style="228" customWidth="1"/>
    <col min="6658" max="6658" width="12.75" style="228" customWidth="1"/>
    <col min="6659" max="6659" width="13.375" style="228" customWidth="1"/>
    <col min="6660" max="6660" width="12.25" style="228" customWidth="1"/>
    <col min="6661" max="6661" width="13.25" style="228" customWidth="1"/>
    <col min="6662" max="6663" width="12.125" style="228" customWidth="1"/>
    <col min="6664" max="6664" width="12.375" style="228" customWidth="1"/>
    <col min="6665" max="6665" width="1.75" style="228" customWidth="1"/>
    <col min="6666" max="6912" width="9" style="228"/>
    <col min="6913" max="6913" width="1.125" style="228" customWidth="1"/>
    <col min="6914" max="6914" width="12.75" style="228" customWidth="1"/>
    <col min="6915" max="6915" width="13.375" style="228" customWidth="1"/>
    <col min="6916" max="6916" width="12.25" style="228" customWidth="1"/>
    <col min="6917" max="6917" width="13.25" style="228" customWidth="1"/>
    <col min="6918" max="6919" width="12.125" style="228" customWidth="1"/>
    <col min="6920" max="6920" width="12.375" style="228" customWidth="1"/>
    <col min="6921" max="6921" width="1.75" style="228" customWidth="1"/>
    <col min="6922" max="7168" width="9" style="228"/>
    <col min="7169" max="7169" width="1.125" style="228" customWidth="1"/>
    <col min="7170" max="7170" width="12.75" style="228" customWidth="1"/>
    <col min="7171" max="7171" width="13.375" style="228" customWidth="1"/>
    <col min="7172" max="7172" width="12.25" style="228" customWidth="1"/>
    <col min="7173" max="7173" width="13.25" style="228" customWidth="1"/>
    <col min="7174" max="7175" width="12.125" style="228" customWidth="1"/>
    <col min="7176" max="7176" width="12.375" style="228" customWidth="1"/>
    <col min="7177" max="7177" width="1.75" style="228" customWidth="1"/>
    <col min="7178" max="7424" width="9" style="228"/>
    <col min="7425" max="7425" width="1.125" style="228" customWidth="1"/>
    <col min="7426" max="7426" width="12.75" style="228" customWidth="1"/>
    <col min="7427" max="7427" width="13.375" style="228" customWidth="1"/>
    <col min="7428" max="7428" width="12.25" style="228" customWidth="1"/>
    <col min="7429" max="7429" width="13.25" style="228" customWidth="1"/>
    <col min="7430" max="7431" width="12.125" style="228" customWidth="1"/>
    <col min="7432" max="7432" width="12.375" style="228" customWidth="1"/>
    <col min="7433" max="7433" width="1.75" style="228" customWidth="1"/>
    <col min="7434" max="7680" width="9" style="228"/>
    <col min="7681" max="7681" width="1.125" style="228" customWidth="1"/>
    <col min="7682" max="7682" width="12.75" style="228" customWidth="1"/>
    <col min="7683" max="7683" width="13.375" style="228" customWidth="1"/>
    <col min="7684" max="7684" width="12.25" style="228" customWidth="1"/>
    <col min="7685" max="7685" width="13.25" style="228" customWidth="1"/>
    <col min="7686" max="7687" width="12.125" style="228" customWidth="1"/>
    <col min="7688" max="7688" width="12.375" style="228" customWidth="1"/>
    <col min="7689" max="7689" width="1.75" style="228" customWidth="1"/>
    <col min="7690" max="7936" width="9" style="228"/>
    <col min="7937" max="7937" width="1.125" style="228" customWidth="1"/>
    <col min="7938" max="7938" width="12.75" style="228" customWidth="1"/>
    <col min="7939" max="7939" width="13.375" style="228" customWidth="1"/>
    <col min="7940" max="7940" width="12.25" style="228" customWidth="1"/>
    <col min="7941" max="7941" width="13.25" style="228" customWidth="1"/>
    <col min="7942" max="7943" width="12.125" style="228" customWidth="1"/>
    <col min="7944" max="7944" width="12.375" style="228" customWidth="1"/>
    <col min="7945" max="7945" width="1.75" style="228" customWidth="1"/>
    <col min="7946" max="8192" width="9" style="228"/>
    <col min="8193" max="8193" width="1.125" style="228" customWidth="1"/>
    <col min="8194" max="8194" width="12.75" style="228" customWidth="1"/>
    <col min="8195" max="8195" width="13.375" style="228" customWidth="1"/>
    <col min="8196" max="8196" width="12.25" style="228" customWidth="1"/>
    <col min="8197" max="8197" width="13.25" style="228" customWidth="1"/>
    <col min="8198" max="8199" width="12.125" style="228" customWidth="1"/>
    <col min="8200" max="8200" width="12.375" style="228" customWidth="1"/>
    <col min="8201" max="8201" width="1.75" style="228" customWidth="1"/>
    <col min="8202" max="8448" width="9" style="228"/>
    <col min="8449" max="8449" width="1.125" style="228" customWidth="1"/>
    <col min="8450" max="8450" width="12.75" style="228" customWidth="1"/>
    <col min="8451" max="8451" width="13.375" style="228" customWidth="1"/>
    <col min="8452" max="8452" width="12.25" style="228" customWidth="1"/>
    <col min="8453" max="8453" width="13.25" style="228" customWidth="1"/>
    <col min="8454" max="8455" width="12.125" style="228" customWidth="1"/>
    <col min="8456" max="8456" width="12.375" style="228" customWidth="1"/>
    <col min="8457" max="8457" width="1.75" style="228" customWidth="1"/>
    <col min="8458" max="8704" width="9" style="228"/>
    <col min="8705" max="8705" width="1.125" style="228" customWidth="1"/>
    <col min="8706" max="8706" width="12.75" style="228" customWidth="1"/>
    <col min="8707" max="8707" width="13.375" style="228" customWidth="1"/>
    <col min="8708" max="8708" width="12.25" style="228" customWidth="1"/>
    <col min="8709" max="8709" width="13.25" style="228" customWidth="1"/>
    <col min="8710" max="8711" width="12.125" style="228" customWidth="1"/>
    <col min="8712" max="8712" width="12.375" style="228" customWidth="1"/>
    <col min="8713" max="8713" width="1.75" style="228" customWidth="1"/>
    <col min="8714" max="8960" width="9" style="228"/>
    <col min="8961" max="8961" width="1.125" style="228" customWidth="1"/>
    <col min="8962" max="8962" width="12.75" style="228" customWidth="1"/>
    <col min="8963" max="8963" width="13.375" style="228" customWidth="1"/>
    <col min="8964" max="8964" width="12.25" style="228" customWidth="1"/>
    <col min="8965" max="8965" width="13.25" style="228" customWidth="1"/>
    <col min="8966" max="8967" width="12.125" style="228" customWidth="1"/>
    <col min="8968" max="8968" width="12.375" style="228" customWidth="1"/>
    <col min="8969" max="8969" width="1.75" style="228" customWidth="1"/>
    <col min="8970" max="9216" width="9" style="228"/>
    <col min="9217" max="9217" width="1.125" style="228" customWidth="1"/>
    <col min="9218" max="9218" width="12.75" style="228" customWidth="1"/>
    <col min="9219" max="9219" width="13.375" style="228" customWidth="1"/>
    <col min="9220" max="9220" width="12.25" style="228" customWidth="1"/>
    <col min="9221" max="9221" width="13.25" style="228" customWidth="1"/>
    <col min="9222" max="9223" width="12.125" style="228" customWidth="1"/>
    <col min="9224" max="9224" width="12.375" style="228" customWidth="1"/>
    <col min="9225" max="9225" width="1.75" style="228" customWidth="1"/>
    <col min="9226" max="9472" width="9" style="228"/>
    <col min="9473" max="9473" width="1.125" style="228" customWidth="1"/>
    <col min="9474" max="9474" width="12.75" style="228" customWidth="1"/>
    <col min="9475" max="9475" width="13.375" style="228" customWidth="1"/>
    <col min="9476" max="9476" width="12.25" style="228" customWidth="1"/>
    <col min="9477" max="9477" width="13.25" style="228" customWidth="1"/>
    <col min="9478" max="9479" width="12.125" style="228" customWidth="1"/>
    <col min="9480" max="9480" width="12.375" style="228" customWidth="1"/>
    <col min="9481" max="9481" width="1.75" style="228" customWidth="1"/>
    <col min="9482" max="9728" width="9" style="228"/>
    <col min="9729" max="9729" width="1.125" style="228" customWidth="1"/>
    <col min="9730" max="9730" width="12.75" style="228" customWidth="1"/>
    <col min="9731" max="9731" width="13.375" style="228" customWidth="1"/>
    <col min="9732" max="9732" width="12.25" style="228" customWidth="1"/>
    <col min="9733" max="9733" width="13.25" style="228" customWidth="1"/>
    <col min="9734" max="9735" width="12.125" style="228" customWidth="1"/>
    <col min="9736" max="9736" width="12.375" style="228" customWidth="1"/>
    <col min="9737" max="9737" width="1.75" style="228" customWidth="1"/>
    <col min="9738" max="9984" width="9" style="228"/>
    <col min="9985" max="9985" width="1.125" style="228" customWidth="1"/>
    <col min="9986" max="9986" width="12.75" style="228" customWidth="1"/>
    <col min="9987" max="9987" width="13.375" style="228" customWidth="1"/>
    <col min="9988" max="9988" width="12.25" style="228" customWidth="1"/>
    <col min="9989" max="9989" width="13.25" style="228" customWidth="1"/>
    <col min="9990" max="9991" width="12.125" style="228" customWidth="1"/>
    <col min="9992" max="9992" width="12.375" style="228" customWidth="1"/>
    <col min="9993" max="9993" width="1.75" style="228" customWidth="1"/>
    <col min="9994" max="10240" width="9" style="228"/>
    <col min="10241" max="10241" width="1.125" style="228" customWidth="1"/>
    <col min="10242" max="10242" width="12.75" style="228" customWidth="1"/>
    <col min="10243" max="10243" width="13.375" style="228" customWidth="1"/>
    <col min="10244" max="10244" width="12.25" style="228" customWidth="1"/>
    <col min="10245" max="10245" width="13.25" style="228" customWidth="1"/>
    <col min="10246" max="10247" width="12.125" style="228" customWidth="1"/>
    <col min="10248" max="10248" width="12.375" style="228" customWidth="1"/>
    <col min="10249" max="10249" width="1.75" style="228" customWidth="1"/>
    <col min="10250" max="10496" width="9" style="228"/>
    <col min="10497" max="10497" width="1.125" style="228" customWidth="1"/>
    <col min="10498" max="10498" width="12.75" style="228" customWidth="1"/>
    <col min="10499" max="10499" width="13.375" style="228" customWidth="1"/>
    <col min="10500" max="10500" width="12.25" style="228" customWidth="1"/>
    <col min="10501" max="10501" width="13.25" style="228" customWidth="1"/>
    <col min="10502" max="10503" width="12.125" style="228" customWidth="1"/>
    <col min="10504" max="10504" width="12.375" style="228" customWidth="1"/>
    <col min="10505" max="10505" width="1.75" style="228" customWidth="1"/>
    <col min="10506" max="10752" width="9" style="228"/>
    <col min="10753" max="10753" width="1.125" style="228" customWidth="1"/>
    <col min="10754" max="10754" width="12.75" style="228" customWidth="1"/>
    <col min="10755" max="10755" width="13.375" style="228" customWidth="1"/>
    <col min="10756" max="10756" width="12.25" style="228" customWidth="1"/>
    <col min="10757" max="10757" width="13.25" style="228" customWidth="1"/>
    <col min="10758" max="10759" width="12.125" style="228" customWidth="1"/>
    <col min="10760" max="10760" width="12.375" style="228" customWidth="1"/>
    <col min="10761" max="10761" width="1.75" style="228" customWidth="1"/>
    <col min="10762" max="11008" width="9" style="228"/>
    <col min="11009" max="11009" width="1.125" style="228" customWidth="1"/>
    <col min="11010" max="11010" width="12.75" style="228" customWidth="1"/>
    <col min="11011" max="11011" width="13.375" style="228" customWidth="1"/>
    <col min="11012" max="11012" width="12.25" style="228" customWidth="1"/>
    <col min="11013" max="11013" width="13.25" style="228" customWidth="1"/>
    <col min="11014" max="11015" width="12.125" style="228" customWidth="1"/>
    <col min="11016" max="11016" width="12.375" style="228" customWidth="1"/>
    <col min="11017" max="11017" width="1.75" style="228" customWidth="1"/>
    <col min="11018" max="11264" width="9" style="228"/>
    <col min="11265" max="11265" width="1.125" style="228" customWidth="1"/>
    <col min="11266" max="11266" width="12.75" style="228" customWidth="1"/>
    <col min="11267" max="11267" width="13.375" style="228" customWidth="1"/>
    <col min="11268" max="11268" width="12.25" style="228" customWidth="1"/>
    <col min="11269" max="11269" width="13.25" style="228" customWidth="1"/>
    <col min="11270" max="11271" width="12.125" style="228" customWidth="1"/>
    <col min="11272" max="11272" width="12.375" style="228" customWidth="1"/>
    <col min="11273" max="11273" width="1.75" style="228" customWidth="1"/>
    <col min="11274" max="11520" width="9" style="228"/>
    <col min="11521" max="11521" width="1.125" style="228" customWidth="1"/>
    <col min="11522" max="11522" width="12.75" style="228" customWidth="1"/>
    <col min="11523" max="11523" width="13.375" style="228" customWidth="1"/>
    <col min="11524" max="11524" width="12.25" style="228" customWidth="1"/>
    <col min="11525" max="11525" width="13.25" style="228" customWidth="1"/>
    <col min="11526" max="11527" width="12.125" style="228" customWidth="1"/>
    <col min="11528" max="11528" width="12.375" style="228" customWidth="1"/>
    <col min="11529" max="11529" width="1.75" style="228" customWidth="1"/>
    <col min="11530" max="11776" width="9" style="228"/>
    <col min="11777" max="11777" width="1.125" style="228" customWidth="1"/>
    <col min="11778" max="11778" width="12.75" style="228" customWidth="1"/>
    <col min="11779" max="11779" width="13.375" style="228" customWidth="1"/>
    <col min="11780" max="11780" width="12.25" style="228" customWidth="1"/>
    <col min="11781" max="11781" width="13.25" style="228" customWidth="1"/>
    <col min="11782" max="11783" width="12.125" style="228" customWidth="1"/>
    <col min="11784" max="11784" width="12.375" style="228" customWidth="1"/>
    <col min="11785" max="11785" width="1.75" style="228" customWidth="1"/>
    <col min="11786" max="12032" width="9" style="228"/>
    <col min="12033" max="12033" width="1.125" style="228" customWidth="1"/>
    <col min="12034" max="12034" width="12.75" style="228" customWidth="1"/>
    <col min="12035" max="12035" width="13.375" style="228" customWidth="1"/>
    <col min="12036" max="12036" width="12.25" style="228" customWidth="1"/>
    <col min="12037" max="12037" width="13.25" style="228" customWidth="1"/>
    <col min="12038" max="12039" width="12.125" style="228" customWidth="1"/>
    <col min="12040" max="12040" width="12.375" style="228" customWidth="1"/>
    <col min="12041" max="12041" width="1.75" style="228" customWidth="1"/>
    <col min="12042" max="12288" width="9" style="228"/>
    <col min="12289" max="12289" width="1.125" style="228" customWidth="1"/>
    <col min="12290" max="12290" width="12.75" style="228" customWidth="1"/>
    <col min="12291" max="12291" width="13.375" style="228" customWidth="1"/>
    <col min="12292" max="12292" width="12.25" style="228" customWidth="1"/>
    <col min="12293" max="12293" width="13.25" style="228" customWidth="1"/>
    <col min="12294" max="12295" width="12.125" style="228" customWidth="1"/>
    <col min="12296" max="12296" width="12.375" style="228" customWidth="1"/>
    <col min="12297" max="12297" width="1.75" style="228" customWidth="1"/>
    <col min="12298" max="12544" width="9" style="228"/>
    <col min="12545" max="12545" width="1.125" style="228" customWidth="1"/>
    <col min="12546" max="12546" width="12.75" style="228" customWidth="1"/>
    <col min="12547" max="12547" width="13.375" style="228" customWidth="1"/>
    <col min="12548" max="12548" width="12.25" style="228" customWidth="1"/>
    <col min="12549" max="12549" width="13.25" style="228" customWidth="1"/>
    <col min="12550" max="12551" width="12.125" style="228" customWidth="1"/>
    <col min="12552" max="12552" width="12.375" style="228" customWidth="1"/>
    <col min="12553" max="12553" width="1.75" style="228" customWidth="1"/>
    <col min="12554" max="12800" width="9" style="228"/>
    <col min="12801" max="12801" width="1.125" style="228" customWidth="1"/>
    <col min="12802" max="12802" width="12.75" style="228" customWidth="1"/>
    <col min="12803" max="12803" width="13.375" style="228" customWidth="1"/>
    <col min="12804" max="12804" width="12.25" style="228" customWidth="1"/>
    <col min="12805" max="12805" width="13.25" style="228" customWidth="1"/>
    <col min="12806" max="12807" width="12.125" style="228" customWidth="1"/>
    <col min="12808" max="12808" width="12.375" style="228" customWidth="1"/>
    <col min="12809" max="12809" width="1.75" style="228" customWidth="1"/>
    <col min="12810" max="13056" width="9" style="228"/>
    <col min="13057" max="13057" width="1.125" style="228" customWidth="1"/>
    <col min="13058" max="13058" width="12.75" style="228" customWidth="1"/>
    <col min="13059" max="13059" width="13.375" style="228" customWidth="1"/>
    <col min="13060" max="13060" width="12.25" style="228" customWidth="1"/>
    <col min="13061" max="13061" width="13.25" style="228" customWidth="1"/>
    <col min="13062" max="13063" width="12.125" style="228" customWidth="1"/>
    <col min="13064" max="13064" width="12.375" style="228" customWidth="1"/>
    <col min="13065" max="13065" width="1.75" style="228" customWidth="1"/>
    <col min="13066" max="13312" width="9" style="228"/>
    <col min="13313" max="13313" width="1.125" style="228" customWidth="1"/>
    <col min="13314" max="13314" width="12.75" style="228" customWidth="1"/>
    <col min="13315" max="13315" width="13.375" style="228" customWidth="1"/>
    <col min="13316" max="13316" width="12.25" style="228" customWidth="1"/>
    <col min="13317" max="13317" width="13.25" style="228" customWidth="1"/>
    <col min="13318" max="13319" width="12.125" style="228" customWidth="1"/>
    <col min="13320" max="13320" width="12.375" style="228" customWidth="1"/>
    <col min="13321" max="13321" width="1.75" style="228" customWidth="1"/>
    <col min="13322" max="13568" width="9" style="228"/>
    <col min="13569" max="13569" width="1.125" style="228" customWidth="1"/>
    <col min="13570" max="13570" width="12.75" style="228" customWidth="1"/>
    <col min="13571" max="13571" width="13.375" style="228" customWidth="1"/>
    <col min="13572" max="13572" width="12.25" style="228" customWidth="1"/>
    <col min="13573" max="13573" width="13.25" style="228" customWidth="1"/>
    <col min="13574" max="13575" width="12.125" style="228" customWidth="1"/>
    <col min="13576" max="13576" width="12.375" style="228" customWidth="1"/>
    <col min="13577" max="13577" width="1.75" style="228" customWidth="1"/>
    <col min="13578" max="13824" width="9" style="228"/>
    <col min="13825" max="13825" width="1.125" style="228" customWidth="1"/>
    <col min="13826" max="13826" width="12.75" style="228" customWidth="1"/>
    <col min="13827" max="13827" width="13.375" style="228" customWidth="1"/>
    <col min="13828" max="13828" width="12.25" style="228" customWidth="1"/>
    <col min="13829" max="13829" width="13.25" style="228" customWidth="1"/>
    <col min="13830" max="13831" width="12.125" style="228" customWidth="1"/>
    <col min="13832" max="13832" width="12.375" style="228" customWidth="1"/>
    <col min="13833" max="13833" width="1.75" style="228" customWidth="1"/>
    <col min="13834" max="14080" width="9" style="228"/>
    <col min="14081" max="14081" width="1.125" style="228" customWidth="1"/>
    <col min="14082" max="14082" width="12.75" style="228" customWidth="1"/>
    <col min="14083" max="14083" width="13.375" style="228" customWidth="1"/>
    <col min="14084" max="14084" width="12.25" style="228" customWidth="1"/>
    <col min="14085" max="14085" width="13.25" style="228" customWidth="1"/>
    <col min="14086" max="14087" width="12.125" style="228" customWidth="1"/>
    <col min="14088" max="14088" width="12.375" style="228" customWidth="1"/>
    <col min="14089" max="14089" width="1.75" style="228" customWidth="1"/>
    <col min="14090" max="14336" width="9" style="228"/>
    <col min="14337" max="14337" width="1.125" style="228" customWidth="1"/>
    <col min="14338" max="14338" width="12.75" style="228" customWidth="1"/>
    <col min="14339" max="14339" width="13.375" style="228" customWidth="1"/>
    <col min="14340" max="14340" width="12.25" style="228" customWidth="1"/>
    <col min="14341" max="14341" width="13.25" style="228" customWidth="1"/>
    <col min="14342" max="14343" width="12.125" style="228" customWidth="1"/>
    <col min="14344" max="14344" width="12.375" style="228" customWidth="1"/>
    <col min="14345" max="14345" width="1.75" style="228" customWidth="1"/>
    <col min="14346" max="14592" width="9" style="228"/>
    <col min="14593" max="14593" width="1.125" style="228" customWidth="1"/>
    <col min="14594" max="14594" width="12.75" style="228" customWidth="1"/>
    <col min="14595" max="14595" width="13.375" style="228" customWidth="1"/>
    <col min="14596" max="14596" width="12.25" style="228" customWidth="1"/>
    <col min="14597" max="14597" width="13.25" style="228" customWidth="1"/>
    <col min="14598" max="14599" width="12.125" style="228" customWidth="1"/>
    <col min="14600" max="14600" width="12.375" style="228" customWidth="1"/>
    <col min="14601" max="14601" width="1.75" style="228" customWidth="1"/>
    <col min="14602" max="14848" width="9" style="228"/>
    <col min="14849" max="14849" width="1.125" style="228" customWidth="1"/>
    <col min="14850" max="14850" width="12.75" style="228" customWidth="1"/>
    <col min="14851" max="14851" width="13.375" style="228" customWidth="1"/>
    <col min="14852" max="14852" width="12.25" style="228" customWidth="1"/>
    <col min="14853" max="14853" width="13.25" style="228" customWidth="1"/>
    <col min="14854" max="14855" width="12.125" style="228" customWidth="1"/>
    <col min="14856" max="14856" width="12.375" style="228" customWidth="1"/>
    <col min="14857" max="14857" width="1.75" style="228" customWidth="1"/>
    <col min="14858" max="15104" width="9" style="228"/>
    <col min="15105" max="15105" width="1.125" style="228" customWidth="1"/>
    <col min="15106" max="15106" width="12.75" style="228" customWidth="1"/>
    <col min="15107" max="15107" width="13.375" style="228" customWidth="1"/>
    <col min="15108" max="15108" width="12.25" style="228" customWidth="1"/>
    <col min="15109" max="15109" width="13.25" style="228" customWidth="1"/>
    <col min="15110" max="15111" width="12.125" style="228" customWidth="1"/>
    <col min="15112" max="15112" width="12.375" style="228" customWidth="1"/>
    <col min="15113" max="15113" width="1.75" style="228" customWidth="1"/>
    <col min="15114" max="15360" width="9" style="228"/>
    <col min="15361" max="15361" width="1.125" style="228" customWidth="1"/>
    <col min="15362" max="15362" width="12.75" style="228" customWidth="1"/>
    <col min="15363" max="15363" width="13.375" style="228" customWidth="1"/>
    <col min="15364" max="15364" width="12.25" style="228" customWidth="1"/>
    <col min="15365" max="15365" width="13.25" style="228" customWidth="1"/>
    <col min="15366" max="15367" width="12.125" style="228" customWidth="1"/>
    <col min="15368" max="15368" width="12.375" style="228" customWidth="1"/>
    <col min="15369" max="15369" width="1.75" style="228" customWidth="1"/>
    <col min="15370" max="15616" width="9" style="228"/>
    <col min="15617" max="15617" width="1.125" style="228" customWidth="1"/>
    <col min="15618" max="15618" width="12.75" style="228" customWidth="1"/>
    <col min="15619" max="15619" width="13.375" style="228" customWidth="1"/>
    <col min="15620" max="15620" width="12.25" style="228" customWidth="1"/>
    <col min="15621" max="15621" width="13.25" style="228" customWidth="1"/>
    <col min="15622" max="15623" width="12.125" style="228" customWidth="1"/>
    <col min="15624" max="15624" width="12.375" style="228" customWidth="1"/>
    <col min="15625" max="15625" width="1.75" style="228" customWidth="1"/>
    <col min="15626" max="15872" width="9" style="228"/>
    <col min="15873" max="15873" width="1.125" style="228" customWidth="1"/>
    <col min="15874" max="15874" width="12.75" style="228" customWidth="1"/>
    <col min="15875" max="15875" width="13.375" style="228" customWidth="1"/>
    <col min="15876" max="15876" width="12.25" style="228" customWidth="1"/>
    <col min="15877" max="15877" width="13.25" style="228" customWidth="1"/>
    <col min="15878" max="15879" width="12.125" style="228" customWidth="1"/>
    <col min="15880" max="15880" width="12.375" style="228" customWidth="1"/>
    <col min="15881" max="15881" width="1.75" style="228" customWidth="1"/>
    <col min="15882" max="16128" width="9" style="228"/>
    <col min="16129" max="16129" width="1.125" style="228" customWidth="1"/>
    <col min="16130" max="16130" width="12.75" style="228" customWidth="1"/>
    <col min="16131" max="16131" width="13.375" style="228" customWidth="1"/>
    <col min="16132" max="16132" width="12.25" style="228" customWidth="1"/>
    <col min="16133" max="16133" width="13.25" style="228" customWidth="1"/>
    <col min="16134" max="16135" width="12.125" style="228" customWidth="1"/>
    <col min="16136" max="16136" width="12.375" style="228" customWidth="1"/>
    <col min="16137" max="16137" width="1.75" style="228" customWidth="1"/>
    <col min="16138" max="16384" width="9" style="228"/>
  </cols>
  <sheetData>
    <row r="1" spans="1:8" ht="18" customHeight="1" thickTop="1" thickBot="1">
      <c r="A1" s="1114" t="s">
        <v>364</v>
      </c>
      <c r="B1" s="1114"/>
      <c r="C1" s="1114"/>
      <c r="D1" s="1114"/>
      <c r="E1" s="1114"/>
      <c r="F1" s="1020"/>
      <c r="G1" s="909" t="s">
        <v>305</v>
      </c>
      <c r="H1" s="910"/>
    </row>
    <row r="2" spans="1:8" ht="15" customHeight="1" thickTop="1" thickBot="1">
      <c r="A2" s="291"/>
      <c r="B2" s="367"/>
      <c r="C2" s="367"/>
      <c r="D2" s="367"/>
      <c r="E2" s="367"/>
      <c r="F2" s="367"/>
      <c r="G2" s="1115" t="s">
        <v>265</v>
      </c>
      <c r="H2" s="1115"/>
    </row>
    <row r="3" spans="1:8" ht="24" customHeight="1">
      <c r="B3" s="368" t="s">
        <v>266</v>
      </c>
      <c r="C3" s="1116" t="s">
        <v>365</v>
      </c>
      <c r="D3" s="1117"/>
      <c r="E3" s="1024" t="s">
        <v>267</v>
      </c>
      <c r="F3" s="1025"/>
      <c r="G3" s="1118" t="s">
        <v>307</v>
      </c>
      <c r="H3" s="1119"/>
    </row>
    <row r="4" spans="1:8" ht="24" customHeight="1" thickBot="1">
      <c r="B4" s="369" t="s">
        <v>268</v>
      </c>
      <c r="C4" s="1103" t="s">
        <v>308</v>
      </c>
      <c r="D4" s="1104"/>
      <c r="E4" s="790" t="s">
        <v>269</v>
      </c>
      <c r="F4" s="791"/>
      <c r="G4" s="1105" t="s">
        <v>366</v>
      </c>
      <c r="H4" s="1106"/>
    </row>
    <row r="5" spans="1:8" ht="24" customHeight="1">
      <c r="B5" s="370"/>
      <c r="C5" s="371"/>
      <c r="D5" s="371"/>
      <c r="E5" s="371"/>
      <c r="F5" s="371"/>
      <c r="G5" s="372"/>
      <c r="H5" s="372"/>
    </row>
    <row r="6" spans="1:8" ht="12.75" customHeight="1" thickBot="1">
      <c r="B6" s="1107" t="s">
        <v>375</v>
      </c>
      <c r="C6" s="1107"/>
      <c r="D6" s="1107"/>
      <c r="E6" s="1107"/>
      <c r="F6" s="1107"/>
      <c r="G6" s="1107"/>
      <c r="H6" s="1107"/>
    </row>
    <row r="7" spans="1:8">
      <c r="B7" s="1108" t="s">
        <v>275</v>
      </c>
      <c r="C7" s="1111" t="s">
        <v>318</v>
      </c>
      <c r="D7" s="1111"/>
      <c r="E7" s="1111"/>
      <c r="F7" s="1081"/>
      <c r="G7" s="373" t="s">
        <v>319</v>
      </c>
      <c r="H7" s="374" t="s">
        <v>14</v>
      </c>
    </row>
    <row r="8" spans="1:8">
      <c r="B8" s="1109"/>
      <c r="C8" s="375" t="s">
        <v>320</v>
      </c>
      <c r="D8" s="316" t="s">
        <v>321</v>
      </c>
      <c r="E8" s="1014" t="s">
        <v>14</v>
      </c>
      <c r="F8" s="1014"/>
      <c r="G8" s="1015">
        <f>SUM('No1.職員配置状況（記入例）'!E17:F20)</f>
        <v>61</v>
      </c>
      <c r="H8" s="1017">
        <f>'No1.職員配置状況（記入例）'!E23</f>
        <v>70</v>
      </c>
    </row>
    <row r="9" spans="1:8" ht="24" customHeight="1" thickBot="1">
      <c r="B9" s="1110"/>
      <c r="C9" s="376">
        <v>3</v>
      </c>
      <c r="D9" s="377">
        <v>6</v>
      </c>
      <c r="E9" s="319">
        <f>C9+D9</f>
        <v>9</v>
      </c>
      <c r="F9" s="378" t="str">
        <f>IF(E9=('No1.職員配置状況（記入例）'!F15+'No1.職員配置状況（記入例）'!F16),"OK","園児数の誤り")</f>
        <v>OK</v>
      </c>
      <c r="G9" s="1112"/>
      <c r="H9" s="1113"/>
    </row>
    <row r="10" spans="1:8" ht="48" customHeight="1" thickBot="1">
      <c r="B10" s="1091" t="s">
        <v>322</v>
      </c>
      <c r="C10" s="1092"/>
      <c r="D10" s="1092"/>
      <c r="E10" s="1092"/>
      <c r="F10" s="1092"/>
      <c r="G10" s="1092"/>
      <c r="H10" s="1093"/>
    </row>
    <row r="11" spans="1:8">
      <c r="B11" s="1094" t="s">
        <v>323</v>
      </c>
      <c r="C11" s="379" t="s">
        <v>324</v>
      </c>
      <c r="D11" s="380" t="s">
        <v>325</v>
      </c>
      <c r="E11" s="1097" t="s">
        <v>326</v>
      </c>
      <c r="F11" s="1097"/>
      <c r="G11" s="1097"/>
      <c r="H11" s="1098"/>
    </row>
    <row r="12" spans="1:8" ht="24" customHeight="1">
      <c r="B12" s="1095"/>
      <c r="C12" s="323">
        <v>500</v>
      </c>
      <c r="D12" s="381">
        <f>E13+F13+G13+H13</f>
        <v>230</v>
      </c>
      <c r="E12" s="382" t="s">
        <v>327</v>
      </c>
      <c r="F12" s="382" t="s">
        <v>328</v>
      </c>
      <c r="G12" s="382" t="s">
        <v>329</v>
      </c>
      <c r="H12" s="383" t="s">
        <v>330</v>
      </c>
    </row>
    <row r="13" spans="1:8" ht="15" customHeight="1">
      <c r="B13" s="1095"/>
      <c r="C13" s="1099" t="s">
        <v>331</v>
      </c>
      <c r="D13" s="1100"/>
      <c r="E13" s="994">
        <v>150</v>
      </c>
      <c r="F13" s="996">
        <v>50</v>
      </c>
      <c r="G13" s="996">
        <v>20</v>
      </c>
      <c r="H13" s="1000">
        <v>10</v>
      </c>
    </row>
    <row r="14" spans="1:8" ht="15.75" customHeight="1">
      <c r="B14" s="1095"/>
      <c r="C14" s="384" t="s">
        <v>332</v>
      </c>
      <c r="D14" s="385" t="s">
        <v>333</v>
      </c>
      <c r="E14" s="995"/>
      <c r="F14" s="1101"/>
      <c r="G14" s="998"/>
      <c r="H14" s="1001"/>
    </row>
    <row r="15" spans="1:8" ht="24" customHeight="1" thickBot="1">
      <c r="B15" s="1096"/>
      <c r="C15" s="386">
        <f>C12-G13-H13-(E15-D15)</f>
        <v>420</v>
      </c>
      <c r="D15" s="330">
        <v>150</v>
      </c>
      <c r="E15" s="1102">
        <f>E13+F13</f>
        <v>200</v>
      </c>
      <c r="F15" s="1004"/>
      <c r="G15" s="999"/>
      <c r="H15" s="1002"/>
    </row>
    <row r="16" spans="1:8">
      <c r="B16" s="1077" t="s">
        <v>334</v>
      </c>
      <c r="C16" s="1080" t="s">
        <v>335</v>
      </c>
      <c r="D16" s="1081"/>
      <c r="E16" s="1082" t="s">
        <v>326</v>
      </c>
      <c r="F16" s="974"/>
      <c r="G16" s="1083"/>
      <c r="H16" s="1084"/>
    </row>
    <row r="17" spans="1:8">
      <c r="B17" s="1078"/>
      <c r="C17" s="1085">
        <f>E18+G18+H18</f>
        <v>450</v>
      </c>
      <c r="D17" s="1086"/>
      <c r="E17" s="980" t="s">
        <v>336</v>
      </c>
      <c r="F17" s="981"/>
      <c r="G17" s="325" t="s">
        <v>337</v>
      </c>
      <c r="H17" s="326" t="s">
        <v>338</v>
      </c>
    </row>
    <row r="18" spans="1:8" ht="24" customHeight="1" thickBot="1">
      <c r="B18" s="1079"/>
      <c r="C18" s="1087"/>
      <c r="D18" s="1088"/>
      <c r="E18" s="1089">
        <v>450</v>
      </c>
      <c r="F18" s="1090"/>
      <c r="G18" s="387">
        <v>0</v>
      </c>
      <c r="H18" s="388">
        <v>0</v>
      </c>
    </row>
    <row r="19" spans="1:8">
      <c r="B19" s="389"/>
      <c r="E19" s="239"/>
      <c r="F19" s="239"/>
      <c r="G19" s="239"/>
      <c r="H19" s="239"/>
    </row>
    <row r="20" spans="1:8" ht="14.25" thickBot="1">
      <c r="B20" s="1028" t="s">
        <v>339</v>
      </c>
      <c r="C20" s="1028"/>
      <c r="D20" s="1028"/>
      <c r="E20" s="1028"/>
      <c r="F20" s="1028"/>
      <c r="G20" s="1028"/>
      <c r="H20" s="1028"/>
    </row>
    <row r="21" spans="1:8" ht="14.25" thickBot="1">
      <c r="B21" s="1060" t="s">
        <v>352</v>
      </c>
      <c r="C21" s="1061"/>
      <c r="D21" s="1060" t="s">
        <v>341</v>
      </c>
      <c r="E21" s="1061"/>
      <c r="F21" s="1061"/>
      <c r="G21" s="1061"/>
      <c r="H21" s="1062"/>
    </row>
    <row r="22" spans="1:8" ht="24.75">
      <c r="A22" s="390"/>
      <c r="B22" s="1063" t="s">
        <v>332</v>
      </c>
      <c r="C22" s="1064"/>
      <c r="D22" s="391" t="s">
        <v>325</v>
      </c>
      <c r="E22" s="392" t="s">
        <v>342</v>
      </c>
      <c r="F22" s="392" t="s">
        <v>343</v>
      </c>
      <c r="G22" s="393" t="s">
        <v>329</v>
      </c>
      <c r="H22" s="394" t="s">
        <v>330</v>
      </c>
    </row>
    <row r="23" spans="1:8" ht="24" customHeight="1" thickBot="1">
      <c r="B23" s="1065">
        <f>IF('No1.職員配置状況（記入例）'!G21&gt;1,('No1.職員配置状況（記入例）'!G21-2)*100+320,180)</f>
        <v>420</v>
      </c>
      <c r="C23" s="1066"/>
      <c r="D23" s="395">
        <f>E23+F23+G23+H23</f>
        <v>145.52999999999997</v>
      </c>
      <c r="E23" s="381">
        <f>SUM('No1.職員配置状況（記入例）'!E18:F20)*1.98</f>
        <v>108.9</v>
      </c>
      <c r="F23" s="381">
        <f>'No1.職員配置状況（記入例）'!F17*1.98</f>
        <v>11.879999999999999</v>
      </c>
      <c r="G23" s="381">
        <f>D9*3.3</f>
        <v>19.799999999999997</v>
      </c>
      <c r="H23" s="396">
        <f>C9*1.65</f>
        <v>4.9499999999999993</v>
      </c>
    </row>
    <row r="24" spans="1:8" ht="12.75" customHeight="1">
      <c r="B24" s="1067" t="s">
        <v>344</v>
      </c>
      <c r="C24" s="1068"/>
      <c r="D24" s="397" t="s">
        <v>344</v>
      </c>
      <c r="E24" s="1069" t="s">
        <v>345</v>
      </c>
      <c r="F24" s="1071" t="str">
        <f>IF((D12-D15-G13-H13)&gt;=F23,"ＯＫ","面積不足")</f>
        <v>ＯＫ</v>
      </c>
      <c r="G24" s="1071" t="str">
        <f>IF(G13&gt;=G23,"ＯＫ","面積不足")</f>
        <v>ＯＫ</v>
      </c>
      <c r="H24" s="1073" t="str">
        <f>IF(H13&gt;=H23,"ＯＫ","面積不足")</f>
        <v>ＯＫ</v>
      </c>
    </row>
    <row r="25" spans="1:8" ht="24" customHeight="1" thickBot="1">
      <c r="B25" s="1075">
        <f>IF('No1.職員配置状況（記入例）'!G21&gt;2,('No1.職員配置状況（記入例）'!G21-3)*80+400,('No1.職員配置状況（記入例）'!G21-1)*30+330)</f>
        <v>400</v>
      </c>
      <c r="C25" s="1076"/>
      <c r="D25" s="398">
        <f>(SUM('No1.職員配置状況（記入例）'!E18:F20)+'No1.職員配置状況（記入例）'!F17)*3.3</f>
        <v>201.29999999999998</v>
      </c>
      <c r="E25" s="1070"/>
      <c r="F25" s="1072"/>
      <c r="G25" s="1072"/>
      <c r="H25" s="1074"/>
    </row>
    <row r="26" spans="1:8">
      <c r="A26" s="240"/>
      <c r="B26" s="342"/>
      <c r="C26" s="240"/>
      <c r="D26" s="240"/>
      <c r="E26" s="240"/>
      <c r="F26" s="240"/>
      <c r="G26" s="240"/>
      <c r="H26" s="240"/>
    </row>
    <row r="27" spans="1:8" ht="14.25" thickBot="1">
      <c r="B27" s="399"/>
      <c r="C27" s="399"/>
      <c r="D27" s="400"/>
      <c r="E27" s="401"/>
      <c r="F27" s="399"/>
      <c r="G27" s="399"/>
      <c r="H27" s="399"/>
    </row>
    <row r="28" spans="1:8" ht="14.25" thickBot="1">
      <c r="B28" s="1028" t="s">
        <v>346</v>
      </c>
      <c r="C28" s="1028"/>
      <c r="D28" s="1028"/>
      <c r="E28" s="1028"/>
      <c r="F28" s="1028"/>
      <c r="G28" s="1029" t="s">
        <v>75</v>
      </c>
      <c r="H28" s="1042"/>
    </row>
    <row r="29" spans="1:8" ht="27.75" customHeight="1">
      <c r="A29" s="402"/>
      <c r="B29" s="403" t="s">
        <v>347</v>
      </c>
      <c r="C29" s="1043" t="s">
        <v>348</v>
      </c>
      <c r="D29" s="1044"/>
      <c r="E29" s="1045"/>
      <c r="F29" s="404">
        <f>B23</f>
        <v>420</v>
      </c>
      <c r="G29" s="1046" t="str">
        <f>IF(F33&lt;=C12,"OK","面積不足")</f>
        <v>OK</v>
      </c>
      <c r="H29" s="405" t="s">
        <v>349</v>
      </c>
    </row>
    <row r="30" spans="1:8" ht="20.25" customHeight="1">
      <c r="A30" s="402"/>
      <c r="B30" s="1049" t="s">
        <v>350</v>
      </c>
      <c r="C30" s="1051" t="s">
        <v>351</v>
      </c>
      <c r="D30" s="1052"/>
      <c r="E30" s="1053"/>
      <c r="F30" s="406">
        <f>F23</f>
        <v>11.879999999999999</v>
      </c>
      <c r="G30" s="1047"/>
      <c r="H30" s="407" t="s">
        <v>352</v>
      </c>
    </row>
    <row r="31" spans="1:8" ht="20.25" customHeight="1">
      <c r="A31" s="402"/>
      <c r="B31" s="1050"/>
      <c r="C31" s="1054" t="s">
        <v>353</v>
      </c>
      <c r="D31" s="1055"/>
      <c r="E31" s="1056"/>
      <c r="F31" s="408">
        <f>G23</f>
        <v>19.799999999999997</v>
      </c>
      <c r="G31" s="1047"/>
      <c r="H31" s="409" t="str">
        <f>IF(C15&gt;=F29,"ＯＫ","面積不足")</f>
        <v>ＯＫ</v>
      </c>
    </row>
    <row r="32" spans="1:8" ht="20.25" customHeight="1">
      <c r="A32" s="402"/>
      <c r="B32" s="1050"/>
      <c r="C32" s="1057" t="s">
        <v>354</v>
      </c>
      <c r="D32" s="949"/>
      <c r="E32" s="1058"/>
      <c r="F32" s="410">
        <f>H23</f>
        <v>4.9499999999999993</v>
      </c>
      <c r="G32" s="1047"/>
      <c r="H32" s="407" t="s">
        <v>355</v>
      </c>
    </row>
    <row r="33" spans="1:8" ht="20.25" customHeight="1" thickBot="1">
      <c r="A33" s="402"/>
      <c r="B33" s="1041" t="s">
        <v>356</v>
      </c>
      <c r="C33" s="1059"/>
      <c r="D33" s="931"/>
      <c r="E33" s="1059"/>
      <c r="F33" s="411">
        <f>SUM(F29:F32)</f>
        <v>456.63</v>
      </c>
      <c r="G33" s="1048"/>
      <c r="H33" s="412" t="str">
        <f>IF(D15&gt;=E23,"ＯＫ","面積不足")</f>
        <v>ＯＫ</v>
      </c>
    </row>
    <row r="34" spans="1:8" ht="14.25" thickBot="1">
      <c r="B34" s="389"/>
      <c r="H34" s="390"/>
    </row>
    <row r="35" spans="1:8" ht="12.75" customHeight="1" thickBot="1">
      <c r="B35" s="1028" t="s">
        <v>357</v>
      </c>
      <c r="C35" s="1028"/>
      <c r="D35" s="1028"/>
      <c r="E35" s="1028"/>
      <c r="F35" s="1028"/>
      <c r="G35" s="1029" t="s">
        <v>75</v>
      </c>
      <c r="H35" s="1030"/>
    </row>
    <row r="36" spans="1:8" ht="20.25" customHeight="1">
      <c r="A36" s="402"/>
      <c r="B36" s="413" t="s">
        <v>358</v>
      </c>
      <c r="C36" s="414" t="s">
        <v>359</v>
      </c>
      <c r="D36" s="414"/>
      <c r="E36" s="415"/>
      <c r="F36" s="1031">
        <f>MAX(E37,E38)</f>
        <v>400</v>
      </c>
      <c r="G36" s="1034" t="str">
        <f>IF(F40&lt;=C17,"OK","面積不足")</f>
        <v>OK</v>
      </c>
      <c r="H36" s="405" t="s">
        <v>349</v>
      </c>
    </row>
    <row r="37" spans="1:8" ht="20.25" customHeight="1">
      <c r="A37" s="402"/>
      <c r="B37" s="1036" t="s">
        <v>360</v>
      </c>
      <c r="C37" s="1037"/>
      <c r="D37" s="1037"/>
      <c r="E37" s="416">
        <f>IF('No1.職員配置状況（記入例）'!G21&gt;2,('No1.職員配置状況（記入例）'!G21-3)*80+400,('No1.職員配置状況（記入例）'!G21-1)*30+330)</f>
        <v>400</v>
      </c>
      <c r="F37" s="1032"/>
      <c r="G37" s="1035"/>
      <c r="H37" s="407" t="s">
        <v>352</v>
      </c>
    </row>
    <row r="38" spans="1:8" ht="20.25" customHeight="1">
      <c r="A38" s="402"/>
      <c r="B38" s="1038" t="s">
        <v>361</v>
      </c>
      <c r="C38" s="1039"/>
      <c r="D38" s="1039"/>
      <c r="E38" s="417">
        <f>SUM('No1.職員配置状況（記入例）'!E18:F20)*3.3</f>
        <v>181.5</v>
      </c>
      <c r="F38" s="1033"/>
      <c r="G38" s="1035"/>
      <c r="H38" s="409" t="str">
        <f>IF(C17&gt;=(E37+E39),"ＯＫ","面積不足")</f>
        <v>ＯＫ</v>
      </c>
    </row>
    <row r="39" spans="1:8" ht="20.25" customHeight="1">
      <c r="A39" s="402"/>
      <c r="B39" s="1040" t="s">
        <v>362</v>
      </c>
      <c r="C39" s="929"/>
      <c r="D39" s="929"/>
      <c r="E39" s="365">
        <f>'No1.職員配置状況（記入例）'!F17*3.3</f>
        <v>19.799999999999997</v>
      </c>
      <c r="F39" s="366">
        <f>E39</f>
        <v>19.799999999999997</v>
      </c>
      <c r="G39" s="922"/>
      <c r="H39" s="352" t="s">
        <v>355</v>
      </c>
    </row>
    <row r="40" spans="1:8" ht="20.25" customHeight="1" thickBot="1">
      <c r="A40" s="402"/>
      <c r="B40" s="1041" t="s">
        <v>363</v>
      </c>
      <c r="C40" s="931"/>
      <c r="D40" s="931"/>
      <c r="E40" s="932"/>
      <c r="F40" s="357">
        <f>F39+F36</f>
        <v>419.8</v>
      </c>
      <c r="G40" s="923"/>
      <c r="H40" s="358" t="str">
        <f>IF(C17&gt;=(E38+E39),"ＯＫ","面積不足")</f>
        <v>ＯＫ</v>
      </c>
    </row>
    <row r="41" spans="1:8" ht="15.75" customHeight="1">
      <c r="B41" s="389"/>
      <c r="C41" s="241"/>
      <c r="D41" s="241"/>
      <c r="E41" s="241"/>
      <c r="F41" s="241"/>
      <c r="G41" s="239"/>
      <c r="H41" s="239"/>
    </row>
  </sheetData>
  <mergeCells count="58">
    <mergeCell ref="A1:F1"/>
    <mergeCell ref="G1:H1"/>
    <mergeCell ref="G2:H2"/>
    <mergeCell ref="C3:D3"/>
    <mergeCell ref="E3:F3"/>
    <mergeCell ref="G3:H3"/>
    <mergeCell ref="C4:D4"/>
    <mergeCell ref="E4:F4"/>
    <mergeCell ref="G4:H4"/>
    <mergeCell ref="B6:H6"/>
    <mergeCell ref="B7:B9"/>
    <mergeCell ref="C7:F7"/>
    <mergeCell ref="E8:F8"/>
    <mergeCell ref="G8:G9"/>
    <mergeCell ref="H8:H9"/>
    <mergeCell ref="B10:H10"/>
    <mergeCell ref="B11:B15"/>
    <mergeCell ref="E11:H11"/>
    <mergeCell ref="C13:D13"/>
    <mergeCell ref="E13:E14"/>
    <mergeCell ref="F13:F14"/>
    <mergeCell ref="G13:G15"/>
    <mergeCell ref="H13:H15"/>
    <mergeCell ref="E15:F15"/>
    <mergeCell ref="B16:B18"/>
    <mergeCell ref="C16:D16"/>
    <mergeCell ref="E16:H16"/>
    <mergeCell ref="C17:D18"/>
    <mergeCell ref="E17:F17"/>
    <mergeCell ref="E18:F18"/>
    <mergeCell ref="B24:C24"/>
    <mergeCell ref="E24:E25"/>
    <mergeCell ref="F24:F25"/>
    <mergeCell ref="G24:G25"/>
    <mergeCell ref="H24:H25"/>
    <mergeCell ref="B25:C25"/>
    <mergeCell ref="B20:H20"/>
    <mergeCell ref="B21:C21"/>
    <mergeCell ref="D21:H21"/>
    <mergeCell ref="B22:C22"/>
    <mergeCell ref="B23:C23"/>
    <mergeCell ref="B28:F28"/>
    <mergeCell ref="G28:H28"/>
    <mergeCell ref="C29:E29"/>
    <mergeCell ref="G29:G33"/>
    <mergeCell ref="B30:B32"/>
    <mergeCell ref="C30:E30"/>
    <mergeCell ref="C31:E31"/>
    <mergeCell ref="C32:E32"/>
    <mergeCell ref="B33:E33"/>
    <mergeCell ref="B35:F35"/>
    <mergeCell ref="G35:H35"/>
    <mergeCell ref="F36:F38"/>
    <mergeCell ref="G36:G40"/>
    <mergeCell ref="B37:D37"/>
    <mergeCell ref="B38:D38"/>
    <mergeCell ref="B39:D39"/>
    <mergeCell ref="B40:E40"/>
  </mergeCells>
  <phoneticPr fontId="6"/>
  <dataValidations count="2">
    <dataValidation type="list" allowBlank="1"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 type="list" allowBlank="1"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s>
  <pageMargins left="0.6692913385826772" right="0.19685039370078741" top="0.43307086614173229" bottom="0.19685039370078741"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Z62"/>
  <sheetViews>
    <sheetView showGridLines="0" view="pageBreakPreview" zoomScaleSheetLayoutView="100" workbookViewId="0">
      <selection activeCell="E3" sqref="E3"/>
    </sheetView>
  </sheetViews>
  <sheetFormatPr defaultColWidth="9" defaultRowHeight="13.5"/>
  <cols>
    <col min="1" max="1" width="13.375" style="78" customWidth="1"/>
    <col min="2" max="2" width="12.125" style="78" customWidth="1"/>
    <col min="3" max="3" width="12.25" style="78" customWidth="1"/>
    <col min="4" max="4" width="17.625" style="78" customWidth="1"/>
    <col min="5" max="5" width="13.875" style="78" customWidth="1"/>
    <col min="6" max="6" width="10.75" style="78" customWidth="1"/>
    <col min="7" max="7" width="12.125" style="78" customWidth="1"/>
    <col min="8" max="8" width="18.25" style="79" customWidth="1"/>
    <col min="9" max="9" width="20" style="78" customWidth="1"/>
    <col min="10" max="16384" width="9" style="78"/>
  </cols>
  <sheetData>
    <row r="1" spans="1:26" s="80" customFormat="1" ht="18.75">
      <c r="A1" s="81" t="s">
        <v>157</v>
      </c>
      <c r="H1" s="111"/>
      <c r="I1" s="113" t="s">
        <v>199</v>
      </c>
    </row>
    <row r="2" spans="1:26" s="80" customFormat="1" ht="12" customHeight="1">
      <c r="A2" s="82"/>
      <c r="H2" s="111"/>
      <c r="I2" s="114"/>
    </row>
    <row r="3" spans="1:26" s="80" customFormat="1" ht="25.5" customHeight="1">
      <c r="A3" s="83" t="s">
        <v>1</v>
      </c>
      <c r="B3" s="1120" t="s">
        <v>137</v>
      </c>
      <c r="C3" s="1121"/>
      <c r="D3" s="535"/>
      <c r="E3" s="99" t="s">
        <v>192</v>
      </c>
      <c r="F3" s="1120" t="s">
        <v>137</v>
      </c>
      <c r="G3" s="1121"/>
      <c r="H3" s="535"/>
      <c r="I3" s="115"/>
      <c r="J3" s="1"/>
    </row>
    <row r="4" spans="1:26" s="80" customFormat="1" ht="17.25">
      <c r="A4" s="84"/>
      <c r="H4" s="111"/>
      <c r="I4" s="114"/>
    </row>
    <row r="5" spans="1:26" s="80" customFormat="1" ht="20.25" customHeight="1">
      <c r="A5" s="85" t="s">
        <v>124</v>
      </c>
      <c r="I5" s="116"/>
    </row>
    <row r="6" spans="1:26" s="80" customFormat="1" ht="17.25" customHeight="1">
      <c r="H6" s="111"/>
    </row>
    <row r="7" spans="1:26" s="80" customFormat="1" ht="36" customHeight="1">
      <c r="A7" s="86" t="s">
        <v>169</v>
      </c>
      <c r="B7" s="86" t="s">
        <v>105</v>
      </c>
      <c r="C7" s="86" t="s">
        <v>44</v>
      </c>
      <c r="D7" s="86" t="s">
        <v>7</v>
      </c>
      <c r="E7" s="86" t="s">
        <v>155</v>
      </c>
      <c r="F7" s="101" t="s">
        <v>18</v>
      </c>
      <c r="G7" s="101" t="s">
        <v>193</v>
      </c>
      <c r="H7" s="86" t="s">
        <v>75</v>
      </c>
      <c r="I7" s="86" t="s">
        <v>160</v>
      </c>
    </row>
    <row r="8" spans="1:26" ht="51.6" customHeight="1">
      <c r="A8" s="1123" t="s">
        <v>194</v>
      </c>
      <c r="B8" s="1123" t="s">
        <v>158</v>
      </c>
      <c r="C8" s="1126"/>
      <c r="D8" s="95" t="s">
        <v>33</v>
      </c>
      <c r="E8" s="95" t="s">
        <v>111</v>
      </c>
      <c r="F8" s="102"/>
      <c r="G8" s="107">
        <f>F8*1.65</f>
        <v>0</v>
      </c>
      <c r="H8" s="1129" t="str">
        <f>IF((G8+G9)&lt;=C8,"適合","最低基準に抵触")</f>
        <v>適合</v>
      </c>
      <c r="I8" s="117"/>
      <c r="J8" s="80" t="s">
        <v>165</v>
      </c>
      <c r="K8" s="80"/>
      <c r="L8" s="80"/>
      <c r="M8" s="80"/>
      <c r="N8" s="80"/>
      <c r="O8" s="80"/>
      <c r="P8" s="80"/>
      <c r="Q8" s="80"/>
      <c r="R8" s="80"/>
      <c r="S8" s="80"/>
      <c r="T8" s="80"/>
      <c r="U8" s="80"/>
      <c r="V8" s="80"/>
      <c r="W8" s="80"/>
      <c r="X8" s="80"/>
      <c r="Y8" s="80"/>
      <c r="Z8" s="80"/>
    </row>
    <row r="9" spans="1:26" ht="51.6" customHeight="1">
      <c r="A9" s="1124"/>
      <c r="B9" s="1124"/>
      <c r="C9" s="1127"/>
      <c r="D9" s="96" t="s">
        <v>195</v>
      </c>
      <c r="E9" s="98" t="s">
        <v>196</v>
      </c>
      <c r="F9" s="103"/>
      <c r="G9" s="108">
        <f>F9*3.3</f>
        <v>0</v>
      </c>
      <c r="H9" s="1130"/>
      <c r="I9" s="118"/>
      <c r="J9" s="80"/>
      <c r="K9" s="80"/>
      <c r="L9" s="80"/>
      <c r="M9" s="80"/>
      <c r="N9" s="80"/>
      <c r="O9" s="80"/>
      <c r="P9" s="80"/>
      <c r="Q9" s="80"/>
      <c r="R9" s="80"/>
      <c r="S9" s="80"/>
      <c r="T9" s="80"/>
      <c r="U9" s="80"/>
      <c r="V9" s="80"/>
      <c r="W9" s="80"/>
      <c r="X9" s="80"/>
      <c r="Y9" s="80"/>
      <c r="Z9" s="80"/>
    </row>
    <row r="10" spans="1:26" ht="25.5" customHeight="1">
      <c r="A10" s="1124"/>
      <c r="B10" s="1125"/>
      <c r="C10" s="1128"/>
      <c r="D10" s="96" t="s">
        <v>14</v>
      </c>
      <c r="E10" s="98"/>
      <c r="F10" s="104">
        <f>F8+F9</f>
        <v>0</v>
      </c>
      <c r="G10" s="108">
        <f>G8+G9</f>
        <v>0</v>
      </c>
      <c r="H10" s="1131"/>
      <c r="I10" s="119"/>
      <c r="J10" s="80"/>
      <c r="K10" s="80"/>
      <c r="L10" s="80"/>
      <c r="M10" s="80"/>
      <c r="N10" s="80"/>
      <c r="O10" s="80"/>
      <c r="P10" s="80"/>
      <c r="Q10" s="80"/>
      <c r="R10" s="80"/>
      <c r="S10" s="80"/>
      <c r="T10" s="80"/>
      <c r="U10" s="80"/>
      <c r="V10" s="80"/>
      <c r="W10" s="80"/>
      <c r="X10" s="80"/>
      <c r="Y10" s="80"/>
      <c r="Z10" s="80"/>
    </row>
    <row r="11" spans="1:26" ht="51" customHeight="1">
      <c r="A11" s="1124"/>
      <c r="B11" s="90" t="s">
        <v>159</v>
      </c>
      <c r="C11" s="93"/>
      <c r="D11" s="97" t="s">
        <v>195</v>
      </c>
      <c r="E11" s="100" t="s">
        <v>196</v>
      </c>
      <c r="F11" s="105"/>
      <c r="G11" s="109">
        <f>F11*3.3</f>
        <v>0</v>
      </c>
      <c r="H11" s="112" t="str">
        <f>IF(G11&lt;=C11,"適合","最低基準に抵触")</f>
        <v>適合</v>
      </c>
      <c r="I11" s="120"/>
      <c r="J11" s="80"/>
      <c r="K11" s="80"/>
      <c r="L11" s="80"/>
      <c r="M11" s="80"/>
      <c r="N11" s="80"/>
      <c r="O11" s="80"/>
      <c r="P11" s="80"/>
      <c r="Q11" s="80"/>
      <c r="R11" s="80"/>
      <c r="S11" s="80"/>
      <c r="T11" s="80"/>
      <c r="U11" s="80"/>
      <c r="V11" s="80"/>
      <c r="W11" s="80"/>
      <c r="X11" s="80"/>
      <c r="Y11" s="80"/>
      <c r="Z11" s="80"/>
    </row>
    <row r="12" spans="1:26" ht="20.25" customHeight="1">
      <c r="A12" s="87" t="s">
        <v>14</v>
      </c>
      <c r="B12" s="87"/>
      <c r="C12" s="94">
        <f>C8+C11</f>
        <v>0</v>
      </c>
      <c r="D12" s="98"/>
      <c r="E12" s="98"/>
      <c r="F12" s="106">
        <f>F10+F11</f>
        <v>0</v>
      </c>
      <c r="G12" s="110">
        <f>G10+G11</f>
        <v>0</v>
      </c>
      <c r="H12" s="87"/>
      <c r="I12" s="121"/>
      <c r="J12" s="80"/>
      <c r="K12" s="80"/>
      <c r="L12" s="80"/>
      <c r="M12" s="80"/>
      <c r="N12" s="80"/>
      <c r="O12" s="80"/>
      <c r="P12" s="80"/>
      <c r="Q12" s="80"/>
      <c r="R12" s="80"/>
      <c r="S12" s="80"/>
      <c r="T12" s="80"/>
      <c r="U12" s="80"/>
      <c r="V12" s="80"/>
      <c r="W12" s="80"/>
      <c r="X12" s="80"/>
      <c r="Y12" s="80"/>
      <c r="Z12" s="80"/>
    </row>
    <row r="13" spans="1:26" ht="15" customHeight="1">
      <c r="A13" s="80"/>
      <c r="B13" s="80"/>
      <c r="C13" s="80"/>
      <c r="D13" s="80"/>
      <c r="E13" s="80"/>
      <c r="F13" s="80"/>
      <c r="G13" s="80"/>
      <c r="H13" s="111"/>
      <c r="I13" s="80"/>
      <c r="J13" s="80"/>
      <c r="K13" s="80"/>
      <c r="L13" s="80"/>
      <c r="M13" s="80"/>
      <c r="N13" s="80"/>
      <c r="O13" s="80"/>
      <c r="P13" s="80"/>
      <c r="Q13" s="80"/>
      <c r="R13" s="80"/>
      <c r="S13" s="80"/>
      <c r="T13" s="80"/>
      <c r="U13" s="80"/>
      <c r="V13" s="80"/>
      <c r="W13" s="80"/>
      <c r="X13" s="80"/>
      <c r="Y13" s="80"/>
      <c r="Z13" s="80"/>
    </row>
    <row r="14" spans="1:26" ht="20.45" customHeight="1">
      <c r="A14" s="88" t="s">
        <v>197</v>
      </c>
      <c r="B14" s="13"/>
      <c r="C14" s="13"/>
      <c r="D14" s="13"/>
      <c r="E14" s="13"/>
      <c r="F14" s="13"/>
      <c r="G14" s="13"/>
      <c r="H14" s="13"/>
      <c r="I14" s="13"/>
      <c r="J14" s="80"/>
      <c r="K14" s="80"/>
      <c r="L14" s="80"/>
      <c r="M14" s="80"/>
      <c r="N14" s="80"/>
      <c r="O14" s="80"/>
      <c r="P14" s="80"/>
      <c r="Q14" s="80"/>
      <c r="R14" s="80"/>
      <c r="S14" s="80"/>
      <c r="T14" s="80"/>
      <c r="U14" s="80"/>
      <c r="V14" s="80"/>
      <c r="W14" s="80"/>
      <c r="X14" s="80"/>
      <c r="Y14" s="80"/>
      <c r="Z14" s="80"/>
    </row>
    <row r="15" spans="1:26" ht="20.100000000000001" customHeight="1">
      <c r="A15" s="89" t="s">
        <v>156</v>
      </c>
      <c r="B15" s="91"/>
      <c r="C15" s="91"/>
      <c r="D15" s="91"/>
      <c r="E15" s="91"/>
      <c r="F15" s="91"/>
      <c r="G15" s="91"/>
      <c r="H15" s="91"/>
      <c r="I15" s="91"/>
      <c r="J15" s="80"/>
      <c r="K15" s="80"/>
      <c r="L15" s="80"/>
      <c r="M15" s="80"/>
      <c r="N15" s="80"/>
      <c r="O15" s="80"/>
      <c r="P15" s="80"/>
      <c r="Q15" s="80"/>
      <c r="R15" s="80"/>
      <c r="S15" s="80"/>
      <c r="T15" s="80"/>
      <c r="U15" s="80"/>
      <c r="V15" s="80"/>
      <c r="W15" s="80"/>
      <c r="X15" s="80"/>
      <c r="Y15" s="80"/>
      <c r="Z15" s="80"/>
    </row>
    <row r="16" spans="1:26" ht="20.100000000000001" customHeight="1">
      <c r="A16" s="88" t="s">
        <v>198</v>
      </c>
      <c r="B16" s="92"/>
      <c r="C16" s="92"/>
      <c r="D16" s="92"/>
      <c r="E16" s="92"/>
      <c r="F16" s="92"/>
      <c r="G16" s="92"/>
      <c r="H16" s="111"/>
      <c r="I16" s="92"/>
      <c r="J16" s="80"/>
      <c r="K16" s="80"/>
      <c r="L16" s="80"/>
      <c r="M16" s="80"/>
      <c r="N16" s="80"/>
      <c r="O16" s="80"/>
      <c r="P16" s="80"/>
      <c r="Q16" s="80"/>
      <c r="R16" s="80"/>
      <c r="S16" s="80"/>
      <c r="T16" s="80"/>
      <c r="U16" s="80"/>
      <c r="V16" s="80"/>
      <c r="W16" s="80"/>
      <c r="X16" s="80"/>
      <c r="Y16" s="80"/>
      <c r="Z16" s="80"/>
    </row>
    <row r="17" spans="1:26" ht="39.950000000000003" customHeight="1">
      <c r="A17" s="1122" t="s">
        <v>95</v>
      </c>
      <c r="B17" s="1122"/>
      <c r="C17" s="1122"/>
      <c r="D17" s="1122"/>
      <c r="E17" s="1122"/>
      <c r="F17" s="1122"/>
      <c r="G17" s="1122"/>
      <c r="H17" s="1122"/>
      <c r="I17" s="1122"/>
      <c r="J17" s="80"/>
      <c r="K17" s="80"/>
      <c r="L17" s="80"/>
      <c r="M17" s="80"/>
      <c r="N17" s="80"/>
      <c r="O17" s="80"/>
      <c r="P17" s="80"/>
      <c r="Q17" s="80"/>
      <c r="R17" s="80"/>
      <c r="S17" s="80"/>
      <c r="T17" s="80"/>
      <c r="U17" s="80"/>
      <c r="V17" s="80"/>
      <c r="W17" s="80"/>
      <c r="X17" s="80"/>
      <c r="Y17" s="80"/>
      <c r="Z17" s="80"/>
    </row>
    <row r="18" spans="1:26" s="80" customFormat="1" ht="20.100000000000001" customHeight="1">
      <c r="H18" s="111"/>
    </row>
    <row r="19" spans="1:26" s="80" customFormat="1" ht="20.100000000000001" customHeight="1">
      <c r="H19" s="111"/>
    </row>
    <row r="20" spans="1:26" s="80" customFormat="1" ht="20.100000000000001" customHeight="1">
      <c r="H20" s="111"/>
    </row>
    <row r="21" spans="1:26" s="80" customFormat="1" ht="39.950000000000003" customHeight="1">
      <c r="H21" s="111"/>
    </row>
    <row r="22" spans="1:26" s="80" customFormat="1">
      <c r="H22" s="111"/>
    </row>
    <row r="23" spans="1:26" s="80" customFormat="1">
      <c r="H23" s="111"/>
    </row>
    <row r="24" spans="1:26" s="80" customFormat="1">
      <c r="H24" s="111"/>
    </row>
    <row r="25" spans="1:26" s="80" customFormat="1">
      <c r="H25" s="111"/>
    </row>
    <row r="26" spans="1:26" s="80" customFormat="1">
      <c r="H26" s="111"/>
    </row>
    <row r="27" spans="1:26" s="80" customFormat="1">
      <c r="H27" s="111"/>
    </row>
    <row r="28" spans="1:26" s="80" customFormat="1">
      <c r="H28" s="111"/>
    </row>
    <row r="29" spans="1:26" s="80" customFormat="1">
      <c r="H29" s="111"/>
    </row>
    <row r="30" spans="1:26" s="80" customFormat="1">
      <c r="H30" s="111"/>
    </row>
    <row r="31" spans="1:26" s="80" customFormat="1">
      <c r="H31" s="111"/>
    </row>
    <row r="32" spans="1:26" s="80" customFormat="1">
      <c r="H32" s="111"/>
    </row>
    <row r="33" spans="8:8" s="80" customFormat="1">
      <c r="H33" s="111"/>
    </row>
    <row r="34" spans="8:8" s="80" customFormat="1">
      <c r="H34" s="111"/>
    </row>
    <row r="35" spans="8:8" s="80" customFormat="1">
      <c r="H35" s="111"/>
    </row>
    <row r="36" spans="8:8" s="80" customFormat="1">
      <c r="H36" s="111"/>
    </row>
    <row r="37" spans="8:8" s="80" customFormat="1">
      <c r="H37" s="111"/>
    </row>
    <row r="38" spans="8:8" s="80" customFormat="1">
      <c r="H38" s="111"/>
    </row>
    <row r="39" spans="8:8" s="80" customFormat="1">
      <c r="H39" s="111"/>
    </row>
    <row r="40" spans="8:8" s="80" customFormat="1">
      <c r="H40" s="111"/>
    </row>
    <row r="41" spans="8:8" s="80" customFormat="1">
      <c r="H41" s="111"/>
    </row>
    <row r="42" spans="8:8" s="80" customFormat="1">
      <c r="H42" s="111"/>
    </row>
    <row r="43" spans="8:8" s="80" customFormat="1">
      <c r="H43" s="111"/>
    </row>
    <row r="44" spans="8:8" s="80" customFormat="1">
      <c r="H44" s="111"/>
    </row>
    <row r="45" spans="8:8" s="80" customFormat="1">
      <c r="H45" s="111"/>
    </row>
    <row r="46" spans="8:8" s="80" customFormat="1">
      <c r="H46" s="111"/>
    </row>
    <row r="47" spans="8:8" s="80" customFormat="1">
      <c r="H47" s="111"/>
    </row>
    <row r="48" spans="8:8" s="80" customFormat="1">
      <c r="H48" s="111"/>
    </row>
    <row r="49" spans="8:8" s="80" customFormat="1">
      <c r="H49" s="111"/>
    </row>
    <row r="50" spans="8:8" s="80" customFormat="1">
      <c r="H50" s="111"/>
    </row>
    <row r="51" spans="8:8" s="80" customFormat="1">
      <c r="H51" s="111"/>
    </row>
    <row r="52" spans="8:8" s="80" customFormat="1">
      <c r="H52" s="111"/>
    </row>
    <row r="53" spans="8:8" s="80" customFormat="1">
      <c r="H53" s="111"/>
    </row>
    <row r="54" spans="8:8" s="80" customFormat="1">
      <c r="H54" s="111"/>
    </row>
    <row r="55" spans="8:8" s="80" customFormat="1">
      <c r="H55" s="111"/>
    </row>
    <row r="56" spans="8:8" s="80" customFormat="1">
      <c r="H56" s="111"/>
    </row>
    <row r="57" spans="8:8" s="80" customFormat="1">
      <c r="H57" s="111"/>
    </row>
    <row r="58" spans="8:8" s="80" customFormat="1">
      <c r="H58" s="111"/>
    </row>
    <row r="59" spans="8:8" s="80" customFormat="1">
      <c r="H59" s="111"/>
    </row>
    <row r="60" spans="8:8" s="80" customFormat="1">
      <c r="H60" s="111"/>
    </row>
    <row r="61" spans="8:8" s="80" customFormat="1">
      <c r="H61" s="111"/>
    </row>
    <row r="62" spans="8:8" s="80" customFormat="1">
      <c r="H62" s="111"/>
    </row>
  </sheetData>
  <mergeCells count="7">
    <mergeCell ref="B3:D3"/>
    <mergeCell ref="F3:H3"/>
    <mergeCell ref="A17:I17"/>
    <mergeCell ref="A8:A11"/>
    <mergeCell ref="B8:B10"/>
    <mergeCell ref="C8:C10"/>
    <mergeCell ref="H8:H10"/>
  </mergeCells>
  <phoneticPr fontId="6"/>
  <pageMargins left="0.78740157480314965" right="0.27559055118110237" top="0.74803149606299213" bottom="0.55118110236220474" header="0.31496062992125984" footer="0.31496062992125984"/>
  <pageSetup paperSize="9" firstPageNumber="6" fitToHeight="0" orientation="landscape"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8"/>
  <sheetViews>
    <sheetView showGridLines="0" view="pageBreakPreview" zoomScale="120" zoomScaleNormal="130" zoomScaleSheetLayoutView="120" workbookViewId="0">
      <selection activeCell="D3" sqref="D3:F3"/>
    </sheetView>
  </sheetViews>
  <sheetFormatPr defaultColWidth="9" defaultRowHeight="13.5"/>
  <cols>
    <col min="1" max="1" width="1.875" style="78" customWidth="1"/>
    <col min="2" max="2" width="3.625" style="78" customWidth="1"/>
    <col min="3" max="3" width="14.375" style="78" customWidth="1"/>
    <col min="4" max="4" width="7.625" style="78" customWidth="1"/>
    <col min="5" max="6" width="8.125" style="78" customWidth="1"/>
    <col min="7" max="7" width="10.75" style="78" customWidth="1"/>
    <col min="8" max="8" width="11.5" style="78" customWidth="1"/>
    <col min="9" max="12" width="4.625" style="78" customWidth="1"/>
    <col min="13" max="16384" width="9" style="78"/>
  </cols>
  <sheetData>
    <row r="1" spans="1:13" ht="22.7" customHeight="1">
      <c r="A1" s="125" t="s">
        <v>123</v>
      </c>
      <c r="B1" s="125"/>
      <c r="C1" s="125"/>
      <c r="D1" s="125"/>
      <c r="E1" s="125"/>
      <c r="F1" s="125"/>
      <c r="G1" s="125"/>
      <c r="H1" s="1167" t="str">
        <f>'1'!H1</f>
        <v>【幼保連携型認定こども園／令和７年度】</v>
      </c>
      <c r="I1" s="1168"/>
      <c r="J1" s="1168"/>
      <c r="K1" s="1168"/>
      <c r="L1" s="1168"/>
    </row>
    <row r="2" spans="1:13" ht="22.7" customHeight="1">
      <c r="A2" s="126"/>
      <c r="B2" s="126"/>
      <c r="C2" s="126"/>
      <c r="D2" s="126"/>
      <c r="E2" s="126"/>
      <c r="F2" s="126"/>
      <c r="G2" s="126"/>
      <c r="H2" s="126"/>
      <c r="I2" s="126"/>
      <c r="J2" s="126"/>
      <c r="K2" s="182"/>
      <c r="L2" s="182"/>
    </row>
    <row r="3" spans="1:13" ht="22.7" customHeight="1">
      <c r="A3" s="126"/>
      <c r="B3" s="1169" t="s">
        <v>1</v>
      </c>
      <c r="C3" s="1170"/>
      <c r="D3" s="1171" t="str">
        <f>IF('1'!F4="","",'1'!F4)</f>
        <v/>
      </c>
      <c r="E3" s="531"/>
      <c r="F3" s="532"/>
      <c r="G3" s="165" t="s">
        <v>151</v>
      </c>
      <c r="H3" s="1172" t="str">
        <f>IF('1'!F5="","",'1'!F5)</f>
        <v/>
      </c>
      <c r="I3" s="531"/>
      <c r="J3" s="532"/>
      <c r="K3" s="142"/>
      <c r="L3" s="142"/>
    </row>
    <row r="4" spans="1:13" ht="22.7" customHeight="1">
      <c r="A4" s="126"/>
      <c r="B4" s="132"/>
      <c r="C4" s="142"/>
      <c r="D4" s="132"/>
      <c r="E4" s="142"/>
      <c r="F4" s="142"/>
      <c r="G4" s="142"/>
      <c r="H4" s="142"/>
      <c r="I4" s="175"/>
      <c r="J4" s="175"/>
      <c r="K4" s="175"/>
      <c r="L4" s="175"/>
    </row>
    <row r="5" spans="1:13" ht="22.7" customHeight="1">
      <c r="A5" s="126"/>
      <c r="B5" s="133" t="s">
        <v>164</v>
      </c>
      <c r="C5" s="133"/>
      <c r="D5" s="133"/>
      <c r="E5" s="133"/>
      <c r="F5" s="133"/>
      <c r="G5" s="133"/>
      <c r="H5" s="133"/>
      <c r="I5" s="133"/>
      <c r="J5" s="133"/>
      <c r="K5" s="133"/>
      <c r="L5" s="184"/>
    </row>
    <row r="6" spans="1:13" ht="22.7" customHeight="1">
      <c r="A6" s="126"/>
      <c r="B6" s="132"/>
      <c r="C6" s="142"/>
      <c r="D6" s="132"/>
      <c r="E6" s="142"/>
      <c r="F6" s="142"/>
      <c r="G6" s="142"/>
      <c r="H6" s="142"/>
      <c r="I6" s="175"/>
      <c r="J6" s="175"/>
      <c r="K6" s="175"/>
      <c r="L6" s="175"/>
    </row>
    <row r="7" spans="1:13" ht="22.7" customHeight="1">
      <c r="A7" s="80"/>
      <c r="B7" s="1143" t="s">
        <v>43</v>
      </c>
      <c r="C7" s="1143"/>
      <c r="D7" s="1173" t="s">
        <v>19</v>
      </c>
      <c r="E7" s="1173"/>
      <c r="F7" s="1173" t="s">
        <v>125</v>
      </c>
      <c r="G7" s="1173"/>
      <c r="H7" s="1174" t="s">
        <v>14</v>
      </c>
      <c r="I7" s="1174"/>
      <c r="J7" s="80"/>
      <c r="K7" s="80"/>
      <c r="L7" s="80"/>
    </row>
    <row r="8" spans="1:13" s="122" customFormat="1" ht="22.7" customHeight="1">
      <c r="A8" s="127"/>
      <c r="B8" s="1143"/>
      <c r="C8" s="1143"/>
      <c r="D8" s="1161"/>
      <c r="E8" s="1161"/>
      <c r="F8" s="1161"/>
      <c r="G8" s="1161"/>
      <c r="H8" s="1162">
        <f>D8+F8</f>
        <v>0</v>
      </c>
      <c r="I8" s="1162"/>
      <c r="J8" s="127"/>
      <c r="K8" s="127"/>
      <c r="L8" s="127"/>
      <c r="M8" s="186" t="s">
        <v>165</v>
      </c>
    </row>
    <row r="9" spans="1:13" s="123" customFormat="1" ht="22.7" customHeight="1">
      <c r="A9" s="128"/>
      <c r="B9" s="134"/>
      <c r="C9" s="134"/>
      <c r="D9" s="134"/>
      <c r="E9" s="134"/>
      <c r="F9" s="145"/>
      <c r="G9" s="145"/>
      <c r="H9" s="171"/>
      <c r="I9" s="171"/>
      <c r="J9" s="171"/>
      <c r="K9" s="183"/>
      <c r="L9" s="183"/>
    </row>
    <row r="10" spans="1:13" ht="22.7" customHeight="1">
      <c r="A10" s="80"/>
      <c r="B10" s="1163" t="s">
        <v>162</v>
      </c>
      <c r="C10" s="1164"/>
      <c r="D10" s="1164"/>
      <c r="E10" s="1164"/>
      <c r="F10" s="1164"/>
      <c r="G10" s="1164"/>
      <c r="H10" s="1165"/>
      <c r="I10" s="176"/>
      <c r="J10" s="176"/>
      <c r="K10" s="176"/>
      <c r="L10" s="80"/>
    </row>
    <row r="11" spans="1:13" s="122" customFormat="1" ht="22.7" customHeight="1">
      <c r="A11" s="127"/>
      <c r="B11" s="1144" t="s">
        <v>127</v>
      </c>
      <c r="C11" s="1144"/>
      <c r="D11" s="1144"/>
      <c r="E11" s="1166" t="s">
        <v>97</v>
      </c>
      <c r="F11" s="1147"/>
      <c r="G11" s="1145" t="s">
        <v>128</v>
      </c>
      <c r="H11" s="1147" t="s">
        <v>129</v>
      </c>
      <c r="I11" s="177"/>
      <c r="J11" s="181"/>
      <c r="K11" s="127"/>
      <c r="L11" s="127"/>
    </row>
    <row r="12" spans="1:13" ht="22.7" customHeight="1">
      <c r="A12" s="80"/>
      <c r="B12" s="1144"/>
      <c r="C12" s="1144"/>
      <c r="D12" s="1144"/>
      <c r="E12" s="155" t="s">
        <v>19</v>
      </c>
      <c r="F12" s="155" t="s">
        <v>125</v>
      </c>
      <c r="G12" s="1146"/>
      <c r="H12" s="1148"/>
      <c r="I12" s="134"/>
      <c r="J12" s="80"/>
      <c r="K12" s="80"/>
      <c r="L12" s="80"/>
    </row>
    <row r="13" spans="1:13" ht="22.7" customHeight="1">
      <c r="A13" s="80"/>
      <c r="B13" s="1149" t="s">
        <v>152</v>
      </c>
      <c r="C13" s="143" t="s">
        <v>62</v>
      </c>
      <c r="D13" s="151">
        <v>3</v>
      </c>
      <c r="E13" s="156"/>
      <c r="F13" s="162"/>
      <c r="G13" s="166"/>
      <c r="H13" s="172">
        <f>ROUNDDOWN(F13/D13,1)</f>
        <v>0</v>
      </c>
      <c r="I13" s="178"/>
      <c r="J13" s="80"/>
      <c r="K13" s="80"/>
      <c r="L13" s="80"/>
    </row>
    <row r="14" spans="1:13" ht="22.7" customHeight="1">
      <c r="A14" s="80"/>
      <c r="B14" s="1150"/>
      <c r="C14" s="143" t="s">
        <v>130</v>
      </c>
      <c r="D14" s="151">
        <v>6</v>
      </c>
      <c r="E14" s="156"/>
      <c r="F14" s="163"/>
      <c r="G14" s="166"/>
      <c r="H14" s="173">
        <f>ROUNDDOWN(F14/D14,1)</f>
        <v>0</v>
      </c>
      <c r="I14" s="178"/>
      <c r="J14" s="80"/>
      <c r="K14" s="80"/>
      <c r="L14" s="80"/>
    </row>
    <row r="15" spans="1:13" ht="22.7" customHeight="1">
      <c r="A15" s="80"/>
      <c r="B15" s="1150"/>
      <c r="C15" s="143" t="s">
        <v>131</v>
      </c>
      <c r="D15" s="151">
        <v>6</v>
      </c>
      <c r="E15" s="157"/>
      <c r="F15" s="163"/>
      <c r="G15" s="166"/>
      <c r="H15" s="172">
        <f>ROUNDDOWN((E15+F15)/D15,1)</f>
        <v>0</v>
      </c>
      <c r="I15" s="178"/>
      <c r="J15" s="80"/>
      <c r="K15" s="80"/>
      <c r="L15" s="80"/>
    </row>
    <row r="16" spans="1:13" ht="22.7" customHeight="1">
      <c r="A16" s="80"/>
      <c r="B16" s="1150"/>
      <c r="C16" s="143" t="s">
        <v>132</v>
      </c>
      <c r="D16" s="151">
        <v>20</v>
      </c>
      <c r="E16" s="158"/>
      <c r="F16" s="163"/>
      <c r="G16" s="167"/>
      <c r="H16" s="172">
        <f>ROUNDDOWN((E16+F16)/D16,1)</f>
        <v>0</v>
      </c>
      <c r="I16" s="179" t="s">
        <v>133</v>
      </c>
      <c r="J16" s="179"/>
      <c r="K16" s="179"/>
      <c r="L16" s="179"/>
    </row>
    <row r="17" spans="1:12" ht="22.7" customHeight="1">
      <c r="A17" s="80"/>
      <c r="B17" s="1150"/>
      <c r="C17" s="144" t="s">
        <v>134</v>
      </c>
      <c r="D17" s="152">
        <v>30</v>
      </c>
      <c r="E17" s="158"/>
      <c r="F17" s="163"/>
      <c r="G17" s="167"/>
      <c r="H17" s="173">
        <f>ROUNDDOWN((E17+F17)/D17,1)</f>
        <v>0</v>
      </c>
      <c r="I17" s="179"/>
      <c r="J17" s="179"/>
      <c r="K17" s="179"/>
      <c r="L17" s="179"/>
    </row>
    <row r="18" spans="1:12" ht="22.7" customHeight="1">
      <c r="A18" s="80"/>
      <c r="B18" s="1151"/>
      <c r="C18" s="143" t="s">
        <v>135</v>
      </c>
      <c r="D18" s="151">
        <v>30</v>
      </c>
      <c r="E18" s="159"/>
      <c r="F18" s="164"/>
      <c r="G18" s="167"/>
      <c r="H18" s="173">
        <f>ROUNDDOWN((E18+F18)/D18,1)</f>
        <v>0</v>
      </c>
      <c r="I18" s="180">
        <f>SUM(H13:H18)</f>
        <v>0</v>
      </c>
      <c r="J18" s="179"/>
      <c r="K18" s="179"/>
      <c r="L18" s="179"/>
    </row>
    <row r="19" spans="1:12" ht="22.7" customHeight="1">
      <c r="A19" s="80"/>
      <c r="B19" s="1154" t="s">
        <v>163</v>
      </c>
      <c r="C19" s="1155"/>
      <c r="D19" s="1156"/>
      <c r="E19" s="160">
        <f>SUM(E15:E18)</f>
        <v>0</v>
      </c>
      <c r="F19" s="160">
        <f>SUM(F13:F18)</f>
        <v>0</v>
      </c>
      <c r="G19" s="168">
        <f>SUM(G16:G18)</f>
        <v>0</v>
      </c>
      <c r="H19" s="1152" t="s">
        <v>101</v>
      </c>
      <c r="I19" s="179"/>
      <c r="J19" s="180"/>
      <c r="K19" s="179"/>
      <c r="L19" s="179"/>
    </row>
    <row r="20" spans="1:12" ht="22.7" customHeight="1">
      <c r="A20" s="80"/>
      <c r="B20" s="135"/>
      <c r="C20" s="146"/>
      <c r="D20" s="153"/>
      <c r="E20" s="1157" t="s">
        <v>30</v>
      </c>
      <c r="F20" s="1158"/>
      <c r="G20" s="169" t="s">
        <v>136</v>
      </c>
      <c r="H20" s="1153"/>
      <c r="I20" s="179"/>
      <c r="J20" s="179"/>
      <c r="K20" s="179"/>
      <c r="L20" s="179"/>
    </row>
    <row r="21" spans="1:12" ht="22.7" customHeight="1">
      <c r="A21" s="80"/>
      <c r="B21" s="136"/>
      <c r="C21" s="147"/>
      <c r="D21" s="154"/>
      <c r="E21" s="1159">
        <f>E19+F19</f>
        <v>0</v>
      </c>
      <c r="F21" s="1159"/>
      <c r="G21" s="170">
        <f>ROUNDUP((E21-F13-F14-F15)/35,0)</f>
        <v>0</v>
      </c>
      <c r="H21" s="174">
        <f>ROUNDUP(SUM(H13:H18),0)</f>
        <v>0</v>
      </c>
      <c r="I21" s="179"/>
      <c r="J21" s="179"/>
      <c r="K21" s="179"/>
      <c r="L21" s="179"/>
    </row>
    <row r="22" spans="1:12" s="124" customFormat="1" ht="33.75" customHeight="1">
      <c r="A22" s="129"/>
      <c r="B22" s="1160" t="s">
        <v>154</v>
      </c>
      <c r="C22" s="1139"/>
      <c r="D22" s="1139"/>
      <c r="E22" s="1139"/>
      <c r="F22" s="1139"/>
      <c r="G22" s="1139"/>
      <c r="H22" s="1139"/>
      <c r="I22" s="1139"/>
      <c r="J22" s="1139"/>
      <c r="K22" s="1139"/>
      <c r="L22" s="1139"/>
    </row>
    <row r="23" spans="1:12" s="124" customFormat="1" ht="14.25" customHeight="1">
      <c r="A23" s="129"/>
      <c r="B23" s="137"/>
      <c r="C23" s="141"/>
      <c r="D23" s="141"/>
      <c r="E23" s="141"/>
      <c r="F23" s="141"/>
      <c r="G23" s="141"/>
      <c r="H23" s="141"/>
      <c r="I23" s="141"/>
      <c r="J23" s="141"/>
      <c r="K23" s="141"/>
      <c r="L23" s="141"/>
    </row>
    <row r="24" spans="1:12" s="124" customFormat="1" ht="17.25" customHeight="1">
      <c r="A24" s="130"/>
      <c r="B24" s="138" t="s">
        <v>140</v>
      </c>
      <c r="C24" s="148"/>
      <c r="D24" s="148"/>
      <c r="E24" s="161"/>
      <c r="F24" s="161"/>
      <c r="G24" s="161"/>
      <c r="H24" s="161"/>
      <c r="I24" s="161"/>
      <c r="J24" s="161"/>
      <c r="K24" s="161"/>
      <c r="L24" s="185"/>
    </row>
    <row r="25" spans="1:12" ht="30.75" customHeight="1">
      <c r="A25" s="131"/>
      <c r="B25" s="1138" t="s">
        <v>153</v>
      </c>
      <c r="C25" s="1139"/>
      <c r="D25" s="1139"/>
      <c r="E25" s="1139"/>
      <c r="F25" s="1139"/>
      <c r="G25" s="1139"/>
      <c r="H25" s="1139"/>
      <c r="I25" s="1139"/>
      <c r="J25" s="1139"/>
      <c r="K25" s="1139"/>
      <c r="L25" s="1139"/>
    </row>
    <row r="26" spans="1:12">
      <c r="A26" s="131"/>
      <c r="B26" s="139"/>
      <c r="C26" s="139"/>
      <c r="D26" s="139"/>
      <c r="E26" s="139"/>
      <c r="F26" s="139"/>
      <c r="G26" s="139"/>
      <c r="H26" s="139"/>
      <c r="I26" s="139"/>
      <c r="J26" s="139"/>
      <c r="K26" s="139"/>
      <c r="L26" s="139"/>
    </row>
    <row r="27" spans="1:12" ht="19.5" customHeight="1">
      <c r="A27" s="131"/>
      <c r="B27" s="1140" t="s">
        <v>0</v>
      </c>
      <c r="C27" s="1141"/>
      <c r="D27" s="1141"/>
      <c r="E27" s="1141"/>
      <c r="F27" s="1141"/>
      <c r="G27" s="1141"/>
      <c r="H27" s="1141"/>
      <c r="I27" s="1141"/>
      <c r="J27" s="1141"/>
      <c r="K27" s="1141"/>
      <c r="L27" s="1142"/>
    </row>
    <row r="28" spans="1:12" ht="13.7" customHeight="1">
      <c r="A28" s="131"/>
      <c r="B28" s="140"/>
      <c r="C28" s="149"/>
      <c r="D28" s="131"/>
      <c r="E28" s="131"/>
      <c r="F28" s="131"/>
      <c r="G28" s="131"/>
      <c r="H28" s="131"/>
      <c r="I28" s="131"/>
      <c r="J28" s="131"/>
      <c r="K28" s="131"/>
      <c r="L28" s="131"/>
    </row>
    <row r="29" spans="1:12" ht="18" customHeight="1">
      <c r="A29" s="131"/>
      <c r="B29" s="1132" t="s">
        <v>126</v>
      </c>
      <c r="C29" s="1133"/>
      <c r="D29" s="1133"/>
      <c r="E29" s="1133"/>
      <c r="F29" s="1133"/>
      <c r="G29" s="1133"/>
      <c r="H29" s="1133"/>
      <c r="I29" s="1133"/>
      <c r="J29" s="1133"/>
      <c r="K29" s="1133"/>
      <c r="L29" s="1134"/>
    </row>
    <row r="30" spans="1:12" ht="18" customHeight="1">
      <c r="A30" s="131"/>
      <c r="B30" s="1135"/>
      <c r="C30" s="1136"/>
      <c r="D30" s="1136"/>
      <c r="E30" s="1136"/>
      <c r="F30" s="1136"/>
      <c r="G30" s="1136"/>
      <c r="H30" s="1136"/>
      <c r="I30" s="1136"/>
      <c r="J30" s="1136"/>
      <c r="K30" s="1136"/>
      <c r="L30" s="1137"/>
    </row>
    <row r="31" spans="1:12" ht="13.7" customHeight="1">
      <c r="A31" s="131"/>
      <c r="B31" s="139"/>
      <c r="C31" s="139"/>
      <c r="D31" s="139"/>
      <c r="E31" s="139"/>
      <c r="F31" s="139"/>
      <c r="G31" s="139"/>
      <c r="H31" s="139"/>
      <c r="I31" s="139"/>
      <c r="J31" s="139"/>
      <c r="K31" s="139"/>
      <c r="L31" s="139"/>
    </row>
    <row r="32" spans="1:12" ht="18.75" customHeight="1">
      <c r="A32" s="131"/>
      <c r="B32" s="1132" t="s">
        <v>141</v>
      </c>
      <c r="C32" s="1133"/>
      <c r="D32" s="1133"/>
      <c r="E32" s="1133"/>
      <c r="F32" s="1133"/>
      <c r="G32" s="1133"/>
      <c r="H32" s="1133"/>
      <c r="I32" s="1133"/>
      <c r="J32" s="1133"/>
      <c r="K32" s="1133"/>
      <c r="L32" s="1134"/>
    </row>
    <row r="33" spans="1:12" ht="18.75" customHeight="1">
      <c r="A33" s="131"/>
      <c r="B33" s="1135"/>
      <c r="C33" s="1136"/>
      <c r="D33" s="1136"/>
      <c r="E33" s="1136"/>
      <c r="F33" s="1136"/>
      <c r="G33" s="1136"/>
      <c r="H33" s="1136"/>
      <c r="I33" s="1136"/>
      <c r="J33" s="1136"/>
      <c r="K33" s="1136"/>
      <c r="L33" s="1137"/>
    </row>
    <row r="34" spans="1:12" ht="13.7" customHeight="1">
      <c r="A34" s="131"/>
      <c r="B34" s="139"/>
      <c r="C34" s="139"/>
      <c r="D34" s="139"/>
      <c r="E34" s="139"/>
      <c r="F34" s="139"/>
      <c r="G34" s="139"/>
      <c r="H34" s="139"/>
      <c r="I34" s="139"/>
      <c r="J34" s="139"/>
      <c r="K34" s="139"/>
      <c r="L34" s="139"/>
    </row>
    <row r="35" spans="1:12">
      <c r="A35" s="131"/>
      <c r="B35" s="1138" t="s">
        <v>35</v>
      </c>
      <c r="C35" s="1139"/>
      <c r="D35" s="1139"/>
      <c r="E35" s="1139"/>
      <c r="F35" s="1139"/>
      <c r="G35" s="1139"/>
      <c r="H35" s="1139"/>
      <c r="I35" s="1139"/>
      <c r="J35" s="1139"/>
      <c r="K35" s="1139"/>
      <c r="L35" s="1139"/>
    </row>
    <row r="36" spans="1:12">
      <c r="A36" s="131"/>
      <c r="B36" s="1139"/>
      <c r="C36" s="1139"/>
      <c r="D36" s="1139"/>
      <c r="E36" s="1139"/>
      <c r="F36" s="1139"/>
      <c r="G36" s="1139"/>
      <c r="H36" s="1139"/>
      <c r="I36" s="1139"/>
      <c r="J36" s="1139"/>
      <c r="K36" s="1139"/>
      <c r="L36" s="1139"/>
    </row>
    <row r="37" spans="1:12">
      <c r="A37" s="131"/>
      <c r="B37" s="131"/>
      <c r="C37" s="131"/>
      <c r="D37" s="131"/>
      <c r="E37" s="131"/>
      <c r="F37" s="131"/>
      <c r="G37" s="131"/>
      <c r="H37" s="131"/>
      <c r="I37" s="131"/>
      <c r="J37" s="131"/>
      <c r="K37" s="131"/>
      <c r="L37" s="131"/>
    </row>
    <row r="38" spans="1:12">
      <c r="C38" s="150"/>
    </row>
  </sheetData>
  <mergeCells count="27">
    <mergeCell ref="F8:G8"/>
    <mergeCell ref="H8:I8"/>
    <mergeCell ref="B10:H10"/>
    <mergeCell ref="E11:F11"/>
    <mergeCell ref="H1:L1"/>
    <mergeCell ref="B3:C3"/>
    <mergeCell ref="D3:F3"/>
    <mergeCell ref="H3:J3"/>
    <mergeCell ref="D7:E7"/>
    <mergeCell ref="F7:G7"/>
    <mergeCell ref="H7:I7"/>
    <mergeCell ref="B29:L30"/>
    <mergeCell ref="B32:L33"/>
    <mergeCell ref="B35:L36"/>
    <mergeCell ref="B27:L27"/>
    <mergeCell ref="B7:C8"/>
    <mergeCell ref="B11:D12"/>
    <mergeCell ref="G11:G12"/>
    <mergeCell ref="H11:H12"/>
    <mergeCell ref="B13:B18"/>
    <mergeCell ref="H19:H20"/>
    <mergeCell ref="B19:D19"/>
    <mergeCell ref="E20:F20"/>
    <mergeCell ref="E21:F21"/>
    <mergeCell ref="B22:L22"/>
    <mergeCell ref="B25:L25"/>
    <mergeCell ref="D8:E8"/>
  </mergeCells>
  <phoneticPr fontId="6"/>
  <dataValidations count="1">
    <dataValidation imeMode="disabled" allowBlank="1" showInputMessage="1" showErrorMessage="1" sqref="J11"/>
  </dataValidations>
  <pageMargins left="0.6692913385826772" right="0.19685039370078741" top="0.59055118110236227" bottom="0.19685039370078741" header="0.31496062992125984" footer="0.19685039370078741"/>
  <pageSetup paperSize="9" firstPageNumber="7" orientation="portrait" cellComments="asDisplayed" useFirstPageNumber="1"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J75"/>
  <sheetViews>
    <sheetView showGridLines="0" view="pageBreakPreview" topLeftCell="A61" zoomScaleSheetLayoutView="100" workbookViewId="0">
      <selection activeCell="A65" sqref="A65"/>
    </sheetView>
  </sheetViews>
  <sheetFormatPr defaultColWidth="9" defaultRowHeight="24.95" customHeight="1"/>
  <cols>
    <col min="1" max="1" width="3.625" style="1" customWidth="1"/>
    <col min="2" max="2" width="14.75" style="1" customWidth="1"/>
    <col min="3" max="3" width="7.125" style="1" customWidth="1"/>
    <col min="4" max="4" width="21.875" style="1" customWidth="1"/>
    <col min="5" max="5" width="7.625" style="1" customWidth="1"/>
    <col min="6" max="6" width="10.125" style="1" customWidth="1"/>
    <col min="7" max="8" width="7.625" style="1" customWidth="1"/>
    <col min="9" max="9" width="25.625" style="1" customWidth="1"/>
    <col min="10" max="16384" width="9" style="1"/>
  </cols>
  <sheetData>
    <row r="1" spans="1:10" ht="42.6" customHeight="1">
      <c r="A1" s="1" t="s">
        <v>161</v>
      </c>
      <c r="E1" s="544" t="s">
        <v>191</v>
      </c>
      <c r="F1" s="545"/>
      <c r="G1" s="545"/>
      <c r="H1" s="545"/>
      <c r="I1" s="545"/>
    </row>
    <row r="2" spans="1:10" ht="20.25" customHeight="1">
      <c r="E2" s="546"/>
      <c r="F2" s="546"/>
      <c r="G2" s="546"/>
      <c r="H2" s="546"/>
      <c r="I2" s="546"/>
      <c r="J2" s="1" t="s">
        <v>170</v>
      </c>
    </row>
    <row r="3" spans="1:10" ht="41.25" customHeight="1">
      <c r="A3" s="41" t="s">
        <v>171</v>
      </c>
      <c r="B3" s="16" t="s">
        <v>10</v>
      </c>
      <c r="C3" s="46" t="s">
        <v>24</v>
      </c>
      <c r="D3" s="16" t="s">
        <v>15</v>
      </c>
      <c r="E3" s="46" t="s">
        <v>8</v>
      </c>
      <c r="F3" s="49" t="s">
        <v>13</v>
      </c>
      <c r="G3" s="542" t="s">
        <v>172</v>
      </c>
      <c r="H3" s="543"/>
      <c r="I3" s="49" t="s">
        <v>173</v>
      </c>
    </row>
    <row r="4" spans="1:10" ht="27" customHeight="1">
      <c r="A4" s="42">
        <v>1</v>
      </c>
      <c r="B4" s="6"/>
      <c r="C4" s="20"/>
      <c r="D4" s="6"/>
      <c r="E4" s="6"/>
      <c r="F4" s="6"/>
      <c r="G4" s="22"/>
      <c r="H4" s="51"/>
      <c r="I4" s="32"/>
    </row>
    <row r="5" spans="1:10" ht="27" customHeight="1">
      <c r="A5" s="42">
        <f t="shared" ref="A5:A53" si="0">A4+1</f>
        <v>2</v>
      </c>
      <c r="B5" s="6"/>
      <c r="C5" s="20"/>
      <c r="D5" s="6"/>
      <c r="E5" s="6"/>
      <c r="F5" s="6"/>
      <c r="G5" s="22"/>
      <c r="H5" s="51"/>
      <c r="I5" s="20"/>
    </row>
    <row r="6" spans="1:10" ht="27" customHeight="1">
      <c r="A6" s="42">
        <f t="shared" si="0"/>
        <v>3</v>
      </c>
      <c r="B6" s="6"/>
      <c r="C6" s="20"/>
      <c r="D6" s="6"/>
      <c r="E6" s="6"/>
      <c r="F6" s="6"/>
      <c r="G6" s="22"/>
      <c r="H6" s="51"/>
      <c r="I6" s="20"/>
    </row>
    <row r="7" spans="1:10" ht="27" customHeight="1">
      <c r="A7" s="42">
        <f t="shared" si="0"/>
        <v>4</v>
      </c>
      <c r="B7" s="6"/>
      <c r="C7" s="20"/>
      <c r="D7" s="6"/>
      <c r="E7" s="6"/>
      <c r="F7" s="6"/>
      <c r="G7" s="22"/>
      <c r="H7" s="51"/>
      <c r="I7" s="20"/>
    </row>
    <row r="8" spans="1:10" ht="27" customHeight="1">
      <c r="A8" s="42">
        <f t="shared" si="0"/>
        <v>5</v>
      </c>
      <c r="B8" s="6"/>
      <c r="C8" s="20"/>
      <c r="D8" s="6"/>
      <c r="E8" s="6"/>
      <c r="F8" s="6"/>
      <c r="G8" s="22"/>
      <c r="H8" s="51"/>
      <c r="I8" s="20"/>
    </row>
    <row r="9" spans="1:10" ht="27" customHeight="1">
      <c r="A9" s="42">
        <f t="shared" si="0"/>
        <v>6</v>
      </c>
      <c r="B9" s="6"/>
      <c r="C9" s="20"/>
      <c r="D9" s="6"/>
      <c r="E9" s="6"/>
      <c r="F9" s="6"/>
      <c r="G9" s="22"/>
      <c r="H9" s="51"/>
      <c r="I9" s="20"/>
    </row>
    <row r="10" spans="1:10" ht="27" customHeight="1">
      <c r="A10" s="42">
        <f t="shared" si="0"/>
        <v>7</v>
      </c>
      <c r="B10" s="6"/>
      <c r="C10" s="20"/>
      <c r="D10" s="6"/>
      <c r="E10" s="6"/>
      <c r="F10" s="6"/>
      <c r="G10" s="22"/>
      <c r="H10" s="51"/>
      <c r="I10" s="20"/>
    </row>
    <row r="11" spans="1:10" ht="27" customHeight="1">
      <c r="A11" s="42">
        <f t="shared" si="0"/>
        <v>8</v>
      </c>
      <c r="B11" s="6"/>
      <c r="C11" s="20"/>
      <c r="D11" s="6"/>
      <c r="E11" s="6"/>
      <c r="F11" s="6"/>
      <c r="G11" s="22"/>
      <c r="H11" s="51"/>
      <c r="I11" s="20"/>
    </row>
    <row r="12" spans="1:10" ht="27" customHeight="1">
      <c r="A12" s="42">
        <f t="shared" si="0"/>
        <v>9</v>
      </c>
      <c r="B12" s="6"/>
      <c r="C12" s="20"/>
      <c r="D12" s="6"/>
      <c r="E12" s="6"/>
      <c r="F12" s="6"/>
      <c r="G12" s="22"/>
      <c r="H12" s="51"/>
      <c r="I12" s="20"/>
    </row>
    <row r="13" spans="1:10" ht="27" customHeight="1">
      <c r="A13" s="42">
        <f t="shared" si="0"/>
        <v>10</v>
      </c>
      <c r="B13" s="6"/>
      <c r="C13" s="20"/>
      <c r="D13" s="6"/>
      <c r="E13" s="6"/>
      <c r="F13" s="6"/>
      <c r="G13" s="22"/>
      <c r="H13" s="51"/>
      <c r="I13" s="20"/>
    </row>
    <row r="14" spans="1:10" ht="27" customHeight="1">
      <c r="A14" s="42">
        <f t="shared" si="0"/>
        <v>11</v>
      </c>
      <c r="B14" s="6"/>
      <c r="C14" s="20"/>
      <c r="D14" s="6"/>
      <c r="E14" s="6"/>
      <c r="F14" s="6"/>
      <c r="G14" s="22"/>
      <c r="H14" s="51"/>
      <c r="I14" s="20"/>
    </row>
    <row r="15" spans="1:10" ht="27" customHeight="1">
      <c r="A15" s="42">
        <f t="shared" si="0"/>
        <v>12</v>
      </c>
      <c r="B15" s="6"/>
      <c r="C15" s="20"/>
      <c r="D15" s="6"/>
      <c r="E15" s="6"/>
      <c r="F15" s="6"/>
      <c r="G15" s="22"/>
      <c r="H15" s="51"/>
      <c r="I15" s="20"/>
    </row>
    <row r="16" spans="1:10" ht="27" customHeight="1">
      <c r="A16" s="42">
        <f t="shared" si="0"/>
        <v>13</v>
      </c>
      <c r="B16" s="6"/>
      <c r="C16" s="20"/>
      <c r="D16" s="6"/>
      <c r="E16" s="6"/>
      <c r="F16" s="6"/>
      <c r="G16" s="22"/>
      <c r="H16" s="51"/>
      <c r="I16" s="20"/>
    </row>
    <row r="17" spans="1:9" ht="27" customHeight="1">
      <c r="A17" s="42">
        <f t="shared" si="0"/>
        <v>14</v>
      </c>
      <c r="B17" s="6"/>
      <c r="C17" s="20"/>
      <c r="D17" s="6"/>
      <c r="E17" s="6"/>
      <c r="F17" s="6"/>
      <c r="G17" s="22"/>
      <c r="H17" s="51"/>
      <c r="I17" s="20"/>
    </row>
    <row r="18" spans="1:9" ht="27" customHeight="1">
      <c r="A18" s="42">
        <f t="shared" si="0"/>
        <v>15</v>
      </c>
      <c r="B18" s="6"/>
      <c r="C18" s="20"/>
      <c r="D18" s="6"/>
      <c r="E18" s="6"/>
      <c r="F18" s="6"/>
      <c r="G18" s="22"/>
      <c r="H18" s="51"/>
      <c r="I18" s="20"/>
    </row>
    <row r="19" spans="1:9" ht="27" customHeight="1">
      <c r="A19" s="42">
        <f t="shared" si="0"/>
        <v>16</v>
      </c>
      <c r="B19" s="6"/>
      <c r="C19" s="20"/>
      <c r="D19" s="6"/>
      <c r="E19" s="6"/>
      <c r="F19" s="6"/>
      <c r="G19" s="22"/>
      <c r="H19" s="51"/>
      <c r="I19" s="20"/>
    </row>
    <row r="20" spans="1:9" ht="27" customHeight="1">
      <c r="A20" s="42">
        <f t="shared" si="0"/>
        <v>17</v>
      </c>
      <c r="B20" s="6"/>
      <c r="C20" s="20"/>
      <c r="D20" s="6"/>
      <c r="E20" s="6"/>
      <c r="F20" s="6"/>
      <c r="G20" s="22"/>
      <c r="H20" s="51"/>
      <c r="I20" s="20"/>
    </row>
    <row r="21" spans="1:9" ht="27" customHeight="1">
      <c r="A21" s="42">
        <f t="shared" si="0"/>
        <v>18</v>
      </c>
      <c r="B21" s="6"/>
      <c r="C21" s="20"/>
      <c r="D21" s="6"/>
      <c r="E21" s="6"/>
      <c r="F21" s="6"/>
      <c r="G21" s="22"/>
      <c r="H21" s="51"/>
      <c r="I21" s="20"/>
    </row>
    <row r="22" spans="1:9" ht="27" customHeight="1">
      <c r="A22" s="42">
        <f t="shared" si="0"/>
        <v>19</v>
      </c>
      <c r="B22" s="6"/>
      <c r="C22" s="20"/>
      <c r="D22" s="6"/>
      <c r="E22" s="6"/>
      <c r="F22" s="6"/>
      <c r="G22" s="22"/>
      <c r="H22" s="51"/>
      <c r="I22" s="20"/>
    </row>
    <row r="23" spans="1:9" ht="27" customHeight="1">
      <c r="A23" s="42">
        <f t="shared" si="0"/>
        <v>20</v>
      </c>
      <c r="B23" s="6"/>
      <c r="C23" s="20"/>
      <c r="D23" s="6"/>
      <c r="E23" s="6"/>
      <c r="F23" s="6"/>
      <c r="G23" s="22"/>
      <c r="H23" s="51"/>
      <c r="I23" s="20"/>
    </row>
    <row r="24" spans="1:9" ht="27" customHeight="1">
      <c r="A24" s="42">
        <f t="shared" si="0"/>
        <v>21</v>
      </c>
      <c r="B24" s="6"/>
      <c r="C24" s="20"/>
      <c r="D24" s="6"/>
      <c r="E24" s="6"/>
      <c r="F24" s="6"/>
      <c r="G24" s="22"/>
      <c r="H24" s="51"/>
      <c r="I24" s="20"/>
    </row>
    <row r="25" spans="1:9" ht="27" customHeight="1">
      <c r="A25" s="42">
        <f t="shared" si="0"/>
        <v>22</v>
      </c>
      <c r="B25" s="6"/>
      <c r="C25" s="20"/>
      <c r="D25" s="6"/>
      <c r="E25" s="6"/>
      <c r="F25" s="6"/>
      <c r="G25" s="22"/>
      <c r="H25" s="51"/>
      <c r="I25" s="20"/>
    </row>
    <row r="26" spans="1:9" ht="27" customHeight="1">
      <c r="A26" s="42">
        <f t="shared" si="0"/>
        <v>23</v>
      </c>
      <c r="B26" s="6"/>
      <c r="C26" s="20"/>
      <c r="D26" s="6"/>
      <c r="E26" s="6"/>
      <c r="F26" s="6"/>
      <c r="G26" s="22"/>
      <c r="H26" s="51"/>
      <c r="I26" s="20"/>
    </row>
    <row r="27" spans="1:9" ht="27" customHeight="1">
      <c r="A27" s="42">
        <f t="shared" si="0"/>
        <v>24</v>
      </c>
      <c r="B27" s="6"/>
      <c r="C27" s="20"/>
      <c r="D27" s="6"/>
      <c r="E27" s="6"/>
      <c r="F27" s="6"/>
      <c r="G27" s="22"/>
      <c r="H27" s="51"/>
      <c r="I27" s="20"/>
    </row>
    <row r="28" spans="1:9" ht="27" customHeight="1">
      <c r="A28" s="42">
        <f t="shared" si="0"/>
        <v>25</v>
      </c>
      <c r="B28" s="6"/>
      <c r="C28" s="20"/>
      <c r="D28" s="6"/>
      <c r="E28" s="6"/>
      <c r="F28" s="6"/>
      <c r="G28" s="22"/>
      <c r="H28" s="51"/>
      <c r="I28" s="20"/>
    </row>
    <row r="29" spans="1:9" ht="27" customHeight="1">
      <c r="A29" s="42">
        <f t="shared" si="0"/>
        <v>26</v>
      </c>
      <c r="B29" s="6"/>
      <c r="C29" s="20"/>
      <c r="D29" s="6"/>
      <c r="E29" s="6"/>
      <c r="F29" s="6"/>
      <c r="G29" s="22"/>
      <c r="H29" s="51"/>
      <c r="I29" s="20"/>
    </row>
    <row r="30" spans="1:9" ht="27" customHeight="1">
      <c r="A30" s="42">
        <f t="shared" si="0"/>
        <v>27</v>
      </c>
      <c r="B30" s="6"/>
      <c r="C30" s="20"/>
      <c r="D30" s="6"/>
      <c r="E30" s="6"/>
      <c r="F30" s="6"/>
      <c r="G30" s="22"/>
      <c r="H30" s="51"/>
      <c r="I30" s="20"/>
    </row>
    <row r="31" spans="1:9" ht="27" customHeight="1">
      <c r="A31" s="42">
        <f t="shared" si="0"/>
        <v>28</v>
      </c>
      <c r="B31" s="6"/>
      <c r="C31" s="20"/>
      <c r="D31" s="6"/>
      <c r="E31" s="6"/>
      <c r="F31" s="6"/>
      <c r="G31" s="22"/>
      <c r="H31" s="51"/>
      <c r="I31" s="20"/>
    </row>
    <row r="32" spans="1:9" ht="27" customHeight="1">
      <c r="A32" s="42">
        <f t="shared" si="0"/>
        <v>29</v>
      </c>
      <c r="B32" s="6"/>
      <c r="C32" s="20"/>
      <c r="D32" s="6"/>
      <c r="E32" s="6"/>
      <c r="F32" s="6"/>
      <c r="G32" s="22"/>
      <c r="H32" s="51"/>
      <c r="I32" s="20"/>
    </row>
    <row r="33" spans="1:9" ht="27" customHeight="1">
      <c r="A33" s="42">
        <f t="shared" si="0"/>
        <v>30</v>
      </c>
      <c r="B33" s="6"/>
      <c r="C33" s="20"/>
      <c r="D33" s="6"/>
      <c r="E33" s="6"/>
      <c r="F33" s="6"/>
      <c r="G33" s="22"/>
      <c r="H33" s="51"/>
      <c r="I33" s="20"/>
    </row>
    <row r="34" spans="1:9" ht="27" customHeight="1">
      <c r="A34" s="42">
        <f t="shared" si="0"/>
        <v>31</v>
      </c>
      <c r="B34" s="6"/>
      <c r="C34" s="20"/>
      <c r="D34" s="6"/>
      <c r="E34" s="6"/>
      <c r="F34" s="6"/>
      <c r="G34" s="22"/>
      <c r="H34" s="51"/>
      <c r="I34" s="20"/>
    </row>
    <row r="35" spans="1:9" ht="27" customHeight="1">
      <c r="A35" s="42">
        <f t="shared" si="0"/>
        <v>32</v>
      </c>
      <c r="B35" s="6"/>
      <c r="C35" s="20"/>
      <c r="D35" s="6"/>
      <c r="E35" s="6"/>
      <c r="F35" s="6"/>
      <c r="G35" s="22"/>
      <c r="H35" s="51"/>
      <c r="I35" s="20"/>
    </row>
    <row r="36" spans="1:9" ht="27" customHeight="1">
      <c r="A36" s="42">
        <f t="shared" si="0"/>
        <v>33</v>
      </c>
      <c r="B36" s="6"/>
      <c r="C36" s="20"/>
      <c r="D36" s="6"/>
      <c r="E36" s="6"/>
      <c r="F36" s="6"/>
      <c r="G36" s="22"/>
      <c r="H36" s="51"/>
      <c r="I36" s="20"/>
    </row>
    <row r="37" spans="1:9" ht="27" customHeight="1">
      <c r="A37" s="42">
        <f t="shared" si="0"/>
        <v>34</v>
      </c>
      <c r="B37" s="6"/>
      <c r="C37" s="20"/>
      <c r="D37" s="6"/>
      <c r="E37" s="6"/>
      <c r="F37" s="6"/>
      <c r="G37" s="22"/>
      <c r="H37" s="51"/>
      <c r="I37" s="20"/>
    </row>
    <row r="38" spans="1:9" ht="27" customHeight="1">
      <c r="A38" s="42">
        <f t="shared" si="0"/>
        <v>35</v>
      </c>
      <c r="B38" s="6"/>
      <c r="C38" s="20"/>
      <c r="D38" s="6"/>
      <c r="E38" s="6"/>
      <c r="F38" s="6"/>
      <c r="G38" s="22"/>
      <c r="H38" s="51"/>
      <c r="I38" s="20"/>
    </row>
    <row r="39" spans="1:9" ht="27" customHeight="1">
      <c r="A39" s="42">
        <f t="shared" si="0"/>
        <v>36</v>
      </c>
      <c r="B39" s="6"/>
      <c r="C39" s="20"/>
      <c r="D39" s="6"/>
      <c r="E39" s="6"/>
      <c r="F39" s="6"/>
      <c r="G39" s="22"/>
      <c r="H39" s="51"/>
      <c r="I39" s="20"/>
    </row>
    <row r="40" spans="1:9" ht="27" customHeight="1">
      <c r="A40" s="42">
        <f t="shared" si="0"/>
        <v>37</v>
      </c>
      <c r="B40" s="6"/>
      <c r="C40" s="20"/>
      <c r="D40" s="6"/>
      <c r="E40" s="6"/>
      <c r="F40" s="6"/>
      <c r="G40" s="22"/>
      <c r="H40" s="51"/>
      <c r="I40" s="20"/>
    </row>
    <row r="41" spans="1:9" ht="27" customHeight="1">
      <c r="A41" s="42">
        <f t="shared" si="0"/>
        <v>38</v>
      </c>
      <c r="B41" s="6"/>
      <c r="C41" s="20"/>
      <c r="D41" s="6"/>
      <c r="E41" s="6"/>
      <c r="F41" s="6"/>
      <c r="G41" s="22"/>
      <c r="H41" s="51"/>
      <c r="I41" s="20"/>
    </row>
    <row r="42" spans="1:9" ht="27" customHeight="1">
      <c r="A42" s="42">
        <f t="shared" si="0"/>
        <v>39</v>
      </c>
      <c r="B42" s="6"/>
      <c r="C42" s="20"/>
      <c r="D42" s="6"/>
      <c r="E42" s="6"/>
      <c r="F42" s="6"/>
      <c r="G42" s="22"/>
      <c r="H42" s="51"/>
      <c r="I42" s="20"/>
    </row>
    <row r="43" spans="1:9" ht="27" customHeight="1">
      <c r="A43" s="42">
        <f t="shared" si="0"/>
        <v>40</v>
      </c>
      <c r="B43" s="6"/>
      <c r="C43" s="20"/>
      <c r="D43" s="6"/>
      <c r="E43" s="6"/>
      <c r="F43" s="6"/>
      <c r="G43" s="22"/>
      <c r="H43" s="51"/>
      <c r="I43" s="20"/>
    </row>
    <row r="44" spans="1:9" ht="27" customHeight="1">
      <c r="A44" s="42">
        <f t="shared" si="0"/>
        <v>41</v>
      </c>
      <c r="B44" s="6"/>
      <c r="C44" s="20"/>
      <c r="D44" s="6"/>
      <c r="E44" s="6"/>
      <c r="F44" s="6"/>
      <c r="G44" s="22"/>
      <c r="H44" s="51"/>
      <c r="I44" s="20"/>
    </row>
    <row r="45" spans="1:9" ht="27" customHeight="1">
      <c r="A45" s="42">
        <f t="shared" si="0"/>
        <v>42</v>
      </c>
      <c r="B45" s="6"/>
      <c r="C45" s="20"/>
      <c r="D45" s="6"/>
      <c r="E45" s="6"/>
      <c r="F45" s="6"/>
      <c r="G45" s="22"/>
      <c r="H45" s="51"/>
      <c r="I45" s="20"/>
    </row>
    <row r="46" spans="1:9" ht="27" customHeight="1">
      <c r="A46" s="42">
        <f t="shared" si="0"/>
        <v>43</v>
      </c>
      <c r="B46" s="6"/>
      <c r="C46" s="20"/>
      <c r="D46" s="6"/>
      <c r="E46" s="6"/>
      <c r="F46" s="6"/>
      <c r="G46" s="22"/>
      <c r="H46" s="51"/>
      <c r="I46" s="20"/>
    </row>
    <row r="47" spans="1:9" ht="27" customHeight="1">
      <c r="A47" s="42">
        <f t="shared" si="0"/>
        <v>44</v>
      </c>
      <c r="B47" s="6"/>
      <c r="C47" s="20"/>
      <c r="D47" s="6"/>
      <c r="E47" s="6"/>
      <c r="F47" s="6"/>
      <c r="G47" s="22"/>
      <c r="H47" s="51"/>
      <c r="I47" s="20"/>
    </row>
    <row r="48" spans="1:9" ht="27" customHeight="1">
      <c r="A48" s="42">
        <f t="shared" si="0"/>
        <v>45</v>
      </c>
      <c r="B48" s="6"/>
      <c r="C48" s="20"/>
      <c r="D48" s="6"/>
      <c r="E48" s="6"/>
      <c r="F48" s="6"/>
      <c r="G48" s="22"/>
      <c r="H48" s="51"/>
      <c r="I48" s="20"/>
    </row>
    <row r="49" spans="1:9" ht="27" customHeight="1">
      <c r="A49" s="42">
        <f t="shared" si="0"/>
        <v>46</v>
      </c>
      <c r="B49" s="6"/>
      <c r="C49" s="20"/>
      <c r="D49" s="6"/>
      <c r="E49" s="6"/>
      <c r="F49" s="6"/>
      <c r="G49" s="22"/>
      <c r="H49" s="51"/>
      <c r="I49" s="20"/>
    </row>
    <row r="50" spans="1:9" ht="27" customHeight="1">
      <c r="A50" s="42">
        <f t="shared" si="0"/>
        <v>47</v>
      </c>
      <c r="B50" s="6"/>
      <c r="C50" s="20"/>
      <c r="D50" s="6"/>
      <c r="E50" s="6"/>
      <c r="F50" s="6"/>
      <c r="G50" s="22"/>
      <c r="H50" s="51"/>
      <c r="I50" s="20"/>
    </row>
    <row r="51" spans="1:9" ht="27" customHeight="1">
      <c r="A51" s="42">
        <f t="shared" si="0"/>
        <v>48</v>
      </c>
      <c r="B51" s="6"/>
      <c r="C51" s="20"/>
      <c r="D51" s="6"/>
      <c r="E51" s="6"/>
      <c r="F51" s="6"/>
      <c r="G51" s="22"/>
      <c r="H51" s="51"/>
      <c r="I51" s="20"/>
    </row>
    <row r="52" spans="1:9" ht="27" customHeight="1">
      <c r="A52" s="42">
        <f t="shared" si="0"/>
        <v>49</v>
      </c>
      <c r="B52" s="6"/>
      <c r="C52" s="20"/>
      <c r="D52" s="6"/>
      <c r="E52" s="6"/>
      <c r="F52" s="6"/>
      <c r="G52" s="22"/>
      <c r="H52" s="51"/>
      <c r="I52" s="20"/>
    </row>
    <row r="53" spans="1:9" ht="27" customHeight="1">
      <c r="A53" s="42">
        <f t="shared" si="0"/>
        <v>50</v>
      </c>
      <c r="B53" s="6"/>
      <c r="C53" s="20"/>
      <c r="D53" s="6"/>
      <c r="E53" s="6"/>
      <c r="F53" s="6"/>
      <c r="G53" s="22"/>
      <c r="H53" s="51"/>
      <c r="I53" s="20"/>
    </row>
    <row r="54" spans="1:9" ht="27" customHeight="1">
      <c r="A54" s="43" t="s">
        <v>58</v>
      </c>
      <c r="B54" s="43"/>
      <c r="C54" s="47"/>
      <c r="D54" s="47"/>
      <c r="E54" s="47"/>
      <c r="F54" s="47"/>
      <c r="G54" s="47"/>
      <c r="H54" s="47"/>
      <c r="I54" s="47"/>
    </row>
    <row r="55" spans="1:9" ht="27" customHeight="1">
      <c r="A55" s="44">
        <v>1</v>
      </c>
      <c r="B55" s="45" t="s">
        <v>11</v>
      </c>
      <c r="C55" s="48" t="s">
        <v>54</v>
      </c>
      <c r="D55" s="45" t="s">
        <v>90</v>
      </c>
      <c r="E55" s="45" t="s">
        <v>91</v>
      </c>
      <c r="F55" s="45" t="s">
        <v>174</v>
      </c>
      <c r="G55" s="50" t="s">
        <v>92</v>
      </c>
      <c r="H55" s="52">
        <v>4</v>
      </c>
      <c r="I55" s="48"/>
    </row>
    <row r="56" spans="1:9" ht="27" customHeight="1">
      <c r="A56" s="44">
        <v>2</v>
      </c>
      <c r="B56" s="45" t="s">
        <v>99</v>
      </c>
      <c r="C56" s="48" t="s">
        <v>37</v>
      </c>
      <c r="D56" s="45" t="s">
        <v>90</v>
      </c>
      <c r="E56" s="45" t="s">
        <v>91</v>
      </c>
      <c r="F56" s="45" t="s">
        <v>94</v>
      </c>
      <c r="G56" s="50" t="s">
        <v>96</v>
      </c>
      <c r="H56" s="52">
        <v>4</v>
      </c>
      <c r="I56" s="48" t="s">
        <v>98</v>
      </c>
    </row>
    <row r="57" spans="1:9" ht="27" customHeight="1">
      <c r="A57" s="44">
        <v>3</v>
      </c>
      <c r="B57" s="45" t="s">
        <v>100</v>
      </c>
      <c r="C57" s="48" t="s">
        <v>37</v>
      </c>
      <c r="D57" s="45" t="s">
        <v>90</v>
      </c>
      <c r="E57" s="45" t="s">
        <v>91</v>
      </c>
      <c r="F57" s="45" t="s">
        <v>94</v>
      </c>
      <c r="G57" s="50" t="s">
        <v>143</v>
      </c>
      <c r="H57" s="52">
        <v>4</v>
      </c>
      <c r="I57" s="53" t="s">
        <v>175</v>
      </c>
    </row>
    <row r="58" spans="1:9" ht="27" customHeight="1">
      <c r="A58" s="44">
        <v>4</v>
      </c>
      <c r="B58" s="45" t="s">
        <v>100</v>
      </c>
      <c r="C58" s="48" t="s">
        <v>37</v>
      </c>
      <c r="D58" s="45" t="s">
        <v>90</v>
      </c>
      <c r="E58" s="45" t="s">
        <v>91</v>
      </c>
      <c r="F58" s="45" t="s">
        <v>94</v>
      </c>
      <c r="G58" s="50" t="s">
        <v>176</v>
      </c>
      <c r="H58" s="52">
        <v>4</v>
      </c>
      <c r="I58" s="53" t="s">
        <v>177</v>
      </c>
    </row>
    <row r="59" spans="1:9" ht="27" customHeight="1">
      <c r="A59" s="44">
        <v>5</v>
      </c>
      <c r="B59" s="45" t="s">
        <v>190</v>
      </c>
      <c r="C59" s="48" t="s">
        <v>55</v>
      </c>
      <c r="D59" s="45" t="s">
        <v>90</v>
      </c>
      <c r="E59" s="45" t="s">
        <v>91</v>
      </c>
      <c r="F59" s="45" t="s">
        <v>102</v>
      </c>
      <c r="G59" s="50" t="s">
        <v>178</v>
      </c>
      <c r="H59" s="52">
        <v>4</v>
      </c>
      <c r="I59" s="53" t="s">
        <v>73</v>
      </c>
    </row>
    <row r="60" spans="1:9" ht="27" customHeight="1">
      <c r="A60" s="44">
        <v>6</v>
      </c>
      <c r="B60" s="45" t="s">
        <v>56</v>
      </c>
      <c r="C60" s="48" t="s">
        <v>37</v>
      </c>
      <c r="D60" s="45" t="s">
        <v>90</v>
      </c>
      <c r="E60" s="45" t="s">
        <v>91</v>
      </c>
      <c r="F60" s="45"/>
      <c r="G60" s="50" t="s">
        <v>104</v>
      </c>
      <c r="H60" s="52">
        <v>4</v>
      </c>
      <c r="I60" s="53"/>
    </row>
    <row r="61" spans="1:9" ht="27" customHeight="1">
      <c r="A61" s="44">
        <v>7</v>
      </c>
      <c r="B61" s="45" t="s">
        <v>9</v>
      </c>
      <c r="C61" s="48" t="s">
        <v>37</v>
      </c>
      <c r="D61" s="45" t="s">
        <v>90</v>
      </c>
      <c r="E61" s="45" t="s">
        <v>91</v>
      </c>
      <c r="F61" s="45"/>
      <c r="G61" s="50" t="s">
        <v>179</v>
      </c>
      <c r="H61" s="52">
        <v>4</v>
      </c>
      <c r="I61" s="53"/>
    </row>
    <row r="62" spans="1:9" ht="27" customHeight="1">
      <c r="A62" s="44">
        <v>8</v>
      </c>
      <c r="B62" s="45" t="s">
        <v>9</v>
      </c>
      <c r="C62" s="48" t="s">
        <v>55</v>
      </c>
      <c r="D62" s="45" t="s">
        <v>90</v>
      </c>
      <c r="E62" s="45" t="s">
        <v>91</v>
      </c>
      <c r="F62" s="45"/>
      <c r="G62" s="50" t="s">
        <v>5</v>
      </c>
      <c r="H62" s="52">
        <v>10</v>
      </c>
      <c r="I62" s="53"/>
    </row>
    <row r="63" spans="1:9" ht="27" customHeight="1">
      <c r="A63" s="44">
        <v>9</v>
      </c>
      <c r="B63" s="45" t="s">
        <v>69</v>
      </c>
      <c r="C63" s="48" t="s">
        <v>37</v>
      </c>
      <c r="D63" s="45" t="s">
        <v>90</v>
      </c>
      <c r="E63" s="45" t="s">
        <v>91</v>
      </c>
      <c r="F63" s="45"/>
      <c r="G63" s="50" t="s">
        <v>103</v>
      </c>
      <c r="H63" s="52">
        <v>9</v>
      </c>
      <c r="I63" s="53"/>
    </row>
    <row r="64" spans="1:9" ht="27" customHeight="1">
      <c r="A64" s="44">
        <v>10</v>
      </c>
      <c r="B64" s="45" t="s">
        <v>180</v>
      </c>
      <c r="C64" s="48" t="s">
        <v>37</v>
      </c>
      <c r="D64" s="45" t="s">
        <v>90</v>
      </c>
      <c r="E64" s="45" t="s">
        <v>91</v>
      </c>
      <c r="F64" s="45"/>
      <c r="G64" s="50" t="s">
        <v>93</v>
      </c>
      <c r="H64" s="52">
        <v>4</v>
      </c>
      <c r="I64" s="53"/>
    </row>
    <row r="65" spans="1:4" s="2" customFormat="1" ht="21" customHeight="1">
      <c r="A65" s="1" t="s">
        <v>181</v>
      </c>
      <c r="C65" s="1"/>
      <c r="D65" s="1"/>
    </row>
    <row r="66" spans="1:4" s="2" customFormat="1" ht="21" customHeight="1">
      <c r="A66" s="1" t="s">
        <v>187</v>
      </c>
      <c r="C66" s="1"/>
      <c r="D66" s="1"/>
    </row>
    <row r="67" spans="1:4" s="2" customFormat="1" ht="21" customHeight="1">
      <c r="A67" s="1" t="s">
        <v>182</v>
      </c>
      <c r="C67" s="1"/>
      <c r="D67" s="1"/>
    </row>
    <row r="68" spans="1:4" s="2" customFormat="1" ht="21" customHeight="1">
      <c r="A68" s="1" t="s">
        <v>189</v>
      </c>
      <c r="C68" s="1"/>
      <c r="D68" s="1"/>
    </row>
    <row r="69" spans="1:4" s="2" customFormat="1" ht="21" customHeight="1">
      <c r="A69" s="1" t="s">
        <v>188</v>
      </c>
      <c r="C69" s="1"/>
      <c r="D69" s="1"/>
    </row>
    <row r="70" spans="1:4" s="2" customFormat="1" ht="21" customHeight="1">
      <c r="A70" s="1" t="s">
        <v>183</v>
      </c>
      <c r="C70" s="1"/>
      <c r="D70" s="1"/>
    </row>
    <row r="71" spans="1:4" s="2" customFormat="1" ht="21" customHeight="1">
      <c r="A71" s="1" t="s">
        <v>79</v>
      </c>
      <c r="C71" s="1"/>
      <c r="D71" s="1"/>
    </row>
    <row r="72" spans="1:4" s="2" customFormat="1" ht="21" customHeight="1">
      <c r="A72" s="25" t="s">
        <v>184</v>
      </c>
      <c r="C72" s="25"/>
      <c r="D72" s="1"/>
    </row>
    <row r="73" spans="1:4" s="2" customFormat="1" ht="21" customHeight="1">
      <c r="A73" s="1" t="s">
        <v>185</v>
      </c>
      <c r="C73" s="1"/>
      <c r="D73" s="1"/>
    </row>
    <row r="74" spans="1:4" s="2" customFormat="1" ht="21" customHeight="1">
      <c r="A74" s="1" t="s">
        <v>186</v>
      </c>
      <c r="C74" s="1"/>
      <c r="D74" s="1"/>
    </row>
    <row r="75" spans="1:4" ht="21" customHeight="1"/>
  </sheetData>
  <mergeCells count="2">
    <mergeCell ref="G3:H3"/>
    <mergeCell ref="E1:I2"/>
  </mergeCells>
  <phoneticPr fontId="6"/>
  <pageMargins left="0.70866141732283472" right="0.70866141732283472" top="0.59055118110236227" bottom="0.59055118110236227" header="0" footer="0.19685039370078741"/>
  <pageSetup paperSize="9" scale="84" firstPageNumber="3" fitToHeight="0" orientation="portrait" useFirstPageNumber="1"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pageSetUpPr fitToPage="1"/>
  </sheetPr>
  <dimension ref="A1:AK25"/>
  <sheetViews>
    <sheetView showGridLines="0" view="pageBreakPreview" topLeftCell="A19" zoomScaleNormal="95" zoomScaleSheetLayoutView="100" workbookViewId="0">
      <selection activeCell="Y19" sqref="Y19"/>
    </sheetView>
  </sheetViews>
  <sheetFormatPr defaultColWidth="9" defaultRowHeight="23.1" customHeight="1"/>
  <cols>
    <col min="1" max="1" width="2.375" style="31" customWidth="1"/>
    <col min="2" max="32" width="4.625" style="31" customWidth="1"/>
    <col min="33" max="16384" width="9" style="31"/>
  </cols>
  <sheetData>
    <row r="1" spans="1:27" ht="23.25" customHeight="1">
      <c r="A1" s="31" t="s">
        <v>83</v>
      </c>
    </row>
    <row r="2" spans="1:27" ht="23.25" customHeight="1">
      <c r="B2" s="585" t="s">
        <v>7</v>
      </c>
      <c r="C2" s="585"/>
      <c r="D2" s="585"/>
      <c r="E2" s="585"/>
      <c r="F2" s="536" t="s">
        <v>39</v>
      </c>
      <c r="G2" s="537"/>
      <c r="H2" s="537"/>
      <c r="I2" s="537"/>
      <c r="J2" s="537"/>
      <c r="K2" s="537"/>
      <c r="L2" s="537"/>
      <c r="M2" s="537"/>
      <c r="N2" s="537"/>
      <c r="O2" s="536" t="s">
        <v>41</v>
      </c>
      <c r="P2" s="537"/>
      <c r="Q2" s="537"/>
      <c r="R2" s="537"/>
      <c r="S2" s="537"/>
      <c r="T2" s="537"/>
      <c r="U2" s="537"/>
      <c r="V2" s="537"/>
      <c r="W2" s="586"/>
    </row>
    <row r="3" spans="1:27" ht="23.25" customHeight="1">
      <c r="B3" s="576" t="s">
        <v>139</v>
      </c>
      <c r="C3" s="587"/>
      <c r="D3" s="587"/>
      <c r="E3" s="587"/>
      <c r="F3" s="578"/>
      <c r="G3" s="579"/>
      <c r="H3" s="579"/>
      <c r="I3" s="579"/>
      <c r="J3" s="33" t="s">
        <v>38</v>
      </c>
      <c r="K3" s="580"/>
      <c r="L3" s="581"/>
      <c r="M3" s="581"/>
      <c r="N3" s="582"/>
      <c r="O3" s="578"/>
      <c r="P3" s="579"/>
      <c r="Q3" s="579"/>
      <c r="R3" s="579"/>
      <c r="S3" s="33" t="s">
        <v>38</v>
      </c>
      <c r="T3" s="583"/>
      <c r="U3" s="579"/>
      <c r="V3" s="579"/>
      <c r="W3" s="584"/>
    </row>
    <row r="4" spans="1:27" ht="23.25" customHeight="1">
      <c r="B4" s="576" t="s">
        <v>84</v>
      </c>
      <c r="C4" s="577"/>
      <c r="D4" s="577"/>
      <c r="E4" s="577"/>
      <c r="F4" s="578"/>
      <c r="G4" s="579"/>
      <c r="H4" s="579"/>
      <c r="I4" s="579"/>
      <c r="J4" s="33" t="s">
        <v>38</v>
      </c>
      <c r="K4" s="580"/>
      <c r="L4" s="581"/>
      <c r="M4" s="581"/>
      <c r="N4" s="582"/>
      <c r="O4" s="578"/>
      <c r="P4" s="579"/>
      <c r="Q4" s="579"/>
      <c r="R4" s="579"/>
      <c r="S4" s="33" t="s">
        <v>38</v>
      </c>
      <c r="T4" s="583"/>
      <c r="U4" s="579"/>
      <c r="V4" s="579"/>
      <c r="W4" s="584"/>
    </row>
    <row r="5" spans="1:27" ht="23.25" customHeight="1">
      <c r="B5" s="549" t="s">
        <v>34</v>
      </c>
      <c r="C5" s="549"/>
      <c r="D5" s="571" t="s">
        <v>31</v>
      </c>
      <c r="E5" s="571"/>
      <c r="F5" s="572"/>
      <c r="G5" s="573"/>
      <c r="H5" s="573"/>
      <c r="I5" s="573"/>
      <c r="J5" s="34" t="s">
        <v>38</v>
      </c>
      <c r="K5" s="574"/>
      <c r="L5" s="573"/>
      <c r="M5" s="573"/>
      <c r="N5" s="575"/>
      <c r="O5" s="572"/>
      <c r="P5" s="573"/>
      <c r="Q5" s="573"/>
      <c r="R5" s="573"/>
      <c r="S5" s="34" t="s">
        <v>38</v>
      </c>
      <c r="T5" s="574"/>
      <c r="U5" s="573"/>
      <c r="V5" s="573"/>
      <c r="W5" s="575"/>
    </row>
    <row r="6" spans="1:27" ht="23.25" customHeight="1">
      <c r="B6" s="550"/>
      <c r="C6" s="550"/>
      <c r="D6" s="433" t="s">
        <v>27</v>
      </c>
      <c r="E6" s="433"/>
      <c r="F6" s="559"/>
      <c r="G6" s="560"/>
      <c r="H6" s="560"/>
      <c r="I6" s="560"/>
      <c r="J6" s="17" t="s">
        <v>38</v>
      </c>
      <c r="K6" s="561"/>
      <c r="L6" s="560"/>
      <c r="M6" s="560"/>
      <c r="N6" s="562"/>
      <c r="O6" s="559"/>
      <c r="P6" s="560"/>
      <c r="Q6" s="560"/>
      <c r="R6" s="560"/>
      <c r="S6" s="17" t="s">
        <v>38</v>
      </c>
      <c r="T6" s="561"/>
      <c r="U6" s="560"/>
      <c r="V6" s="560"/>
      <c r="W6" s="562"/>
    </row>
    <row r="7" spans="1:27" ht="23.25" customHeight="1">
      <c r="B7" s="550"/>
      <c r="C7" s="550"/>
      <c r="D7" s="433"/>
      <c r="E7" s="433"/>
      <c r="F7" s="563"/>
      <c r="G7" s="564"/>
      <c r="H7" s="564"/>
      <c r="I7" s="564"/>
      <c r="J7" s="35" t="s">
        <v>38</v>
      </c>
      <c r="K7" s="565"/>
      <c r="L7" s="564"/>
      <c r="M7" s="564"/>
      <c r="N7" s="566"/>
      <c r="O7" s="563"/>
      <c r="P7" s="564"/>
      <c r="Q7" s="564"/>
      <c r="R7" s="564"/>
      <c r="S7" s="35" t="s">
        <v>38</v>
      </c>
      <c r="T7" s="565"/>
      <c r="U7" s="564"/>
      <c r="V7" s="564"/>
      <c r="W7" s="566"/>
    </row>
    <row r="8" spans="1:27" ht="23.25" customHeight="1">
      <c r="B8" s="550" t="s">
        <v>3</v>
      </c>
      <c r="C8" s="550"/>
      <c r="D8" s="433" t="s">
        <v>31</v>
      </c>
      <c r="E8" s="433"/>
      <c r="F8" s="567"/>
      <c r="G8" s="568"/>
      <c r="H8" s="568"/>
      <c r="I8" s="568"/>
      <c r="J8" s="36" t="s">
        <v>38</v>
      </c>
      <c r="K8" s="569"/>
      <c r="L8" s="568"/>
      <c r="M8" s="568"/>
      <c r="N8" s="570"/>
      <c r="O8" s="567"/>
      <c r="P8" s="568"/>
      <c r="Q8" s="568"/>
      <c r="R8" s="568"/>
      <c r="S8" s="36" t="s">
        <v>38</v>
      </c>
      <c r="T8" s="569"/>
      <c r="U8" s="568"/>
      <c r="V8" s="568"/>
      <c r="W8" s="570"/>
    </row>
    <row r="9" spans="1:27" ht="23.25" customHeight="1">
      <c r="B9" s="550"/>
      <c r="C9" s="550"/>
      <c r="D9" s="433" t="s">
        <v>27</v>
      </c>
      <c r="E9" s="433"/>
      <c r="F9" s="559"/>
      <c r="G9" s="560"/>
      <c r="H9" s="560"/>
      <c r="I9" s="560"/>
      <c r="J9" s="17" t="s">
        <v>38</v>
      </c>
      <c r="K9" s="561"/>
      <c r="L9" s="560"/>
      <c r="M9" s="560"/>
      <c r="N9" s="562"/>
      <c r="O9" s="559"/>
      <c r="P9" s="560"/>
      <c r="Q9" s="560"/>
      <c r="R9" s="560"/>
      <c r="S9" s="17" t="s">
        <v>38</v>
      </c>
      <c r="T9" s="561"/>
      <c r="U9" s="560"/>
      <c r="V9" s="560"/>
      <c r="W9" s="562"/>
    </row>
    <row r="10" spans="1:27" ht="23.25" customHeight="1">
      <c r="B10" s="550"/>
      <c r="C10" s="550"/>
      <c r="D10" s="433"/>
      <c r="E10" s="433"/>
      <c r="F10" s="563"/>
      <c r="G10" s="564"/>
      <c r="H10" s="564"/>
      <c r="I10" s="564"/>
      <c r="J10" s="35" t="s">
        <v>38</v>
      </c>
      <c r="K10" s="565"/>
      <c r="L10" s="564"/>
      <c r="M10" s="564"/>
      <c r="N10" s="566"/>
      <c r="O10" s="563"/>
      <c r="P10" s="564"/>
      <c r="Q10" s="564"/>
      <c r="R10" s="564"/>
      <c r="S10" s="35" t="s">
        <v>38</v>
      </c>
      <c r="T10" s="565"/>
      <c r="U10" s="564"/>
      <c r="V10" s="564"/>
      <c r="W10" s="566"/>
    </row>
    <row r="11" spans="1:27" ht="21.95" customHeight="1">
      <c r="B11" s="25"/>
      <c r="C11" s="25"/>
      <c r="D11" s="25"/>
      <c r="E11" s="25"/>
      <c r="F11" s="25"/>
      <c r="G11" s="25"/>
      <c r="H11" s="25"/>
      <c r="I11" s="25"/>
      <c r="J11" s="25"/>
      <c r="K11" s="25"/>
      <c r="L11" s="25"/>
      <c r="M11" s="25"/>
      <c r="N11" s="25"/>
      <c r="O11" s="25"/>
    </row>
    <row r="12" spans="1:27" ht="23.25" customHeight="1">
      <c r="A12" s="31" t="s">
        <v>85</v>
      </c>
      <c r="B12" s="25"/>
      <c r="C12" s="25"/>
      <c r="D12" s="25"/>
      <c r="E12" s="25"/>
      <c r="F12" s="25"/>
      <c r="G12" s="25"/>
      <c r="H12" s="25"/>
      <c r="I12" s="25"/>
      <c r="J12" s="25"/>
      <c r="K12" s="25"/>
      <c r="L12" s="25"/>
      <c r="M12" s="25"/>
      <c r="N12" s="25"/>
      <c r="O12" s="25"/>
    </row>
    <row r="13" spans="1:27" ht="23.25" customHeight="1">
      <c r="B13" s="433" t="s">
        <v>7</v>
      </c>
      <c r="C13" s="433"/>
      <c r="D13" s="433"/>
      <c r="E13" s="433"/>
      <c r="F13" s="433" t="s">
        <v>20</v>
      </c>
      <c r="G13" s="433"/>
      <c r="H13" s="433"/>
      <c r="I13" s="433"/>
      <c r="J13" s="433"/>
      <c r="K13" s="433" t="s">
        <v>45</v>
      </c>
      <c r="L13" s="433"/>
      <c r="M13" s="433"/>
      <c r="N13" s="433"/>
      <c r="O13" s="433"/>
      <c r="P13" s="433"/>
      <c r="Q13" s="433"/>
      <c r="R13" s="433"/>
      <c r="S13" s="536" t="s">
        <v>71</v>
      </c>
      <c r="T13" s="537"/>
      <c r="U13" s="537"/>
      <c r="V13" s="537"/>
      <c r="W13" s="537"/>
      <c r="X13" s="537"/>
      <c r="Y13" s="537"/>
      <c r="Z13" s="537"/>
      <c r="AA13" s="558"/>
    </row>
    <row r="14" spans="1:27" ht="23.25" customHeight="1">
      <c r="B14" s="433" t="s">
        <v>87</v>
      </c>
      <c r="C14" s="433"/>
      <c r="D14" s="433"/>
      <c r="E14" s="433"/>
      <c r="F14" s="433"/>
      <c r="G14" s="433"/>
      <c r="H14" s="433"/>
      <c r="I14" s="433"/>
      <c r="J14" s="433"/>
      <c r="K14" s="433"/>
      <c r="L14" s="433"/>
      <c r="M14" s="433"/>
      <c r="N14" s="433"/>
      <c r="O14" s="433"/>
      <c r="P14" s="433"/>
      <c r="Q14" s="433"/>
      <c r="R14" s="433"/>
      <c r="S14" s="553"/>
      <c r="T14" s="554"/>
      <c r="U14" s="555"/>
      <c r="V14" s="555"/>
      <c r="W14" s="555"/>
      <c r="X14" s="555"/>
      <c r="Y14" s="555"/>
      <c r="Z14" s="556" t="s">
        <v>38</v>
      </c>
      <c r="AA14" s="557"/>
    </row>
    <row r="15" spans="1:27" ht="23.25" customHeight="1">
      <c r="B15" s="433" t="s">
        <v>88</v>
      </c>
      <c r="C15" s="433"/>
      <c r="D15" s="433"/>
      <c r="E15" s="433"/>
      <c r="F15" s="433"/>
      <c r="G15" s="433"/>
      <c r="H15" s="433"/>
      <c r="I15" s="433"/>
      <c r="J15" s="433"/>
      <c r="K15" s="433"/>
      <c r="L15" s="433"/>
      <c r="M15" s="433"/>
      <c r="N15" s="433"/>
      <c r="O15" s="433"/>
      <c r="P15" s="433"/>
      <c r="Q15" s="433"/>
      <c r="R15" s="433"/>
      <c r="S15" s="553"/>
      <c r="T15" s="554"/>
      <c r="U15" s="555"/>
      <c r="V15" s="555"/>
      <c r="W15" s="555"/>
      <c r="X15" s="555"/>
      <c r="Y15" s="555"/>
      <c r="Z15" s="556" t="s">
        <v>38</v>
      </c>
      <c r="AA15" s="557"/>
    </row>
    <row r="16" spans="1:27" ht="23.25" customHeight="1">
      <c r="B16" s="433" t="s">
        <v>89</v>
      </c>
      <c r="C16" s="433"/>
      <c r="D16" s="433"/>
      <c r="E16" s="433"/>
      <c r="F16" s="433"/>
      <c r="G16" s="433"/>
      <c r="H16" s="433"/>
      <c r="I16" s="433"/>
      <c r="J16" s="433"/>
      <c r="K16" s="433"/>
      <c r="L16" s="433"/>
      <c r="M16" s="433"/>
      <c r="N16" s="433"/>
      <c r="O16" s="433"/>
      <c r="P16" s="433"/>
      <c r="Q16" s="433"/>
      <c r="R16" s="433"/>
      <c r="S16" s="553"/>
      <c r="T16" s="554"/>
      <c r="U16" s="555"/>
      <c r="V16" s="555"/>
      <c r="W16" s="555"/>
      <c r="X16" s="555"/>
      <c r="Y16" s="555"/>
      <c r="Z16" s="556" t="s">
        <v>38</v>
      </c>
      <c r="AA16" s="557"/>
    </row>
    <row r="17" spans="1:37" ht="21.95" customHeight="1"/>
    <row r="18" spans="1:37" ht="23.25" customHeight="1">
      <c r="A18" s="31" t="s">
        <v>25</v>
      </c>
      <c r="W18" s="25"/>
      <c r="X18" s="25"/>
      <c r="Y18" s="25"/>
      <c r="Z18" s="25"/>
      <c r="AA18" s="25"/>
      <c r="AB18" s="25"/>
      <c r="AC18" s="25"/>
    </row>
    <row r="19" spans="1:37" ht="23.25" customHeight="1">
      <c r="B19" s="433" t="s">
        <v>49</v>
      </c>
      <c r="C19" s="433"/>
      <c r="D19" s="433"/>
      <c r="E19" s="433"/>
      <c r="F19" s="514" t="s">
        <v>40</v>
      </c>
      <c r="G19" s="516"/>
      <c r="H19" s="515"/>
      <c r="I19" s="515"/>
      <c r="J19" s="515"/>
      <c r="K19" s="515"/>
      <c r="L19" s="516"/>
      <c r="M19" s="514" t="s">
        <v>20</v>
      </c>
      <c r="N19" s="516"/>
      <c r="O19" s="515"/>
      <c r="P19" s="547"/>
      <c r="Q19" s="547"/>
      <c r="R19" s="547"/>
      <c r="S19" s="547"/>
      <c r="T19" s="548"/>
      <c r="W19" s="40"/>
      <c r="X19" s="40"/>
      <c r="Y19" s="40"/>
      <c r="Z19" s="40"/>
      <c r="AA19" s="40"/>
      <c r="AB19" s="40"/>
      <c r="AC19" s="40"/>
      <c r="AD19" s="40"/>
      <c r="AE19" s="40"/>
      <c r="AF19" s="40"/>
      <c r="AG19" s="25"/>
      <c r="AH19" s="25"/>
      <c r="AI19" s="25"/>
      <c r="AJ19" s="25"/>
      <c r="AK19" s="25"/>
    </row>
    <row r="20" spans="1:37" ht="23.25" customHeight="1">
      <c r="B20" s="433" t="s">
        <v>51</v>
      </c>
      <c r="C20" s="433"/>
      <c r="D20" s="433"/>
      <c r="E20" s="433"/>
      <c r="F20" s="514" t="s">
        <v>40</v>
      </c>
      <c r="G20" s="516"/>
      <c r="H20" s="515"/>
      <c r="I20" s="515"/>
      <c r="J20" s="515"/>
      <c r="K20" s="515"/>
      <c r="L20" s="516"/>
      <c r="M20" s="514" t="s">
        <v>20</v>
      </c>
      <c r="N20" s="516"/>
      <c r="O20" s="515"/>
      <c r="P20" s="547"/>
      <c r="Q20" s="547"/>
      <c r="R20" s="547"/>
      <c r="S20" s="547"/>
      <c r="T20" s="548"/>
      <c r="W20" s="40"/>
      <c r="X20" s="40"/>
      <c r="Y20" s="40"/>
      <c r="Z20" s="40"/>
      <c r="AA20" s="40"/>
      <c r="AB20" s="40"/>
      <c r="AC20" s="40"/>
    </row>
    <row r="21" spans="1:37" ht="23.25" customHeight="1">
      <c r="B21" s="536" t="s">
        <v>53</v>
      </c>
      <c r="C21" s="537"/>
      <c r="D21" s="537"/>
      <c r="E21" s="537"/>
      <c r="F21" s="514" t="s">
        <v>74</v>
      </c>
      <c r="G21" s="516"/>
      <c r="H21" s="515"/>
      <c r="I21" s="515"/>
      <c r="J21" s="515"/>
      <c r="K21" s="515"/>
      <c r="L21" s="516"/>
      <c r="M21" s="514" t="s">
        <v>20</v>
      </c>
      <c r="N21" s="516"/>
      <c r="O21" s="515"/>
      <c r="P21" s="547"/>
      <c r="Q21" s="547"/>
      <c r="R21" s="547"/>
      <c r="S21" s="547"/>
      <c r="T21" s="548"/>
      <c r="U21" s="38"/>
      <c r="V21" s="39"/>
      <c r="W21" s="39"/>
      <c r="X21" s="39"/>
      <c r="Y21" s="39"/>
      <c r="Z21" s="39"/>
      <c r="AA21" s="39"/>
    </row>
    <row r="22" spans="1:37" ht="23.25" customHeight="1">
      <c r="B22" s="551"/>
      <c r="C22" s="552"/>
      <c r="D22" s="552"/>
      <c r="E22" s="552"/>
      <c r="F22" s="514" t="s">
        <v>74</v>
      </c>
      <c r="G22" s="516"/>
      <c r="H22" s="515"/>
      <c r="I22" s="515"/>
      <c r="J22" s="515"/>
      <c r="K22" s="515"/>
      <c r="L22" s="516"/>
      <c r="M22" s="514" t="s">
        <v>20</v>
      </c>
      <c r="N22" s="516"/>
      <c r="O22" s="515"/>
      <c r="P22" s="547"/>
      <c r="Q22" s="547"/>
      <c r="R22" s="547"/>
      <c r="S22" s="547"/>
      <c r="T22" s="548"/>
      <c r="U22" s="38"/>
      <c r="V22" s="39"/>
      <c r="W22" s="39"/>
      <c r="X22" s="39"/>
      <c r="Y22" s="39"/>
      <c r="Z22" s="39"/>
      <c r="AA22" s="39"/>
    </row>
    <row r="23" spans="1:37" ht="20.25" customHeight="1">
      <c r="F23" s="31" t="s">
        <v>6</v>
      </c>
    </row>
    <row r="24" spans="1:37" ht="23.1" customHeight="1">
      <c r="A24" s="31" t="s">
        <v>72</v>
      </c>
    </row>
    <row r="25" spans="1:37" ht="23.1" customHeight="1">
      <c r="B25" s="514" t="s">
        <v>40</v>
      </c>
      <c r="C25" s="516"/>
      <c r="D25" s="515"/>
      <c r="E25" s="515"/>
      <c r="F25" s="515"/>
      <c r="G25" s="515"/>
      <c r="H25" s="516"/>
      <c r="I25" s="514" t="s">
        <v>20</v>
      </c>
      <c r="J25" s="516"/>
      <c r="K25" s="515"/>
      <c r="L25" s="547"/>
      <c r="M25" s="547"/>
      <c r="N25" s="547"/>
      <c r="O25" s="547"/>
      <c r="P25" s="548"/>
    </row>
  </sheetData>
  <mergeCells count="85">
    <mergeCell ref="B2:E2"/>
    <mergeCell ref="F2:N2"/>
    <mergeCell ref="O2:W2"/>
    <mergeCell ref="B3:E3"/>
    <mergeCell ref="F3:I3"/>
    <mergeCell ref="K3:N3"/>
    <mergeCell ref="O3:R3"/>
    <mergeCell ref="T3:W3"/>
    <mergeCell ref="B4:E4"/>
    <mergeCell ref="F4:I4"/>
    <mergeCell ref="K4:N4"/>
    <mergeCell ref="O4:R4"/>
    <mergeCell ref="T4:W4"/>
    <mergeCell ref="D5:E5"/>
    <mergeCell ref="F5:I5"/>
    <mergeCell ref="K5:N5"/>
    <mergeCell ref="O5:R5"/>
    <mergeCell ref="T5:W5"/>
    <mergeCell ref="F6:I6"/>
    <mergeCell ref="K6:N6"/>
    <mergeCell ref="O6:R6"/>
    <mergeCell ref="T6:W6"/>
    <mergeCell ref="F7:I7"/>
    <mergeCell ref="K7:N7"/>
    <mergeCell ref="O7:R7"/>
    <mergeCell ref="T7:W7"/>
    <mergeCell ref="D8:E8"/>
    <mergeCell ref="F8:I8"/>
    <mergeCell ref="K8:N8"/>
    <mergeCell ref="O8:R8"/>
    <mergeCell ref="T8:W8"/>
    <mergeCell ref="F9:I9"/>
    <mergeCell ref="K9:N9"/>
    <mergeCell ref="O9:R9"/>
    <mergeCell ref="T9:W9"/>
    <mergeCell ref="F10:I10"/>
    <mergeCell ref="K10:N10"/>
    <mergeCell ref="O10:R10"/>
    <mergeCell ref="T10:W10"/>
    <mergeCell ref="B13:E13"/>
    <mergeCell ref="F13:J13"/>
    <mergeCell ref="K13:R13"/>
    <mergeCell ref="S13:AA13"/>
    <mergeCell ref="B14:E14"/>
    <mergeCell ref="F14:J14"/>
    <mergeCell ref="K14:R14"/>
    <mergeCell ref="S14:Y14"/>
    <mergeCell ref="Z14:AA14"/>
    <mergeCell ref="B15:E15"/>
    <mergeCell ref="F15:J15"/>
    <mergeCell ref="K15:R15"/>
    <mergeCell ref="S15:Y15"/>
    <mergeCell ref="Z15:AA15"/>
    <mergeCell ref="B16:E16"/>
    <mergeCell ref="F16:J16"/>
    <mergeCell ref="K16:R16"/>
    <mergeCell ref="S16:Y16"/>
    <mergeCell ref="Z16:AA16"/>
    <mergeCell ref="B19:E19"/>
    <mergeCell ref="F19:G19"/>
    <mergeCell ref="H19:L19"/>
    <mergeCell ref="M19:N19"/>
    <mergeCell ref="O19:T19"/>
    <mergeCell ref="O22:T22"/>
    <mergeCell ref="B20:E20"/>
    <mergeCell ref="F20:G20"/>
    <mergeCell ref="H20:L20"/>
    <mergeCell ref="M20:N20"/>
    <mergeCell ref="O20:T20"/>
    <mergeCell ref="B25:C25"/>
    <mergeCell ref="D25:H25"/>
    <mergeCell ref="I25:J25"/>
    <mergeCell ref="K25:P25"/>
    <mergeCell ref="B5:C7"/>
    <mergeCell ref="D6:E7"/>
    <mergeCell ref="B8:C10"/>
    <mergeCell ref="D9:E10"/>
    <mergeCell ref="B21:E22"/>
    <mergeCell ref="F21:G21"/>
    <mergeCell ref="H21:L21"/>
    <mergeCell ref="M21:N21"/>
    <mergeCell ref="O21:T21"/>
    <mergeCell ref="F22:G22"/>
    <mergeCell ref="H22:L22"/>
    <mergeCell ref="M22:N22"/>
  </mergeCells>
  <phoneticPr fontId="6"/>
  <pageMargins left="0.78740157480314965" right="0.39370078740157483" top="0.59055118110236227" bottom="0.39370078740157483" header="0" footer="0.19685039370078741"/>
  <pageSetup paperSize="9" scale="96" firstPageNumber="2" fitToWidth="0" orientation="landscape" useFirstPageNumber="1" r:id="rId1"/>
  <headerFooter alignWithMargins="0">
    <oddFooter>&amp;C－&amp;P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S47"/>
  <sheetViews>
    <sheetView view="pageBreakPreview" zoomScaleNormal="100" zoomScaleSheetLayoutView="100" workbookViewId="0">
      <selection activeCell="C38" sqref="C38"/>
    </sheetView>
  </sheetViews>
  <sheetFormatPr defaultRowHeight="24.95" customHeight="1"/>
  <cols>
    <col min="1" max="2" width="5.625" style="187" customWidth="1"/>
    <col min="3" max="4" width="4.625" style="187" customWidth="1"/>
    <col min="5" max="7" width="5.625" style="187" customWidth="1"/>
    <col min="8" max="8" width="9.125" style="187" customWidth="1"/>
    <col min="9" max="9" width="12.625" style="187" customWidth="1"/>
    <col min="10" max="13" width="7.75" style="187" customWidth="1"/>
    <col min="14" max="14" width="11.875" style="187" customWidth="1"/>
    <col min="15" max="18" width="7.625" style="187" customWidth="1"/>
    <col min="19" max="19" width="2.625" style="187" customWidth="1"/>
    <col min="20" max="20" width="5.625" style="187" customWidth="1"/>
    <col min="21" max="21" width="9" style="187"/>
    <col min="22" max="25" width="5.625" style="187" customWidth="1"/>
    <col min="26" max="256" width="9" style="187"/>
    <col min="257" max="258" width="5.625" style="187" customWidth="1"/>
    <col min="259" max="260" width="4.625" style="187" customWidth="1"/>
    <col min="261" max="263" width="5.625" style="187" customWidth="1"/>
    <col min="264" max="264" width="9.125" style="187" customWidth="1"/>
    <col min="265" max="265" width="12.625" style="187" customWidth="1"/>
    <col min="266" max="269" width="7.75" style="187" customWidth="1"/>
    <col min="270" max="270" width="11.875" style="187" customWidth="1"/>
    <col min="271" max="274" width="7.625" style="187" customWidth="1"/>
    <col min="275" max="275" width="2.625" style="187" customWidth="1"/>
    <col min="276" max="276" width="5.625" style="187" customWidth="1"/>
    <col min="277" max="277" width="9" style="187"/>
    <col min="278" max="281" width="5.625" style="187" customWidth="1"/>
    <col min="282" max="512" width="9" style="187"/>
    <col min="513" max="514" width="5.625" style="187" customWidth="1"/>
    <col min="515" max="516" width="4.625" style="187" customWidth="1"/>
    <col min="517" max="519" width="5.625" style="187" customWidth="1"/>
    <col min="520" max="520" width="9.125" style="187" customWidth="1"/>
    <col min="521" max="521" width="12.625" style="187" customWidth="1"/>
    <col min="522" max="525" width="7.75" style="187" customWidth="1"/>
    <col min="526" max="526" width="11.875" style="187" customWidth="1"/>
    <col min="527" max="530" width="7.625" style="187" customWidth="1"/>
    <col min="531" max="531" width="2.625" style="187" customWidth="1"/>
    <col min="532" max="532" width="5.625" style="187" customWidth="1"/>
    <col min="533" max="533" width="9" style="187"/>
    <col min="534" max="537" width="5.625" style="187" customWidth="1"/>
    <col min="538" max="768" width="9" style="187"/>
    <col min="769" max="770" width="5.625" style="187" customWidth="1"/>
    <col min="771" max="772" width="4.625" style="187" customWidth="1"/>
    <col min="773" max="775" width="5.625" style="187" customWidth="1"/>
    <col min="776" max="776" width="9.125" style="187" customWidth="1"/>
    <col min="777" max="777" width="12.625" style="187" customWidth="1"/>
    <col min="778" max="781" width="7.75" style="187" customWidth="1"/>
    <col min="782" max="782" width="11.875" style="187" customWidth="1"/>
    <col min="783" max="786" width="7.625" style="187" customWidth="1"/>
    <col min="787" max="787" width="2.625" style="187" customWidth="1"/>
    <col min="788" max="788" width="5.625" style="187" customWidth="1"/>
    <col min="789" max="789" width="9" style="187"/>
    <col min="790" max="793" width="5.625" style="187" customWidth="1"/>
    <col min="794" max="1024" width="9" style="187"/>
    <col min="1025" max="1026" width="5.625" style="187" customWidth="1"/>
    <col min="1027" max="1028" width="4.625" style="187" customWidth="1"/>
    <col min="1029" max="1031" width="5.625" style="187" customWidth="1"/>
    <col min="1032" max="1032" width="9.125" style="187" customWidth="1"/>
    <col min="1033" max="1033" width="12.625" style="187" customWidth="1"/>
    <col min="1034" max="1037" width="7.75" style="187" customWidth="1"/>
    <col min="1038" max="1038" width="11.875" style="187" customWidth="1"/>
    <col min="1039" max="1042" width="7.625" style="187" customWidth="1"/>
    <col min="1043" max="1043" width="2.625" style="187" customWidth="1"/>
    <col min="1044" max="1044" width="5.625" style="187" customWidth="1"/>
    <col min="1045" max="1045" width="9" style="187"/>
    <col min="1046" max="1049" width="5.625" style="187" customWidth="1"/>
    <col min="1050" max="1280" width="9" style="187"/>
    <col min="1281" max="1282" width="5.625" style="187" customWidth="1"/>
    <col min="1283" max="1284" width="4.625" style="187" customWidth="1"/>
    <col min="1285" max="1287" width="5.625" style="187" customWidth="1"/>
    <col min="1288" max="1288" width="9.125" style="187" customWidth="1"/>
    <col min="1289" max="1289" width="12.625" style="187" customWidth="1"/>
    <col min="1290" max="1293" width="7.75" style="187" customWidth="1"/>
    <col min="1294" max="1294" width="11.875" style="187" customWidth="1"/>
    <col min="1295" max="1298" width="7.625" style="187" customWidth="1"/>
    <col min="1299" max="1299" width="2.625" style="187" customWidth="1"/>
    <col min="1300" max="1300" width="5.625" style="187" customWidth="1"/>
    <col min="1301" max="1301" width="9" style="187"/>
    <col min="1302" max="1305" width="5.625" style="187" customWidth="1"/>
    <col min="1306" max="1536" width="9" style="187"/>
    <col min="1537" max="1538" width="5.625" style="187" customWidth="1"/>
    <col min="1539" max="1540" width="4.625" style="187" customWidth="1"/>
    <col min="1541" max="1543" width="5.625" style="187" customWidth="1"/>
    <col min="1544" max="1544" width="9.125" style="187" customWidth="1"/>
    <col min="1545" max="1545" width="12.625" style="187" customWidth="1"/>
    <col min="1546" max="1549" width="7.75" style="187" customWidth="1"/>
    <col min="1550" max="1550" width="11.875" style="187" customWidth="1"/>
    <col min="1551" max="1554" width="7.625" style="187" customWidth="1"/>
    <col min="1555" max="1555" width="2.625" style="187" customWidth="1"/>
    <col min="1556" max="1556" width="5.625" style="187" customWidth="1"/>
    <col min="1557" max="1557" width="9" style="187"/>
    <col min="1558" max="1561" width="5.625" style="187" customWidth="1"/>
    <col min="1562" max="1792" width="9" style="187"/>
    <col min="1793" max="1794" width="5.625" style="187" customWidth="1"/>
    <col min="1795" max="1796" width="4.625" style="187" customWidth="1"/>
    <col min="1797" max="1799" width="5.625" style="187" customWidth="1"/>
    <col min="1800" max="1800" width="9.125" style="187" customWidth="1"/>
    <col min="1801" max="1801" width="12.625" style="187" customWidth="1"/>
    <col min="1802" max="1805" width="7.75" style="187" customWidth="1"/>
    <col min="1806" max="1806" width="11.875" style="187" customWidth="1"/>
    <col min="1807" max="1810" width="7.625" style="187" customWidth="1"/>
    <col min="1811" max="1811" width="2.625" style="187" customWidth="1"/>
    <col min="1812" max="1812" width="5.625" style="187" customWidth="1"/>
    <col min="1813" max="1813" width="9" style="187"/>
    <col min="1814" max="1817" width="5.625" style="187" customWidth="1"/>
    <col min="1818" max="2048" width="9" style="187"/>
    <col min="2049" max="2050" width="5.625" style="187" customWidth="1"/>
    <col min="2051" max="2052" width="4.625" style="187" customWidth="1"/>
    <col min="2053" max="2055" width="5.625" style="187" customWidth="1"/>
    <col min="2056" max="2056" width="9.125" style="187" customWidth="1"/>
    <col min="2057" max="2057" width="12.625" style="187" customWidth="1"/>
    <col min="2058" max="2061" width="7.75" style="187" customWidth="1"/>
    <col min="2062" max="2062" width="11.875" style="187" customWidth="1"/>
    <col min="2063" max="2066" width="7.625" style="187" customWidth="1"/>
    <col min="2067" max="2067" width="2.625" style="187" customWidth="1"/>
    <col min="2068" max="2068" width="5.625" style="187" customWidth="1"/>
    <col min="2069" max="2069" width="9" style="187"/>
    <col min="2070" max="2073" width="5.625" style="187" customWidth="1"/>
    <col min="2074" max="2304" width="9" style="187"/>
    <col min="2305" max="2306" width="5.625" style="187" customWidth="1"/>
    <col min="2307" max="2308" width="4.625" style="187" customWidth="1"/>
    <col min="2309" max="2311" width="5.625" style="187" customWidth="1"/>
    <col min="2312" max="2312" width="9.125" style="187" customWidth="1"/>
    <col min="2313" max="2313" width="12.625" style="187" customWidth="1"/>
    <col min="2314" max="2317" width="7.75" style="187" customWidth="1"/>
    <col min="2318" max="2318" width="11.875" style="187" customWidth="1"/>
    <col min="2319" max="2322" width="7.625" style="187" customWidth="1"/>
    <col min="2323" max="2323" width="2.625" style="187" customWidth="1"/>
    <col min="2324" max="2324" width="5.625" style="187" customWidth="1"/>
    <col min="2325" max="2325" width="9" style="187"/>
    <col min="2326" max="2329" width="5.625" style="187" customWidth="1"/>
    <col min="2330" max="2560" width="9" style="187"/>
    <col min="2561" max="2562" width="5.625" style="187" customWidth="1"/>
    <col min="2563" max="2564" width="4.625" style="187" customWidth="1"/>
    <col min="2565" max="2567" width="5.625" style="187" customWidth="1"/>
    <col min="2568" max="2568" width="9.125" style="187" customWidth="1"/>
    <col min="2569" max="2569" width="12.625" style="187" customWidth="1"/>
    <col min="2570" max="2573" width="7.75" style="187" customWidth="1"/>
    <col min="2574" max="2574" width="11.875" style="187" customWidth="1"/>
    <col min="2575" max="2578" width="7.625" style="187" customWidth="1"/>
    <col min="2579" max="2579" width="2.625" style="187" customWidth="1"/>
    <col min="2580" max="2580" width="5.625" style="187" customWidth="1"/>
    <col min="2581" max="2581" width="9" style="187"/>
    <col min="2582" max="2585" width="5.625" style="187" customWidth="1"/>
    <col min="2586" max="2816" width="9" style="187"/>
    <col min="2817" max="2818" width="5.625" style="187" customWidth="1"/>
    <col min="2819" max="2820" width="4.625" style="187" customWidth="1"/>
    <col min="2821" max="2823" width="5.625" style="187" customWidth="1"/>
    <col min="2824" max="2824" width="9.125" style="187" customWidth="1"/>
    <col min="2825" max="2825" width="12.625" style="187" customWidth="1"/>
    <col min="2826" max="2829" width="7.75" style="187" customWidth="1"/>
    <col min="2830" max="2830" width="11.875" style="187" customWidth="1"/>
    <col min="2831" max="2834" width="7.625" style="187" customWidth="1"/>
    <col min="2835" max="2835" width="2.625" style="187" customWidth="1"/>
    <col min="2836" max="2836" width="5.625" style="187" customWidth="1"/>
    <col min="2837" max="2837" width="9" style="187"/>
    <col min="2838" max="2841" width="5.625" style="187" customWidth="1"/>
    <col min="2842" max="3072" width="9" style="187"/>
    <col min="3073" max="3074" width="5.625" style="187" customWidth="1"/>
    <col min="3075" max="3076" width="4.625" style="187" customWidth="1"/>
    <col min="3077" max="3079" width="5.625" style="187" customWidth="1"/>
    <col min="3080" max="3080" width="9.125" style="187" customWidth="1"/>
    <col min="3081" max="3081" width="12.625" style="187" customWidth="1"/>
    <col min="3082" max="3085" width="7.75" style="187" customWidth="1"/>
    <col min="3086" max="3086" width="11.875" style="187" customWidth="1"/>
    <col min="3087" max="3090" width="7.625" style="187" customWidth="1"/>
    <col min="3091" max="3091" width="2.625" style="187" customWidth="1"/>
    <col min="3092" max="3092" width="5.625" style="187" customWidth="1"/>
    <col min="3093" max="3093" width="9" style="187"/>
    <col min="3094" max="3097" width="5.625" style="187" customWidth="1"/>
    <col min="3098" max="3328" width="9" style="187"/>
    <col min="3329" max="3330" width="5.625" style="187" customWidth="1"/>
    <col min="3331" max="3332" width="4.625" style="187" customWidth="1"/>
    <col min="3333" max="3335" width="5.625" style="187" customWidth="1"/>
    <col min="3336" max="3336" width="9.125" style="187" customWidth="1"/>
    <col min="3337" max="3337" width="12.625" style="187" customWidth="1"/>
    <col min="3338" max="3341" width="7.75" style="187" customWidth="1"/>
    <col min="3342" max="3342" width="11.875" style="187" customWidth="1"/>
    <col min="3343" max="3346" width="7.625" style="187" customWidth="1"/>
    <col min="3347" max="3347" width="2.625" style="187" customWidth="1"/>
    <col min="3348" max="3348" width="5.625" style="187" customWidth="1"/>
    <col min="3349" max="3349" width="9" style="187"/>
    <col min="3350" max="3353" width="5.625" style="187" customWidth="1"/>
    <col min="3354" max="3584" width="9" style="187"/>
    <col min="3585" max="3586" width="5.625" style="187" customWidth="1"/>
    <col min="3587" max="3588" width="4.625" style="187" customWidth="1"/>
    <col min="3589" max="3591" width="5.625" style="187" customWidth="1"/>
    <col min="3592" max="3592" width="9.125" style="187" customWidth="1"/>
    <col min="3593" max="3593" width="12.625" style="187" customWidth="1"/>
    <col min="3594" max="3597" width="7.75" style="187" customWidth="1"/>
    <col min="3598" max="3598" width="11.875" style="187" customWidth="1"/>
    <col min="3599" max="3602" width="7.625" style="187" customWidth="1"/>
    <col min="3603" max="3603" width="2.625" style="187" customWidth="1"/>
    <col min="3604" max="3604" width="5.625" style="187" customWidth="1"/>
    <col min="3605" max="3605" width="9" style="187"/>
    <col min="3606" max="3609" width="5.625" style="187" customWidth="1"/>
    <col min="3610" max="3840" width="9" style="187"/>
    <col min="3841" max="3842" width="5.625" style="187" customWidth="1"/>
    <col min="3843" max="3844" width="4.625" style="187" customWidth="1"/>
    <col min="3845" max="3847" width="5.625" style="187" customWidth="1"/>
    <col min="3848" max="3848" width="9.125" style="187" customWidth="1"/>
    <col min="3849" max="3849" width="12.625" style="187" customWidth="1"/>
    <col min="3850" max="3853" width="7.75" style="187" customWidth="1"/>
    <col min="3854" max="3854" width="11.875" style="187" customWidth="1"/>
    <col min="3855" max="3858" width="7.625" style="187" customWidth="1"/>
    <col min="3859" max="3859" width="2.625" style="187" customWidth="1"/>
    <col min="3860" max="3860" width="5.625" style="187" customWidth="1"/>
    <col min="3861" max="3861" width="9" style="187"/>
    <col min="3862" max="3865" width="5.625" style="187" customWidth="1"/>
    <col min="3866" max="4096" width="9" style="187"/>
    <col min="4097" max="4098" width="5.625" style="187" customWidth="1"/>
    <col min="4099" max="4100" width="4.625" style="187" customWidth="1"/>
    <col min="4101" max="4103" width="5.625" style="187" customWidth="1"/>
    <col min="4104" max="4104" width="9.125" style="187" customWidth="1"/>
    <col min="4105" max="4105" width="12.625" style="187" customWidth="1"/>
    <col min="4106" max="4109" width="7.75" style="187" customWidth="1"/>
    <col min="4110" max="4110" width="11.875" style="187" customWidth="1"/>
    <col min="4111" max="4114" width="7.625" style="187" customWidth="1"/>
    <col min="4115" max="4115" width="2.625" style="187" customWidth="1"/>
    <col min="4116" max="4116" width="5.625" style="187" customWidth="1"/>
    <col min="4117" max="4117" width="9" style="187"/>
    <col min="4118" max="4121" width="5.625" style="187" customWidth="1"/>
    <col min="4122" max="4352" width="9" style="187"/>
    <col min="4353" max="4354" width="5.625" style="187" customWidth="1"/>
    <col min="4355" max="4356" width="4.625" style="187" customWidth="1"/>
    <col min="4357" max="4359" width="5.625" style="187" customWidth="1"/>
    <col min="4360" max="4360" width="9.125" style="187" customWidth="1"/>
    <col min="4361" max="4361" width="12.625" style="187" customWidth="1"/>
    <col min="4362" max="4365" width="7.75" style="187" customWidth="1"/>
    <col min="4366" max="4366" width="11.875" style="187" customWidth="1"/>
    <col min="4367" max="4370" width="7.625" style="187" customWidth="1"/>
    <col min="4371" max="4371" width="2.625" style="187" customWidth="1"/>
    <col min="4372" max="4372" width="5.625" style="187" customWidth="1"/>
    <col min="4373" max="4373" width="9" style="187"/>
    <col min="4374" max="4377" width="5.625" style="187" customWidth="1"/>
    <col min="4378" max="4608" width="9" style="187"/>
    <col min="4609" max="4610" width="5.625" style="187" customWidth="1"/>
    <col min="4611" max="4612" width="4.625" style="187" customWidth="1"/>
    <col min="4613" max="4615" width="5.625" style="187" customWidth="1"/>
    <col min="4616" max="4616" width="9.125" style="187" customWidth="1"/>
    <col min="4617" max="4617" width="12.625" style="187" customWidth="1"/>
    <col min="4618" max="4621" width="7.75" style="187" customWidth="1"/>
    <col min="4622" max="4622" width="11.875" style="187" customWidth="1"/>
    <col min="4623" max="4626" width="7.625" style="187" customWidth="1"/>
    <col min="4627" max="4627" width="2.625" style="187" customWidth="1"/>
    <col min="4628" max="4628" width="5.625" style="187" customWidth="1"/>
    <col min="4629" max="4629" width="9" style="187"/>
    <col min="4630" max="4633" width="5.625" style="187" customWidth="1"/>
    <col min="4634" max="4864" width="9" style="187"/>
    <col min="4865" max="4866" width="5.625" style="187" customWidth="1"/>
    <col min="4867" max="4868" width="4.625" style="187" customWidth="1"/>
    <col min="4869" max="4871" width="5.625" style="187" customWidth="1"/>
    <col min="4872" max="4872" width="9.125" style="187" customWidth="1"/>
    <col min="4873" max="4873" width="12.625" style="187" customWidth="1"/>
    <col min="4874" max="4877" width="7.75" style="187" customWidth="1"/>
    <col min="4878" max="4878" width="11.875" style="187" customWidth="1"/>
    <col min="4879" max="4882" width="7.625" style="187" customWidth="1"/>
    <col min="4883" max="4883" width="2.625" style="187" customWidth="1"/>
    <col min="4884" max="4884" width="5.625" style="187" customWidth="1"/>
    <col min="4885" max="4885" width="9" style="187"/>
    <col min="4886" max="4889" width="5.625" style="187" customWidth="1"/>
    <col min="4890" max="5120" width="9" style="187"/>
    <col min="5121" max="5122" width="5.625" style="187" customWidth="1"/>
    <col min="5123" max="5124" width="4.625" style="187" customWidth="1"/>
    <col min="5125" max="5127" width="5.625" style="187" customWidth="1"/>
    <col min="5128" max="5128" width="9.125" style="187" customWidth="1"/>
    <col min="5129" max="5129" width="12.625" style="187" customWidth="1"/>
    <col min="5130" max="5133" width="7.75" style="187" customWidth="1"/>
    <col min="5134" max="5134" width="11.875" style="187" customWidth="1"/>
    <col min="5135" max="5138" width="7.625" style="187" customWidth="1"/>
    <col min="5139" max="5139" width="2.625" style="187" customWidth="1"/>
    <col min="5140" max="5140" width="5.625" style="187" customWidth="1"/>
    <col min="5141" max="5141" width="9" style="187"/>
    <col min="5142" max="5145" width="5.625" style="187" customWidth="1"/>
    <col min="5146" max="5376" width="9" style="187"/>
    <col min="5377" max="5378" width="5.625" style="187" customWidth="1"/>
    <col min="5379" max="5380" width="4.625" style="187" customWidth="1"/>
    <col min="5381" max="5383" width="5.625" style="187" customWidth="1"/>
    <col min="5384" max="5384" width="9.125" style="187" customWidth="1"/>
    <col min="5385" max="5385" width="12.625" style="187" customWidth="1"/>
    <col min="5386" max="5389" width="7.75" style="187" customWidth="1"/>
    <col min="5390" max="5390" width="11.875" style="187" customWidth="1"/>
    <col min="5391" max="5394" width="7.625" style="187" customWidth="1"/>
    <col min="5395" max="5395" width="2.625" style="187" customWidth="1"/>
    <col min="5396" max="5396" width="5.625" style="187" customWidth="1"/>
    <col min="5397" max="5397" width="9" style="187"/>
    <col min="5398" max="5401" width="5.625" style="187" customWidth="1"/>
    <col min="5402" max="5632" width="9" style="187"/>
    <col min="5633" max="5634" width="5.625" style="187" customWidth="1"/>
    <col min="5635" max="5636" width="4.625" style="187" customWidth="1"/>
    <col min="5637" max="5639" width="5.625" style="187" customWidth="1"/>
    <col min="5640" max="5640" width="9.125" style="187" customWidth="1"/>
    <col min="5641" max="5641" width="12.625" style="187" customWidth="1"/>
    <col min="5642" max="5645" width="7.75" style="187" customWidth="1"/>
    <col min="5646" max="5646" width="11.875" style="187" customWidth="1"/>
    <col min="5647" max="5650" width="7.625" style="187" customWidth="1"/>
    <col min="5651" max="5651" width="2.625" style="187" customWidth="1"/>
    <col min="5652" max="5652" width="5.625" style="187" customWidth="1"/>
    <col min="5653" max="5653" width="9" style="187"/>
    <col min="5654" max="5657" width="5.625" style="187" customWidth="1"/>
    <col min="5658" max="5888" width="9" style="187"/>
    <col min="5889" max="5890" width="5.625" style="187" customWidth="1"/>
    <col min="5891" max="5892" width="4.625" style="187" customWidth="1"/>
    <col min="5893" max="5895" width="5.625" style="187" customWidth="1"/>
    <col min="5896" max="5896" width="9.125" style="187" customWidth="1"/>
    <col min="5897" max="5897" width="12.625" style="187" customWidth="1"/>
    <col min="5898" max="5901" width="7.75" style="187" customWidth="1"/>
    <col min="5902" max="5902" width="11.875" style="187" customWidth="1"/>
    <col min="5903" max="5906" width="7.625" style="187" customWidth="1"/>
    <col min="5907" max="5907" width="2.625" style="187" customWidth="1"/>
    <col min="5908" max="5908" width="5.625" style="187" customWidth="1"/>
    <col min="5909" max="5909" width="9" style="187"/>
    <col min="5910" max="5913" width="5.625" style="187" customWidth="1"/>
    <col min="5914" max="6144" width="9" style="187"/>
    <col min="6145" max="6146" width="5.625" style="187" customWidth="1"/>
    <col min="6147" max="6148" width="4.625" style="187" customWidth="1"/>
    <col min="6149" max="6151" width="5.625" style="187" customWidth="1"/>
    <col min="6152" max="6152" width="9.125" style="187" customWidth="1"/>
    <col min="6153" max="6153" width="12.625" style="187" customWidth="1"/>
    <col min="6154" max="6157" width="7.75" style="187" customWidth="1"/>
    <col min="6158" max="6158" width="11.875" style="187" customWidth="1"/>
    <col min="6159" max="6162" width="7.625" style="187" customWidth="1"/>
    <col min="6163" max="6163" width="2.625" style="187" customWidth="1"/>
    <col min="6164" max="6164" width="5.625" style="187" customWidth="1"/>
    <col min="6165" max="6165" width="9" style="187"/>
    <col min="6166" max="6169" width="5.625" style="187" customWidth="1"/>
    <col min="6170" max="6400" width="9" style="187"/>
    <col min="6401" max="6402" width="5.625" style="187" customWidth="1"/>
    <col min="6403" max="6404" width="4.625" style="187" customWidth="1"/>
    <col min="6405" max="6407" width="5.625" style="187" customWidth="1"/>
    <col min="6408" max="6408" width="9.125" style="187" customWidth="1"/>
    <col min="6409" max="6409" width="12.625" style="187" customWidth="1"/>
    <col min="6410" max="6413" width="7.75" style="187" customWidth="1"/>
    <col min="6414" max="6414" width="11.875" style="187" customWidth="1"/>
    <col min="6415" max="6418" width="7.625" style="187" customWidth="1"/>
    <col min="6419" max="6419" width="2.625" style="187" customWidth="1"/>
    <col min="6420" max="6420" width="5.625" style="187" customWidth="1"/>
    <col min="6421" max="6421" width="9" style="187"/>
    <col min="6422" max="6425" width="5.625" style="187" customWidth="1"/>
    <col min="6426" max="6656" width="9" style="187"/>
    <col min="6657" max="6658" width="5.625" style="187" customWidth="1"/>
    <col min="6659" max="6660" width="4.625" style="187" customWidth="1"/>
    <col min="6661" max="6663" width="5.625" style="187" customWidth="1"/>
    <col min="6664" max="6664" width="9.125" style="187" customWidth="1"/>
    <col min="6665" max="6665" width="12.625" style="187" customWidth="1"/>
    <col min="6666" max="6669" width="7.75" style="187" customWidth="1"/>
    <col min="6670" max="6670" width="11.875" style="187" customWidth="1"/>
    <col min="6671" max="6674" width="7.625" style="187" customWidth="1"/>
    <col min="6675" max="6675" width="2.625" style="187" customWidth="1"/>
    <col min="6676" max="6676" width="5.625" style="187" customWidth="1"/>
    <col min="6677" max="6677" width="9" style="187"/>
    <col min="6678" max="6681" width="5.625" style="187" customWidth="1"/>
    <col min="6682" max="6912" width="9" style="187"/>
    <col min="6913" max="6914" width="5.625" style="187" customWidth="1"/>
    <col min="6915" max="6916" width="4.625" style="187" customWidth="1"/>
    <col min="6917" max="6919" width="5.625" style="187" customWidth="1"/>
    <col min="6920" max="6920" width="9.125" style="187" customWidth="1"/>
    <col min="6921" max="6921" width="12.625" style="187" customWidth="1"/>
    <col min="6922" max="6925" width="7.75" style="187" customWidth="1"/>
    <col min="6926" max="6926" width="11.875" style="187" customWidth="1"/>
    <col min="6927" max="6930" width="7.625" style="187" customWidth="1"/>
    <col min="6931" max="6931" width="2.625" style="187" customWidth="1"/>
    <col min="6932" max="6932" width="5.625" style="187" customWidth="1"/>
    <col min="6933" max="6933" width="9" style="187"/>
    <col min="6934" max="6937" width="5.625" style="187" customWidth="1"/>
    <col min="6938" max="7168" width="9" style="187"/>
    <col min="7169" max="7170" width="5.625" style="187" customWidth="1"/>
    <col min="7171" max="7172" width="4.625" style="187" customWidth="1"/>
    <col min="7173" max="7175" width="5.625" style="187" customWidth="1"/>
    <col min="7176" max="7176" width="9.125" style="187" customWidth="1"/>
    <col min="7177" max="7177" width="12.625" style="187" customWidth="1"/>
    <col min="7178" max="7181" width="7.75" style="187" customWidth="1"/>
    <col min="7182" max="7182" width="11.875" style="187" customWidth="1"/>
    <col min="7183" max="7186" width="7.625" style="187" customWidth="1"/>
    <col min="7187" max="7187" width="2.625" style="187" customWidth="1"/>
    <col min="7188" max="7188" width="5.625" style="187" customWidth="1"/>
    <col min="7189" max="7189" width="9" style="187"/>
    <col min="7190" max="7193" width="5.625" style="187" customWidth="1"/>
    <col min="7194" max="7424" width="9" style="187"/>
    <col min="7425" max="7426" width="5.625" style="187" customWidth="1"/>
    <col min="7427" max="7428" width="4.625" style="187" customWidth="1"/>
    <col min="7429" max="7431" width="5.625" style="187" customWidth="1"/>
    <col min="7432" max="7432" width="9.125" style="187" customWidth="1"/>
    <col min="7433" max="7433" width="12.625" style="187" customWidth="1"/>
    <col min="7434" max="7437" width="7.75" style="187" customWidth="1"/>
    <col min="7438" max="7438" width="11.875" style="187" customWidth="1"/>
    <col min="7439" max="7442" width="7.625" style="187" customWidth="1"/>
    <col min="7443" max="7443" width="2.625" style="187" customWidth="1"/>
    <col min="7444" max="7444" width="5.625" style="187" customWidth="1"/>
    <col min="7445" max="7445" width="9" style="187"/>
    <col min="7446" max="7449" width="5.625" style="187" customWidth="1"/>
    <col min="7450" max="7680" width="9" style="187"/>
    <col min="7681" max="7682" width="5.625" style="187" customWidth="1"/>
    <col min="7683" max="7684" width="4.625" style="187" customWidth="1"/>
    <col min="7685" max="7687" width="5.625" style="187" customWidth="1"/>
    <col min="7688" max="7688" width="9.125" style="187" customWidth="1"/>
    <col min="7689" max="7689" width="12.625" style="187" customWidth="1"/>
    <col min="7690" max="7693" width="7.75" style="187" customWidth="1"/>
    <col min="7694" max="7694" width="11.875" style="187" customWidth="1"/>
    <col min="7695" max="7698" width="7.625" style="187" customWidth="1"/>
    <col min="7699" max="7699" width="2.625" style="187" customWidth="1"/>
    <col min="7700" max="7700" width="5.625" style="187" customWidth="1"/>
    <col min="7701" max="7701" width="9" style="187"/>
    <col min="7702" max="7705" width="5.625" style="187" customWidth="1"/>
    <col min="7706" max="7936" width="9" style="187"/>
    <col min="7937" max="7938" width="5.625" style="187" customWidth="1"/>
    <col min="7939" max="7940" width="4.625" style="187" customWidth="1"/>
    <col min="7941" max="7943" width="5.625" style="187" customWidth="1"/>
    <col min="7944" max="7944" width="9.125" style="187" customWidth="1"/>
    <col min="7945" max="7945" width="12.625" style="187" customWidth="1"/>
    <col min="7946" max="7949" width="7.75" style="187" customWidth="1"/>
    <col min="7950" max="7950" width="11.875" style="187" customWidth="1"/>
    <col min="7951" max="7954" width="7.625" style="187" customWidth="1"/>
    <col min="7955" max="7955" width="2.625" style="187" customWidth="1"/>
    <col min="7956" max="7956" width="5.625" style="187" customWidth="1"/>
    <col min="7957" max="7957" width="9" style="187"/>
    <col min="7958" max="7961" width="5.625" style="187" customWidth="1"/>
    <col min="7962" max="8192" width="9" style="187"/>
    <col min="8193" max="8194" width="5.625" style="187" customWidth="1"/>
    <col min="8195" max="8196" width="4.625" style="187" customWidth="1"/>
    <col min="8197" max="8199" width="5.625" style="187" customWidth="1"/>
    <col min="8200" max="8200" width="9.125" style="187" customWidth="1"/>
    <col min="8201" max="8201" width="12.625" style="187" customWidth="1"/>
    <col min="8202" max="8205" width="7.75" style="187" customWidth="1"/>
    <col min="8206" max="8206" width="11.875" style="187" customWidth="1"/>
    <col min="8207" max="8210" width="7.625" style="187" customWidth="1"/>
    <col min="8211" max="8211" width="2.625" style="187" customWidth="1"/>
    <col min="8212" max="8212" width="5.625" style="187" customWidth="1"/>
    <col min="8213" max="8213" width="9" style="187"/>
    <col min="8214" max="8217" width="5.625" style="187" customWidth="1"/>
    <col min="8218" max="8448" width="9" style="187"/>
    <col min="8449" max="8450" width="5.625" style="187" customWidth="1"/>
    <col min="8451" max="8452" width="4.625" style="187" customWidth="1"/>
    <col min="8453" max="8455" width="5.625" style="187" customWidth="1"/>
    <col min="8456" max="8456" width="9.125" style="187" customWidth="1"/>
    <col min="8457" max="8457" width="12.625" style="187" customWidth="1"/>
    <col min="8458" max="8461" width="7.75" style="187" customWidth="1"/>
    <col min="8462" max="8462" width="11.875" style="187" customWidth="1"/>
    <col min="8463" max="8466" width="7.625" style="187" customWidth="1"/>
    <col min="8467" max="8467" width="2.625" style="187" customWidth="1"/>
    <col min="8468" max="8468" width="5.625" style="187" customWidth="1"/>
    <col min="8469" max="8469" width="9" style="187"/>
    <col min="8470" max="8473" width="5.625" style="187" customWidth="1"/>
    <col min="8474" max="8704" width="9" style="187"/>
    <col min="8705" max="8706" width="5.625" style="187" customWidth="1"/>
    <col min="8707" max="8708" width="4.625" style="187" customWidth="1"/>
    <col min="8709" max="8711" width="5.625" style="187" customWidth="1"/>
    <col min="8712" max="8712" width="9.125" style="187" customWidth="1"/>
    <col min="8713" max="8713" width="12.625" style="187" customWidth="1"/>
    <col min="8714" max="8717" width="7.75" style="187" customWidth="1"/>
    <col min="8718" max="8718" width="11.875" style="187" customWidth="1"/>
    <col min="8719" max="8722" width="7.625" style="187" customWidth="1"/>
    <col min="8723" max="8723" width="2.625" style="187" customWidth="1"/>
    <col min="8724" max="8724" width="5.625" style="187" customWidth="1"/>
    <col min="8725" max="8725" width="9" style="187"/>
    <col min="8726" max="8729" width="5.625" style="187" customWidth="1"/>
    <col min="8730" max="8960" width="9" style="187"/>
    <col min="8961" max="8962" width="5.625" style="187" customWidth="1"/>
    <col min="8963" max="8964" width="4.625" style="187" customWidth="1"/>
    <col min="8965" max="8967" width="5.625" style="187" customWidth="1"/>
    <col min="8968" max="8968" width="9.125" style="187" customWidth="1"/>
    <col min="8969" max="8969" width="12.625" style="187" customWidth="1"/>
    <col min="8970" max="8973" width="7.75" style="187" customWidth="1"/>
    <col min="8974" max="8974" width="11.875" style="187" customWidth="1"/>
    <col min="8975" max="8978" width="7.625" style="187" customWidth="1"/>
    <col min="8979" max="8979" width="2.625" style="187" customWidth="1"/>
    <col min="8980" max="8980" width="5.625" style="187" customWidth="1"/>
    <col min="8981" max="8981" width="9" style="187"/>
    <col min="8982" max="8985" width="5.625" style="187" customWidth="1"/>
    <col min="8986" max="9216" width="9" style="187"/>
    <col min="9217" max="9218" width="5.625" style="187" customWidth="1"/>
    <col min="9219" max="9220" width="4.625" style="187" customWidth="1"/>
    <col min="9221" max="9223" width="5.625" style="187" customWidth="1"/>
    <col min="9224" max="9224" width="9.125" style="187" customWidth="1"/>
    <col min="9225" max="9225" width="12.625" style="187" customWidth="1"/>
    <col min="9226" max="9229" width="7.75" style="187" customWidth="1"/>
    <col min="9230" max="9230" width="11.875" style="187" customWidth="1"/>
    <col min="9231" max="9234" width="7.625" style="187" customWidth="1"/>
    <col min="9235" max="9235" width="2.625" style="187" customWidth="1"/>
    <col min="9236" max="9236" width="5.625" style="187" customWidth="1"/>
    <col min="9237" max="9237" width="9" style="187"/>
    <col min="9238" max="9241" width="5.625" style="187" customWidth="1"/>
    <col min="9242" max="9472" width="9" style="187"/>
    <col min="9473" max="9474" width="5.625" style="187" customWidth="1"/>
    <col min="9475" max="9476" width="4.625" style="187" customWidth="1"/>
    <col min="9477" max="9479" width="5.625" style="187" customWidth="1"/>
    <col min="9480" max="9480" width="9.125" style="187" customWidth="1"/>
    <col min="9481" max="9481" width="12.625" style="187" customWidth="1"/>
    <col min="9482" max="9485" width="7.75" style="187" customWidth="1"/>
    <col min="9486" max="9486" width="11.875" style="187" customWidth="1"/>
    <col min="9487" max="9490" width="7.625" style="187" customWidth="1"/>
    <col min="9491" max="9491" width="2.625" style="187" customWidth="1"/>
    <col min="9492" max="9492" width="5.625" style="187" customWidth="1"/>
    <col min="9493" max="9493" width="9" style="187"/>
    <col min="9494" max="9497" width="5.625" style="187" customWidth="1"/>
    <col min="9498" max="9728" width="9" style="187"/>
    <col min="9729" max="9730" width="5.625" style="187" customWidth="1"/>
    <col min="9731" max="9732" width="4.625" style="187" customWidth="1"/>
    <col min="9733" max="9735" width="5.625" style="187" customWidth="1"/>
    <col min="9736" max="9736" width="9.125" style="187" customWidth="1"/>
    <col min="9737" max="9737" width="12.625" style="187" customWidth="1"/>
    <col min="9738" max="9741" width="7.75" style="187" customWidth="1"/>
    <col min="9742" max="9742" width="11.875" style="187" customWidth="1"/>
    <col min="9743" max="9746" width="7.625" style="187" customWidth="1"/>
    <col min="9747" max="9747" width="2.625" style="187" customWidth="1"/>
    <col min="9748" max="9748" width="5.625" style="187" customWidth="1"/>
    <col min="9749" max="9749" width="9" style="187"/>
    <col min="9750" max="9753" width="5.625" style="187" customWidth="1"/>
    <col min="9754" max="9984" width="9" style="187"/>
    <col min="9985" max="9986" width="5.625" style="187" customWidth="1"/>
    <col min="9987" max="9988" width="4.625" style="187" customWidth="1"/>
    <col min="9989" max="9991" width="5.625" style="187" customWidth="1"/>
    <col min="9992" max="9992" width="9.125" style="187" customWidth="1"/>
    <col min="9993" max="9993" width="12.625" style="187" customWidth="1"/>
    <col min="9994" max="9997" width="7.75" style="187" customWidth="1"/>
    <col min="9998" max="9998" width="11.875" style="187" customWidth="1"/>
    <col min="9999" max="10002" width="7.625" style="187" customWidth="1"/>
    <col min="10003" max="10003" width="2.625" style="187" customWidth="1"/>
    <col min="10004" max="10004" width="5.625" style="187" customWidth="1"/>
    <col min="10005" max="10005" width="9" style="187"/>
    <col min="10006" max="10009" width="5.625" style="187" customWidth="1"/>
    <col min="10010" max="10240" width="9" style="187"/>
    <col min="10241" max="10242" width="5.625" style="187" customWidth="1"/>
    <col min="10243" max="10244" width="4.625" style="187" customWidth="1"/>
    <col min="10245" max="10247" width="5.625" style="187" customWidth="1"/>
    <col min="10248" max="10248" width="9.125" style="187" customWidth="1"/>
    <col min="10249" max="10249" width="12.625" style="187" customWidth="1"/>
    <col min="10250" max="10253" width="7.75" style="187" customWidth="1"/>
    <col min="10254" max="10254" width="11.875" style="187" customWidth="1"/>
    <col min="10255" max="10258" width="7.625" style="187" customWidth="1"/>
    <col min="10259" max="10259" width="2.625" style="187" customWidth="1"/>
    <col min="10260" max="10260" width="5.625" style="187" customWidth="1"/>
    <col min="10261" max="10261" width="9" style="187"/>
    <col min="10262" max="10265" width="5.625" style="187" customWidth="1"/>
    <col min="10266" max="10496" width="9" style="187"/>
    <col min="10497" max="10498" width="5.625" style="187" customWidth="1"/>
    <col min="10499" max="10500" width="4.625" style="187" customWidth="1"/>
    <col min="10501" max="10503" width="5.625" style="187" customWidth="1"/>
    <col min="10504" max="10504" width="9.125" style="187" customWidth="1"/>
    <col min="10505" max="10505" width="12.625" style="187" customWidth="1"/>
    <col min="10506" max="10509" width="7.75" style="187" customWidth="1"/>
    <col min="10510" max="10510" width="11.875" style="187" customWidth="1"/>
    <col min="10511" max="10514" width="7.625" style="187" customWidth="1"/>
    <col min="10515" max="10515" width="2.625" style="187" customWidth="1"/>
    <col min="10516" max="10516" width="5.625" style="187" customWidth="1"/>
    <col min="10517" max="10517" width="9" style="187"/>
    <col min="10518" max="10521" width="5.625" style="187" customWidth="1"/>
    <col min="10522" max="10752" width="9" style="187"/>
    <col min="10753" max="10754" width="5.625" style="187" customWidth="1"/>
    <col min="10755" max="10756" width="4.625" style="187" customWidth="1"/>
    <col min="10757" max="10759" width="5.625" style="187" customWidth="1"/>
    <col min="10760" max="10760" width="9.125" style="187" customWidth="1"/>
    <col min="10761" max="10761" width="12.625" style="187" customWidth="1"/>
    <col min="10762" max="10765" width="7.75" style="187" customWidth="1"/>
    <col min="10766" max="10766" width="11.875" style="187" customWidth="1"/>
    <col min="10767" max="10770" width="7.625" style="187" customWidth="1"/>
    <col min="10771" max="10771" width="2.625" style="187" customWidth="1"/>
    <col min="10772" max="10772" width="5.625" style="187" customWidth="1"/>
    <col min="10773" max="10773" width="9" style="187"/>
    <col min="10774" max="10777" width="5.625" style="187" customWidth="1"/>
    <col min="10778" max="11008" width="9" style="187"/>
    <col min="11009" max="11010" width="5.625" style="187" customWidth="1"/>
    <col min="11011" max="11012" width="4.625" style="187" customWidth="1"/>
    <col min="11013" max="11015" width="5.625" style="187" customWidth="1"/>
    <col min="11016" max="11016" width="9.125" style="187" customWidth="1"/>
    <col min="11017" max="11017" width="12.625" style="187" customWidth="1"/>
    <col min="11018" max="11021" width="7.75" style="187" customWidth="1"/>
    <col min="11022" max="11022" width="11.875" style="187" customWidth="1"/>
    <col min="11023" max="11026" width="7.625" style="187" customWidth="1"/>
    <col min="11027" max="11027" width="2.625" style="187" customWidth="1"/>
    <col min="11028" max="11028" width="5.625" style="187" customWidth="1"/>
    <col min="11029" max="11029" width="9" style="187"/>
    <col min="11030" max="11033" width="5.625" style="187" customWidth="1"/>
    <col min="11034" max="11264" width="9" style="187"/>
    <col min="11265" max="11266" width="5.625" style="187" customWidth="1"/>
    <col min="11267" max="11268" width="4.625" style="187" customWidth="1"/>
    <col min="11269" max="11271" width="5.625" style="187" customWidth="1"/>
    <col min="11272" max="11272" width="9.125" style="187" customWidth="1"/>
    <col min="11273" max="11273" width="12.625" style="187" customWidth="1"/>
    <col min="11274" max="11277" width="7.75" style="187" customWidth="1"/>
    <col min="11278" max="11278" width="11.875" style="187" customWidth="1"/>
    <col min="11279" max="11282" width="7.625" style="187" customWidth="1"/>
    <col min="11283" max="11283" width="2.625" style="187" customWidth="1"/>
    <col min="11284" max="11284" width="5.625" style="187" customWidth="1"/>
    <col min="11285" max="11285" width="9" style="187"/>
    <col min="11286" max="11289" width="5.625" style="187" customWidth="1"/>
    <col min="11290" max="11520" width="9" style="187"/>
    <col min="11521" max="11522" width="5.625" style="187" customWidth="1"/>
    <col min="11523" max="11524" width="4.625" style="187" customWidth="1"/>
    <col min="11525" max="11527" width="5.625" style="187" customWidth="1"/>
    <col min="11528" max="11528" width="9.125" style="187" customWidth="1"/>
    <col min="11529" max="11529" width="12.625" style="187" customWidth="1"/>
    <col min="11530" max="11533" width="7.75" style="187" customWidth="1"/>
    <col min="11534" max="11534" width="11.875" style="187" customWidth="1"/>
    <col min="11535" max="11538" width="7.625" style="187" customWidth="1"/>
    <col min="11539" max="11539" width="2.625" style="187" customWidth="1"/>
    <col min="11540" max="11540" width="5.625" style="187" customWidth="1"/>
    <col min="11541" max="11541" width="9" style="187"/>
    <col min="11542" max="11545" width="5.625" style="187" customWidth="1"/>
    <col min="11546" max="11776" width="9" style="187"/>
    <col min="11777" max="11778" width="5.625" style="187" customWidth="1"/>
    <col min="11779" max="11780" width="4.625" style="187" customWidth="1"/>
    <col min="11781" max="11783" width="5.625" style="187" customWidth="1"/>
    <col min="11784" max="11784" width="9.125" style="187" customWidth="1"/>
    <col min="11785" max="11785" width="12.625" style="187" customWidth="1"/>
    <col min="11786" max="11789" width="7.75" style="187" customWidth="1"/>
    <col min="11790" max="11790" width="11.875" style="187" customWidth="1"/>
    <col min="11791" max="11794" width="7.625" style="187" customWidth="1"/>
    <col min="11795" max="11795" width="2.625" style="187" customWidth="1"/>
    <col min="11796" max="11796" width="5.625" style="187" customWidth="1"/>
    <col min="11797" max="11797" width="9" style="187"/>
    <col min="11798" max="11801" width="5.625" style="187" customWidth="1"/>
    <col min="11802" max="12032" width="9" style="187"/>
    <col min="12033" max="12034" width="5.625" style="187" customWidth="1"/>
    <col min="12035" max="12036" width="4.625" style="187" customWidth="1"/>
    <col min="12037" max="12039" width="5.625" style="187" customWidth="1"/>
    <col min="12040" max="12040" width="9.125" style="187" customWidth="1"/>
    <col min="12041" max="12041" width="12.625" style="187" customWidth="1"/>
    <col min="12042" max="12045" width="7.75" style="187" customWidth="1"/>
    <col min="12046" max="12046" width="11.875" style="187" customWidth="1"/>
    <col min="12047" max="12050" width="7.625" style="187" customWidth="1"/>
    <col min="12051" max="12051" width="2.625" style="187" customWidth="1"/>
    <col min="12052" max="12052" width="5.625" style="187" customWidth="1"/>
    <col min="12053" max="12053" width="9" style="187"/>
    <col min="12054" max="12057" width="5.625" style="187" customWidth="1"/>
    <col min="12058" max="12288" width="9" style="187"/>
    <col min="12289" max="12290" width="5.625" style="187" customWidth="1"/>
    <col min="12291" max="12292" width="4.625" style="187" customWidth="1"/>
    <col min="12293" max="12295" width="5.625" style="187" customWidth="1"/>
    <col min="12296" max="12296" width="9.125" style="187" customWidth="1"/>
    <col min="12297" max="12297" width="12.625" style="187" customWidth="1"/>
    <col min="12298" max="12301" width="7.75" style="187" customWidth="1"/>
    <col min="12302" max="12302" width="11.875" style="187" customWidth="1"/>
    <col min="12303" max="12306" width="7.625" style="187" customWidth="1"/>
    <col min="12307" max="12307" width="2.625" style="187" customWidth="1"/>
    <col min="12308" max="12308" width="5.625" style="187" customWidth="1"/>
    <col min="12309" max="12309" width="9" style="187"/>
    <col min="12310" max="12313" width="5.625" style="187" customWidth="1"/>
    <col min="12314" max="12544" width="9" style="187"/>
    <col min="12545" max="12546" width="5.625" style="187" customWidth="1"/>
    <col min="12547" max="12548" width="4.625" style="187" customWidth="1"/>
    <col min="12549" max="12551" width="5.625" style="187" customWidth="1"/>
    <col min="12552" max="12552" width="9.125" style="187" customWidth="1"/>
    <col min="12553" max="12553" width="12.625" style="187" customWidth="1"/>
    <col min="12554" max="12557" width="7.75" style="187" customWidth="1"/>
    <col min="12558" max="12558" width="11.875" style="187" customWidth="1"/>
    <col min="12559" max="12562" width="7.625" style="187" customWidth="1"/>
    <col min="12563" max="12563" width="2.625" style="187" customWidth="1"/>
    <col min="12564" max="12564" width="5.625" style="187" customWidth="1"/>
    <col min="12565" max="12565" width="9" style="187"/>
    <col min="12566" max="12569" width="5.625" style="187" customWidth="1"/>
    <col min="12570" max="12800" width="9" style="187"/>
    <col min="12801" max="12802" width="5.625" style="187" customWidth="1"/>
    <col min="12803" max="12804" width="4.625" style="187" customWidth="1"/>
    <col min="12805" max="12807" width="5.625" style="187" customWidth="1"/>
    <col min="12808" max="12808" width="9.125" style="187" customWidth="1"/>
    <col min="12809" max="12809" width="12.625" style="187" customWidth="1"/>
    <col min="12810" max="12813" width="7.75" style="187" customWidth="1"/>
    <col min="12814" max="12814" width="11.875" style="187" customWidth="1"/>
    <col min="12815" max="12818" width="7.625" style="187" customWidth="1"/>
    <col min="12819" max="12819" width="2.625" style="187" customWidth="1"/>
    <col min="12820" max="12820" width="5.625" style="187" customWidth="1"/>
    <col min="12821" max="12821" width="9" style="187"/>
    <col min="12822" max="12825" width="5.625" style="187" customWidth="1"/>
    <col min="12826" max="13056" width="9" style="187"/>
    <col min="13057" max="13058" width="5.625" style="187" customWidth="1"/>
    <col min="13059" max="13060" width="4.625" style="187" customWidth="1"/>
    <col min="13061" max="13063" width="5.625" style="187" customWidth="1"/>
    <col min="13064" max="13064" width="9.125" style="187" customWidth="1"/>
    <col min="13065" max="13065" width="12.625" style="187" customWidth="1"/>
    <col min="13066" max="13069" width="7.75" style="187" customWidth="1"/>
    <col min="13070" max="13070" width="11.875" style="187" customWidth="1"/>
    <col min="13071" max="13074" width="7.625" style="187" customWidth="1"/>
    <col min="13075" max="13075" width="2.625" style="187" customWidth="1"/>
    <col min="13076" max="13076" width="5.625" style="187" customWidth="1"/>
    <col min="13077" max="13077" width="9" style="187"/>
    <col min="13078" max="13081" width="5.625" style="187" customWidth="1"/>
    <col min="13082" max="13312" width="9" style="187"/>
    <col min="13313" max="13314" width="5.625" style="187" customWidth="1"/>
    <col min="13315" max="13316" width="4.625" style="187" customWidth="1"/>
    <col min="13317" max="13319" width="5.625" style="187" customWidth="1"/>
    <col min="13320" max="13320" width="9.125" style="187" customWidth="1"/>
    <col min="13321" max="13321" width="12.625" style="187" customWidth="1"/>
    <col min="13322" max="13325" width="7.75" style="187" customWidth="1"/>
    <col min="13326" max="13326" width="11.875" style="187" customWidth="1"/>
    <col min="13327" max="13330" width="7.625" style="187" customWidth="1"/>
    <col min="13331" max="13331" width="2.625" style="187" customWidth="1"/>
    <col min="13332" max="13332" width="5.625" style="187" customWidth="1"/>
    <col min="13333" max="13333" width="9" style="187"/>
    <col min="13334" max="13337" width="5.625" style="187" customWidth="1"/>
    <col min="13338" max="13568" width="9" style="187"/>
    <col min="13569" max="13570" width="5.625" style="187" customWidth="1"/>
    <col min="13571" max="13572" width="4.625" style="187" customWidth="1"/>
    <col min="13573" max="13575" width="5.625" style="187" customWidth="1"/>
    <col min="13576" max="13576" width="9.125" style="187" customWidth="1"/>
    <col min="13577" max="13577" width="12.625" style="187" customWidth="1"/>
    <col min="13578" max="13581" width="7.75" style="187" customWidth="1"/>
    <col min="13582" max="13582" width="11.875" style="187" customWidth="1"/>
    <col min="13583" max="13586" width="7.625" style="187" customWidth="1"/>
    <col min="13587" max="13587" width="2.625" style="187" customWidth="1"/>
    <col min="13588" max="13588" width="5.625" style="187" customWidth="1"/>
    <col min="13589" max="13589" width="9" style="187"/>
    <col min="13590" max="13593" width="5.625" style="187" customWidth="1"/>
    <col min="13594" max="13824" width="9" style="187"/>
    <col min="13825" max="13826" width="5.625" style="187" customWidth="1"/>
    <col min="13827" max="13828" width="4.625" style="187" customWidth="1"/>
    <col min="13829" max="13831" width="5.625" style="187" customWidth="1"/>
    <col min="13832" max="13832" width="9.125" style="187" customWidth="1"/>
    <col min="13833" max="13833" width="12.625" style="187" customWidth="1"/>
    <col min="13834" max="13837" width="7.75" style="187" customWidth="1"/>
    <col min="13838" max="13838" width="11.875" style="187" customWidth="1"/>
    <col min="13839" max="13842" width="7.625" style="187" customWidth="1"/>
    <col min="13843" max="13843" width="2.625" style="187" customWidth="1"/>
    <col min="13844" max="13844" width="5.625" style="187" customWidth="1"/>
    <col min="13845" max="13845" width="9" style="187"/>
    <col min="13846" max="13849" width="5.625" style="187" customWidth="1"/>
    <col min="13850" max="14080" width="9" style="187"/>
    <col min="14081" max="14082" width="5.625" style="187" customWidth="1"/>
    <col min="14083" max="14084" width="4.625" style="187" customWidth="1"/>
    <col min="14085" max="14087" width="5.625" style="187" customWidth="1"/>
    <col min="14088" max="14088" width="9.125" style="187" customWidth="1"/>
    <col min="14089" max="14089" width="12.625" style="187" customWidth="1"/>
    <col min="14090" max="14093" width="7.75" style="187" customWidth="1"/>
    <col min="14094" max="14094" width="11.875" style="187" customWidth="1"/>
    <col min="14095" max="14098" width="7.625" style="187" customWidth="1"/>
    <col min="14099" max="14099" width="2.625" style="187" customWidth="1"/>
    <col min="14100" max="14100" width="5.625" style="187" customWidth="1"/>
    <col min="14101" max="14101" width="9" style="187"/>
    <col min="14102" max="14105" width="5.625" style="187" customWidth="1"/>
    <col min="14106" max="14336" width="9" style="187"/>
    <col min="14337" max="14338" width="5.625" style="187" customWidth="1"/>
    <col min="14339" max="14340" width="4.625" style="187" customWidth="1"/>
    <col min="14341" max="14343" width="5.625" style="187" customWidth="1"/>
    <col min="14344" max="14344" width="9.125" style="187" customWidth="1"/>
    <col min="14345" max="14345" width="12.625" style="187" customWidth="1"/>
    <col min="14346" max="14349" width="7.75" style="187" customWidth="1"/>
    <col min="14350" max="14350" width="11.875" style="187" customWidth="1"/>
    <col min="14351" max="14354" width="7.625" style="187" customWidth="1"/>
    <col min="14355" max="14355" width="2.625" style="187" customWidth="1"/>
    <col min="14356" max="14356" width="5.625" style="187" customWidth="1"/>
    <col min="14357" max="14357" width="9" style="187"/>
    <col min="14358" max="14361" width="5.625" style="187" customWidth="1"/>
    <col min="14362" max="14592" width="9" style="187"/>
    <col min="14593" max="14594" width="5.625" style="187" customWidth="1"/>
    <col min="14595" max="14596" width="4.625" style="187" customWidth="1"/>
    <col min="14597" max="14599" width="5.625" style="187" customWidth="1"/>
    <col min="14600" max="14600" width="9.125" style="187" customWidth="1"/>
    <col min="14601" max="14601" width="12.625" style="187" customWidth="1"/>
    <col min="14602" max="14605" width="7.75" style="187" customWidth="1"/>
    <col min="14606" max="14606" width="11.875" style="187" customWidth="1"/>
    <col min="14607" max="14610" width="7.625" style="187" customWidth="1"/>
    <col min="14611" max="14611" width="2.625" style="187" customWidth="1"/>
    <col min="14612" max="14612" width="5.625" style="187" customWidth="1"/>
    <col min="14613" max="14613" width="9" style="187"/>
    <col min="14614" max="14617" width="5.625" style="187" customWidth="1"/>
    <col min="14618" max="14848" width="9" style="187"/>
    <col min="14849" max="14850" width="5.625" style="187" customWidth="1"/>
    <col min="14851" max="14852" width="4.625" style="187" customWidth="1"/>
    <col min="14853" max="14855" width="5.625" style="187" customWidth="1"/>
    <col min="14856" max="14856" width="9.125" style="187" customWidth="1"/>
    <col min="14857" max="14857" width="12.625" style="187" customWidth="1"/>
    <col min="14858" max="14861" width="7.75" style="187" customWidth="1"/>
    <col min="14862" max="14862" width="11.875" style="187" customWidth="1"/>
    <col min="14863" max="14866" width="7.625" style="187" customWidth="1"/>
    <col min="14867" max="14867" width="2.625" style="187" customWidth="1"/>
    <col min="14868" max="14868" width="5.625" style="187" customWidth="1"/>
    <col min="14869" max="14869" width="9" style="187"/>
    <col min="14870" max="14873" width="5.625" style="187" customWidth="1"/>
    <col min="14874" max="15104" width="9" style="187"/>
    <col min="15105" max="15106" width="5.625" style="187" customWidth="1"/>
    <col min="15107" max="15108" width="4.625" style="187" customWidth="1"/>
    <col min="15109" max="15111" width="5.625" style="187" customWidth="1"/>
    <col min="15112" max="15112" width="9.125" style="187" customWidth="1"/>
    <col min="15113" max="15113" width="12.625" style="187" customWidth="1"/>
    <col min="15114" max="15117" width="7.75" style="187" customWidth="1"/>
    <col min="15118" max="15118" width="11.875" style="187" customWidth="1"/>
    <col min="15119" max="15122" width="7.625" style="187" customWidth="1"/>
    <col min="15123" max="15123" width="2.625" style="187" customWidth="1"/>
    <col min="15124" max="15124" width="5.625" style="187" customWidth="1"/>
    <col min="15125" max="15125" width="9" style="187"/>
    <col min="15126" max="15129" width="5.625" style="187" customWidth="1"/>
    <col min="15130" max="15360" width="9" style="187"/>
    <col min="15361" max="15362" width="5.625" style="187" customWidth="1"/>
    <col min="15363" max="15364" width="4.625" style="187" customWidth="1"/>
    <col min="15365" max="15367" width="5.625" style="187" customWidth="1"/>
    <col min="15368" max="15368" width="9.125" style="187" customWidth="1"/>
    <col min="15369" max="15369" width="12.625" style="187" customWidth="1"/>
    <col min="15370" max="15373" width="7.75" style="187" customWidth="1"/>
    <col min="15374" max="15374" width="11.875" style="187" customWidth="1"/>
    <col min="15375" max="15378" width="7.625" style="187" customWidth="1"/>
    <col min="15379" max="15379" width="2.625" style="187" customWidth="1"/>
    <col min="15380" max="15380" width="5.625" style="187" customWidth="1"/>
    <col min="15381" max="15381" width="9" style="187"/>
    <col min="15382" max="15385" width="5.625" style="187" customWidth="1"/>
    <col min="15386" max="15616" width="9" style="187"/>
    <col min="15617" max="15618" width="5.625" style="187" customWidth="1"/>
    <col min="15619" max="15620" width="4.625" style="187" customWidth="1"/>
    <col min="15621" max="15623" width="5.625" style="187" customWidth="1"/>
    <col min="15624" max="15624" width="9.125" style="187" customWidth="1"/>
    <col min="15625" max="15625" width="12.625" style="187" customWidth="1"/>
    <col min="15626" max="15629" width="7.75" style="187" customWidth="1"/>
    <col min="15630" max="15630" width="11.875" style="187" customWidth="1"/>
    <col min="15631" max="15634" width="7.625" style="187" customWidth="1"/>
    <col min="15635" max="15635" width="2.625" style="187" customWidth="1"/>
    <col min="15636" max="15636" width="5.625" style="187" customWidth="1"/>
    <col min="15637" max="15637" width="9" style="187"/>
    <col min="15638" max="15641" width="5.625" style="187" customWidth="1"/>
    <col min="15642" max="15872" width="9" style="187"/>
    <col min="15873" max="15874" width="5.625" style="187" customWidth="1"/>
    <col min="15875" max="15876" width="4.625" style="187" customWidth="1"/>
    <col min="15877" max="15879" width="5.625" style="187" customWidth="1"/>
    <col min="15880" max="15880" width="9.125" style="187" customWidth="1"/>
    <col min="15881" max="15881" width="12.625" style="187" customWidth="1"/>
    <col min="15882" max="15885" width="7.75" style="187" customWidth="1"/>
    <col min="15886" max="15886" width="11.875" style="187" customWidth="1"/>
    <col min="15887" max="15890" width="7.625" style="187" customWidth="1"/>
    <col min="15891" max="15891" width="2.625" style="187" customWidth="1"/>
    <col min="15892" max="15892" width="5.625" style="187" customWidth="1"/>
    <col min="15893" max="15893" width="9" style="187"/>
    <col min="15894" max="15897" width="5.625" style="187" customWidth="1"/>
    <col min="15898" max="16128" width="9" style="187"/>
    <col min="16129" max="16130" width="5.625" style="187" customWidth="1"/>
    <col min="16131" max="16132" width="4.625" style="187" customWidth="1"/>
    <col min="16133" max="16135" width="5.625" style="187" customWidth="1"/>
    <col min="16136" max="16136" width="9.125" style="187" customWidth="1"/>
    <col min="16137" max="16137" width="12.625" style="187" customWidth="1"/>
    <col min="16138" max="16141" width="7.75" style="187" customWidth="1"/>
    <col min="16142" max="16142" width="11.875" style="187" customWidth="1"/>
    <col min="16143" max="16146" width="7.625" style="187" customWidth="1"/>
    <col min="16147" max="16147" width="2.625" style="187" customWidth="1"/>
    <col min="16148" max="16148" width="5.625" style="187" customWidth="1"/>
    <col min="16149" max="16149" width="9" style="187"/>
    <col min="16150" max="16153" width="5.625" style="187" customWidth="1"/>
    <col min="16154" max="16384" width="9" style="187"/>
  </cols>
  <sheetData>
    <row r="1" spans="1:19" ht="23.1" customHeight="1">
      <c r="A1" s="187" t="s">
        <v>369</v>
      </c>
    </row>
    <row r="2" spans="1:19" ht="23.1" customHeight="1">
      <c r="A2" s="187" t="s">
        <v>200</v>
      </c>
    </row>
    <row r="3" spans="1:19" ht="23.1" customHeight="1">
      <c r="A3" s="592" t="s">
        <v>10</v>
      </c>
      <c r="B3" s="635"/>
      <c r="C3" s="592" t="s">
        <v>201</v>
      </c>
      <c r="D3" s="635"/>
      <c r="E3" s="592" t="s">
        <v>15</v>
      </c>
      <c r="F3" s="599"/>
      <c r="G3" s="599"/>
      <c r="H3" s="602" t="s">
        <v>8</v>
      </c>
      <c r="I3" s="636" t="s">
        <v>202</v>
      </c>
      <c r="J3" s="593" t="s">
        <v>203</v>
      </c>
      <c r="K3" s="593"/>
      <c r="L3" s="625" t="s">
        <v>204</v>
      </c>
      <c r="M3" s="626"/>
      <c r="N3" s="188" t="s">
        <v>205</v>
      </c>
      <c r="O3" s="629" t="s">
        <v>392</v>
      </c>
      <c r="P3" s="630"/>
      <c r="Q3" s="631" t="s">
        <v>393</v>
      </c>
      <c r="R3" s="632"/>
      <c r="S3" s="189"/>
    </row>
    <row r="4" spans="1:19" ht="23.1" customHeight="1">
      <c r="A4" s="594"/>
      <c r="B4" s="598"/>
      <c r="C4" s="594" t="s">
        <v>206</v>
      </c>
      <c r="D4" s="598"/>
      <c r="E4" s="600"/>
      <c r="F4" s="601"/>
      <c r="G4" s="601"/>
      <c r="H4" s="603"/>
      <c r="I4" s="603"/>
      <c r="J4" s="595" t="s">
        <v>207</v>
      </c>
      <c r="K4" s="595"/>
      <c r="L4" s="627"/>
      <c r="M4" s="628"/>
      <c r="N4" s="190" t="s">
        <v>208</v>
      </c>
      <c r="O4" s="633" t="s">
        <v>209</v>
      </c>
      <c r="P4" s="634"/>
      <c r="Q4" s="633" t="s">
        <v>209</v>
      </c>
      <c r="R4" s="634"/>
      <c r="S4" s="191"/>
    </row>
    <row r="5" spans="1:19" ht="23.1" customHeight="1">
      <c r="A5" s="608" t="s">
        <v>210</v>
      </c>
      <c r="B5" s="609"/>
      <c r="C5" s="192"/>
      <c r="D5" s="193"/>
      <c r="E5" s="194"/>
      <c r="F5" s="194"/>
      <c r="G5" s="194"/>
      <c r="H5" s="195"/>
      <c r="I5" s="195"/>
      <c r="J5" s="196" t="s">
        <v>211</v>
      </c>
      <c r="K5" s="196" t="s">
        <v>212</v>
      </c>
      <c r="L5" s="197" t="s">
        <v>211</v>
      </c>
      <c r="M5" s="198" t="s">
        <v>212</v>
      </c>
      <c r="N5" s="196"/>
      <c r="O5" s="610" t="s">
        <v>213</v>
      </c>
      <c r="P5" s="611"/>
      <c r="Q5" s="610" t="s">
        <v>213</v>
      </c>
      <c r="R5" s="611"/>
      <c r="S5" s="191"/>
    </row>
    <row r="6" spans="1:19" ht="23.1" customHeight="1">
      <c r="A6" s="612" t="s">
        <v>100</v>
      </c>
      <c r="B6" s="613"/>
      <c r="C6" s="612" t="s">
        <v>252</v>
      </c>
      <c r="D6" s="616"/>
      <c r="E6" s="612" t="s">
        <v>214</v>
      </c>
      <c r="F6" s="618"/>
      <c r="G6" s="618"/>
      <c r="H6" s="621" t="s">
        <v>215</v>
      </c>
      <c r="I6" s="621" t="s">
        <v>216</v>
      </c>
      <c r="J6" s="613" t="s">
        <v>217</v>
      </c>
      <c r="K6" s="616"/>
      <c r="L6" s="612" t="s">
        <v>391</v>
      </c>
      <c r="M6" s="616"/>
      <c r="N6" s="221" t="s">
        <v>218</v>
      </c>
      <c r="O6" s="623" t="s">
        <v>244</v>
      </c>
      <c r="P6" s="624"/>
      <c r="Q6" s="623" t="s">
        <v>244</v>
      </c>
      <c r="R6" s="624"/>
      <c r="S6" s="199"/>
    </row>
    <row r="7" spans="1:19" ht="23.1" customHeight="1" thickBot="1">
      <c r="A7" s="614"/>
      <c r="B7" s="615"/>
      <c r="C7" s="614"/>
      <c r="D7" s="617"/>
      <c r="E7" s="619"/>
      <c r="F7" s="620"/>
      <c r="G7" s="620"/>
      <c r="H7" s="622"/>
      <c r="I7" s="622"/>
      <c r="J7" s="614"/>
      <c r="K7" s="617"/>
      <c r="L7" s="614"/>
      <c r="M7" s="617"/>
      <c r="N7" s="222" t="s">
        <v>219</v>
      </c>
      <c r="O7" s="200" t="s">
        <v>245</v>
      </c>
      <c r="P7" s="201" t="s">
        <v>246</v>
      </c>
      <c r="Q7" s="200" t="s">
        <v>245</v>
      </c>
      <c r="R7" s="201" t="s">
        <v>246</v>
      </c>
      <c r="S7" s="192"/>
    </row>
    <row r="8" spans="1:19" ht="23.1" customHeight="1">
      <c r="A8" s="596"/>
      <c r="B8" s="605"/>
      <c r="C8" s="596"/>
      <c r="D8" s="597"/>
      <c r="E8" s="596"/>
      <c r="F8" s="606"/>
      <c r="G8" s="606"/>
      <c r="H8" s="604"/>
      <c r="I8" s="607"/>
      <c r="J8" s="596" t="s">
        <v>220</v>
      </c>
      <c r="K8" s="597"/>
      <c r="L8" s="596" t="s">
        <v>220</v>
      </c>
      <c r="M8" s="597"/>
      <c r="N8" s="202"/>
      <c r="O8" s="588" t="s">
        <v>221</v>
      </c>
      <c r="P8" s="589"/>
      <c r="Q8" s="588" t="s">
        <v>221</v>
      </c>
      <c r="R8" s="589"/>
      <c r="S8" s="192"/>
    </row>
    <row r="9" spans="1:19" ht="23.1" customHeight="1">
      <c r="A9" s="594"/>
      <c r="B9" s="595"/>
      <c r="C9" s="594"/>
      <c r="D9" s="598"/>
      <c r="E9" s="600"/>
      <c r="F9" s="601"/>
      <c r="G9" s="601"/>
      <c r="H9" s="603"/>
      <c r="I9" s="604"/>
      <c r="J9" s="594"/>
      <c r="K9" s="598"/>
      <c r="L9" s="594"/>
      <c r="M9" s="598"/>
      <c r="N9" s="203"/>
      <c r="O9" s="204" t="s">
        <v>222</v>
      </c>
      <c r="P9" s="205" t="s">
        <v>223</v>
      </c>
      <c r="Q9" s="204" t="s">
        <v>222</v>
      </c>
      <c r="R9" s="205" t="s">
        <v>223</v>
      </c>
      <c r="S9" s="192"/>
    </row>
    <row r="10" spans="1:19" ht="23.1" customHeight="1">
      <c r="A10" s="592"/>
      <c r="B10" s="593"/>
      <c r="C10" s="596"/>
      <c r="D10" s="597"/>
      <c r="E10" s="592"/>
      <c r="F10" s="599"/>
      <c r="G10" s="599"/>
      <c r="H10" s="602"/>
      <c r="I10" s="602"/>
      <c r="J10" s="596" t="s">
        <v>220</v>
      </c>
      <c r="K10" s="597"/>
      <c r="L10" s="596" t="s">
        <v>220</v>
      </c>
      <c r="M10" s="597"/>
      <c r="N10" s="202"/>
      <c r="O10" s="588" t="s">
        <v>221</v>
      </c>
      <c r="P10" s="589"/>
      <c r="Q10" s="588" t="s">
        <v>221</v>
      </c>
      <c r="R10" s="589"/>
      <c r="S10" s="192"/>
    </row>
    <row r="11" spans="1:19" ht="23.1" customHeight="1">
      <c r="A11" s="594"/>
      <c r="B11" s="595"/>
      <c r="C11" s="594"/>
      <c r="D11" s="598"/>
      <c r="E11" s="600"/>
      <c r="F11" s="601"/>
      <c r="G11" s="601"/>
      <c r="H11" s="603"/>
      <c r="I11" s="603"/>
      <c r="J11" s="594"/>
      <c r="K11" s="598"/>
      <c r="L11" s="594"/>
      <c r="M11" s="598"/>
      <c r="N11" s="203"/>
      <c r="O11" s="204" t="s">
        <v>222</v>
      </c>
      <c r="P11" s="205" t="s">
        <v>223</v>
      </c>
      <c r="Q11" s="204" t="s">
        <v>222</v>
      </c>
      <c r="R11" s="205" t="s">
        <v>223</v>
      </c>
      <c r="S11" s="192"/>
    </row>
    <row r="12" spans="1:19" ht="23.1" customHeight="1">
      <c r="A12" s="592"/>
      <c r="B12" s="593"/>
      <c r="C12" s="596"/>
      <c r="D12" s="597"/>
      <c r="E12" s="592"/>
      <c r="F12" s="599"/>
      <c r="G12" s="599"/>
      <c r="H12" s="602"/>
      <c r="I12" s="604"/>
      <c r="J12" s="596" t="s">
        <v>220</v>
      </c>
      <c r="K12" s="597"/>
      <c r="L12" s="596" t="s">
        <v>220</v>
      </c>
      <c r="M12" s="597"/>
      <c r="N12" s="202"/>
      <c r="O12" s="588" t="s">
        <v>221</v>
      </c>
      <c r="P12" s="589"/>
      <c r="Q12" s="588" t="s">
        <v>221</v>
      </c>
      <c r="R12" s="589"/>
      <c r="S12" s="192"/>
    </row>
    <row r="13" spans="1:19" ht="23.1" customHeight="1">
      <c r="A13" s="594"/>
      <c r="B13" s="595"/>
      <c r="C13" s="594"/>
      <c r="D13" s="598"/>
      <c r="E13" s="600"/>
      <c r="F13" s="601"/>
      <c r="G13" s="601"/>
      <c r="H13" s="603"/>
      <c r="I13" s="603"/>
      <c r="J13" s="594"/>
      <c r="K13" s="598"/>
      <c r="L13" s="594"/>
      <c r="M13" s="598"/>
      <c r="N13" s="203"/>
      <c r="O13" s="204" t="s">
        <v>222</v>
      </c>
      <c r="P13" s="205" t="s">
        <v>223</v>
      </c>
      <c r="Q13" s="204" t="s">
        <v>222</v>
      </c>
      <c r="R13" s="205" t="s">
        <v>223</v>
      </c>
      <c r="S13" s="192"/>
    </row>
    <row r="14" spans="1:19" ht="23.1" customHeight="1">
      <c r="A14" s="592"/>
      <c r="B14" s="593"/>
      <c r="C14" s="596"/>
      <c r="D14" s="597"/>
      <c r="E14" s="592"/>
      <c r="F14" s="599"/>
      <c r="G14" s="599"/>
      <c r="H14" s="602"/>
      <c r="I14" s="604"/>
      <c r="J14" s="596" t="s">
        <v>220</v>
      </c>
      <c r="K14" s="597"/>
      <c r="L14" s="596" t="s">
        <v>220</v>
      </c>
      <c r="M14" s="597"/>
      <c r="N14" s="202"/>
      <c r="O14" s="588" t="s">
        <v>221</v>
      </c>
      <c r="P14" s="589"/>
      <c r="Q14" s="588" t="s">
        <v>221</v>
      </c>
      <c r="R14" s="589"/>
      <c r="S14" s="192"/>
    </row>
    <row r="15" spans="1:19" ht="23.1" customHeight="1">
      <c r="A15" s="594"/>
      <c r="B15" s="595"/>
      <c r="C15" s="594"/>
      <c r="D15" s="598"/>
      <c r="E15" s="600"/>
      <c r="F15" s="601"/>
      <c r="G15" s="601"/>
      <c r="H15" s="603"/>
      <c r="I15" s="603"/>
      <c r="J15" s="594"/>
      <c r="K15" s="598"/>
      <c r="L15" s="594"/>
      <c r="M15" s="598"/>
      <c r="N15" s="203"/>
      <c r="O15" s="204" t="s">
        <v>222</v>
      </c>
      <c r="P15" s="205" t="s">
        <v>223</v>
      </c>
      <c r="Q15" s="204" t="s">
        <v>222</v>
      </c>
      <c r="R15" s="205" t="s">
        <v>223</v>
      </c>
      <c r="S15" s="192"/>
    </row>
    <row r="16" spans="1:19" ht="23.1" customHeight="1">
      <c r="A16" s="592"/>
      <c r="B16" s="593"/>
      <c r="C16" s="596"/>
      <c r="D16" s="597"/>
      <c r="E16" s="592"/>
      <c r="F16" s="599"/>
      <c r="G16" s="599"/>
      <c r="H16" s="602"/>
      <c r="I16" s="604"/>
      <c r="J16" s="596" t="s">
        <v>220</v>
      </c>
      <c r="K16" s="597"/>
      <c r="L16" s="596" t="s">
        <v>220</v>
      </c>
      <c r="M16" s="597"/>
      <c r="N16" s="202"/>
      <c r="O16" s="588" t="s">
        <v>221</v>
      </c>
      <c r="P16" s="589"/>
      <c r="Q16" s="588" t="s">
        <v>221</v>
      </c>
      <c r="R16" s="589"/>
      <c r="S16" s="192"/>
    </row>
    <row r="17" spans="1:19" ht="23.1" customHeight="1">
      <c r="A17" s="594"/>
      <c r="B17" s="595"/>
      <c r="C17" s="594"/>
      <c r="D17" s="598"/>
      <c r="E17" s="600"/>
      <c r="F17" s="601"/>
      <c r="G17" s="601"/>
      <c r="H17" s="603"/>
      <c r="I17" s="603"/>
      <c r="J17" s="594"/>
      <c r="K17" s="598"/>
      <c r="L17" s="594"/>
      <c r="M17" s="598"/>
      <c r="N17" s="203"/>
      <c r="O17" s="204" t="s">
        <v>222</v>
      </c>
      <c r="P17" s="205" t="s">
        <v>223</v>
      </c>
      <c r="Q17" s="204" t="s">
        <v>222</v>
      </c>
      <c r="R17" s="205" t="s">
        <v>223</v>
      </c>
      <c r="S17" s="192"/>
    </row>
    <row r="18" spans="1:19" ht="23.1" customHeight="1">
      <c r="A18" s="592"/>
      <c r="B18" s="593"/>
      <c r="C18" s="596"/>
      <c r="D18" s="597"/>
      <c r="E18" s="592"/>
      <c r="F18" s="599"/>
      <c r="G18" s="599"/>
      <c r="H18" s="602"/>
      <c r="I18" s="604"/>
      <c r="J18" s="596" t="s">
        <v>220</v>
      </c>
      <c r="K18" s="597"/>
      <c r="L18" s="596" t="s">
        <v>220</v>
      </c>
      <c r="M18" s="597"/>
      <c r="N18" s="202"/>
      <c r="O18" s="588" t="s">
        <v>221</v>
      </c>
      <c r="P18" s="589"/>
      <c r="Q18" s="588" t="s">
        <v>221</v>
      </c>
      <c r="R18" s="589"/>
      <c r="S18" s="192"/>
    </row>
    <row r="19" spans="1:19" ht="23.1" customHeight="1">
      <c r="A19" s="594"/>
      <c r="B19" s="595"/>
      <c r="C19" s="594"/>
      <c r="D19" s="598"/>
      <c r="E19" s="600"/>
      <c r="F19" s="601"/>
      <c r="G19" s="601"/>
      <c r="H19" s="603"/>
      <c r="I19" s="603"/>
      <c r="J19" s="594"/>
      <c r="K19" s="598"/>
      <c r="L19" s="594"/>
      <c r="M19" s="598"/>
      <c r="N19" s="203"/>
      <c r="O19" s="204" t="s">
        <v>222</v>
      </c>
      <c r="P19" s="205" t="s">
        <v>223</v>
      </c>
      <c r="Q19" s="204" t="s">
        <v>222</v>
      </c>
      <c r="R19" s="205" t="s">
        <v>223</v>
      </c>
      <c r="S19" s="192"/>
    </row>
    <row r="20" spans="1:19" ht="23.1" customHeight="1">
      <c r="A20" s="592"/>
      <c r="B20" s="593"/>
      <c r="C20" s="596"/>
      <c r="D20" s="597"/>
      <c r="E20" s="592"/>
      <c r="F20" s="599"/>
      <c r="G20" s="599"/>
      <c r="H20" s="602"/>
      <c r="I20" s="604"/>
      <c r="J20" s="596" t="s">
        <v>220</v>
      </c>
      <c r="K20" s="597"/>
      <c r="L20" s="596" t="s">
        <v>220</v>
      </c>
      <c r="M20" s="597"/>
      <c r="N20" s="202"/>
      <c r="O20" s="588" t="s">
        <v>221</v>
      </c>
      <c r="P20" s="589"/>
      <c r="Q20" s="588" t="s">
        <v>221</v>
      </c>
      <c r="R20" s="589"/>
      <c r="S20" s="192"/>
    </row>
    <row r="21" spans="1:19" ht="23.1" customHeight="1">
      <c r="A21" s="594"/>
      <c r="B21" s="595"/>
      <c r="C21" s="594"/>
      <c r="D21" s="598"/>
      <c r="E21" s="600"/>
      <c r="F21" s="601"/>
      <c r="G21" s="601"/>
      <c r="H21" s="603"/>
      <c r="I21" s="603"/>
      <c r="J21" s="594"/>
      <c r="K21" s="598"/>
      <c r="L21" s="594"/>
      <c r="M21" s="598"/>
      <c r="N21" s="203"/>
      <c r="O21" s="204" t="s">
        <v>222</v>
      </c>
      <c r="P21" s="205" t="s">
        <v>223</v>
      </c>
      <c r="Q21" s="204" t="s">
        <v>222</v>
      </c>
      <c r="R21" s="205" t="s">
        <v>223</v>
      </c>
      <c r="S21" s="192"/>
    </row>
    <row r="22" spans="1:19" ht="23.1" customHeight="1">
      <c r="A22" s="592"/>
      <c r="B22" s="593"/>
      <c r="C22" s="596"/>
      <c r="D22" s="597"/>
      <c r="E22" s="592"/>
      <c r="F22" s="599"/>
      <c r="G22" s="599"/>
      <c r="H22" s="602"/>
      <c r="I22" s="604"/>
      <c r="J22" s="596" t="s">
        <v>220</v>
      </c>
      <c r="K22" s="597"/>
      <c r="L22" s="596" t="s">
        <v>220</v>
      </c>
      <c r="M22" s="597"/>
      <c r="N22" s="202"/>
      <c r="O22" s="588" t="s">
        <v>221</v>
      </c>
      <c r="P22" s="589"/>
      <c r="Q22" s="588" t="s">
        <v>221</v>
      </c>
      <c r="R22" s="589"/>
      <c r="S22" s="192"/>
    </row>
    <row r="23" spans="1:19" ht="23.1" customHeight="1">
      <c r="A23" s="594"/>
      <c r="B23" s="595"/>
      <c r="C23" s="594"/>
      <c r="D23" s="598"/>
      <c r="E23" s="600"/>
      <c r="F23" s="601"/>
      <c r="G23" s="601"/>
      <c r="H23" s="603"/>
      <c r="I23" s="603"/>
      <c r="J23" s="594"/>
      <c r="K23" s="598"/>
      <c r="L23" s="594"/>
      <c r="M23" s="598"/>
      <c r="N23" s="203"/>
      <c r="O23" s="204" t="s">
        <v>222</v>
      </c>
      <c r="P23" s="205" t="s">
        <v>223</v>
      </c>
      <c r="Q23" s="204" t="s">
        <v>222</v>
      </c>
      <c r="R23" s="205" t="s">
        <v>223</v>
      </c>
      <c r="S23" s="192"/>
    </row>
    <row r="24" spans="1:19" ht="23.1" customHeight="1">
      <c r="A24" s="592"/>
      <c r="B24" s="593"/>
      <c r="C24" s="596"/>
      <c r="D24" s="597"/>
      <c r="E24" s="592"/>
      <c r="F24" s="599"/>
      <c r="G24" s="599"/>
      <c r="H24" s="602"/>
      <c r="I24" s="604"/>
      <c r="J24" s="596" t="s">
        <v>220</v>
      </c>
      <c r="K24" s="597"/>
      <c r="L24" s="596" t="s">
        <v>220</v>
      </c>
      <c r="M24" s="597"/>
      <c r="N24" s="202"/>
      <c r="O24" s="588" t="s">
        <v>221</v>
      </c>
      <c r="P24" s="589"/>
      <c r="Q24" s="588" t="s">
        <v>221</v>
      </c>
      <c r="R24" s="589"/>
      <c r="S24" s="192"/>
    </row>
    <row r="25" spans="1:19" ht="23.1" customHeight="1">
      <c r="A25" s="594"/>
      <c r="B25" s="595"/>
      <c r="C25" s="594"/>
      <c r="D25" s="598"/>
      <c r="E25" s="600"/>
      <c r="F25" s="601"/>
      <c r="G25" s="601"/>
      <c r="H25" s="603"/>
      <c r="I25" s="603"/>
      <c r="J25" s="594"/>
      <c r="K25" s="598"/>
      <c r="L25" s="594"/>
      <c r="M25" s="598"/>
      <c r="N25" s="203"/>
      <c r="O25" s="204" t="s">
        <v>222</v>
      </c>
      <c r="P25" s="205" t="s">
        <v>223</v>
      </c>
      <c r="Q25" s="204" t="s">
        <v>222</v>
      </c>
      <c r="R25" s="205" t="s">
        <v>223</v>
      </c>
      <c r="S25" s="192"/>
    </row>
    <row r="26" spans="1:19" ht="15.75" customHeight="1">
      <c r="A26" s="206"/>
      <c r="B26" s="206"/>
      <c r="C26" s="206"/>
      <c r="D26" s="206"/>
      <c r="E26" s="206"/>
      <c r="F26" s="206"/>
      <c r="G26" s="206"/>
      <c r="H26" s="206"/>
      <c r="I26" s="206"/>
      <c r="J26" s="206"/>
      <c r="K26" s="206"/>
      <c r="L26" s="206"/>
      <c r="M26" s="206"/>
      <c r="N26" s="206"/>
      <c r="O26" s="206"/>
      <c r="P26" s="206"/>
      <c r="Q26" s="206"/>
      <c r="R26" s="207"/>
      <c r="S26" s="194"/>
    </row>
    <row r="27" spans="1:19" s="206" customFormat="1" ht="15" customHeight="1">
      <c r="A27" s="208" t="s">
        <v>224</v>
      </c>
      <c r="B27" s="209" t="s">
        <v>225</v>
      </c>
      <c r="C27" s="208" t="s">
        <v>378</v>
      </c>
    </row>
    <row r="28" spans="1:19" s="2" customFormat="1" ht="15" customHeight="1">
      <c r="A28" s="8"/>
      <c r="B28" s="225" t="s">
        <v>247</v>
      </c>
      <c r="C28" s="591" t="s">
        <v>254</v>
      </c>
      <c r="D28" s="591"/>
      <c r="E28" s="591"/>
      <c r="F28" s="591"/>
      <c r="G28" s="591"/>
      <c r="H28" s="591"/>
      <c r="I28" s="591"/>
      <c r="J28" s="591"/>
      <c r="K28" s="591"/>
      <c r="L28" s="591"/>
      <c r="M28" s="591"/>
      <c r="N28" s="591"/>
      <c r="O28" s="591"/>
      <c r="P28" s="591"/>
      <c r="Q28" s="591"/>
      <c r="R28" s="591"/>
    </row>
    <row r="29" spans="1:19" s="206" customFormat="1" ht="15" customHeight="1">
      <c r="B29" s="209" t="s">
        <v>255</v>
      </c>
      <c r="C29" s="208" t="s">
        <v>248</v>
      </c>
    </row>
    <row r="30" spans="1:19" s="206" customFormat="1" ht="15" customHeight="1">
      <c r="B30" s="209" t="s">
        <v>227</v>
      </c>
      <c r="C30" s="208" t="s">
        <v>249</v>
      </c>
    </row>
    <row r="31" spans="1:19" s="206" customFormat="1" ht="15" customHeight="1">
      <c r="B31" s="208"/>
      <c r="C31" s="208" t="s">
        <v>250</v>
      </c>
    </row>
    <row r="32" spans="1:19" s="206" customFormat="1" ht="15" customHeight="1">
      <c r="B32" s="209" t="s">
        <v>256</v>
      </c>
      <c r="C32" s="590" t="s">
        <v>251</v>
      </c>
      <c r="D32" s="590"/>
      <c r="E32" s="590"/>
      <c r="F32" s="590"/>
      <c r="G32" s="590"/>
      <c r="H32" s="590"/>
      <c r="I32" s="590"/>
      <c r="J32" s="590"/>
      <c r="K32" s="590"/>
      <c r="L32" s="590"/>
      <c r="M32" s="590"/>
      <c r="N32" s="590"/>
      <c r="O32" s="590"/>
      <c r="P32" s="590"/>
      <c r="Q32" s="590"/>
      <c r="R32" s="590"/>
    </row>
    <row r="33" spans="1:18" s="206" customFormat="1" ht="15" customHeight="1">
      <c r="B33" s="209"/>
      <c r="C33" s="590"/>
      <c r="D33" s="590"/>
      <c r="E33" s="590"/>
      <c r="F33" s="590"/>
      <c r="G33" s="590"/>
      <c r="H33" s="590"/>
      <c r="I33" s="590"/>
      <c r="J33" s="590"/>
      <c r="K33" s="590"/>
      <c r="L33" s="590"/>
      <c r="M33" s="590"/>
      <c r="N33" s="590"/>
      <c r="O33" s="590"/>
      <c r="P33" s="590"/>
      <c r="Q33" s="590"/>
      <c r="R33" s="590"/>
    </row>
    <row r="34" spans="1:18" s="2" customFormat="1" ht="15" customHeight="1">
      <c r="A34" s="8"/>
      <c r="B34" s="223" t="s">
        <v>229</v>
      </c>
      <c r="C34" s="224" t="s">
        <v>253</v>
      </c>
      <c r="D34" s="8"/>
      <c r="E34" s="8"/>
      <c r="F34" s="8"/>
      <c r="G34" s="8"/>
      <c r="H34" s="8"/>
      <c r="I34" s="8"/>
    </row>
    <row r="35" spans="1:18" s="206" customFormat="1" ht="15" customHeight="1">
      <c r="B35" s="209" t="s">
        <v>257</v>
      </c>
      <c r="C35" s="208" t="s">
        <v>228</v>
      </c>
    </row>
    <row r="36" spans="1:18" ht="15" customHeight="1">
      <c r="A36" s="208"/>
      <c r="B36" s="210" t="s">
        <v>260</v>
      </c>
      <c r="C36" s="208" t="s">
        <v>230</v>
      </c>
      <c r="D36" s="208"/>
      <c r="E36" s="208"/>
      <c r="F36" s="208"/>
      <c r="G36" s="208"/>
      <c r="H36" s="208"/>
      <c r="I36" s="208"/>
      <c r="O36" s="206"/>
      <c r="P36" s="206"/>
      <c r="Q36" s="206"/>
      <c r="R36" s="206"/>
    </row>
    <row r="37" spans="1:18" ht="15" customHeight="1">
      <c r="A37" s="208"/>
      <c r="B37" s="208"/>
      <c r="C37" s="208" t="s">
        <v>394</v>
      </c>
      <c r="D37" s="208"/>
      <c r="E37" s="208"/>
      <c r="F37" s="208"/>
      <c r="G37" s="208"/>
      <c r="H37" s="208"/>
      <c r="I37" s="208"/>
      <c r="O37" s="206"/>
      <c r="P37" s="206"/>
      <c r="Q37" s="206"/>
      <c r="R37" s="206"/>
    </row>
    <row r="38" spans="1:18" ht="15" customHeight="1">
      <c r="A38" s="208"/>
      <c r="B38" s="208"/>
      <c r="C38" s="208" t="s">
        <v>258</v>
      </c>
      <c r="D38" s="208"/>
      <c r="E38" s="208"/>
      <c r="F38" s="208"/>
      <c r="G38" s="208"/>
      <c r="H38" s="208"/>
      <c r="I38" s="208"/>
      <c r="O38" s="206"/>
      <c r="P38" s="206"/>
      <c r="Q38" s="206"/>
      <c r="R38" s="206"/>
    </row>
    <row r="39" spans="1:18" s="206" customFormat="1" ht="15" customHeight="1">
      <c r="B39" s="209" t="s">
        <v>261</v>
      </c>
      <c r="C39" s="208" t="s">
        <v>231</v>
      </c>
    </row>
    <row r="40" spans="1:18" s="206" customFormat="1" ht="15" customHeight="1">
      <c r="A40" s="208"/>
      <c r="B40" s="209" t="s">
        <v>262</v>
      </c>
      <c r="C40" s="211" t="s">
        <v>232</v>
      </c>
    </row>
    <row r="41" spans="1:18" s="2" customFormat="1" ht="15" customHeight="1">
      <c r="A41" s="8"/>
      <c r="B41" s="8"/>
      <c r="C41" s="8" t="s">
        <v>259</v>
      </c>
      <c r="D41" s="226"/>
      <c r="E41" s="226"/>
      <c r="F41" s="226"/>
      <c r="G41" s="226"/>
      <c r="H41" s="226"/>
      <c r="I41" s="8"/>
    </row>
    <row r="42" spans="1:18" s="206" customFormat="1" ht="15" customHeight="1">
      <c r="A42" s="187"/>
      <c r="B42" s="187"/>
      <c r="C42" s="187"/>
      <c r="D42" s="187"/>
      <c r="E42" s="187"/>
      <c r="F42" s="187"/>
      <c r="G42" s="187"/>
      <c r="H42" s="187"/>
      <c r="I42" s="187"/>
      <c r="J42" s="187"/>
      <c r="K42" s="187"/>
      <c r="L42" s="187"/>
      <c r="M42" s="187"/>
      <c r="N42" s="187"/>
    </row>
    <row r="43" spans="1:18" ht="15" customHeight="1">
      <c r="O43" s="206"/>
      <c r="P43" s="206"/>
      <c r="Q43" s="206"/>
      <c r="R43" s="206"/>
    </row>
    <row r="44" spans="1:18" ht="15" customHeight="1"/>
    <row r="45" spans="1:18" ht="15" customHeight="1"/>
    <row r="46" spans="1:18" ht="15" customHeight="1"/>
    <row r="47" spans="1:18" ht="15" customHeight="1"/>
  </sheetData>
  <mergeCells count="108">
    <mergeCell ref="L3:M4"/>
    <mergeCell ref="O3:P3"/>
    <mergeCell ref="Q3:R3"/>
    <mergeCell ref="C4:D4"/>
    <mergeCell ref="J4:K4"/>
    <mergeCell ref="O4:P4"/>
    <mergeCell ref="Q4:R4"/>
    <mergeCell ref="A3:B4"/>
    <mergeCell ref="C3:D3"/>
    <mergeCell ref="E3:G4"/>
    <mergeCell ref="H3:H4"/>
    <mergeCell ref="I3:I4"/>
    <mergeCell ref="J3:K3"/>
    <mergeCell ref="A5:B5"/>
    <mergeCell ref="O5:P5"/>
    <mergeCell ref="Q5:R5"/>
    <mergeCell ref="A6:B7"/>
    <mergeCell ref="C6:D7"/>
    <mergeCell ref="E6:G7"/>
    <mergeCell ref="H6:H7"/>
    <mergeCell ref="I6:I7"/>
    <mergeCell ref="J6:K7"/>
    <mergeCell ref="L6:M7"/>
    <mergeCell ref="O6:P6"/>
    <mergeCell ref="Q6:R6"/>
    <mergeCell ref="A8:B9"/>
    <mergeCell ref="C8:D9"/>
    <mergeCell ref="E8:G9"/>
    <mergeCell ref="H8:H9"/>
    <mergeCell ref="I8:I9"/>
    <mergeCell ref="J8:K9"/>
    <mergeCell ref="L8:M9"/>
    <mergeCell ref="O8:P8"/>
    <mergeCell ref="Q8:R8"/>
    <mergeCell ref="A10:B11"/>
    <mergeCell ref="C10:D11"/>
    <mergeCell ref="E10:G11"/>
    <mergeCell ref="H10:H11"/>
    <mergeCell ref="I10:I11"/>
    <mergeCell ref="J10:K11"/>
    <mergeCell ref="L10:M11"/>
    <mergeCell ref="O10:P10"/>
    <mergeCell ref="Q10:R10"/>
    <mergeCell ref="L12:M13"/>
    <mergeCell ref="O12:P12"/>
    <mergeCell ref="Q12:R12"/>
    <mergeCell ref="A14:B15"/>
    <mergeCell ref="C14:D15"/>
    <mergeCell ref="E14:G15"/>
    <mergeCell ref="H14:H15"/>
    <mergeCell ref="I14:I15"/>
    <mergeCell ref="J14:K15"/>
    <mergeCell ref="L14:M15"/>
    <mergeCell ref="A12:B13"/>
    <mergeCell ref="C12:D13"/>
    <mergeCell ref="E12:G13"/>
    <mergeCell ref="H12:H13"/>
    <mergeCell ref="I12:I13"/>
    <mergeCell ref="J12:K13"/>
    <mergeCell ref="O14:P14"/>
    <mergeCell ref="Q14:R14"/>
    <mergeCell ref="A16:B17"/>
    <mergeCell ref="C16:D17"/>
    <mergeCell ref="E16:G17"/>
    <mergeCell ref="H16:H17"/>
    <mergeCell ref="I16:I17"/>
    <mergeCell ref="J16:K17"/>
    <mergeCell ref="L16:M17"/>
    <mergeCell ref="O16:P16"/>
    <mergeCell ref="Q16:R16"/>
    <mergeCell ref="A18:B19"/>
    <mergeCell ref="C18:D19"/>
    <mergeCell ref="E18:G19"/>
    <mergeCell ref="H18:H19"/>
    <mergeCell ref="I18:I19"/>
    <mergeCell ref="J18:K19"/>
    <mergeCell ref="L18:M19"/>
    <mergeCell ref="O18:P18"/>
    <mergeCell ref="Q18:R18"/>
    <mergeCell ref="L20:M21"/>
    <mergeCell ref="O20:P20"/>
    <mergeCell ref="Q20:R20"/>
    <mergeCell ref="A22:B23"/>
    <mergeCell ref="C22:D23"/>
    <mergeCell ref="E22:G23"/>
    <mergeCell ref="H22:H23"/>
    <mergeCell ref="I22:I23"/>
    <mergeCell ref="J22:K23"/>
    <mergeCell ref="L22:M23"/>
    <mergeCell ref="A20:B21"/>
    <mergeCell ref="C20:D21"/>
    <mergeCell ref="E20:G21"/>
    <mergeCell ref="H20:H21"/>
    <mergeCell ref="I20:I21"/>
    <mergeCell ref="J20:K21"/>
    <mergeCell ref="Q24:R24"/>
    <mergeCell ref="C32:R33"/>
    <mergeCell ref="C28:R28"/>
    <mergeCell ref="O22:P22"/>
    <mergeCell ref="Q22:R22"/>
    <mergeCell ref="A24:B25"/>
    <mergeCell ref="C24:D25"/>
    <mergeCell ref="E24:G25"/>
    <mergeCell ref="H24:H25"/>
    <mergeCell ref="I24:I25"/>
    <mergeCell ref="J24:K25"/>
    <mergeCell ref="L24:M25"/>
    <mergeCell ref="O24:P24"/>
  </mergeCells>
  <phoneticPr fontId="6"/>
  <dataValidations count="2">
    <dataValidation type="list" allowBlank="1" showInputMessage="1" showErrorMessage="1" sqref="C6:D25">
      <formula1>"　,専任,兼任"</formula1>
    </dataValidation>
    <dataValidation type="list" allowBlank="1" showInputMessage="1" showErrorMessage="1" sqref="I6:I25">
      <formula1>"　,保,幼,保・幼"</formula1>
    </dataValidation>
  </dataValidations>
  <pageMargins left="0.59055118110236227" right="0.51181102362204722" top="0.59055118110236227" bottom="0.39370078740157483" header="0" footer="0.19685039370078741"/>
  <pageSetup paperSize="9" scale="99" fitToHeight="0" orientation="landscape" r:id="rId1"/>
  <headerFooter alignWithMargins="0">
    <oddFooter>&amp;C&amp;"ＭＳ Ｐ明朝,標準"&amp;9－３－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U32"/>
  <sheetViews>
    <sheetView view="pageBreakPreview" zoomScaleNormal="100" zoomScaleSheetLayoutView="100" workbookViewId="0">
      <selection activeCell="C28" sqref="C28"/>
    </sheetView>
  </sheetViews>
  <sheetFormatPr defaultRowHeight="24.95" customHeight="1"/>
  <cols>
    <col min="1" max="6" width="5.625" style="187" customWidth="1"/>
    <col min="7" max="7" width="8.5" style="187" customWidth="1"/>
    <col min="8" max="11" width="5.625" style="187" customWidth="1"/>
    <col min="12" max="12" width="13.75" style="187" customWidth="1"/>
    <col min="13" max="14" width="12.625" style="187" customWidth="1"/>
    <col min="15" max="21" width="5.125" style="187" customWidth="1"/>
    <col min="22" max="256" width="9" style="187"/>
    <col min="257" max="262" width="5.625" style="187" customWidth="1"/>
    <col min="263" max="263" width="8.5" style="187" customWidth="1"/>
    <col min="264" max="267" width="5.625" style="187" customWidth="1"/>
    <col min="268" max="268" width="13.75" style="187" customWidth="1"/>
    <col min="269" max="270" width="12.625" style="187" customWidth="1"/>
    <col min="271" max="277" width="5.125" style="187" customWidth="1"/>
    <col min="278" max="512" width="9" style="187"/>
    <col min="513" max="518" width="5.625" style="187" customWidth="1"/>
    <col min="519" max="519" width="8.5" style="187" customWidth="1"/>
    <col min="520" max="523" width="5.625" style="187" customWidth="1"/>
    <col min="524" max="524" width="13.75" style="187" customWidth="1"/>
    <col min="525" max="526" width="12.625" style="187" customWidth="1"/>
    <col min="527" max="533" width="5.125" style="187" customWidth="1"/>
    <col min="534" max="768" width="9" style="187"/>
    <col min="769" max="774" width="5.625" style="187" customWidth="1"/>
    <col min="775" max="775" width="8.5" style="187" customWidth="1"/>
    <col min="776" max="779" width="5.625" style="187" customWidth="1"/>
    <col min="780" max="780" width="13.75" style="187" customWidth="1"/>
    <col min="781" max="782" width="12.625" style="187" customWidth="1"/>
    <col min="783" max="789" width="5.125" style="187" customWidth="1"/>
    <col min="790" max="1024" width="9" style="187"/>
    <col min="1025" max="1030" width="5.625" style="187" customWidth="1"/>
    <col min="1031" max="1031" width="8.5" style="187" customWidth="1"/>
    <col min="1032" max="1035" width="5.625" style="187" customWidth="1"/>
    <col min="1036" max="1036" width="13.75" style="187" customWidth="1"/>
    <col min="1037" max="1038" width="12.625" style="187" customWidth="1"/>
    <col min="1039" max="1045" width="5.125" style="187" customWidth="1"/>
    <col min="1046" max="1280" width="9" style="187"/>
    <col min="1281" max="1286" width="5.625" style="187" customWidth="1"/>
    <col min="1287" max="1287" width="8.5" style="187" customWidth="1"/>
    <col min="1288" max="1291" width="5.625" style="187" customWidth="1"/>
    <col min="1292" max="1292" width="13.75" style="187" customWidth="1"/>
    <col min="1293" max="1294" width="12.625" style="187" customWidth="1"/>
    <col min="1295" max="1301" width="5.125" style="187" customWidth="1"/>
    <col min="1302" max="1536" width="9" style="187"/>
    <col min="1537" max="1542" width="5.625" style="187" customWidth="1"/>
    <col min="1543" max="1543" width="8.5" style="187" customWidth="1"/>
    <col min="1544" max="1547" width="5.625" style="187" customWidth="1"/>
    <col min="1548" max="1548" width="13.75" style="187" customWidth="1"/>
    <col min="1549" max="1550" width="12.625" style="187" customWidth="1"/>
    <col min="1551" max="1557" width="5.125" style="187" customWidth="1"/>
    <col min="1558" max="1792" width="9" style="187"/>
    <col min="1793" max="1798" width="5.625" style="187" customWidth="1"/>
    <col min="1799" max="1799" width="8.5" style="187" customWidth="1"/>
    <col min="1800" max="1803" width="5.625" style="187" customWidth="1"/>
    <col min="1804" max="1804" width="13.75" style="187" customWidth="1"/>
    <col min="1805" max="1806" width="12.625" style="187" customWidth="1"/>
    <col min="1807" max="1813" width="5.125" style="187" customWidth="1"/>
    <col min="1814" max="2048" width="9" style="187"/>
    <col min="2049" max="2054" width="5.625" style="187" customWidth="1"/>
    <col min="2055" max="2055" width="8.5" style="187" customWidth="1"/>
    <col min="2056" max="2059" width="5.625" style="187" customWidth="1"/>
    <col min="2060" max="2060" width="13.75" style="187" customWidth="1"/>
    <col min="2061" max="2062" width="12.625" style="187" customWidth="1"/>
    <col min="2063" max="2069" width="5.125" style="187" customWidth="1"/>
    <col min="2070" max="2304" width="9" style="187"/>
    <col min="2305" max="2310" width="5.625" style="187" customWidth="1"/>
    <col min="2311" max="2311" width="8.5" style="187" customWidth="1"/>
    <col min="2312" max="2315" width="5.625" style="187" customWidth="1"/>
    <col min="2316" max="2316" width="13.75" style="187" customWidth="1"/>
    <col min="2317" max="2318" width="12.625" style="187" customWidth="1"/>
    <col min="2319" max="2325" width="5.125" style="187" customWidth="1"/>
    <col min="2326" max="2560" width="9" style="187"/>
    <col min="2561" max="2566" width="5.625" style="187" customWidth="1"/>
    <col min="2567" max="2567" width="8.5" style="187" customWidth="1"/>
    <col min="2568" max="2571" width="5.625" style="187" customWidth="1"/>
    <col min="2572" max="2572" width="13.75" style="187" customWidth="1"/>
    <col min="2573" max="2574" width="12.625" style="187" customWidth="1"/>
    <col min="2575" max="2581" width="5.125" style="187" customWidth="1"/>
    <col min="2582" max="2816" width="9" style="187"/>
    <col min="2817" max="2822" width="5.625" style="187" customWidth="1"/>
    <col min="2823" max="2823" width="8.5" style="187" customWidth="1"/>
    <col min="2824" max="2827" width="5.625" style="187" customWidth="1"/>
    <col min="2828" max="2828" width="13.75" style="187" customWidth="1"/>
    <col min="2829" max="2830" width="12.625" style="187" customWidth="1"/>
    <col min="2831" max="2837" width="5.125" style="187" customWidth="1"/>
    <col min="2838" max="3072" width="9" style="187"/>
    <col min="3073" max="3078" width="5.625" style="187" customWidth="1"/>
    <col min="3079" max="3079" width="8.5" style="187" customWidth="1"/>
    <col min="3080" max="3083" width="5.625" style="187" customWidth="1"/>
    <col min="3084" max="3084" width="13.75" style="187" customWidth="1"/>
    <col min="3085" max="3086" width="12.625" style="187" customWidth="1"/>
    <col min="3087" max="3093" width="5.125" style="187" customWidth="1"/>
    <col min="3094" max="3328" width="9" style="187"/>
    <col min="3329" max="3334" width="5.625" style="187" customWidth="1"/>
    <col min="3335" max="3335" width="8.5" style="187" customWidth="1"/>
    <col min="3336" max="3339" width="5.625" style="187" customWidth="1"/>
    <col min="3340" max="3340" width="13.75" style="187" customWidth="1"/>
    <col min="3341" max="3342" width="12.625" style="187" customWidth="1"/>
    <col min="3343" max="3349" width="5.125" style="187" customWidth="1"/>
    <col min="3350" max="3584" width="9" style="187"/>
    <col min="3585" max="3590" width="5.625" style="187" customWidth="1"/>
    <col min="3591" max="3591" width="8.5" style="187" customWidth="1"/>
    <col min="3592" max="3595" width="5.625" style="187" customWidth="1"/>
    <col min="3596" max="3596" width="13.75" style="187" customWidth="1"/>
    <col min="3597" max="3598" width="12.625" style="187" customWidth="1"/>
    <col min="3599" max="3605" width="5.125" style="187" customWidth="1"/>
    <col min="3606" max="3840" width="9" style="187"/>
    <col min="3841" max="3846" width="5.625" style="187" customWidth="1"/>
    <col min="3847" max="3847" width="8.5" style="187" customWidth="1"/>
    <col min="3848" max="3851" width="5.625" style="187" customWidth="1"/>
    <col min="3852" max="3852" width="13.75" style="187" customWidth="1"/>
    <col min="3853" max="3854" width="12.625" style="187" customWidth="1"/>
    <col min="3855" max="3861" width="5.125" style="187" customWidth="1"/>
    <col min="3862" max="4096" width="9" style="187"/>
    <col min="4097" max="4102" width="5.625" style="187" customWidth="1"/>
    <col min="4103" max="4103" width="8.5" style="187" customWidth="1"/>
    <col min="4104" max="4107" width="5.625" style="187" customWidth="1"/>
    <col min="4108" max="4108" width="13.75" style="187" customWidth="1"/>
    <col min="4109" max="4110" width="12.625" style="187" customWidth="1"/>
    <col min="4111" max="4117" width="5.125" style="187" customWidth="1"/>
    <col min="4118" max="4352" width="9" style="187"/>
    <col min="4353" max="4358" width="5.625" style="187" customWidth="1"/>
    <col min="4359" max="4359" width="8.5" style="187" customWidth="1"/>
    <col min="4360" max="4363" width="5.625" style="187" customWidth="1"/>
    <col min="4364" max="4364" width="13.75" style="187" customWidth="1"/>
    <col min="4365" max="4366" width="12.625" style="187" customWidth="1"/>
    <col min="4367" max="4373" width="5.125" style="187" customWidth="1"/>
    <col min="4374" max="4608" width="9" style="187"/>
    <col min="4609" max="4614" width="5.625" style="187" customWidth="1"/>
    <col min="4615" max="4615" width="8.5" style="187" customWidth="1"/>
    <col min="4616" max="4619" width="5.625" style="187" customWidth="1"/>
    <col min="4620" max="4620" width="13.75" style="187" customWidth="1"/>
    <col min="4621" max="4622" width="12.625" style="187" customWidth="1"/>
    <col min="4623" max="4629" width="5.125" style="187" customWidth="1"/>
    <col min="4630" max="4864" width="9" style="187"/>
    <col min="4865" max="4870" width="5.625" style="187" customWidth="1"/>
    <col min="4871" max="4871" width="8.5" style="187" customWidth="1"/>
    <col min="4872" max="4875" width="5.625" style="187" customWidth="1"/>
    <col min="4876" max="4876" width="13.75" style="187" customWidth="1"/>
    <col min="4877" max="4878" width="12.625" style="187" customWidth="1"/>
    <col min="4879" max="4885" width="5.125" style="187" customWidth="1"/>
    <col min="4886" max="5120" width="9" style="187"/>
    <col min="5121" max="5126" width="5.625" style="187" customWidth="1"/>
    <col min="5127" max="5127" width="8.5" style="187" customWidth="1"/>
    <col min="5128" max="5131" width="5.625" style="187" customWidth="1"/>
    <col min="5132" max="5132" width="13.75" style="187" customWidth="1"/>
    <col min="5133" max="5134" width="12.625" style="187" customWidth="1"/>
    <col min="5135" max="5141" width="5.125" style="187" customWidth="1"/>
    <col min="5142" max="5376" width="9" style="187"/>
    <col min="5377" max="5382" width="5.625" style="187" customWidth="1"/>
    <col min="5383" max="5383" width="8.5" style="187" customWidth="1"/>
    <col min="5384" max="5387" width="5.625" style="187" customWidth="1"/>
    <col min="5388" max="5388" width="13.75" style="187" customWidth="1"/>
    <col min="5389" max="5390" width="12.625" style="187" customWidth="1"/>
    <col min="5391" max="5397" width="5.125" style="187" customWidth="1"/>
    <col min="5398" max="5632" width="9" style="187"/>
    <col min="5633" max="5638" width="5.625" style="187" customWidth="1"/>
    <col min="5639" max="5639" width="8.5" style="187" customWidth="1"/>
    <col min="5640" max="5643" width="5.625" style="187" customWidth="1"/>
    <col min="5644" max="5644" width="13.75" style="187" customWidth="1"/>
    <col min="5645" max="5646" width="12.625" style="187" customWidth="1"/>
    <col min="5647" max="5653" width="5.125" style="187" customWidth="1"/>
    <col min="5654" max="5888" width="9" style="187"/>
    <col min="5889" max="5894" width="5.625" style="187" customWidth="1"/>
    <col min="5895" max="5895" width="8.5" style="187" customWidth="1"/>
    <col min="5896" max="5899" width="5.625" style="187" customWidth="1"/>
    <col min="5900" max="5900" width="13.75" style="187" customWidth="1"/>
    <col min="5901" max="5902" width="12.625" style="187" customWidth="1"/>
    <col min="5903" max="5909" width="5.125" style="187" customWidth="1"/>
    <col min="5910" max="6144" width="9" style="187"/>
    <col min="6145" max="6150" width="5.625" style="187" customWidth="1"/>
    <col min="6151" max="6151" width="8.5" style="187" customWidth="1"/>
    <col min="6152" max="6155" width="5.625" style="187" customWidth="1"/>
    <col min="6156" max="6156" width="13.75" style="187" customWidth="1"/>
    <col min="6157" max="6158" width="12.625" style="187" customWidth="1"/>
    <col min="6159" max="6165" width="5.125" style="187" customWidth="1"/>
    <col min="6166" max="6400" width="9" style="187"/>
    <col min="6401" max="6406" width="5.625" style="187" customWidth="1"/>
    <col min="6407" max="6407" width="8.5" style="187" customWidth="1"/>
    <col min="6408" max="6411" width="5.625" style="187" customWidth="1"/>
    <col min="6412" max="6412" width="13.75" style="187" customWidth="1"/>
    <col min="6413" max="6414" width="12.625" style="187" customWidth="1"/>
    <col min="6415" max="6421" width="5.125" style="187" customWidth="1"/>
    <col min="6422" max="6656" width="9" style="187"/>
    <col min="6657" max="6662" width="5.625" style="187" customWidth="1"/>
    <col min="6663" max="6663" width="8.5" style="187" customWidth="1"/>
    <col min="6664" max="6667" width="5.625" style="187" customWidth="1"/>
    <col min="6668" max="6668" width="13.75" style="187" customWidth="1"/>
    <col min="6669" max="6670" width="12.625" style="187" customWidth="1"/>
    <col min="6671" max="6677" width="5.125" style="187" customWidth="1"/>
    <col min="6678" max="6912" width="9" style="187"/>
    <col min="6913" max="6918" width="5.625" style="187" customWidth="1"/>
    <col min="6919" max="6919" width="8.5" style="187" customWidth="1"/>
    <col min="6920" max="6923" width="5.625" style="187" customWidth="1"/>
    <col min="6924" max="6924" width="13.75" style="187" customWidth="1"/>
    <col min="6925" max="6926" width="12.625" style="187" customWidth="1"/>
    <col min="6927" max="6933" width="5.125" style="187" customWidth="1"/>
    <col min="6934" max="7168" width="9" style="187"/>
    <col min="7169" max="7174" width="5.625" style="187" customWidth="1"/>
    <col min="7175" max="7175" width="8.5" style="187" customWidth="1"/>
    <col min="7176" max="7179" width="5.625" style="187" customWidth="1"/>
    <col min="7180" max="7180" width="13.75" style="187" customWidth="1"/>
    <col min="7181" max="7182" width="12.625" style="187" customWidth="1"/>
    <col min="7183" max="7189" width="5.125" style="187" customWidth="1"/>
    <col min="7190" max="7424" width="9" style="187"/>
    <col min="7425" max="7430" width="5.625" style="187" customWidth="1"/>
    <col min="7431" max="7431" width="8.5" style="187" customWidth="1"/>
    <col min="7432" max="7435" width="5.625" style="187" customWidth="1"/>
    <col min="7436" max="7436" width="13.75" style="187" customWidth="1"/>
    <col min="7437" max="7438" width="12.625" style="187" customWidth="1"/>
    <col min="7439" max="7445" width="5.125" style="187" customWidth="1"/>
    <col min="7446" max="7680" width="9" style="187"/>
    <col min="7681" max="7686" width="5.625" style="187" customWidth="1"/>
    <col min="7687" max="7687" width="8.5" style="187" customWidth="1"/>
    <col min="7688" max="7691" width="5.625" style="187" customWidth="1"/>
    <col min="7692" max="7692" width="13.75" style="187" customWidth="1"/>
    <col min="7693" max="7694" width="12.625" style="187" customWidth="1"/>
    <col min="7695" max="7701" width="5.125" style="187" customWidth="1"/>
    <col min="7702" max="7936" width="9" style="187"/>
    <col min="7937" max="7942" width="5.625" style="187" customWidth="1"/>
    <col min="7943" max="7943" width="8.5" style="187" customWidth="1"/>
    <col min="7944" max="7947" width="5.625" style="187" customWidth="1"/>
    <col min="7948" max="7948" width="13.75" style="187" customWidth="1"/>
    <col min="7949" max="7950" width="12.625" style="187" customWidth="1"/>
    <col min="7951" max="7957" width="5.125" style="187" customWidth="1"/>
    <col min="7958" max="8192" width="9" style="187"/>
    <col min="8193" max="8198" width="5.625" style="187" customWidth="1"/>
    <col min="8199" max="8199" width="8.5" style="187" customWidth="1"/>
    <col min="8200" max="8203" width="5.625" style="187" customWidth="1"/>
    <col min="8204" max="8204" width="13.75" style="187" customWidth="1"/>
    <col min="8205" max="8206" width="12.625" style="187" customWidth="1"/>
    <col min="8207" max="8213" width="5.125" style="187" customWidth="1"/>
    <col min="8214" max="8448" width="9" style="187"/>
    <col min="8449" max="8454" width="5.625" style="187" customWidth="1"/>
    <col min="8455" max="8455" width="8.5" style="187" customWidth="1"/>
    <col min="8456" max="8459" width="5.625" style="187" customWidth="1"/>
    <col min="8460" max="8460" width="13.75" style="187" customWidth="1"/>
    <col min="8461" max="8462" width="12.625" style="187" customWidth="1"/>
    <col min="8463" max="8469" width="5.125" style="187" customWidth="1"/>
    <col min="8470" max="8704" width="9" style="187"/>
    <col min="8705" max="8710" width="5.625" style="187" customWidth="1"/>
    <col min="8711" max="8711" width="8.5" style="187" customWidth="1"/>
    <col min="8712" max="8715" width="5.625" style="187" customWidth="1"/>
    <col min="8716" max="8716" width="13.75" style="187" customWidth="1"/>
    <col min="8717" max="8718" width="12.625" style="187" customWidth="1"/>
    <col min="8719" max="8725" width="5.125" style="187" customWidth="1"/>
    <col min="8726" max="8960" width="9" style="187"/>
    <col min="8961" max="8966" width="5.625" style="187" customWidth="1"/>
    <col min="8967" max="8967" width="8.5" style="187" customWidth="1"/>
    <col min="8968" max="8971" width="5.625" style="187" customWidth="1"/>
    <col min="8972" max="8972" width="13.75" style="187" customWidth="1"/>
    <col min="8973" max="8974" width="12.625" style="187" customWidth="1"/>
    <col min="8975" max="8981" width="5.125" style="187" customWidth="1"/>
    <col min="8982" max="9216" width="9" style="187"/>
    <col min="9217" max="9222" width="5.625" style="187" customWidth="1"/>
    <col min="9223" max="9223" width="8.5" style="187" customWidth="1"/>
    <col min="9224" max="9227" width="5.625" style="187" customWidth="1"/>
    <col min="9228" max="9228" width="13.75" style="187" customWidth="1"/>
    <col min="9229" max="9230" width="12.625" style="187" customWidth="1"/>
    <col min="9231" max="9237" width="5.125" style="187" customWidth="1"/>
    <col min="9238" max="9472" width="9" style="187"/>
    <col min="9473" max="9478" width="5.625" style="187" customWidth="1"/>
    <col min="9479" max="9479" width="8.5" style="187" customWidth="1"/>
    <col min="9480" max="9483" width="5.625" style="187" customWidth="1"/>
    <col min="9484" max="9484" width="13.75" style="187" customWidth="1"/>
    <col min="9485" max="9486" width="12.625" style="187" customWidth="1"/>
    <col min="9487" max="9493" width="5.125" style="187" customWidth="1"/>
    <col min="9494" max="9728" width="9" style="187"/>
    <col min="9729" max="9734" width="5.625" style="187" customWidth="1"/>
    <col min="9735" max="9735" width="8.5" style="187" customWidth="1"/>
    <col min="9736" max="9739" width="5.625" style="187" customWidth="1"/>
    <col min="9740" max="9740" width="13.75" style="187" customWidth="1"/>
    <col min="9741" max="9742" width="12.625" style="187" customWidth="1"/>
    <col min="9743" max="9749" width="5.125" style="187" customWidth="1"/>
    <col min="9750" max="9984" width="9" style="187"/>
    <col min="9985" max="9990" width="5.625" style="187" customWidth="1"/>
    <col min="9991" max="9991" width="8.5" style="187" customWidth="1"/>
    <col min="9992" max="9995" width="5.625" style="187" customWidth="1"/>
    <col min="9996" max="9996" width="13.75" style="187" customWidth="1"/>
    <col min="9997" max="9998" width="12.625" style="187" customWidth="1"/>
    <col min="9999" max="10005" width="5.125" style="187" customWidth="1"/>
    <col min="10006" max="10240" width="9" style="187"/>
    <col min="10241" max="10246" width="5.625" style="187" customWidth="1"/>
    <col min="10247" max="10247" width="8.5" style="187" customWidth="1"/>
    <col min="10248" max="10251" width="5.625" style="187" customWidth="1"/>
    <col min="10252" max="10252" width="13.75" style="187" customWidth="1"/>
    <col min="10253" max="10254" width="12.625" style="187" customWidth="1"/>
    <col min="10255" max="10261" width="5.125" style="187" customWidth="1"/>
    <col min="10262" max="10496" width="9" style="187"/>
    <col min="10497" max="10502" width="5.625" style="187" customWidth="1"/>
    <col min="10503" max="10503" width="8.5" style="187" customWidth="1"/>
    <col min="10504" max="10507" width="5.625" style="187" customWidth="1"/>
    <col min="10508" max="10508" width="13.75" style="187" customWidth="1"/>
    <col min="10509" max="10510" width="12.625" style="187" customWidth="1"/>
    <col min="10511" max="10517" width="5.125" style="187" customWidth="1"/>
    <col min="10518" max="10752" width="9" style="187"/>
    <col min="10753" max="10758" width="5.625" style="187" customWidth="1"/>
    <col min="10759" max="10759" width="8.5" style="187" customWidth="1"/>
    <col min="10760" max="10763" width="5.625" style="187" customWidth="1"/>
    <col min="10764" max="10764" width="13.75" style="187" customWidth="1"/>
    <col min="10765" max="10766" width="12.625" style="187" customWidth="1"/>
    <col min="10767" max="10773" width="5.125" style="187" customWidth="1"/>
    <col min="10774" max="11008" width="9" style="187"/>
    <col min="11009" max="11014" width="5.625" style="187" customWidth="1"/>
    <col min="11015" max="11015" width="8.5" style="187" customWidth="1"/>
    <col min="11016" max="11019" width="5.625" style="187" customWidth="1"/>
    <col min="11020" max="11020" width="13.75" style="187" customWidth="1"/>
    <col min="11021" max="11022" width="12.625" style="187" customWidth="1"/>
    <col min="11023" max="11029" width="5.125" style="187" customWidth="1"/>
    <col min="11030" max="11264" width="9" style="187"/>
    <col min="11265" max="11270" width="5.625" style="187" customWidth="1"/>
    <col min="11271" max="11271" width="8.5" style="187" customWidth="1"/>
    <col min="11272" max="11275" width="5.625" style="187" customWidth="1"/>
    <col min="11276" max="11276" width="13.75" style="187" customWidth="1"/>
    <col min="11277" max="11278" width="12.625" style="187" customWidth="1"/>
    <col min="11279" max="11285" width="5.125" style="187" customWidth="1"/>
    <col min="11286" max="11520" width="9" style="187"/>
    <col min="11521" max="11526" width="5.625" style="187" customWidth="1"/>
    <col min="11527" max="11527" width="8.5" style="187" customWidth="1"/>
    <col min="11528" max="11531" width="5.625" style="187" customWidth="1"/>
    <col min="11532" max="11532" width="13.75" style="187" customWidth="1"/>
    <col min="11533" max="11534" width="12.625" style="187" customWidth="1"/>
    <col min="11535" max="11541" width="5.125" style="187" customWidth="1"/>
    <col min="11542" max="11776" width="9" style="187"/>
    <col min="11777" max="11782" width="5.625" style="187" customWidth="1"/>
    <col min="11783" max="11783" width="8.5" style="187" customWidth="1"/>
    <col min="11784" max="11787" width="5.625" style="187" customWidth="1"/>
    <col min="11788" max="11788" width="13.75" style="187" customWidth="1"/>
    <col min="11789" max="11790" width="12.625" style="187" customWidth="1"/>
    <col min="11791" max="11797" width="5.125" style="187" customWidth="1"/>
    <col min="11798" max="12032" width="9" style="187"/>
    <col min="12033" max="12038" width="5.625" style="187" customWidth="1"/>
    <col min="12039" max="12039" width="8.5" style="187" customWidth="1"/>
    <col min="12040" max="12043" width="5.625" style="187" customWidth="1"/>
    <col min="12044" max="12044" width="13.75" style="187" customWidth="1"/>
    <col min="12045" max="12046" width="12.625" style="187" customWidth="1"/>
    <col min="12047" max="12053" width="5.125" style="187" customWidth="1"/>
    <col min="12054" max="12288" width="9" style="187"/>
    <col min="12289" max="12294" width="5.625" style="187" customWidth="1"/>
    <col min="12295" max="12295" width="8.5" style="187" customWidth="1"/>
    <col min="12296" max="12299" width="5.625" style="187" customWidth="1"/>
    <col min="12300" max="12300" width="13.75" style="187" customWidth="1"/>
    <col min="12301" max="12302" width="12.625" style="187" customWidth="1"/>
    <col min="12303" max="12309" width="5.125" style="187" customWidth="1"/>
    <col min="12310" max="12544" width="9" style="187"/>
    <col min="12545" max="12550" width="5.625" style="187" customWidth="1"/>
    <col min="12551" max="12551" width="8.5" style="187" customWidth="1"/>
    <col min="12552" max="12555" width="5.625" style="187" customWidth="1"/>
    <col min="12556" max="12556" width="13.75" style="187" customWidth="1"/>
    <col min="12557" max="12558" width="12.625" style="187" customWidth="1"/>
    <col min="12559" max="12565" width="5.125" style="187" customWidth="1"/>
    <col min="12566" max="12800" width="9" style="187"/>
    <col min="12801" max="12806" width="5.625" style="187" customWidth="1"/>
    <col min="12807" max="12807" width="8.5" style="187" customWidth="1"/>
    <col min="12808" max="12811" width="5.625" style="187" customWidth="1"/>
    <col min="12812" max="12812" width="13.75" style="187" customWidth="1"/>
    <col min="12813" max="12814" width="12.625" style="187" customWidth="1"/>
    <col min="12815" max="12821" width="5.125" style="187" customWidth="1"/>
    <col min="12822" max="13056" width="9" style="187"/>
    <col min="13057" max="13062" width="5.625" style="187" customWidth="1"/>
    <col min="13063" max="13063" width="8.5" style="187" customWidth="1"/>
    <col min="13064" max="13067" width="5.625" style="187" customWidth="1"/>
    <col min="13068" max="13068" width="13.75" style="187" customWidth="1"/>
    <col min="13069" max="13070" width="12.625" style="187" customWidth="1"/>
    <col min="13071" max="13077" width="5.125" style="187" customWidth="1"/>
    <col min="13078" max="13312" width="9" style="187"/>
    <col min="13313" max="13318" width="5.625" style="187" customWidth="1"/>
    <col min="13319" max="13319" width="8.5" style="187" customWidth="1"/>
    <col min="13320" max="13323" width="5.625" style="187" customWidth="1"/>
    <col min="13324" max="13324" width="13.75" style="187" customWidth="1"/>
    <col min="13325" max="13326" width="12.625" style="187" customWidth="1"/>
    <col min="13327" max="13333" width="5.125" style="187" customWidth="1"/>
    <col min="13334" max="13568" width="9" style="187"/>
    <col min="13569" max="13574" width="5.625" style="187" customWidth="1"/>
    <col min="13575" max="13575" width="8.5" style="187" customWidth="1"/>
    <col min="13576" max="13579" width="5.625" style="187" customWidth="1"/>
    <col min="13580" max="13580" width="13.75" style="187" customWidth="1"/>
    <col min="13581" max="13582" width="12.625" style="187" customWidth="1"/>
    <col min="13583" max="13589" width="5.125" style="187" customWidth="1"/>
    <col min="13590" max="13824" width="9" style="187"/>
    <col min="13825" max="13830" width="5.625" style="187" customWidth="1"/>
    <col min="13831" max="13831" width="8.5" style="187" customWidth="1"/>
    <col min="13832" max="13835" width="5.625" style="187" customWidth="1"/>
    <col min="13836" max="13836" width="13.75" style="187" customWidth="1"/>
    <col min="13837" max="13838" width="12.625" style="187" customWidth="1"/>
    <col min="13839" max="13845" width="5.125" style="187" customWidth="1"/>
    <col min="13846" max="14080" width="9" style="187"/>
    <col min="14081" max="14086" width="5.625" style="187" customWidth="1"/>
    <col min="14087" max="14087" width="8.5" style="187" customWidth="1"/>
    <col min="14088" max="14091" width="5.625" style="187" customWidth="1"/>
    <col min="14092" max="14092" width="13.75" style="187" customWidth="1"/>
    <col min="14093" max="14094" width="12.625" style="187" customWidth="1"/>
    <col min="14095" max="14101" width="5.125" style="187" customWidth="1"/>
    <col min="14102" max="14336" width="9" style="187"/>
    <col min="14337" max="14342" width="5.625" style="187" customWidth="1"/>
    <col min="14343" max="14343" width="8.5" style="187" customWidth="1"/>
    <col min="14344" max="14347" width="5.625" style="187" customWidth="1"/>
    <col min="14348" max="14348" width="13.75" style="187" customWidth="1"/>
    <col min="14349" max="14350" width="12.625" style="187" customWidth="1"/>
    <col min="14351" max="14357" width="5.125" style="187" customWidth="1"/>
    <col min="14358" max="14592" width="9" style="187"/>
    <col min="14593" max="14598" width="5.625" style="187" customWidth="1"/>
    <col min="14599" max="14599" width="8.5" style="187" customWidth="1"/>
    <col min="14600" max="14603" width="5.625" style="187" customWidth="1"/>
    <col min="14604" max="14604" width="13.75" style="187" customWidth="1"/>
    <col min="14605" max="14606" width="12.625" style="187" customWidth="1"/>
    <col min="14607" max="14613" width="5.125" style="187" customWidth="1"/>
    <col min="14614" max="14848" width="9" style="187"/>
    <col min="14849" max="14854" width="5.625" style="187" customWidth="1"/>
    <col min="14855" max="14855" width="8.5" style="187" customWidth="1"/>
    <col min="14856" max="14859" width="5.625" style="187" customWidth="1"/>
    <col min="14860" max="14860" width="13.75" style="187" customWidth="1"/>
    <col min="14861" max="14862" width="12.625" style="187" customWidth="1"/>
    <col min="14863" max="14869" width="5.125" style="187" customWidth="1"/>
    <col min="14870" max="15104" width="9" style="187"/>
    <col min="15105" max="15110" width="5.625" style="187" customWidth="1"/>
    <col min="15111" max="15111" width="8.5" style="187" customWidth="1"/>
    <col min="15112" max="15115" width="5.625" style="187" customWidth="1"/>
    <col min="15116" max="15116" width="13.75" style="187" customWidth="1"/>
    <col min="15117" max="15118" width="12.625" style="187" customWidth="1"/>
    <col min="15119" max="15125" width="5.125" style="187" customWidth="1"/>
    <col min="15126" max="15360" width="9" style="187"/>
    <col min="15361" max="15366" width="5.625" style="187" customWidth="1"/>
    <col min="15367" max="15367" width="8.5" style="187" customWidth="1"/>
    <col min="15368" max="15371" width="5.625" style="187" customWidth="1"/>
    <col min="15372" max="15372" width="13.75" style="187" customWidth="1"/>
    <col min="15373" max="15374" width="12.625" style="187" customWidth="1"/>
    <col min="15375" max="15381" width="5.125" style="187" customWidth="1"/>
    <col min="15382" max="15616" width="9" style="187"/>
    <col min="15617" max="15622" width="5.625" style="187" customWidth="1"/>
    <col min="15623" max="15623" width="8.5" style="187" customWidth="1"/>
    <col min="15624" max="15627" width="5.625" style="187" customWidth="1"/>
    <col min="15628" max="15628" width="13.75" style="187" customWidth="1"/>
    <col min="15629" max="15630" width="12.625" style="187" customWidth="1"/>
    <col min="15631" max="15637" width="5.125" style="187" customWidth="1"/>
    <col min="15638" max="15872" width="9" style="187"/>
    <col min="15873" max="15878" width="5.625" style="187" customWidth="1"/>
    <col min="15879" max="15879" width="8.5" style="187" customWidth="1"/>
    <col min="15880" max="15883" width="5.625" style="187" customWidth="1"/>
    <col min="15884" max="15884" width="13.75" style="187" customWidth="1"/>
    <col min="15885" max="15886" width="12.625" style="187" customWidth="1"/>
    <col min="15887" max="15893" width="5.125" style="187" customWidth="1"/>
    <col min="15894" max="16128" width="9" style="187"/>
    <col min="16129" max="16134" width="5.625" style="187" customWidth="1"/>
    <col min="16135" max="16135" width="8.5" style="187" customWidth="1"/>
    <col min="16136" max="16139" width="5.625" style="187" customWidth="1"/>
    <col min="16140" max="16140" width="13.75" style="187" customWidth="1"/>
    <col min="16141" max="16142" width="12.625" style="187" customWidth="1"/>
    <col min="16143" max="16149" width="5.125" style="187" customWidth="1"/>
    <col min="16150" max="16384" width="9" style="187"/>
  </cols>
  <sheetData>
    <row r="1" spans="1:21" ht="22.5" customHeight="1">
      <c r="A1" s="187" t="s">
        <v>233</v>
      </c>
    </row>
    <row r="2" spans="1:21" ht="22.5" customHeight="1">
      <c r="A2" s="592" t="s">
        <v>10</v>
      </c>
      <c r="B2" s="593"/>
      <c r="C2" s="592" t="s">
        <v>15</v>
      </c>
      <c r="D2" s="593"/>
      <c r="E2" s="635"/>
      <c r="F2" s="602" t="s">
        <v>8</v>
      </c>
      <c r="G2" s="636" t="s">
        <v>202</v>
      </c>
      <c r="H2" s="625" t="s">
        <v>234</v>
      </c>
      <c r="I2" s="635"/>
      <c r="J2" s="651" t="s">
        <v>235</v>
      </c>
      <c r="K2" s="635"/>
      <c r="L2" s="188" t="s">
        <v>205</v>
      </c>
      <c r="M2" s="592" t="s">
        <v>236</v>
      </c>
      <c r="N2" s="635"/>
      <c r="O2" s="644" t="s">
        <v>370</v>
      </c>
      <c r="P2" s="645"/>
      <c r="Q2" s="645"/>
      <c r="R2" s="645"/>
      <c r="S2" s="645"/>
      <c r="T2" s="645"/>
      <c r="U2" s="646"/>
    </row>
    <row r="3" spans="1:21" ht="22.5" customHeight="1">
      <c r="A3" s="594"/>
      <c r="B3" s="595"/>
      <c r="C3" s="594"/>
      <c r="D3" s="595"/>
      <c r="E3" s="598"/>
      <c r="F3" s="603"/>
      <c r="G3" s="650"/>
      <c r="H3" s="594"/>
      <c r="I3" s="598"/>
      <c r="J3" s="594"/>
      <c r="K3" s="598"/>
      <c r="L3" s="190" t="s">
        <v>208</v>
      </c>
      <c r="M3" s="594"/>
      <c r="N3" s="598"/>
      <c r="O3" s="647"/>
      <c r="P3" s="648"/>
      <c r="Q3" s="648"/>
      <c r="R3" s="648"/>
      <c r="S3" s="648"/>
      <c r="T3" s="648"/>
      <c r="U3" s="649"/>
    </row>
    <row r="4" spans="1:21" ht="22.5" customHeight="1">
      <c r="A4" s="192"/>
      <c r="B4" s="194"/>
      <c r="C4" s="192"/>
      <c r="D4" s="194"/>
      <c r="E4" s="193"/>
      <c r="F4" s="195"/>
      <c r="G4" s="212"/>
      <c r="H4" s="197" t="s">
        <v>211</v>
      </c>
      <c r="I4" s="198" t="s">
        <v>212</v>
      </c>
      <c r="J4" s="197" t="s">
        <v>211</v>
      </c>
      <c r="K4" s="198" t="s">
        <v>212</v>
      </c>
      <c r="L4" s="213"/>
      <c r="M4" s="214"/>
      <c r="N4" s="215"/>
      <c r="O4" s="216"/>
      <c r="P4" s="196"/>
      <c r="Q4" s="196"/>
      <c r="R4" s="196"/>
      <c r="S4" s="196"/>
      <c r="T4" s="196"/>
      <c r="U4" s="217"/>
    </row>
    <row r="5" spans="1:21" ht="22.5" customHeight="1">
      <c r="A5" s="596"/>
      <c r="B5" s="605"/>
      <c r="C5" s="596"/>
      <c r="D5" s="605"/>
      <c r="E5" s="597"/>
      <c r="F5" s="604"/>
      <c r="G5" s="604"/>
      <c r="H5" s="637" t="s">
        <v>220</v>
      </c>
      <c r="I5" s="638"/>
      <c r="J5" s="596"/>
      <c r="K5" s="597"/>
      <c r="L5" s="202"/>
      <c r="M5" s="637" t="s">
        <v>237</v>
      </c>
      <c r="N5" s="638"/>
      <c r="O5" s="654"/>
      <c r="P5" s="655"/>
      <c r="Q5" s="655"/>
      <c r="R5" s="655"/>
      <c r="S5" s="655"/>
      <c r="T5" s="655"/>
      <c r="U5" s="656"/>
    </row>
    <row r="6" spans="1:21" ht="22.5" customHeight="1">
      <c r="A6" s="594"/>
      <c r="B6" s="595"/>
      <c r="C6" s="594"/>
      <c r="D6" s="595"/>
      <c r="E6" s="598"/>
      <c r="F6" s="603"/>
      <c r="G6" s="603"/>
      <c r="H6" s="639"/>
      <c r="I6" s="640"/>
      <c r="J6" s="594"/>
      <c r="K6" s="598"/>
      <c r="L6" s="203"/>
      <c r="M6" s="652"/>
      <c r="N6" s="653"/>
      <c r="O6" s="594"/>
      <c r="P6" s="595"/>
      <c r="Q6" s="595"/>
      <c r="R6" s="595"/>
      <c r="S6" s="595"/>
      <c r="T6" s="595"/>
      <c r="U6" s="598"/>
    </row>
    <row r="7" spans="1:21" ht="22.5" customHeight="1">
      <c r="A7" s="592"/>
      <c r="B7" s="593"/>
      <c r="C7" s="592"/>
      <c r="D7" s="593"/>
      <c r="E7" s="635"/>
      <c r="F7" s="602"/>
      <c r="G7" s="602"/>
      <c r="H7" s="637" t="s">
        <v>220</v>
      </c>
      <c r="I7" s="638"/>
      <c r="J7" s="592"/>
      <c r="K7" s="635"/>
      <c r="L7" s="202"/>
      <c r="M7" s="637" t="s">
        <v>237</v>
      </c>
      <c r="N7" s="638"/>
      <c r="O7" s="641"/>
      <c r="P7" s="642"/>
      <c r="Q7" s="642"/>
      <c r="R7" s="642"/>
      <c r="S7" s="642"/>
      <c r="T7" s="642"/>
      <c r="U7" s="643"/>
    </row>
    <row r="8" spans="1:21" ht="22.5" customHeight="1">
      <c r="A8" s="594"/>
      <c r="B8" s="595"/>
      <c r="C8" s="594"/>
      <c r="D8" s="595"/>
      <c r="E8" s="598"/>
      <c r="F8" s="603"/>
      <c r="G8" s="603"/>
      <c r="H8" s="639"/>
      <c r="I8" s="640"/>
      <c r="J8" s="594"/>
      <c r="K8" s="598"/>
      <c r="L8" s="203"/>
      <c r="M8" s="639"/>
      <c r="N8" s="640"/>
      <c r="O8" s="594"/>
      <c r="P8" s="595"/>
      <c r="Q8" s="595"/>
      <c r="R8" s="595"/>
      <c r="S8" s="595"/>
      <c r="T8" s="595"/>
      <c r="U8" s="598"/>
    </row>
    <row r="9" spans="1:21" ht="22.5" customHeight="1">
      <c r="A9" s="592"/>
      <c r="B9" s="593"/>
      <c r="C9" s="592"/>
      <c r="D9" s="593"/>
      <c r="E9" s="635"/>
      <c r="F9" s="602"/>
      <c r="G9" s="602"/>
      <c r="H9" s="637" t="s">
        <v>220</v>
      </c>
      <c r="I9" s="638"/>
      <c r="J9" s="592"/>
      <c r="K9" s="635"/>
      <c r="L9" s="202"/>
      <c r="M9" s="637" t="s">
        <v>237</v>
      </c>
      <c r="N9" s="638"/>
      <c r="O9" s="641"/>
      <c r="P9" s="642"/>
      <c r="Q9" s="642"/>
      <c r="R9" s="642"/>
      <c r="S9" s="642"/>
      <c r="T9" s="642"/>
      <c r="U9" s="643"/>
    </row>
    <row r="10" spans="1:21" ht="22.5" customHeight="1">
      <c r="A10" s="594"/>
      <c r="B10" s="595"/>
      <c r="C10" s="594"/>
      <c r="D10" s="595"/>
      <c r="E10" s="598"/>
      <c r="F10" s="603"/>
      <c r="G10" s="603"/>
      <c r="H10" s="639"/>
      <c r="I10" s="640"/>
      <c r="J10" s="594"/>
      <c r="K10" s="598"/>
      <c r="L10" s="203"/>
      <c r="M10" s="639"/>
      <c r="N10" s="640"/>
      <c r="O10" s="594"/>
      <c r="P10" s="595"/>
      <c r="Q10" s="595"/>
      <c r="R10" s="595"/>
      <c r="S10" s="595"/>
      <c r="T10" s="595"/>
      <c r="U10" s="598"/>
    </row>
    <row r="11" spans="1:21" ht="22.5" customHeight="1">
      <c r="A11" s="592"/>
      <c r="B11" s="593"/>
      <c r="C11" s="592"/>
      <c r="D11" s="593"/>
      <c r="E11" s="635"/>
      <c r="F11" s="602"/>
      <c r="G11" s="602"/>
      <c r="H11" s="637" t="s">
        <v>220</v>
      </c>
      <c r="I11" s="638"/>
      <c r="J11" s="592"/>
      <c r="K11" s="635"/>
      <c r="L11" s="202"/>
      <c r="M11" s="637" t="s">
        <v>237</v>
      </c>
      <c r="N11" s="638"/>
      <c r="O11" s="641"/>
      <c r="P11" s="642"/>
      <c r="Q11" s="642"/>
      <c r="R11" s="642"/>
      <c r="S11" s="642"/>
      <c r="T11" s="642"/>
      <c r="U11" s="643"/>
    </row>
    <row r="12" spans="1:21" ht="22.5" customHeight="1">
      <c r="A12" s="594"/>
      <c r="B12" s="595"/>
      <c r="C12" s="594"/>
      <c r="D12" s="595"/>
      <c r="E12" s="598"/>
      <c r="F12" s="603"/>
      <c r="G12" s="603"/>
      <c r="H12" s="639"/>
      <c r="I12" s="640"/>
      <c r="J12" s="594"/>
      <c r="K12" s="598"/>
      <c r="L12" s="203"/>
      <c r="M12" s="639"/>
      <c r="N12" s="640"/>
      <c r="O12" s="594"/>
      <c r="P12" s="595"/>
      <c r="Q12" s="595"/>
      <c r="R12" s="595"/>
      <c r="S12" s="595"/>
      <c r="T12" s="595"/>
      <c r="U12" s="598"/>
    </row>
    <row r="13" spans="1:21" ht="22.5" customHeight="1">
      <c r="A13" s="592"/>
      <c r="B13" s="593"/>
      <c r="C13" s="592"/>
      <c r="D13" s="593"/>
      <c r="E13" s="635"/>
      <c r="F13" s="602"/>
      <c r="G13" s="602"/>
      <c r="H13" s="637" t="s">
        <v>220</v>
      </c>
      <c r="I13" s="638"/>
      <c r="J13" s="592"/>
      <c r="K13" s="635"/>
      <c r="L13" s="202"/>
      <c r="M13" s="637" t="s">
        <v>237</v>
      </c>
      <c r="N13" s="638"/>
      <c r="O13" s="641"/>
      <c r="P13" s="642"/>
      <c r="Q13" s="642"/>
      <c r="R13" s="642"/>
      <c r="S13" s="642"/>
      <c r="T13" s="642"/>
      <c r="U13" s="643"/>
    </row>
    <row r="14" spans="1:21" ht="22.5" customHeight="1">
      <c r="A14" s="594"/>
      <c r="B14" s="595"/>
      <c r="C14" s="594"/>
      <c r="D14" s="595"/>
      <c r="E14" s="598"/>
      <c r="F14" s="603"/>
      <c r="G14" s="603"/>
      <c r="H14" s="639"/>
      <c r="I14" s="640"/>
      <c r="J14" s="594"/>
      <c r="K14" s="598"/>
      <c r="L14" s="203"/>
      <c r="M14" s="639"/>
      <c r="N14" s="640"/>
      <c r="O14" s="594"/>
      <c r="P14" s="595"/>
      <c r="Q14" s="595"/>
      <c r="R14" s="595"/>
      <c r="S14" s="595"/>
      <c r="T14" s="595"/>
      <c r="U14" s="598"/>
    </row>
    <row r="15" spans="1:21" ht="22.5" customHeight="1">
      <c r="A15" s="592"/>
      <c r="B15" s="593"/>
      <c r="C15" s="592"/>
      <c r="D15" s="593"/>
      <c r="E15" s="635"/>
      <c r="F15" s="602"/>
      <c r="G15" s="602"/>
      <c r="H15" s="637" t="s">
        <v>220</v>
      </c>
      <c r="I15" s="638"/>
      <c r="J15" s="592"/>
      <c r="K15" s="635"/>
      <c r="L15" s="202"/>
      <c r="M15" s="637" t="s">
        <v>237</v>
      </c>
      <c r="N15" s="638"/>
      <c r="O15" s="641"/>
      <c r="P15" s="642"/>
      <c r="Q15" s="642"/>
      <c r="R15" s="642"/>
      <c r="S15" s="642"/>
      <c r="T15" s="642"/>
      <c r="U15" s="643"/>
    </row>
    <row r="16" spans="1:21" ht="22.5" customHeight="1">
      <c r="A16" s="594"/>
      <c r="B16" s="595"/>
      <c r="C16" s="594"/>
      <c r="D16" s="595"/>
      <c r="E16" s="598"/>
      <c r="F16" s="603"/>
      <c r="G16" s="603"/>
      <c r="H16" s="639"/>
      <c r="I16" s="640"/>
      <c r="J16" s="594"/>
      <c r="K16" s="598"/>
      <c r="L16" s="203"/>
      <c r="M16" s="639"/>
      <c r="N16" s="640"/>
      <c r="O16" s="594"/>
      <c r="P16" s="595"/>
      <c r="Q16" s="595"/>
      <c r="R16" s="595"/>
      <c r="S16" s="595"/>
      <c r="T16" s="595"/>
      <c r="U16" s="598"/>
    </row>
    <row r="17" spans="1:21" ht="22.5" customHeight="1">
      <c r="A17" s="592"/>
      <c r="B17" s="593"/>
      <c r="C17" s="592"/>
      <c r="D17" s="593"/>
      <c r="E17" s="635"/>
      <c r="F17" s="602"/>
      <c r="G17" s="602"/>
      <c r="H17" s="637" t="s">
        <v>220</v>
      </c>
      <c r="I17" s="638"/>
      <c r="J17" s="592"/>
      <c r="K17" s="635"/>
      <c r="L17" s="202"/>
      <c r="M17" s="637" t="s">
        <v>237</v>
      </c>
      <c r="N17" s="638"/>
      <c r="O17" s="641"/>
      <c r="P17" s="642"/>
      <c r="Q17" s="642"/>
      <c r="R17" s="642"/>
      <c r="S17" s="642"/>
      <c r="T17" s="642"/>
      <c r="U17" s="643"/>
    </row>
    <row r="18" spans="1:21" ht="22.5" customHeight="1">
      <c r="A18" s="594"/>
      <c r="B18" s="595"/>
      <c r="C18" s="594"/>
      <c r="D18" s="595"/>
      <c r="E18" s="598"/>
      <c r="F18" s="603"/>
      <c r="G18" s="603"/>
      <c r="H18" s="639"/>
      <c r="I18" s="640"/>
      <c r="J18" s="594"/>
      <c r="K18" s="598"/>
      <c r="L18" s="203"/>
      <c r="M18" s="639"/>
      <c r="N18" s="640"/>
      <c r="O18" s="594"/>
      <c r="P18" s="595"/>
      <c r="Q18" s="595"/>
      <c r="R18" s="595"/>
      <c r="S18" s="595"/>
      <c r="T18" s="595"/>
      <c r="U18" s="598"/>
    </row>
    <row r="19" spans="1:21" ht="22.5" customHeight="1">
      <c r="A19" s="592"/>
      <c r="B19" s="593"/>
      <c r="C19" s="592"/>
      <c r="D19" s="593"/>
      <c r="E19" s="635"/>
      <c r="F19" s="602"/>
      <c r="G19" s="602"/>
      <c r="H19" s="637" t="s">
        <v>220</v>
      </c>
      <c r="I19" s="638"/>
      <c r="J19" s="592"/>
      <c r="K19" s="635"/>
      <c r="L19" s="202"/>
      <c r="M19" s="637" t="s">
        <v>237</v>
      </c>
      <c r="N19" s="638"/>
      <c r="O19" s="641"/>
      <c r="P19" s="642"/>
      <c r="Q19" s="642"/>
      <c r="R19" s="642"/>
      <c r="S19" s="642"/>
      <c r="T19" s="642"/>
      <c r="U19" s="643"/>
    </row>
    <row r="20" spans="1:21" ht="22.5" customHeight="1">
      <c r="A20" s="594"/>
      <c r="B20" s="595"/>
      <c r="C20" s="594"/>
      <c r="D20" s="595"/>
      <c r="E20" s="598"/>
      <c r="F20" s="603"/>
      <c r="G20" s="603"/>
      <c r="H20" s="639"/>
      <c r="I20" s="640"/>
      <c r="J20" s="594"/>
      <c r="K20" s="598"/>
      <c r="L20" s="203"/>
      <c r="M20" s="639"/>
      <c r="N20" s="640"/>
      <c r="O20" s="594"/>
      <c r="P20" s="595"/>
      <c r="Q20" s="595"/>
      <c r="R20" s="595"/>
      <c r="S20" s="595"/>
      <c r="T20" s="595"/>
      <c r="U20" s="598"/>
    </row>
    <row r="21" spans="1:21" s="206" customFormat="1" ht="11.1" customHeight="1"/>
    <row r="22" spans="1:21" s="206" customFormat="1" ht="15" customHeight="1">
      <c r="A22" s="208" t="s">
        <v>224</v>
      </c>
      <c r="B22" s="209" t="s">
        <v>225</v>
      </c>
      <c r="C22" s="208" t="s">
        <v>238</v>
      </c>
    </row>
    <row r="23" spans="1:21" s="206" customFormat="1" ht="15" customHeight="1">
      <c r="A23" s="208"/>
      <c r="B23" s="218" t="s">
        <v>239</v>
      </c>
      <c r="C23" s="208" t="s">
        <v>240</v>
      </c>
    </row>
    <row r="24" spans="1:21" s="206" customFormat="1" ht="15" customHeight="1">
      <c r="A24" s="208"/>
      <c r="B24" s="209" t="s">
        <v>226</v>
      </c>
      <c r="C24" s="208" t="s">
        <v>241</v>
      </c>
    </row>
    <row r="25" spans="1:21" s="2" customFormat="1" ht="15" customHeight="1">
      <c r="A25" s="8"/>
      <c r="B25" s="8"/>
      <c r="C25" s="224" t="s">
        <v>263</v>
      </c>
      <c r="F25" s="224"/>
    </row>
    <row r="26" spans="1:21" ht="12.75" customHeight="1">
      <c r="B26" s="210" t="s">
        <v>242</v>
      </c>
      <c r="C26" s="208" t="s">
        <v>230</v>
      </c>
    </row>
    <row r="27" spans="1:21" ht="12.75" customHeight="1">
      <c r="B27" s="208"/>
      <c r="C27" s="208" t="s">
        <v>394</v>
      </c>
    </row>
    <row r="28" spans="1:21" ht="12.75" customHeight="1">
      <c r="B28" s="208"/>
      <c r="C28" s="208" t="s">
        <v>258</v>
      </c>
    </row>
    <row r="29" spans="1:21" s="208" customFormat="1" ht="15" customHeight="1">
      <c r="B29" s="210" t="s">
        <v>243</v>
      </c>
      <c r="C29" s="219" t="s">
        <v>264</v>
      </c>
      <c r="D29" s="219"/>
      <c r="E29" s="219"/>
      <c r="F29" s="219"/>
      <c r="G29" s="219"/>
      <c r="H29" s="219"/>
      <c r="I29" s="219"/>
      <c r="J29" s="219"/>
      <c r="K29" s="219"/>
      <c r="L29" s="219"/>
      <c r="M29" s="219"/>
      <c r="N29" s="220"/>
      <c r="O29" s="220"/>
      <c r="P29" s="220"/>
      <c r="Q29" s="220"/>
      <c r="R29" s="220"/>
      <c r="S29" s="220"/>
      <c r="T29" s="220"/>
      <c r="U29" s="220"/>
    </row>
    <row r="30" spans="1:21" s="2" customFormat="1" ht="15" customHeight="1">
      <c r="A30" s="8"/>
      <c r="B30" s="8"/>
      <c r="C30" s="8" t="s">
        <v>259</v>
      </c>
      <c r="D30" s="227"/>
      <c r="E30" s="227"/>
      <c r="F30" s="227"/>
      <c r="G30" s="227"/>
      <c r="H30" s="227"/>
    </row>
    <row r="31" spans="1:21" s="206" customFormat="1" ht="12.95" customHeight="1"/>
    <row r="32" spans="1:21" s="206" customFormat="1" ht="12.95" customHeight="1"/>
  </sheetData>
  <mergeCells count="89">
    <mergeCell ref="O19:U19"/>
    <mergeCell ref="O20:U20"/>
    <mergeCell ref="K7:K8"/>
    <mergeCell ref="J9:J10"/>
    <mergeCell ref="K9:K10"/>
    <mergeCell ref="J11:J12"/>
    <mergeCell ref="K11:K12"/>
    <mergeCell ref="J19:J20"/>
    <mergeCell ref="K19:K20"/>
    <mergeCell ref="J13:J14"/>
    <mergeCell ref="K13:K14"/>
    <mergeCell ref="J15:J16"/>
    <mergeCell ref="K15:K16"/>
    <mergeCell ref="J17:J18"/>
    <mergeCell ref="K17:K18"/>
    <mergeCell ref="M7:N8"/>
    <mergeCell ref="O6:U6"/>
    <mergeCell ref="O7:U7"/>
    <mergeCell ref="O8:U8"/>
    <mergeCell ref="O9:U9"/>
    <mergeCell ref="O16:U16"/>
    <mergeCell ref="O10:U10"/>
    <mergeCell ref="M2:N3"/>
    <mergeCell ref="O2:U3"/>
    <mergeCell ref="A5:B6"/>
    <mergeCell ref="C5:E6"/>
    <mergeCell ref="F5:F6"/>
    <mergeCell ref="G5:G6"/>
    <mergeCell ref="H5:I6"/>
    <mergeCell ref="M5:N5"/>
    <mergeCell ref="A2:B3"/>
    <mergeCell ref="C2:E3"/>
    <mergeCell ref="F2:F3"/>
    <mergeCell ref="G2:G3"/>
    <mergeCell ref="H2:I3"/>
    <mergeCell ref="J2:K3"/>
    <mergeCell ref="M6:N6"/>
    <mergeCell ref="O5:U5"/>
    <mergeCell ref="J5:J6"/>
    <mergeCell ref="K5:K6"/>
    <mergeCell ref="J7:J8"/>
    <mergeCell ref="A9:B10"/>
    <mergeCell ref="C9:E10"/>
    <mergeCell ref="F9:F10"/>
    <mergeCell ref="G9:G10"/>
    <mergeCell ref="H9:I10"/>
    <mergeCell ref="M9:N10"/>
    <mergeCell ref="A7:B8"/>
    <mergeCell ref="C7:E8"/>
    <mergeCell ref="F7:F8"/>
    <mergeCell ref="G7:G8"/>
    <mergeCell ref="H7:I8"/>
    <mergeCell ref="A11:B12"/>
    <mergeCell ref="C11:E12"/>
    <mergeCell ref="F11:F12"/>
    <mergeCell ref="G11:G12"/>
    <mergeCell ref="H11:I12"/>
    <mergeCell ref="M11:N12"/>
    <mergeCell ref="O11:U11"/>
    <mergeCell ref="O12:U12"/>
    <mergeCell ref="M13:N14"/>
    <mergeCell ref="O13:U13"/>
    <mergeCell ref="O14:U14"/>
    <mergeCell ref="A15:B16"/>
    <mergeCell ref="C15:E16"/>
    <mergeCell ref="F15:F16"/>
    <mergeCell ref="G15:G16"/>
    <mergeCell ref="H15:I16"/>
    <mergeCell ref="A13:B14"/>
    <mergeCell ref="C13:E14"/>
    <mergeCell ref="F13:F14"/>
    <mergeCell ref="G13:G14"/>
    <mergeCell ref="H13:I14"/>
    <mergeCell ref="M19:N20"/>
    <mergeCell ref="M17:N18"/>
    <mergeCell ref="M15:N16"/>
    <mergeCell ref="O15:U15"/>
    <mergeCell ref="A19:B20"/>
    <mergeCell ref="C19:E20"/>
    <mergeCell ref="F19:F20"/>
    <mergeCell ref="G19:G20"/>
    <mergeCell ref="H19:I20"/>
    <mergeCell ref="A17:B18"/>
    <mergeCell ref="C17:E18"/>
    <mergeCell ref="F17:F18"/>
    <mergeCell ref="G17:G18"/>
    <mergeCell ref="H17:I18"/>
    <mergeCell ref="O17:U17"/>
    <mergeCell ref="O18:U18"/>
  </mergeCells>
  <phoneticPr fontId="6"/>
  <dataValidations count="1">
    <dataValidation type="list" allowBlank="1" showInputMessage="1" showErrorMessage="1" sqref="G5:G20">
      <formula1>"　,保,幼,保・幼"</formula1>
    </dataValidation>
  </dataValidations>
  <pageMargins left="0.59055118110236227" right="0.59055118110236227" top="0.59055118110236227" bottom="0.39370078740157483" header="0" footer="0.19685039370078741"/>
  <pageSetup paperSize="9" scale="96" fitToHeight="0" orientation="landscape" r:id="rId1"/>
  <headerFooter alignWithMargins="0">
    <oddFooter>&amp;C&amp;"ＭＳ Ｐ明朝,標準"&amp;9－４－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T37"/>
  <sheetViews>
    <sheetView showGridLines="0" view="pageBreakPreview" zoomScale="92" zoomScaleNormal="95" zoomScaleSheetLayoutView="92" workbookViewId="0">
      <selection activeCell="D3" sqref="D3:E3"/>
    </sheetView>
  </sheetViews>
  <sheetFormatPr defaultColWidth="9" defaultRowHeight="23.1" customHeight="1"/>
  <cols>
    <col min="1" max="2" width="8.25" style="1" customWidth="1"/>
    <col min="3" max="14" width="8.75" style="1" customWidth="1"/>
    <col min="15" max="15" width="12.5" style="1" customWidth="1"/>
    <col min="16" max="20" width="4.625" style="1" customWidth="1"/>
    <col min="21" max="23" width="5.625" style="1" customWidth="1"/>
    <col min="24" max="16384" width="9" style="1"/>
  </cols>
  <sheetData>
    <row r="1" spans="1:18" ht="24.95" customHeight="1">
      <c r="A1" s="1" t="s">
        <v>12</v>
      </c>
    </row>
    <row r="2" spans="1:18" ht="24.95" customHeight="1">
      <c r="A2" s="1" t="s">
        <v>64</v>
      </c>
      <c r="F2" s="67"/>
      <c r="M2" s="67"/>
    </row>
    <row r="3" spans="1:18" ht="22.15" customHeight="1">
      <c r="A3" s="681" t="s">
        <v>146</v>
      </c>
      <c r="B3" s="681"/>
      <c r="C3" s="682"/>
      <c r="D3" s="683"/>
      <c r="E3" s="683"/>
      <c r="F3" s="40" t="s">
        <v>145</v>
      </c>
      <c r="G3" s="514" t="s">
        <v>144</v>
      </c>
      <c r="H3" s="684"/>
      <c r="I3" s="68">
        <f>'1'!H7</f>
        <v>0</v>
      </c>
      <c r="J3" s="37" t="s">
        <v>142</v>
      </c>
      <c r="K3" s="69">
        <f>IF(I3="","",I3*12)</f>
        <v>0</v>
      </c>
      <c r="L3" s="70" t="s">
        <v>106</v>
      </c>
      <c r="M3" s="685" t="s">
        <v>147</v>
      </c>
      <c r="N3" s="686"/>
      <c r="O3" s="71" t="str">
        <f>IF(D3="","",D3/K3*100)</f>
        <v/>
      </c>
      <c r="P3" s="1" t="s">
        <v>52</v>
      </c>
    </row>
    <row r="4" spans="1:18" ht="22.15" customHeight="1">
      <c r="A4" s="681" t="s">
        <v>50</v>
      </c>
      <c r="B4" s="681"/>
      <c r="C4" s="682"/>
      <c r="D4" s="683"/>
      <c r="E4" s="683"/>
      <c r="F4" s="40" t="s">
        <v>145</v>
      </c>
      <c r="G4" s="514" t="s">
        <v>148</v>
      </c>
      <c r="H4" s="684"/>
      <c r="I4" s="68">
        <f>'1'!K7</f>
        <v>0</v>
      </c>
      <c r="J4" s="37" t="s">
        <v>142</v>
      </c>
      <c r="K4" s="69">
        <f>IF(I4="","",I4*12)</f>
        <v>0</v>
      </c>
      <c r="L4" s="70" t="s">
        <v>106</v>
      </c>
      <c r="M4" s="685" t="s">
        <v>149</v>
      </c>
      <c r="N4" s="686"/>
      <c r="O4" s="71" t="str">
        <f>IF(D4="","",D4/K4*100)</f>
        <v/>
      </c>
      <c r="P4" s="661"/>
    </row>
    <row r="5" spans="1:18" ht="24.95" customHeight="1">
      <c r="A5" s="673" t="s">
        <v>107</v>
      </c>
      <c r="B5" s="674"/>
      <c r="C5" s="674"/>
      <c r="D5" s="674"/>
      <c r="E5" s="674"/>
      <c r="F5" s="674"/>
      <c r="G5" s="674"/>
      <c r="H5" s="674"/>
      <c r="I5" s="674"/>
      <c r="J5" s="674"/>
      <c r="K5" s="674"/>
      <c r="L5" s="70"/>
      <c r="M5" s="675" t="s">
        <v>108</v>
      </c>
      <c r="N5" s="676"/>
      <c r="O5" s="676"/>
      <c r="P5" s="662"/>
    </row>
    <row r="6" spans="1:18" ht="17.25" customHeight="1">
      <c r="A6" s="54"/>
      <c r="B6" s="54"/>
      <c r="C6" s="54"/>
      <c r="D6" s="54"/>
      <c r="E6" s="54"/>
      <c r="F6" s="54"/>
      <c r="G6" s="54"/>
      <c r="H6" s="54"/>
      <c r="I6" s="54"/>
      <c r="J6" s="54"/>
      <c r="K6" s="54"/>
      <c r="P6" s="661"/>
    </row>
    <row r="7" spans="1:18" ht="24.95" customHeight="1">
      <c r="A7" s="422" t="s">
        <v>371</v>
      </c>
      <c r="P7" s="662"/>
    </row>
    <row r="8" spans="1:18" ht="24" customHeight="1">
      <c r="A8" s="663" t="s">
        <v>7</v>
      </c>
      <c r="B8" s="664"/>
      <c r="C8" s="677" t="s">
        <v>395</v>
      </c>
      <c r="D8" s="547"/>
      <c r="E8" s="547"/>
      <c r="F8" s="547"/>
      <c r="G8" s="547"/>
      <c r="H8" s="547"/>
      <c r="I8" s="547"/>
      <c r="J8" s="547"/>
      <c r="K8" s="548"/>
      <c r="L8" s="677" t="s">
        <v>396</v>
      </c>
      <c r="M8" s="678"/>
      <c r="N8" s="678"/>
      <c r="O8" s="667" t="s">
        <v>47</v>
      </c>
    </row>
    <row r="9" spans="1:18" ht="24" customHeight="1">
      <c r="A9" s="665"/>
      <c r="B9" s="666"/>
      <c r="C9" s="55" t="s">
        <v>65</v>
      </c>
      <c r="D9" s="62" t="s">
        <v>66</v>
      </c>
      <c r="E9" s="62" t="s">
        <v>109</v>
      </c>
      <c r="F9" s="62" t="s">
        <v>110</v>
      </c>
      <c r="G9" s="62" t="s">
        <v>112</v>
      </c>
      <c r="H9" s="62" t="s">
        <v>113</v>
      </c>
      <c r="I9" s="62" t="s">
        <v>114</v>
      </c>
      <c r="J9" s="62" t="s">
        <v>115</v>
      </c>
      <c r="K9" s="62" t="s">
        <v>116</v>
      </c>
      <c r="L9" s="62" t="s">
        <v>117</v>
      </c>
      <c r="M9" s="62" t="s">
        <v>61</v>
      </c>
      <c r="N9" s="55" t="s">
        <v>118</v>
      </c>
      <c r="O9" s="668"/>
      <c r="P9" s="28"/>
      <c r="Q9" s="28"/>
      <c r="R9" s="28"/>
    </row>
    <row r="10" spans="1:18" ht="24" customHeight="1">
      <c r="A10" s="669" t="s">
        <v>119</v>
      </c>
      <c r="B10" s="5" t="s">
        <v>59</v>
      </c>
      <c r="C10" s="56"/>
      <c r="D10" s="56"/>
      <c r="E10" s="56"/>
      <c r="F10" s="56"/>
      <c r="G10" s="56"/>
      <c r="H10" s="56"/>
      <c r="I10" s="56"/>
      <c r="J10" s="56"/>
      <c r="K10" s="56"/>
      <c r="L10" s="56"/>
      <c r="M10" s="56"/>
      <c r="N10" s="60"/>
      <c r="O10" s="72">
        <f t="shared" ref="O10:O15" si="0">SUM(C10:N10)</f>
        <v>0</v>
      </c>
      <c r="P10" s="25"/>
      <c r="Q10" s="25"/>
      <c r="R10" s="25"/>
    </row>
    <row r="11" spans="1:18" ht="24" customHeight="1">
      <c r="A11" s="670"/>
      <c r="B11" s="4" t="s">
        <v>26</v>
      </c>
      <c r="C11" s="57"/>
      <c r="D11" s="63"/>
      <c r="E11" s="63"/>
      <c r="F11" s="63"/>
      <c r="G11" s="63"/>
      <c r="H11" s="63"/>
      <c r="I11" s="63"/>
      <c r="J11" s="63"/>
      <c r="K11" s="63"/>
      <c r="L11" s="63"/>
      <c r="M11" s="63"/>
      <c r="N11" s="57"/>
      <c r="O11" s="73">
        <f t="shared" si="0"/>
        <v>0</v>
      </c>
      <c r="P11" s="25"/>
      <c r="Q11" s="25"/>
      <c r="R11" s="25"/>
    </row>
    <row r="12" spans="1:18" ht="24" customHeight="1">
      <c r="A12" s="670"/>
      <c r="B12" s="3" t="s">
        <v>60</v>
      </c>
      <c r="C12" s="58"/>
      <c r="D12" s="64"/>
      <c r="E12" s="64"/>
      <c r="F12" s="64"/>
      <c r="G12" s="64"/>
      <c r="H12" s="64"/>
      <c r="I12" s="64"/>
      <c r="J12" s="64"/>
      <c r="K12" s="64"/>
      <c r="L12" s="64"/>
      <c r="M12" s="64"/>
      <c r="N12" s="58"/>
      <c r="O12" s="73">
        <f t="shared" si="0"/>
        <v>0</v>
      </c>
      <c r="P12" s="25"/>
      <c r="Q12" s="25"/>
      <c r="R12" s="25"/>
    </row>
    <row r="13" spans="1:18" ht="24" customHeight="1">
      <c r="A13" s="671" t="s">
        <v>120</v>
      </c>
      <c r="B13" s="4" t="s">
        <v>48</v>
      </c>
      <c r="C13" s="57"/>
      <c r="D13" s="63"/>
      <c r="E13" s="63"/>
      <c r="F13" s="63"/>
      <c r="G13" s="63"/>
      <c r="H13" s="63"/>
      <c r="I13" s="63"/>
      <c r="J13" s="63"/>
      <c r="K13" s="63"/>
      <c r="L13" s="63"/>
      <c r="M13" s="63"/>
      <c r="N13" s="57"/>
      <c r="O13" s="73">
        <f t="shared" si="0"/>
        <v>0</v>
      </c>
      <c r="P13" s="25"/>
      <c r="Q13" s="25"/>
      <c r="R13" s="25"/>
    </row>
    <row r="14" spans="1:18" ht="24" customHeight="1">
      <c r="A14" s="670"/>
      <c r="B14" s="4" t="s">
        <v>36</v>
      </c>
      <c r="C14" s="57"/>
      <c r="D14" s="63"/>
      <c r="E14" s="63"/>
      <c r="F14" s="63"/>
      <c r="G14" s="63"/>
      <c r="H14" s="63"/>
      <c r="I14" s="63"/>
      <c r="J14" s="63"/>
      <c r="K14" s="63"/>
      <c r="L14" s="63"/>
      <c r="M14" s="63"/>
      <c r="N14" s="57"/>
      <c r="O14" s="73">
        <f t="shared" si="0"/>
        <v>0</v>
      </c>
      <c r="P14" s="25"/>
      <c r="Q14" s="25"/>
      <c r="R14" s="25"/>
    </row>
    <row r="15" spans="1:18" ht="24" customHeight="1">
      <c r="A15" s="670"/>
      <c r="B15" s="3" t="s">
        <v>63</v>
      </c>
      <c r="C15" s="58"/>
      <c r="D15" s="64"/>
      <c r="E15" s="64"/>
      <c r="F15" s="64"/>
      <c r="G15" s="64"/>
      <c r="H15" s="64"/>
      <c r="I15" s="64"/>
      <c r="J15" s="64"/>
      <c r="K15" s="64"/>
      <c r="L15" s="64"/>
      <c r="M15" s="64"/>
      <c r="N15" s="58"/>
      <c r="O15" s="73">
        <f t="shared" si="0"/>
        <v>0</v>
      </c>
      <c r="P15" s="76"/>
      <c r="Q15" s="76"/>
      <c r="R15" s="76"/>
    </row>
    <row r="16" spans="1:18" ht="24" customHeight="1">
      <c r="A16" s="679" t="s">
        <v>57</v>
      </c>
      <c r="B16" s="680"/>
      <c r="C16" s="59">
        <f t="shared" ref="C16:O16" si="1">SUM(C10:C15)</f>
        <v>0</v>
      </c>
      <c r="D16" s="65">
        <f t="shared" si="1"/>
        <v>0</v>
      </c>
      <c r="E16" s="65">
        <f t="shared" si="1"/>
        <v>0</v>
      </c>
      <c r="F16" s="65">
        <f t="shared" si="1"/>
        <v>0</v>
      </c>
      <c r="G16" s="65">
        <f t="shared" si="1"/>
        <v>0</v>
      </c>
      <c r="H16" s="65">
        <f t="shared" si="1"/>
        <v>0</v>
      </c>
      <c r="I16" s="65">
        <f t="shared" si="1"/>
        <v>0</v>
      </c>
      <c r="J16" s="65">
        <f t="shared" si="1"/>
        <v>0</v>
      </c>
      <c r="K16" s="65">
        <f t="shared" si="1"/>
        <v>0</v>
      </c>
      <c r="L16" s="65">
        <f t="shared" si="1"/>
        <v>0</v>
      </c>
      <c r="M16" s="65">
        <f t="shared" si="1"/>
        <v>0</v>
      </c>
      <c r="N16" s="59">
        <f t="shared" si="1"/>
        <v>0</v>
      </c>
      <c r="O16" s="74">
        <f t="shared" si="1"/>
        <v>0</v>
      </c>
      <c r="P16" s="76"/>
      <c r="Q16" s="76"/>
      <c r="R16" s="76"/>
    </row>
    <row r="17" spans="1:20" ht="24" customHeight="1">
      <c r="A17" s="672" t="s">
        <v>21</v>
      </c>
      <c r="B17" s="5" t="s">
        <v>121</v>
      </c>
      <c r="C17" s="60"/>
      <c r="D17" s="56"/>
      <c r="E17" s="56"/>
      <c r="F17" s="56"/>
      <c r="G17" s="56"/>
      <c r="H17" s="56"/>
      <c r="I17" s="56"/>
      <c r="J17" s="56"/>
      <c r="K17" s="56"/>
      <c r="L17" s="56"/>
      <c r="M17" s="56"/>
      <c r="N17" s="60"/>
      <c r="O17" s="72">
        <f>SUM(C17:N17)</f>
        <v>0</v>
      </c>
      <c r="P17" s="76"/>
      <c r="Q17" s="76"/>
      <c r="R17" s="76"/>
    </row>
    <row r="18" spans="1:20" ht="24" customHeight="1">
      <c r="A18" s="670"/>
      <c r="B18" s="4" t="s">
        <v>48</v>
      </c>
      <c r="C18" s="58"/>
      <c r="D18" s="64"/>
      <c r="E18" s="64"/>
      <c r="F18" s="64"/>
      <c r="G18" s="64"/>
      <c r="H18" s="64"/>
      <c r="I18" s="64"/>
      <c r="J18" s="64"/>
      <c r="K18" s="64"/>
      <c r="L18" s="64"/>
      <c r="M18" s="64"/>
      <c r="N18" s="58"/>
      <c r="O18" s="73">
        <f>SUM(C18:N18)</f>
        <v>0</v>
      </c>
      <c r="P18" s="28"/>
      <c r="Q18" s="28"/>
      <c r="R18" s="28"/>
    </row>
    <row r="19" spans="1:20" ht="24" customHeight="1">
      <c r="A19" s="670"/>
      <c r="B19" s="4" t="s">
        <v>36</v>
      </c>
      <c r="C19" s="58"/>
      <c r="D19" s="64"/>
      <c r="E19" s="64"/>
      <c r="F19" s="64"/>
      <c r="G19" s="64"/>
      <c r="H19" s="64"/>
      <c r="I19" s="64"/>
      <c r="J19" s="64"/>
      <c r="K19" s="64"/>
      <c r="L19" s="64"/>
      <c r="M19" s="64"/>
      <c r="N19" s="58"/>
      <c r="O19" s="73">
        <f>SUM(C19:N19)</f>
        <v>0</v>
      </c>
      <c r="P19" s="28"/>
      <c r="Q19" s="28"/>
      <c r="R19" s="28"/>
    </row>
    <row r="20" spans="1:20" ht="24" customHeight="1">
      <c r="A20" s="670"/>
      <c r="B20" s="3" t="s">
        <v>63</v>
      </c>
      <c r="C20" s="58"/>
      <c r="D20" s="64"/>
      <c r="E20" s="64"/>
      <c r="F20" s="64"/>
      <c r="G20" s="64"/>
      <c r="H20" s="64"/>
      <c r="I20" s="64"/>
      <c r="J20" s="64"/>
      <c r="K20" s="64"/>
      <c r="L20" s="64"/>
      <c r="M20" s="64"/>
      <c r="N20" s="58"/>
      <c r="O20" s="73">
        <f>SUM(C20:N20)</f>
        <v>0</v>
      </c>
      <c r="P20" s="28"/>
      <c r="Q20" s="28"/>
      <c r="R20" s="28"/>
    </row>
    <row r="21" spans="1:20" ht="24" customHeight="1">
      <c r="A21" s="657" t="s">
        <v>57</v>
      </c>
      <c r="B21" s="658"/>
      <c r="C21" s="59">
        <f t="shared" ref="C21:N21" si="2">SUM(C17:C20)</f>
        <v>0</v>
      </c>
      <c r="D21" s="59">
        <f t="shared" si="2"/>
        <v>0</v>
      </c>
      <c r="E21" s="59">
        <f t="shared" si="2"/>
        <v>0</v>
      </c>
      <c r="F21" s="59">
        <f t="shared" si="2"/>
        <v>0</v>
      </c>
      <c r="G21" s="59">
        <f t="shared" si="2"/>
        <v>0</v>
      </c>
      <c r="H21" s="59">
        <f t="shared" si="2"/>
        <v>0</v>
      </c>
      <c r="I21" s="59">
        <f t="shared" si="2"/>
        <v>0</v>
      </c>
      <c r="J21" s="59">
        <f t="shared" si="2"/>
        <v>0</v>
      </c>
      <c r="K21" s="59">
        <f t="shared" si="2"/>
        <v>0</v>
      </c>
      <c r="L21" s="59">
        <f t="shared" si="2"/>
        <v>0</v>
      </c>
      <c r="M21" s="59">
        <f t="shared" si="2"/>
        <v>0</v>
      </c>
      <c r="N21" s="59">
        <f t="shared" si="2"/>
        <v>0</v>
      </c>
      <c r="O21" s="74">
        <f>SUM(C21:N21)</f>
        <v>0</v>
      </c>
      <c r="P21" s="28"/>
      <c r="Q21" s="28"/>
      <c r="R21" s="28"/>
    </row>
    <row r="22" spans="1:20" ht="24" customHeight="1">
      <c r="A22" s="659" t="s">
        <v>30</v>
      </c>
      <c r="B22" s="660"/>
      <c r="C22" s="61">
        <f t="shared" ref="C22:O22" si="3">C16+C21</f>
        <v>0</v>
      </c>
      <c r="D22" s="61">
        <f t="shared" si="3"/>
        <v>0</v>
      </c>
      <c r="E22" s="61">
        <f t="shared" si="3"/>
        <v>0</v>
      </c>
      <c r="F22" s="61">
        <f t="shared" si="3"/>
        <v>0</v>
      </c>
      <c r="G22" s="61">
        <f t="shared" si="3"/>
        <v>0</v>
      </c>
      <c r="H22" s="61">
        <f t="shared" si="3"/>
        <v>0</v>
      </c>
      <c r="I22" s="61">
        <f t="shared" si="3"/>
        <v>0</v>
      </c>
      <c r="J22" s="61">
        <f t="shared" si="3"/>
        <v>0</v>
      </c>
      <c r="K22" s="61">
        <f t="shared" si="3"/>
        <v>0</v>
      </c>
      <c r="L22" s="61">
        <f t="shared" si="3"/>
        <v>0</v>
      </c>
      <c r="M22" s="61">
        <f t="shared" si="3"/>
        <v>0</v>
      </c>
      <c r="N22" s="61">
        <f t="shared" si="3"/>
        <v>0</v>
      </c>
      <c r="O22" s="75">
        <f t="shared" si="3"/>
        <v>0</v>
      </c>
      <c r="P22" s="77"/>
      <c r="Q22" s="28" t="s">
        <v>137</v>
      </c>
      <c r="R22" s="28"/>
    </row>
    <row r="23" spans="1:20" ht="15.95" customHeight="1">
      <c r="A23" s="26" t="s">
        <v>122</v>
      </c>
      <c r="C23" s="28"/>
      <c r="D23" s="28"/>
      <c r="E23" s="28"/>
      <c r="F23" s="28"/>
      <c r="G23" s="28"/>
      <c r="H23" s="28"/>
      <c r="I23" s="28"/>
      <c r="J23" s="28"/>
      <c r="K23" s="28"/>
      <c r="L23" s="28"/>
      <c r="M23" s="28"/>
      <c r="N23" s="28"/>
      <c r="O23" s="28"/>
      <c r="P23" s="28"/>
      <c r="Q23" s="28"/>
      <c r="R23" s="28"/>
      <c r="S23" s="28"/>
      <c r="T23" s="28"/>
    </row>
    <row r="24" spans="1:20" ht="15.95" customHeight="1">
      <c r="A24" s="26" t="s">
        <v>150</v>
      </c>
      <c r="C24" s="28"/>
      <c r="D24" s="28"/>
      <c r="E24" s="28"/>
      <c r="F24" s="28"/>
      <c r="G24" s="28"/>
      <c r="H24" s="28"/>
      <c r="I24" s="28"/>
      <c r="J24" s="28"/>
      <c r="K24" s="28"/>
      <c r="L24" s="28"/>
      <c r="M24" s="28"/>
      <c r="N24" s="28"/>
      <c r="O24" s="28"/>
      <c r="P24" s="28"/>
      <c r="Q24" s="28"/>
      <c r="R24" s="28"/>
      <c r="S24" s="28"/>
      <c r="T24" s="28"/>
    </row>
    <row r="25" spans="1:20" ht="15.95" customHeight="1">
      <c r="A25" s="224" t="s">
        <v>372</v>
      </c>
      <c r="C25" s="25"/>
      <c r="D25" s="25"/>
      <c r="E25" s="25"/>
      <c r="F25" s="25"/>
      <c r="G25" s="25"/>
      <c r="H25" s="25"/>
      <c r="I25" s="25"/>
      <c r="J25" s="25"/>
      <c r="K25" s="25"/>
      <c r="L25" s="25"/>
      <c r="M25" s="25"/>
      <c r="N25" s="25"/>
      <c r="O25" s="25"/>
    </row>
    <row r="26" spans="1:20" ht="23.1" customHeight="1">
      <c r="B26" s="25"/>
      <c r="C26" s="25"/>
      <c r="D26" s="66"/>
      <c r="E26" s="66"/>
      <c r="F26" s="66"/>
      <c r="G26" s="66"/>
      <c r="H26" s="66"/>
      <c r="I26" s="66"/>
      <c r="J26" s="66"/>
      <c r="K26" s="66"/>
      <c r="L26" s="66"/>
      <c r="M26" s="66"/>
      <c r="N26" s="66"/>
      <c r="O26" s="66"/>
    </row>
    <row r="27" spans="1:20" ht="23.1" customHeight="1">
      <c r="B27" s="25"/>
      <c r="C27" s="25"/>
      <c r="D27" s="28"/>
      <c r="E27" s="28"/>
      <c r="F27" s="28"/>
      <c r="G27" s="28"/>
      <c r="H27" s="28"/>
      <c r="I27" s="28"/>
      <c r="J27" s="28"/>
      <c r="K27" s="28"/>
      <c r="L27" s="28"/>
      <c r="M27" s="28"/>
      <c r="N27" s="28"/>
      <c r="O27" s="28"/>
    </row>
    <row r="28" spans="1:20" ht="23.1" customHeight="1">
      <c r="B28" s="25"/>
      <c r="C28" s="25"/>
      <c r="D28" s="28"/>
      <c r="E28" s="28"/>
      <c r="F28" s="28"/>
      <c r="G28" s="28"/>
      <c r="H28" s="28"/>
      <c r="I28" s="28"/>
      <c r="J28" s="28"/>
      <c r="K28" s="28"/>
      <c r="L28" s="28"/>
      <c r="M28" s="28"/>
      <c r="N28" s="28"/>
      <c r="O28" s="28"/>
    </row>
    <row r="29" spans="1:20" ht="23.1" customHeight="1">
      <c r="B29" s="25"/>
      <c r="C29" s="25"/>
      <c r="D29" s="28"/>
      <c r="E29" s="28"/>
      <c r="F29" s="28"/>
      <c r="G29" s="28"/>
      <c r="H29" s="28"/>
      <c r="I29" s="28"/>
      <c r="J29" s="28"/>
      <c r="K29" s="28"/>
      <c r="L29" s="28"/>
      <c r="M29" s="28"/>
      <c r="N29" s="28"/>
      <c r="O29" s="28"/>
    </row>
    <row r="30" spans="1:20" ht="23.1" customHeight="1">
      <c r="B30" s="25"/>
      <c r="C30" s="25"/>
      <c r="D30" s="28"/>
      <c r="E30" s="28"/>
      <c r="F30" s="28"/>
      <c r="G30" s="28"/>
      <c r="H30" s="28"/>
      <c r="I30" s="28"/>
      <c r="J30" s="28"/>
      <c r="K30" s="28"/>
      <c r="L30" s="28"/>
      <c r="M30" s="28"/>
      <c r="N30" s="28"/>
      <c r="O30" s="28"/>
    </row>
    <row r="31" spans="1:20" ht="23.1" customHeight="1">
      <c r="B31" s="25"/>
      <c r="C31" s="25"/>
      <c r="D31" s="28"/>
      <c r="E31" s="28"/>
      <c r="F31" s="28"/>
      <c r="G31" s="28"/>
      <c r="H31" s="28"/>
      <c r="I31" s="28"/>
      <c r="J31" s="28"/>
      <c r="K31" s="28"/>
      <c r="L31" s="28"/>
      <c r="M31" s="28"/>
      <c r="N31" s="28"/>
      <c r="O31" s="28"/>
    </row>
    <row r="32" spans="1:20" ht="23.1" customHeight="1">
      <c r="B32" s="25"/>
      <c r="C32" s="25"/>
      <c r="D32" s="28"/>
      <c r="E32" s="28"/>
      <c r="F32" s="28"/>
      <c r="G32" s="28"/>
      <c r="H32" s="28"/>
      <c r="I32" s="28"/>
      <c r="J32" s="28"/>
      <c r="K32" s="28"/>
      <c r="L32" s="28"/>
      <c r="M32" s="28"/>
      <c r="N32" s="28"/>
      <c r="O32" s="28"/>
    </row>
    <row r="33" spans="2:15" ht="23.1" customHeight="1">
      <c r="B33" s="25"/>
      <c r="C33" s="25"/>
      <c r="D33" s="28"/>
      <c r="E33" s="28"/>
      <c r="F33" s="28"/>
      <c r="G33" s="28"/>
      <c r="H33" s="28"/>
      <c r="I33" s="28"/>
      <c r="J33" s="28"/>
      <c r="K33" s="28"/>
      <c r="L33" s="28"/>
      <c r="M33" s="28"/>
      <c r="N33" s="28"/>
      <c r="O33" s="28"/>
    </row>
    <row r="34" spans="2:15" ht="23.1" customHeight="1">
      <c r="B34" s="25"/>
      <c r="C34" s="25"/>
      <c r="D34" s="28"/>
      <c r="E34" s="28"/>
      <c r="F34" s="28"/>
      <c r="G34" s="28"/>
      <c r="H34" s="28"/>
      <c r="I34" s="28"/>
      <c r="J34" s="28"/>
      <c r="K34" s="28"/>
      <c r="L34" s="28"/>
      <c r="M34" s="28"/>
      <c r="N34" s="28"/>
      <c r="O34" s="28"/>
    </row>
    <row r="35" spans="2:15" ht="23.1" customHeight="1">
      <c r="B35" s="25"/>
      <c r="C35" s="25"/>
      <c r="D35" s="28"/>
      <c r="E35" s="28"/>
      <c r="F35" s="28"/>
      <c r="G35" s="28"/>
      <c r="H35" s="28"/>
      <c r="I35" s="28"/>
      <c r="J35" s="28"/>
      <c r="K35" s="28"/>
      <c r="L35" s="28"/>
      <c r="M35" s="28"/>
      <c r="N35" s="28"/>
      <c r="O35" s="28"/>
    </row>
    <row r="36" spans="2:15" ht="23.1" customHeight="1">
      <c r="B36" s="25"/>
      <c r="C36" s="25"/>
      <c r="D36" s="28"/>
      <c r="E36" s="28"/>
      <c r="F36" s="28"/>
      <c r="G36" s="28"/>
      <c r="H36" s="28"/>
      <c r="I36" s="28"/>
      <c r="J36" s="28"/>
      <c r="K36" s="28"/>
      <c r="L36" s="28"/>
      <c r="M36" s="28"/>
      <c r="N36" s="28"/>
      <c r="O36" s="28"/>
    </row>
    <row r="37" spans="2:15" ht="23.1" customHeight="1">
      <c r="B37" s="25"/>
      <c r="C37" s="25"/>
      <c r="D37" s="28"/>
      <c r="E37" s="28"/>
      <c r="F37" s="28"/>
      <c r="G37" s="28"/>
      <c r="H37" s="28"/>
      <c r="I37" s="28"/>
      <c r="J37" s="28"/>
      <c r="K37" s="28"/>
      <c r="L37" s="28"/>
      <c r="M37" s="28"/>
      <c r="N37" s="28"/>
      <c r="O37" s="28"/>
    </row>
  </sheetData>
  <mergeCells count="22">
    <mergeCell ref="A3:C3"/>
    <mergeCell ref="D3:E3"/>
    <mergeCell ref="G3:H3"/>
    <mergeCell ref="M3:N3"/>
    <mergeCell ref="A4:C4"/>
    <mergeCell ref="D4:E4"/>
    <mergeCell ref="G4:H4"/>
    <mergeCell ref="M4:N4"/>
    <mergeCell ref="A21:B21"/>
    <mergeCell ref="A22:B22"/>
    <mergeCell ref="P4:P5"/>
    <mergeCell ref="P6:P7"/>
    <mergeCell ref="A8:B9"/>
    <mergeCell ref="O8:O9"/>
    <mergeCell ref="A10:A12"/>
    <mergeCell ref="A13:A15"/>
    <mergeCell ref="A17:A20"/>
    <mergeCell ref="A5:K5"/>
    <mergeCell ref="M5:O5"/>
    <mergeCell ref="C8:K8"/>
    <mergeCell ref="L8:N8"/>
    <mergeCell ref="A16:B16"/>
  </mergeCells>
  <phoneticPr fontId="6"/>
  <conditionalFormatting sqref="O3">
    <cfRule type="cellIs" dxfId="1" priority="3" operator="greaterThanOrEqual">
      <formula>120</formula>
    </cfRule>
  </conditionalFormatting>
  <conditionalFormatting sqref="O4">
    <cfRule type="cellIs" dxfId="0" priority="1" operator="greaterThanOrEqual">
      <formula>120</formula>
    </cfRule>
  </conditionalFormatting>
  <pageMargins left="0.78740157480314965" right="0.59055118110236227" top="0.59055118110236227" bottom="0.39370078740157483" header="0" footer="0.19685039370078741"/>
  <pageSetup paperSize="9" scale="97" firstPageNumber="5" orientation="landscape" useFirstPageNumber="1" r:id="rId1"/>
  <headerFooter alignWithMargins="0">
    <oddFooter>&amp;C－&amp;P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62"/>
  <sheetViews>
    <sheetView view="pageBreakPreview" zoomScaleNormal="100" zoomScaleSheetLayoutView="100" workbookViewId="0">
      <selection activeCell="Q10" sqref="Q10"/>
    </sheetView>
  </sheetViews>
  <sheetFormatPr defaultRowHeight="13.5"/>
  <cols>
    <col min="1" max="1" width="1.875" style="228" customWidth="1"/>
    <col min="2" max="2" width="3.625" style="228" customWidth="1"/>
    <col min="3" max="3" width="14.375" style="228" customWidth="1"/>
    <col min="4" max="4" width="7.625" style="228" customWidth="1"/>
    <col min="5" max="5" width="8.125" style="228" customWidth="1"/>
    <col min="6" max="6" width="8.25" style="228" customWidth="1"/>
    <col min="7" max="7" width="6.25" style="228" customWidth="1"/>
    <col min="8" max="8" width="5.875" style="228" customWidth="1"/>
    <col min="9" max="12" width="5.25" style="228" customWidth="1"/>
    <col min="13" max="14" width="5.125" style="228" customWidth="1"/>
    <col min="15" max="15" width="11.75" style="228" customWidth="1"/>
    <col min="16" max="256" width="9" style="228"/>
    <col min="257" max="257" width="1.875" style="228" customWidth="1"/>
    <col min="258" max="258" width="3.625" style="228" customWidth="1"/>
    <col min="259" max="259" width="14.375" style="228" customWidth="1"/>
    <col min="260" max="260" width="7.625" style="228" customWidth="1"/>
    <col min="261" max="261" width="8.125" style="228" customWidth="1"/>
    <col min="262" max="262" width="8.25" style="228" customWidth="1"/>
    <col min="263" max="263" width="6.25" style="228" customWidth="1"/>
    <col min="264" max="264" width="5.875" style="228" customWidth="1"/>
    <col min="265" max="265" width="5.75" style="228" customWidth="1"/>
    <col min="266" max="266" width="5.5" style="228" customWidth="1"/>
    <col min="267" max="268" width="4.625" style="228" customWidth="1"/>
    <col min="269" max="270" width="5.125" style="228" customWidth="1"/>
    <col min="271" max="271" width="11.75" style="228" customWidth="1"/>
    <col min="272" max="512" width="9" style="228"/>
    <col min="513" max="513" width="1.875" style="228" customWidth="1"/>
    <col min="514" max="514" width="3.625" style="228" customWidth="1"/>
    <col min="515" max="515" width="14.375" style="228" customWidth="1"/>
    <col min="516" max="516" width="7.625" style="228" customWidth="1"/>
    <col min="517" max="517" width="8.125" style="228" customWidth="1"/>
    <col min="518" max="518" width="8.25" style="228" customWidth="1"/>
    <col min="519" max="519" width="6.25" style="228" customWidth="1"/>
    <col min="520" max="520" width="5.875" style="228" customWidth="1"/>
    <col min="521" max="521" width="5.75" style="228" customWidth="1"/>
    <col min="522" max="522" width="5.5" style="228" customWidth="1"/>
    <col min="523" max="524" width="4.625" style="228" customWidth="1"/>
    <col min="525" max="526" width="5.125" style="228" customWidth="1"/>
    <col min="527" max="527" width="11.75" style="228" customWidth="1"/>
    <col min="528" max="768" width="9" style="228"/>
    <col min="769" max="769" width="1.875" style="228" customWidth="1"/>
    <col min="770" max="770" width="3.625" style="228" customWidth="1"/>
    <col min="771" max="771" width="14.375" style="228" customWidth="1"/>
    <col min="772" max="772" width="7.625" style="228" customWidth="1"/>
    <col min="773" max="773" width="8.125" style="228" customWidth="1"/>
    <col min="774" max="774" width="8.25" style="228" customWidth="1"/>
    <col min="775" max="775" width="6.25" style="228" customWidth="1"/>
    <col min="776" max="776" width="5.875" style="228" customWidth="1"/>
    <col min="777" max="777" width="5.75" style="228" customWidth="1"/>
    <col min="778" max="778" width="5.5" style="228" customWidth="1"/>
    <col min="779" max="780" width="4.625" style="228" customWidth="1"/>
    <col min="781" max="782" width="5.125" style="228" customWidth="1"/>
    <col min="783" max="783" width="11.75" style="228" customWidth="1"/>
    <col min="784" max="1024" width="9" style="228"/>
    <col min="1025" max="1025" width="1.875" style="228" customWidth="1"/>
    <col min="1026" max="1026" width="3.625" style="228" customWidth="1"/>
    <col min="1027" max="1027" width="14.375" style="228" customWidth="1"/>
    <col min="1028" max="1028" width="7.625" style="228" customWidth="1"/>
    <col min="1029" max="1029" width="8.125" style="228" customWidth="1"/>
    <col min="1030" max="1030" width="8.25" style="228" customWidth="1"/>
    <col min="1031" max="1031" width="6.25" style="228" customWidth="1"/>
    <col min="1032" max="1032" width="5.875" style="228" customWidth="1"/>
    <col min="1033" max="1033" width="5.75" style="228" customWidth="1"/>
    <col min="1034" max="1034" width="5.5" style="228" customWidth="1"/>
    <col min="1035" max="1036" width="4.625" style="228" customWidth="1"/>
    <col min="1037" max="1038" width="5.125" style="228" customWidth="1"/>
    <col min="1039" max="1039" width="11.75" style="228" customWidth="1"/>
    <col min="1040" max="1280" width="9" style="228"/>
    <col min="1281" max="1281" width="1.875" style="228" customWidth="1"/>
    <col min="1282" max="1282" width="3.625" style="228" customWidth="1"/>
    <col min="1283" max="1283" width="14.375" style="228" customWidth="1"/>
    <col min="1284" max="1284" width="7.625" style="228" customWidth="1"/>
    <col min="1285" max="1285" width="8.125" style="228" customWidth="1"/>
    <col min="1286" max="1286" width="8.25" style="228" customWidth="1"/>
    <col min="1287" max="1287" width="6.25" style="228" customWidth="1"/>
    <col min="1288" max="1288" width="5.875" style="228" customWidth="1"/>
    <col min="1289" max="1289" width="5.75" style="228" customWidth="1"/>
    <col min="1290" max="1290" width="5.5" style="228" customWidth="1"/>
    <col min="1291" max="1292" width="4.625" style="228" customWidth="1"/>
    <col min="1293" max="1294" width="5.125" style="228" customWidth="1"/>
    <col min="1295" max="1295" width="11.75" style="228" customWidth="1"/>
    <col min="1296" max="1536" width="9" style="228"/>
    <col min="1537" max="1537" width="1.875" style="228" customWidth="1"/>
    <col min="1538" max="1538" width="3.625" style="228" customWidth="1"/>
    <col min="1539" max="1539" width="14.375" style="228" customWidth="1"/>
    <col min="1540" max="1540" width="7.625" style="228" customWidth="1"/>
    <col min="1541" max="1541" width="8.125" style="228" customWidth="1"/>
    <col min="1542" max="1542" width="8.25" style="228" customWidth="1"/>
    <col min="1543" max="1543" width="6.25" style="228" customWidth="1"/>
    <col min="1544" max="1544" width="5.875" style="228" customWidth="1"/>
    <col min="1545" max="1545" width="5.75" style="228" customWidth="1"/>
    <col min="1546" max="1546" width="5.5" style="228" customWidth="1"/>
    <col min="1547" max="1548" width="4.625" style="228" customWidth="1"/>
    <col min="1549" max="1550" width="5.125" style="228" customWidth="1"/>
    <col min="1551" max="1551" width="11.75" style="228" customWidth="1"/>
    <col min="1552" max="1792" width="9" style="228"/>
    <col min="1793" max="1793" width="1.875" style="228" customWidth="1"/>
    <col min="1794" max="1794" width="3.625" style="228" customWidth="1"/>
    <col min="1795" max="1795" width="14.375" style="228" customWidth="1"/>
    <col min="1796" max="1796" width="7.625" style="228" customWidth="1"/>
    <col min="1797" max="1797" width="8.125" style="228" customWidth="1"/>
    <col min="1798" max="1798" width="8.25" style="228" customWidth="1"/>
    <col min="1799" max="1799" width="6.25" style="228" customWidth="1"/>
    <col min="1800" max="1800" width="5.875" style="228" customWidth="1"/>
    <col min="1801" max="1801" width="5.75" style="228" customWidth="1"/>
    <col min="1802" max="1802" width="5.5" style="228" customWidth="1"/>
    <col min="1803" max="1804" width="4.625" style="228" customWidth="1"/>
    <col min="1805" max="1806" width="5.125" style="228" customWidth="1"/>
    <col min="1807" max="1807" width="11.75" style="228" customWidth="1"/>
    <col min="1808" max="2048" width="9" style="228"/>
    <col min="2049" max="2049" width="1.875" style="228" customWidth="1"/>
    <col min="2050" max="2050" width="3.625" style="228" customWidth="1"/>
    <col min="2051" max="2051" width="14.375" style="228" customWidth="1"/>
    <col min="2052" max="2052" width="7.625" style="228" customWidth="1"/>
    <col min="2053" max="2053" width="8.125" style="228" customWidth="1"/>
    <col min="2054" max="2054" width="8.25" style="228" customWidth="1"/>
    <col min="2055" max="2055" width="6.25" style="228" customWidth="1"/>
    <col min="2056" max="2056" width="5.875" style="228" customWidth="1"/>
    <col min="2057" max="2057" width="5.75" style="228" customWidth="1"/>
    <col min="2058" max="2058" width="5.5" style="228" customWidth="1"/>
    <col min="2059" max="2060" width="4.625" style="228" customWidth="1"/>
    <col min="2061" max="2062" width="5.125" style="228" customWidth="1"/>
    <col min="2063" max="2063" width="11.75" style="228" customWidth="1"/>
    <col min="2064" max="2304" width="9" style="228"/>
    <col min="2305" max="2305" width="1.875" style="228" customWidth="1"/>
    <col min="2306" max="2306" width="3.625" style="228" customWidth="1"/>
    <col min="2307" max="2307" width="14.375" style="228" customWidth="1"/>
    <col min="2308" max="2308" width="7.625" style="228" customWidth="1"/>
    <col min="2309" max="2309" width="8.125" style="228" customWidth="1"/>
    <col min="2310" max="2310" width="8.25" style="228" customWidth="1"/>
    <col min="2311" max="2311" width="6.25" style="228" customWidth="1"/>
    <col min="2312" max="2312" width="5.875" style="228" customWidth="1"/>
    <col min="2313" max="2313" width="5.75" style="228" customWidth="1"/>
    <col min="2314" max="2314" width="5.5" style="228" customWidth="1"/>
    <col min="2315" max="2316" width="4.625" style="228" customWidth="1"/>
    <col min="2317" max="2318" width="5.125" style="228" customWidth="1"/>
    <col min="2319" max="2319" width="11.75" style="228" customWidth="1"/>
    <col min="2320" max="2560" width="9" style="228"/>
    <col min="2561" max="2561" width="1.875" style="228" customWidth="1"/>
    <col min="2562" max="2562" width="3.625" style="228" customWidth="1"/>
    <col min="2563" max="2563" width="14.375" style="228" customWidth="1"/>
    <col min="2564" max="2564" width="7.625" style="228" customWidth="1"/>
    <col min="2565" max="2565" width="8.125" style="228" customWidth="1"/>
    <col min="2566" max="2566" width="8.25" style="228" customWidth="1"/>
    <col min="2567" max="2567" width="6.25" style="228" customWidth="1"/>
    <col min="2568" max="2568" width="5.875" style="228" customWidth="1"/>
    <col min="2569" max="2569" width="5.75" style="228" customWidth="1"/>
    <col min="2570" max="2570" width="5.5" style="228" customWidth="1"/>
    <col min="2571" max="2572" width="4.625" style="228" customWidth="1"/>
    <col min="2573" max="2574" width="5.125" style="228" customWidth="1"/>
    <col min="2575" max="2575" width="11.75" style="228" customWidth="1"/>
    <col min="2576" max="2816" width="9" style="228"/>
    <col min="2817" max="2817" width="1.875" style="228" customWidth="1"/>
    <col min="2818" max="2818" width="3.625" style="228" customWidth="1"/>
    <col min="2819" max="2819" width="14.375" style="228" customWidth="1"/>
    <col min="2820" max="2820" width="7.625" style="228" customWidth="1"/>
    <col min="2821" max="2821" width="8.125" style="228" customWidth="1"/>
    <col min="2822" max="2822" width="8.25" style="228" customWidth="1"/>
    <col min="2823" max="2823" width="6.25" style="228" customWidth="1"/>
    <col min="2824" max="2824" width="5.875" style="228" customWidth="1"/>
    <col min="2825" max="2825" width="5.75" style="228" customWidth="1"/>
    <col min="2826" max="2826" width="5.5" style="228" customWidth="1"/>
    <col min="2827" max="2828" width="4.625" style="228" customWidth="1"/>
    <col min="2829" max="2830" width="5.125" style="228" customWidth="1"/>
    <col min="2831" max="2831" width="11.75" style="228" customWidth="1"/>
    <col min="2832" max="3072" width="9" style="228"/>
    <col min="3073" max="3073" width="1.875" style="228" customWidth="1"/>
    <col min="3074" max="3074" width="3.625" style="228" customWidth="1"/>
    <col min="3075" max="3075" width="14.375" style="228" customWidth="1"/>
    <col min="3076" max="3076" width="7.625" style="228" customWidth="1"/>
    <col min="3077" max="3077" width="8.125" style="228" customWidth="1"/>
    <col min="3078" max="3078" width="8.25" style="228" customWidth="1"/>
    <col min="3079" max="3079" width="6.25" style="228" customWidth="1"/>
    <col min="3080" max="3080" width="5.875" style="228" customWidth="1"/>
    <col min="3081" max="3081" width="5.75" style="228" customWidth="1"/>
    <col min="3082" max="3082" width="5.5" style="228" customWidth="1"/>
    <col min="3083" max="3084" width="4.625" style="228" customWidth="1"/>
    <col min="3085" max="3086" width="5.125" style="228" customWidth="1"/>
    <col min="3087" max="3087" width="11.75" style="228" customWidth="1"/>
    <col min="3088" max="3328" width="9" style="228"/>
    <col min="3329" max="3329" width="1.875" style="228" customWidth="1"/>
    <col min="3330" max="3330" width="3.625" style="228" customWidth="1"/>
    <col min="3331" max="3331" width="14.375" style="228" customWidth="1"/>
    <col min="3332" max="3332" width="7.625" style="228" customWidth="1"/>
    <col min="3333" max="3333" width="8.125" style="228" customWidth="1"/>
    <col min="3334" max="3334" width="8.25" style="228" customWidth="1"/>
    <col min="3335" max="3335" width="6.25" style="228" customWidth="1"/>
    <col min="3336" max="3336" width="5.875" style="228" customWidth="1"/>
    <col min="3337" max="3337" width="5.75" style="228" customWidth="1"/>
    <col min="3338" max="3338" width="5.5" style="228" customWidth="1"/>
    <col min="3339" max="3340" width="4.625" style="228" customWidth="1"/>
    <col min="3341" max="3342" width="5.125" style="228" customWidth="1"/>
    <col min="3343" max="3343" width="11.75" style="228" customWidth="1"/>
    <col min="3344" max="3584" width="9" style="228"/>
    <col min="3585" max="3585" width="1.875" style="228" customWidth="1"/>
    <col min="3586" max="3586" width="3.625" style="228" customWidth="1"/>
    <col min="3587" max="3587" width="14.375" style="228" customWidth="1"/>
    <col min="3588" max="3588" width="7.625" style="228" customWidth="1"/>
    <col min="3589" max="3589" width="8.125" style="228" customWidth="1"/>
    <col min="3590" max="3590" width="8.25" style="228" customWidth="1"/>
    <col min="3591" max="3591" width="6.25" style="228" customWidth="1"/>
    <col min="3592" max="3592" width="5.875" style="228" customWidth="1"/>
    <col min="3593" max="3593" width="5.75" style="228" customWidth="1"/>
    <col min="3594" max="3594" width="5.5" style="228" customWidth="1"/>
    <col min="3595" max="3596" width="4.625" style="228" customWidth="1"/>
    <col min="3597" max="3598" width="5.125" style="228" customWidth="1"/>
    <col min="3599" max="3599" width="11.75" style="228" customWidth="1"/>
    <col min="3600" max="3840" width="9" style="228"/>
    <col min="3841" max="3841" width="1.875" style="228" customWidth="1"/>
    <col min="3842" max="3842" width="3.625" style="228" customWidth="1"/>
    <col min="3843" max="3843" width="14.375" style="228" customWidth="1"/>
    <col min="3844" max="3844" width="7.625" style="228" customWidth="1"/>
    <col min="3845" max="3845" width="8.125" style="228" customWidth="1"/>
    <col min="3846" max="3846" width="8.25" style="228" customWidth="1"/>
    <col min="3847" max="3847" width="6.25" style="228" customWidth="1"/>
    <col min="3848" max="3848" width="5.875" style="228" customWidth="1"/>
    <col min="3849" max="3849" width="5.75" style="228" customWidth="1"/>
    <col min="3850" max="3850" width="5.5" style="228" customWidth="1"/>
    <col min="3851" max="3852" width="4.625" style="228" customWidth="1"/>
    <col min="3853" max="3854" width="5.125" style="228" customWidth="1"/>
    <col min="3855" max="3855" width="11.75" style="228" customWidth="1"/>
    <col min="3856" max="4096" width="9" style="228"/>
    <col min="4097" max="4097" width="1.875" style="228" customWidth="1"/>
    <col min="4098" max="4098" width="3.625" style="228" customWidth="1"/>
    <col min="4099" max="4099" width="14.375" style="228" customWidth="1"/>
    <col min="4100" max="4100" width="7.625" style="228" customWidth="1"/>
    <col min="4101" max="4101" width="8.125" style="228" customWidth="1"/>
    <col min="4102" max="4102" width="8.25" style="228" customWidth="1"/>
    <col min="4103" max="4103" width="6.25" style="228" customWidth="1"/>
    <col min="4104" max="4104" width="5.875" style="228" customWidth="1"/>
    <col min="4105" max="4105" width="5.75" style="228" customWidth="1"/>
    <col min="4106" max="4106" width="5.5" style="228" customWidth="1"/>
    <col min="4107" max="4108" width="4.625" style="228" customWidth="1"/>
    <col min="4109" max="4110" width="5.125" style="228" customWidth="1"/>
    <col min="4111" max="4111" width="11.75" style="228" customWidth="1"/>
    <col min="4112" max="4352" width="9" style="228"/>
    <col min="4353" max="4353" width="1.875" style="228" customWidth="1"/>
    <col min="4354" max="4354" width="3.625" style="228" customWidth="1"/>
    <col min="4355" max="4355" width="14.375" style="228" customWidth="1"/>
    <col min="4356" max="4356" width="7.625" style="228" customWidth="1"/>
    <col min="4357" max="4357" width="8.125" style="228" customWidth="1"/>
    <col min="4358" max="4358" width="8.25" style="228" customWidth="1"/>
    <col min="4359" max="4359" width="6.25" style="228" customWidth="1"/>
    <col min="4360" max="4360" width="5.875" style="228" customWidth="1"/>
    <col min="4361" max="4361" width="5.75" style="228" customWidth="1"/>
    <col min="4362" max="4362" width="5.5" style="228" customWidth="1"/>
    <col min="4363" max="4364" width="4.625" style="228" customWidth="1"/>
    <col min="4365" max="4366" width="5.125" style="228" customWidth="1"/>
    <col min="4367" max="4367" width="11.75" style="228" customWidth="1"/>
    <col min="4368" max="4608" width="9" style="228"/>
    <col min="4609" max="4609" width="1.875" style="228" customWidth="1"/>
    <col min="4610" max="4610" width="3.625" style="228" customWidth="1"/>
    <col min="4611" max="4611" width="14.375" style="228" customWidth="1"/>
    <col min="4612" max="4612" width="7.625" style="228" customWidth="1"/>
    <col min="4613" max="4613" width="8.125" style="228" customWidth="1"/>
    <col min="4614" max="4614" width="8.25" style="228" customWidth="1"/>
    <col min="4615" max="4615" width="6.25" style="228" customWidth="1"/>
    <col min="4616" max="4616" width="5.875" style="228" customWidth="1"/>
    <col min="4617" max="4617" width="5.75" style="228" customWidth="1"/>
    <col min="4618" max="4618" width="5.5" style="228" customWidth="1"/>
    <col min="4619" max="4620" width="4.625" style="228" customWidth="1"/>
    <col min="4621" max="4622" width="5.125" style="228" customWidth="1"/>
    <col min="4623" max="4623" width="11.75" style="228" customWidth="1"/>
    <col min="4624" max="4864" width="9" style="228"/>
    <col min="4865" max="4865" width="1.875" style="228" customWidth="1"/>
    <col min="4866" max="4866" width="3.625" style="228" customWidth="1"/>
    <col min="4867" max="4867" width="14.375" style="228" customWidth="1"/>
    <col min="4868" max="4868" width="7.625" style="228" customWidth="1"/>
    <col min="4869" max="4869" width="8.125" style="228" customWidth="1"/>
    <col min="4870" max="4870" width="8.25" style="228" customWidth="1"/>
    <col min="4871" max="4871" width="6.25" style="228" customWidth="1"/>
    <col min="4872" max="4872" width="5.875" style="228" customWidth="1"/>
    <col min="4873" max="4873" width="5.75" style="228" customWidth="1"/>
    <col min="4874" max="4874" width="5.5" style="228" customWidth="1"/>
    <col min="4875" max="4876" width="4.625" style="228" customWidth="1"/>
    <col min="4877" max="4878" width="5.125" style="228" customWidth="1"/>
    <col min="4879" max="4879" width="11.75" style="228" customWidth="1"/>
    <col min="4880" max="5120" width="9" style="228"/>
    <col min="5121" max="5121" width="1.875" style="228" customWidth="1"/>
    <col min="5122" max="5122" width="3.625" style="228" customWidth="1"/>
    <col min="5123" max="5123" width="14.375" style="228" customWidth="1"/>
    <col min="5124" max="5124" width="7.625" style="228" customWidth="1"/>
    <col min="5125" max="5125" width="8.125" style="228" customWidth="1"/>
    <col min="5126" max="5126" width="8.25" style="228" customWidth="1"/>
    <col min="5127" max="5127" width="6.25" style="228" customWidth="1"/>
    <col min="5128" max="5128" width="5.875" style="228" customWidth="1"/>
    <col min="5129" max="5129" width="5.75" style="228" customWidth="1"/>
    <col min="5130" max="5130" width="5.5" style="228" customWidth="1"/>
    <col min="5131" max="5132" width="4.625" style="228" customWidth="1"/>
    <col min="5133" max="5134" width="5.125" style="228" customWidth="1"/>
    <col min="5135" max="5135" width="11.75" style="228" customWidth="1"/>
    <col min="5136" max="5376" width="9" style="228"/>
    <col min="5377" max="5377" width="1.875" style="228" customWidth="1"/>
    <col min="5378" max="5378" width="3.625" style="228" customWidth="1"/>
    <col min="5379" max="5379" width="14.375" style="228" customWidth="1"/>
    <col min="5380" max="5380" width="7.625" style="228" customWidth="1"/>
    <col min="5381" max="5381" width="8.125" style="228" customWidth="1"/>
    <col min="5382" max="5382" width="8.25" style="228" customWidth="1"/>
    <col min="5383" max="5383" width="6.25" style="228" customWidth="1"/>
    <col min="5384" max="5384" width="5.875" style="228" customWidth="1"/>
    <col min="5385" max="5385" width="5.75" style="228" customWidth="1"/>
    <col min="5386" max="5386" width="5.5" style="228" customWidth="1"/>
    <col min="5387" max="5388" width="4.625" style="228" customWidth="1"/>
    <col min="5389" max="5390" width="5.125" style="228" customWidth="1"/>
    <col min="5391" max="5391" width="11.75" style="228" customWidth="1"/>
    <col min="5392" max="5632" width="9" style="228"/>
    <col min="5633" max="5633" width="1.875" style="228" customWidth="1"/>
    <col min="5634" max="5634" width="3.625" style="228" customWidth="1"/>
    <col min="5635" max="5635" width="14.375" style="228" customWidth="1"/>
    <col min="5636" max="5636" width="7.625" style="228" customWidth="1"/>
    <col min="5637" max="5637" width="8.125" style="228" customWidth="1"/>
    <col min="5638" max="5638" width="8.25" style="228" customWidth="1"/>
    <col min="5639" max="5639" width="6.25" style="228" customWidth="1"/>
    <col min="5640" max="5640" width="5.875" style="228" customWidth="1"/>
    <col min="5641" max="5641" width="5.75" style="228" customWidth="1"/>
    <col min="5642" max="5642" width="5.5" style="228" customWidth="1"/>
    <col min="5643" max="5644" width="4.625" style="228" customWidth="1"/>
    <col min="5645" max="5646" width="5.125" style="228" customWidth="1"/>
    <col min="5647" max="5647" width="11.75" style="228" customWidth="1"/>
    <col min="5648" max="5888" width="9" style="228"/>
    <col min="5889" max="5889" width="1.875" style="228" customWidth="1"/>
    <col min="5890" max="5890" width="3.625" style="228" customWidth="1"/>
    <col min="5891" max="5891" width="14.375" style="228" customWidth="1"/>
    <col min="5892" max="5892" width="7.625" style="228" customWidth="1"/>
    <col min="5893" max="5893" width="8.125" style="228" customWidth="1"/>
    <col min="5894" max="5894" width="8.25" style="228" customWidth="1"/>
    <col min="5895" max="5895" width="6.25" style="228" customWidth="1"/>
    <col min="5896" max="5896" width="5.875" style="228" customWidth="1"/>
    <col min="5897" max="5897" width="5.75" style="228" customWidth="1"/>
    <col min="5898" max="5898" width="5.5" style="228" customWidth="1"/>
    <col min="5899" max="5900" width="4.625" style="228" customWidth="1"/>
    <col min="5901" max="5902" width="5.125" style="228" customWidth="1"/>
    <col min="5903" max="5903" width="11.75" style="228" customWidth="1"/>
    <col min="5904" max="6144" width="9" style="228"/>
    <col min="6145" max="6145" width="1.875" style="228" customWidth="1"/>
    <col min="6146" max="6146" width="3.625" style="228" customWidth="1"/>
    <col min="6147" max="6147" width="14.375" style="228" customWidth="1"/>
    <col min="6148" max="6148" width="7.625" style="228" customWidth="1"/>
    <col min="6149" max="6149" width="8.125" style="228" customWidth="1"/>
    <col min="6150" max="6150" width="8.25" style="228" customWidth="1"/>
    <col min="6151" max="6151" width="6.25" style="228" customWidth="1"/>
    <col min="6152" max="6152" width="5.875" style="228" customWidth="1"/>
    <col min="6153" max="6153" width="5.75" style="228" customWidth="1"/>
    <col min="6154" max="6154" width="5.5" style="228" customWidth="1"/>
    <col min="6155" max="6156" width="4.625" style="228" customWidth="1"/>
    <col min="6157" max="6158" width="5.125" style="228" customWidth="1"/>
    <col min="6159" max="6159" width="11.75" style="228" customWidth="1"/>
    <col min="6160" max="6400" width="9" style="228"/>
    <col min="6401" max="6401" width="1.875" style="228" customWidth="1"/>
    <col min="6402" max="6402" width="3.625" style="228" customWidth="1"/>
    <col min="6403" max="6403" width="14.375" style="228" customWidth="1"/>
    <col min="6404" max="6404" width="7.625" style="228" customWidth="1"/>
    <col min="6405" max="6405" width="8.125" style="228" customWidth="1"/>
    <col min="6406" max="6406" width="8.25" style="228" customWidth="1"/>
    <col min="6407" max="6407" width="6.25" style="228" customWidth="1"/>
    <col min="6408" max="6408" width="5.875" style="228" customWidth="1"/>
    <col min="6409" max="6409" width="5.75" style="228" customWidth="1"/>
    <col min="6410" max="6410" width="5.5" style="228" customWidth="1"/>
    <col min="6411" max="6412" width="4.625" style="228" customWidth="1"/>
    <col min="6413" max="6414" width="5.125" style="228" customWidth="1"/>
    <col min="6415" max="6415" width="11.75" style="228" customWidth="1"/>
    <col min="6416" max="6656" width="9" style="228"/>
    <col min="6657" max="6657" width="1.875" style="228" customWidth="1"/>
    <col min="6658" max="6658" width="3.625" style="228" customWidth="1"/>
    <col min="6659" max="6659" width="14.375" style="228" customWidth="1"/>
    <col min="6660" max="6660" width="7.625" style="228" customWidth="1"/>
    <col min="6661" max="6661" width="8.125" style="228" customWidth="1"/>
    <col min="6662" max="6662" width="8.25" style="228" customWidth="1"/>
    <col min="6663" max="6663" width="6.25" style="228" customWidth="1"/>
    <col min="6664" max="6664" width="5.875" style="228" customWidth="1"/>
    <col min="6665" max="6665" width="5.75" style="228" customWidth="1"/>
    <col min="6666" max="6666" width="5.5" style="228" customWidth="1"/>
    <col min="6667" max="6668" width="4.625" style="228" customWidth="1"/>
    <col min="6669" max="6670" width="5.125" style="228" customWidth="1"/>
    <col min="6671" max="6671" width="11.75" style="228" customWidth="1"/>
    <col min="6672" max="6912" width="9" style="228"/>
    <col min="6913" max="6913" width="1.875" style="228" customWidth="1"/>
    <col min="6914" max="6914" width="3.625" style="228" customWidth="1"/>
    <col min="6915" max="6915" width="14.375" style="228" customWidth="1"/>
    <col min="6916" max="6916" width="7.625" style="228" customWidth="1"/>
    <col min="6917" max="6917" width="8.125" style="228" customWidth="1"/>
    <col min="6918" max="6918" width="8.25" style="228" customWidth="1"/>
    <col min="6919" max="6919" width="6.25" style="228" customWidth="1"/>
    <col min="6920" max="6920" width="5.875" style="228" customWidth="1"/>
    <col min="6921" max="6921" width="5.75" style="228" customWidth="1"/>
    <col min="6922" max="6922" width="5.5" style="228" customWidth="1"/>
    <col min="6923" max="6924" width="4.625" style="228" customWidth="1"/>
    <col min="6925" max="6926" width="5.125" style="228" customWidth="1"/>
    <col min="6927" max="6927" width="11.75" style="228" customWidth="1"/>
    <col min="6928" max="7168" width="9" style="228"/>
    <col min="7169" max="7169" width="1.875" style="228" customWidth="1"/>
    <col min="7170" max="7170" width="3.625" style="228" customWidth="1"/>
    <col min="7171" max="7171" width="14.375" style="228" customWidth="1"/>
    <col min="7172" max="7172" width="7.625" style="228" customWidth="1"/>
    <col min="7173" max="7173" width="8.125" style="228" customWidth="1"/>
    <col min="7174" max="7174" width="8.25" style="228" customWidth="1"/>
    <col min="7175" max="7175" width="6.25" style="228" customWidth="1"/>
    <col min="7176" max="7176" width="5.875" style="228" customWidth="1"/>
    <col min="7177" max="7177" width="5.75" style="228" customWidth="1"/>
    <col min="7178" max="7178" width="5.5" style="228" customWidth="1"/>
    <col min="7179" max="7180" width="4.625" style="228" customWidth="1"/>
    <col min="7181" max="7182" width="5.125" style="228" customWidth="1"/>
    <col min="7183" max="7183" width="11.75" style="228" customWidth="1"/>
    <col min="7184" max="7424" width="9" style="228"/>
    <col min="7425" max="7425" width="1.875" style="228" customWidth="1"/>
    <col min="7426" max="7426" width="3.625" style="228" customWidth="1"/>
    <col min="7427" max="7427" width="14.375" style="228" customWidth="1"/>
    <col min="7428" max="7428" width="7.625" style="228" customWidth="1"/>
    <col min="7429" max="7429" width="8.125" style="228" customWidth="1"/>
    <col min="7430" max="7430" width="8.25" style="228" customWidth="1"/>
    <col min="7431" max="7431" width="6.25" style="228" customWidth="1"/>
    <col min="7432" max="7432" width="5.875" style="228" customWidth="1"/>
    <col min="7433" max="7433" width="5.75" style="228" customWidth="1"/>
    <col min="7434" max="7434" width="5.5" style="228" customWidth="1"/>
    <col min="7435" max="7436" width="4.625" style="228" customWidth="1"/>
    <col min="7437" max="7438" width="5.125" style="228" customWidth="1"/>
    <col min="7439" max="7439" width="11.75" style="228" customWidth="1"/>
    <col min="7440" max="7680" width="9" style="228"/>
    <col min="7681" max="7681" width="1.875" style="228" customWidth="1"/>
    <col min="7682" max="7682" width="3.625" style="228" customWidth="1"/>
    <col min="7683" max="7683" width="14.375" style="228" customWidth="1"/>
    <col min="7684" max="7684" width="7.625" style="228" customWidth="1"/>
    <col min="7685" max="7685" width="8.125" style="228" customWidth="1"/>
    <col min="7686" max="7686" width="8.25" style="228" customWidth="1"/>
    <col min="7687" max="7687" width="6.25" style="228" customWidth="1"/>
    <col min="7688" max="7688" width="5.875" style="228" customWidth="1"/>
    <col min="7689" max="7689" width="5.75" style="228" customWidth="1"/>
    <col min="7690" max="7690" width="5.5" style="228" customWidth="1"/>
    <col min="7691" max="7692" width="4.625" style="228" customWidth="1"/>
    <col min="7693" max="7694" width="5.125" style="228" customWidth="1"/>
    <col min="7695" max="7695" width="11.75" style="228" customWidth="1"/>
    <col min="7696" max="7936" width="9" style="228"/>
    <col min="7937" max="7937" width="1.875" style="228" customWidth="1"/>
    <col min="7938" max="7938" width="3.625" style="228" customWidth="1"/>
    <col min="7939" max="7939" width="14.375" style="228" customWidth="1"/>
    <col min="7940" max="7940" width="7.625" style="228" customWidth="1"/>
    <col min="7941" max="7941" width="8.125" style="228" customWidth="1"/>
    <col min="7942" max="7942" width="8.25" style="228" customWidth="1"/>
    <col min="7943" max="7943" width="6.25" style="228" customWidth="1"/>
    <col min="7944" max="7944" width="5.875" style="228" customWidth="1"/>
    <col min="7945" max="7945" width="5.75" style="228" customWidth="1"/>
    <col min="7946" max="7946" width="5.5" style="228" customWidth="1"/>
    <col min="7947" max="7948" width="4.625" style="228" customWidth="1"/>
    <col min="7949" max="7950" width="5.125" style="228" customWidth="1"/>
    <col min="7951" max="7951" width="11.75" style="228" customWidth="1"/>
    <col min="7952" max="8192" width="9" style="228"/>
    <col min="8193" max="8193" width="1.875" style="228" customWidth="1"/>
    <col min="8194" max="8194" width="3.625" style="228" customWidth="1"/>
    <col min="8195" max="8195" width="14.375" style="228" customWidth="1"/>
    <col min="8196" max="8196" width="7.625" style="228" customWidth="1"/>
    <col min="8197" max="8197" width="8.125" style="228" customWidth="1"/>
    <col min="8198" max="8198" width="8.25" style="228" customWidth="1"/>
    <col min="8199" max="8199" width="6.25" style="228" customWidth="1"/>
    <col min="8200" max="8200" width="5.875" style="228" customWidth="1"/>
    <col min="8201" max="8201" width="5.75" style="228" customWidth="1"/>
    <col min="8202" max="8202" width="5.5" style="228" customWidth="1"/>
    <col min="8203" max="8204" width="4.625" style="228" customWidth="1"/>
    <col min="8205" max="8206" width="5.125" style="228" customWidth="1"/>
    <col min="8207" max="8207" width="11.75" style="228" customWidth="1"/>
    <col min="8208" max="8448" width="9" style="228"/>
    <col min="8449" max="8449" width="1.875" style="228" customWidth="1"/>
    <col min="8450" max="8450" width="3.625" style="228" customWidth="1"/>
    <col min="8451" max="8451" width="14.375" style="228" customWidth="1"/>
    <col min="8452" max="8452" width="7.625" style="228" customWidth="1"/>
    <col min="8453" max="8453" width="8.125" style="228" customWidth="1"/>
    <col min="8454" max="8454" width="8.25" style="228" customWidth="1"/>
    <col min="8455" max="8455" width="6.25" style="228" customWidth="1"/>
    <col min="8456" max="8456" width="5.875" style="228" customWidth="1"/>
    <col min="8457" max="8457" width="5.75" style="228" customWidth="1"/>
    <col min="8458" max="8458" width="5.5" style="228" customWidth="1"/>
    <col min="8459" max="8460" width="4.625" style="228" customWidth="1"/>
    <col min="8461" max="8462" width="5.125" style="228" customWidth="1"/>
    <col min="8463" max="8463" width="11.75" style="228" customWidth="1"/>
    <col min="8464" max="8704" width="9" style="228"/>
    <col min="8705" max="8705" width="1.875" style="228" customWidth="1"/>
    <col min="8706" max="8706" width="3.625" style="228" customWidth="1"/>
    <col min="8707" max="8707" width="14.375" style="228" customWidth="1"/>
    <col min="8708" max="8708" width="7.625" style="228" customWidth="1"/>
    <col min="8709" max="8709" width="8.125" style="228" customWidth="1"/>
    <col min="8710" max="8710" width="8.25" style="228" customWidth="1"/>
    <col min="8711" max="8711" width="6.25" style="228" customWidth="1"/>
    <col min="8712" max="8712" width="5.875" style="228" customWidth="1"/>
    <col min="8713" max="8713" width="5.75" style="228" customWidth="1"/>
    <col min="8714" max="8714" width="5.5" style="228" customWidth="1"/>
    <col min="8715" max="8716" width="4.625" style="228" customWidth="1"/>
    <col min="8717" max="8718" width="5.125" style="228" customWidth="1"/>
    <col min="8719" max="8719" width="11.75" style="228" customWidth="1"/>
    <col min="8720" max="8960" width="9" style="228"/>
    <col min="8961" max="8961" width="1.875" style="228" customWidth="1"/>
    <col min="8962" max="8962" width="3.625" style="228" customWidth="1"/>
    <col min="8963" max="8963" width="14.375" style="228" customWidth="1"/>
    <col min="8964" max="8964" width="7.625" style="228" customWidth="1"/>
    <col min="8965" max="8965" width="8.125" style="228" customWidth="1"/>
    <col min="8966" max="8966" width="8.25" style="228" customWidth="1"/>
    <col min="8967" max="8967" width="6.25" style="228" customWidth="1"/>
    <col min="8968" max="8968" width="5.875" style="228" customWidth="1"/>
    <col min="8969" max="8969" width="5.75" style="228" customWidth="1"/>
    <col min="8970" max="8970" width="5.5" style="228" customWidth="1"/>
    <col min="8971" max="8972" width="4.625" style="228" customWidth="1"/>
    <col min="8973" max="8974" width="5.125" style="228" customWidth="1"/>
    <col min="8975" max="8975" width="11.75" style="228" customWidth="1"/>
    <col min="8976" max="9216" width="9" style="228"/>
    <col min="9217" max="9217" width="1.875" style="228" customWidth="1"/>
    <col min="9218" max="9218" width="3.625" style="228" customWidth="1"/>
    <col min="9219" max="9219" width="14.375" style="228" customWidth="1"/>
    <col min="9220" max="9220" width="7.625" style="228" customWidth="1"/>
    <col min="9221" max="9221" width="8.125" style="228" customWidth="1"/>
    <col min="9222" max="9222" width="8.25" style="228" customWidth="1"/>
    <col min="9223" max="9223" width="6.25" style="228" customWidth="1"/>
    <col min="9224" max="9224" width="5.875" style="228" customWidth="1"/>
    <col min="9225" max="9225" width="5.75" style="228" customWidth="1"/>
    <col min="9226" max="9226" width="5.5" style="228" customWidth="1"/>
    <col min="9227" max="9228" width="4.625" style="228" customWidth="1"/>
    <col min="9229" max="9230" width="5.125" style="228" customWidth="1"/>
    <col min="9231" max="9231" width="11.75" style="228" customWidth="1"/>
    <col min="9232" max="9472" width="9" style="228"/>
    <col min="9473" max="9473" width="1.875" style="228" customWidth="1"/>
    <col min="9474" max="9474" width="3.625" style="228" customWidth="1"/>
    <col min="9475" max="9475" width="14.375" style="228" customWidth="1"/>
    <col min="9476" max="9476" width="7.625" style="228" customWidth="1"/>
    <col min="9477" max="9477" width="8.125" style="228" customWidth="1"/>
    <col min="9478" max="9478" width="8.25" style="228" customWidth="1"/>
    <col min="9479" max="9479" width="6.25" style="228" customWidth="1"/>
    <col min="9480" max="9480" width="5.875" style="228" customWidth="1"/>
    <col min="9481" max="9481" width="5.75" style="228" customWidth="1"/>
    <col min="9482" max="9482" width="5.5" style="228" customWidth="1"/>
    <col min="9483" max="9484" width="4.625" style="228" customWidth="1"/>
    <col min="9485" max="9486" width="5.125" style="228" customWidth="1"/>
    <col min="9487" max="9487" width="11.75" style="228" customWidth="1"/>
    <col min="9488" max="9728" width="9" style="228"/>
    <col min="9729" max="9729" width="1.875" style="228" customWidth="1"/>
    <col min="9730" max="9730" width="3.625" style="228" customWidth="1"/>
    <col min="9731" max="9731" width="14.375" style="228" customWidth="1"/>
    <col min="9732" max="9732" width="7.625" style="228" customWidth="1"/>
    <col min="9733" max="9733" width="8.125" style="228" customWidth="1"/>
    <col min="9734" max="9734" width="8.25" style="228" customWidth="1"/>
    <col min="9735" max="9735" width="6.25" style="228" customWidth="1"/>
    <col min="9736" max="9736" width="5.875" style="228" customWidth="1"/>
    <col min="9737" max="9737" width="5.75" style="228" customWidth="1"/>
    <col min="9738" max="9738" width="5.5" style="228" customWidth="1"/>
    <col min="9739" max="9740" width="4.625" style="228" customWidth="1"/>
    <col min="9741" max="9742" width="5.125" style="228" customWidth="1"/>
    <col min="9743" max="9743" width="11.75" style="228" customWidth="1"/>
    <col min="9744" max="9984" width="9" style="228"/>
    <col min="9985" max="9985" width="1.875" style="228" customWidth="1"/>
    <col min="9986" max="9986" width="3.625" style="228" customWidth="1"/>
    <col min="9987" max="9987" width="14.375" style="228" customWidth="1"/>
    <col min="9988" max="9988" width="7.625" style="228" customWidth="1"/>
    <col min="9989" max="9989" width="8.125" style="228" customWidth="1"/>
    <col min="9990" max="9990" width="8.25" style="228" customWidth="1"/>
    <col min="9991" max="9991" width="6.25" style="228" customWidth="1"/>
    <col min="9992" max="9992" width="5.875" style="228" customWidth="1"/>
    <col min="9993" max="9993" width="5.75" style="228" customWidth="1"/>
    <col min="9994" max="9994" width="5.5" style="228" customWidth="1"/>
    <col min="9995" max="9996" width="4.625" style="228" customWidth="1"/>
    <col min="9997" max="9998" width="5.125" style="228" customWidth="1"/>
    <col min="9999" max="9999" width="11.75" style="228" customWidth="1"/>
    <col min="10000" max="10240" width="9" style="228"/>
    <col min="10241" max="10241" width="1.875" style="228" customWidth="1"/>
    <col min="10242" max="10242" width="3.625" style="228" customWidth="1"/>
    <col min="10243" max="10243" width="14.375" style="228" customWidth="1"/>
    <col min="10244" max="10244" width="7.625" style="228" customWidth="1"/>
    <col min="10245" max="10245" width="8.125" style="228" customWidth="1"/>
    <col min="10246" max="10246" width="8.25" style="228" customWidth="1"/>
    <col min="10247" max="10247" width="6.25" style="228" customWidth="1"/>
    <col min="10248" max="10248" width="5.875" style="228" customWidth="1"/>
    <col min="10249" max="10249" width="5.75" style="228" customWidth="1"/>
    <col min="10250" max="10250" width="5.5" style="228" customWidth="1"/>
    <col min="10251" max="10252" width="4.625" style="228" customWidth="1"/>
    <col min="10253" max="10254" width="5.125" style="228" customWidth="1"/>
    <col min="10255" max="10255" width="11.75" style="228" customWidth="1"/>
    <col min="10256" max="10496" width="9" style="228"/>
    <col min="10497" max="10497" width="1.875" style="228" customWidth="1"/>
    <col min="10498" max="10498" width="3.625" style="228" customWidth="1"/>
    <col min="10499" max="10499" width="14.375" style="228" customWidth="1"/>
    <col min="10500" max="10500" width="7.625" style="228" customWidth="1"/>
    <col min="10501" max="10501" width="8.125" style="228" customWidth="1"/>
    <col min="10502" max="10502" width="8.25" style="228" customWidth="1"/>
    <col min="10503" max="10503" width="6.25" style="228" customWidth="1"/>
    <col min="10504" max="10504" width="5.875" style="228" customWidth="1"/>
    <col min="10505" max="10505" width="5.75" style="228" customWidth="1"/>
    <col min="10506" max="10506" width="5.5" style="228" customWidth="1"/>
    <col min="10507" max="10508" width="4.625" style="228" customWidth="1"/>
    <col min="10509" max="10510" width="5.125" style="228" customWidth="1"/>
    <col min="10511" max="10511" width="11.75" style="228" customWidth="1"/>
    <col min="10512" max="10752" width="9" style="228"/>
    <col min="10753" max="10753" width="1.875" style="228" customWidth="1"/>
    <col min="10754" max="10754" width="3.625" style="228" customWidth="1"/>
    <col min="10755" max="10755" width="14.375" style="228" customWidth="1"/>
    <col min="10756" max="10756" width="7.625" style="228" customWidth="1"/>
    <col min="10757" max="10757" width="8.125" style="228" customWidth="1"/>
    <col min="10758" max="10758" width="8.25" style="228" customWidth="1"/>
    <col min="10759" max="10759" width="6.25" style="228" customWidth="1"/>
    <col min="10760" max="10760" width="5.875" style="228" customWidth="1"/>
    <col min="10761" max="10761" width="5.75" style="228" customWidth="1"/>
    <col min="10762" max="10762" width="5.5" style="228" customWidth="1"/>
    <col min="10763" max="10764" width="4.625" style="228" customWidth="1"/>
    <col min="10765" max="10766" width="5.125" style="228" customWidth="1"/>
    <col min="10767" max="10767" width="11.75" style="228" customWidth="1"/>
    <col min="10768" max="11008" width="9" style="228"/>
    <col min="11009" max="11009" width="1.875" style="228" customWidth="1"/>
    <col min="11010" max="11010" width="3.625" style="228" customWidth="1"/>
    <col min="11011" max="11011" width="14.375" style="228" customWidth="1"/>
    <col min="11012" max="11012" width="7.625" style="228" customWidth="1"/>
    <col min="11013" max="11013" width="8.125" style="228" customWidth="1"/>
    <col min="11014" max="11014" width="8.25" style="228" customWidth="1"/>
    <col min="11015" max="11015" width="6.25" style="228" customWidth="1"/>
    <col min="11016" max="11016" width="5.875" style="228" customWidth="1"/>
    <col min="11017" max="11017" width="5.75" style="228" customWidth="1"/>
    <col min="11018" max="11018" width="5.5" style="228" customWidth="1"/>
    <col min="11019" max="11020" width="4.625" style="228" customWidth="1"/>
    <col min="11021" max="11022" width="5.125" style="228" customWidth="1"/>
    <col min="11023" max="11023" width="11.75" style="228" customWidth="1"/>
    <col min="11024" max="11264" width="9" style="228"/>
    <col min="11265" max="11265" width="1.875" style="228" customWidth="1"/>
    <col min="11266" max="11266" width="3.625" style="228" customWidth="1"/>
    <col min="11267" max="11267" width="14.375" style="228" customWidth="1"/>
    <col min="11268" max="11268" width="7.625" style="228" customWidth="1"/>
    <col min="11269" max="11269" width="8.125" style="228" customWidth="1"/>
    <col min="11270" max="11270" width="8.25" style="228" customWidth="1"/>
    <col min="11271" max="11271" width="6.25" style="228" customWidth="1"/>
    <col min="11272" max="11272" width="5.875" style="228" customWidth="1"/>
    <col min="11273" max="11273" width="5.75" style="228" customWidth="1"/>
    <col min="11274" max="11274" width="5.5" style="228" customWidth="1"/>
    <col min="11275" max="11276" width="4.625" style="228" customWidth="1"/>
    <col min="11277" max="11278" width="5.125" style="228" customWidth="1"/>
    <col min="11279" max="11279" width="11.75" style="228" customWidth="1"/>
    <col min="11280" max="11520" width="9" style="228"/>
    <col min="11521" max="11521" width="1.875" style="228" customWidth="1"/>
    <col min="11522" max="11522" width="3.625" style="228" customWidth="1"/>
    <col min="11523" max="11523" width="14.375" style="228" customWidth="1"/>
    <col min="11524" max="11524" width="7.625" style="228" customWidth="1"/>
    <col min="11525" max="11525" width="8.125" style="228" customWidth="1"/>
    <col min="11526" max="11526" width="8.25" style="228" customWidth="1"/>
    <col min="11527" max="11527" width="6.25" style="228" customWidth="1"/>
    <col min="11528" max="11528" width="5.875" style="228" customWidth="1"/>
    <col min="11529" max="11529" width="5.75" style="228" customWidth="1"/>
    <col min="11530" max="11530" width="5.5" style="228" customWidth="1"/>
    <col min="11531" max="11532" width="4.625" style="228" customWidth="1"/>
    <col min="11533" max="11534" width="5.125" style="228" customWidth="1"/>
    <col min="11535" max="11535" width="11.75" style="228" customWidth="1"/>
    <col min="11536" max="11776" width="9" style="228"/>
    <col min="11777" max="11777" width="1.875" style="228" customWidth="1"/>
    <col min="11778" max="11778" width="3.625" style="228" customWidth="1"/>
    <col min="11779" max="11779" width="14.375" style="228" customWidth="1"/>
    <col min="11780" max="11780" width="7.625" style="228" customWidth="1"/>
    <col min="11781" max="11781" width="8.125" style="228" customWidth="1"/>
    <col min="11782" max="11782" width="8.25" style="228" customWidth="1"/>
    <col min="11783" max="11783" width="6.25" style="228" customWidth="1"/>
    <col min="11784" max="11784" width="5.875" style="228" customWidth="1"/>
    <col min="11785" max="11785" width="5.75" style="228" customWidth="1"/>
    <col min="11786" max="11786" width="5.5" style="228" customWidth="1"/>
    <col min="11787" max="11788" width="4.625" style="228" customWidth="1"/>
    <col min="11789" max="11790" width="5.125" style="228" customWidth="1"/>
    <col min="11791" max="11791" width="11.75" style="228" customWidth="1"/>
    <col min="11792" max="12032" width="9" style="228"/>
    <col min="12033" max="12033" width="1.875" style="228" customWidth="1"/>
    <col min="12034" max="12034" width="3.625" style="228" customWidth="1"/>
    <col min="12035" max="12035" width="14.375" style="228" customWidth="1"/>
    <col min="12036" max="12036" width="7.625" style="228" customWidth="1"/>
    <col min="12037" max="12037" width="8.125" style="228" customWidth="1"/>
    <col min="12038" max="12038" width="8.25" style="228" customWidth="1"/>
    <col min="12039" max="12039" width="6.25" style="228" customWidth="1"/>
    <col min="12040" max="12040" width="5.875" style="228" customWidth="1"/>
    <col min="12041" max="12041" width="5.75" style="228" customWidth="1"/>
    <col min="12042" max="12042" width="5.5" style="228" customWidth="1"/>
    <col min="12043" max="12044" width="4.625" style="228" customWidth="1"/>
    <col min="12045" max="12046" width="5.125" style="228" customWidth="1"/>
    <col min="12047" max="12047" width="11.75" style="228" customWidth="1"/>
    <col min="12048" max="12288" width="9" style="228"/>
    <col min="12289" max="12289" width="1.875" style="228" customWidth="1"/>
    <col min="12290" max="12290" width="3.625" style="228" customWidth="1"/>
    <col min="12291" max="12291" width="14.375" style="228" customWidth="1"/>
    <col min="12292" max="12292" width="7.625" style="228" customWidth="1"/>
    <col min="12293" max="12293" width="8.125" style="228" customWidth="1"/>
    <col min="12294" max="12294" width="8.25" style="228" customWidth="1"/>
    <col min="12295" max="12295" width="6.25" style="228" customWidth="1"/>
    <col min="12296" max="12296" width="5.875" style="228" customWidth="1"/>
    <col min="12297" max="12297" width="5.75" style="228" customWidth="1"/>
    <col min="12298" max="12298" width="5.5" style="228" customWidth="1"/>
    <col min="12299" max="12300" width="4.625" style="228" customWidth="1"/>
    <col min="12301" max="12302" width="5.125" style="228" customWidth="1"/>
    <col min="12303" max="12303" width="11.75" style="228" customWidth="1"/>
    <col min="12304" max="12544" width="9" style="228"/>
    <col min="12545" max="12545" width="1.875" style="228" customWidth="1"/>
    <col min="12546" max="12546" width="3.625" style="228" customWidth="1"/>
    <col min="12547" max="12547" width="14.375" style="228" customWidth="1"/>
    <col min="12548" max="12548" width="7.625" style="228" customWidth="1"/>
    <col min="12549" max="12549" width="8.125" style="228" customWidth="1"/>
    <col min="12550" max="12550" width="8.25" style="228" customWidth="1"/>
    <col min="12551" max="12551" width="6.25" style="228" customWidth="1"/>
    <col min="12552" max="12552" width="5.875" style="228" customWidth="1"/>
    <col min="12553" max="12553" width="5.75" style="228" customWidth="1"/>
    <col min="12554" max="12554" width="5.5" style="228" customWidth="1"/>
    <col min="12555" max="12556" width="4.625" style="228" customWidth="1"/>
    <col min="12557" max="12558" width="5.125" style="228" customWidth="1"/>
    <col min="12559" max="12559" width="11.75" style="228" customWidth="1"/>
    <col min="12560" max="12800" width="9" style="228"/>
    <col min="12801" max="12801" width="1.875" style="228" customWidth="1"/>
    <col min="12802" max="12802" width="3.625" style="228" customWidth="1"/>
    <col min="12803" max="12803" width="14.375" style="228" customWidth="1"/>
    <col min="12804" max="12804" width="7.625" style="228" customWidth="1"/>
    <col min="12805" max="12805" width="8.125" style="228" customWidth="1"/>
    <col min="12806" max="12806" width="8.25" style="228" customWidth="1"/>
    <col min="12807" max="12807" width="6.25" style="228" customWidth="1"/>
    <col min="12808" max="12808" width="5.875" style="228" customWidth="1"/>
    <col min="12809" max="12809" width="5.75" style="228" customWidth="1"/>
    <col min="12810" max="12810" width="5.5" style="228" customWidth="1"/>
    <col min="12811" max="12812" width="4.625" style="228" customWidth="1"/>
    <col min="12813" max="12814" width="5.125" style="228" customWidth="1"/>
    <col min="12815" max="12815" width="11.75" style="228" customWidth="1"/>
    <col min="12816" max="13056" width="9" style="228"/>
    <col min="13057" max="13057" width="1.875" style="228" customWidth="1"/>
    <col min="13058" max="13058" width="3.625" style="228" customWidth="1"/>
    <col min="13059" max="13059" width="14.375" style="228" customWidth="1"/>
    <col min="13060" max="13060" width="7.625" style="228" customWidth="1"/>
    <col min="13061" max="13061" width="8.125" style="228" customWidth="1"/>
    <col min="13062" max="13062" width="8.25" style="228" customWidth="1"/>
    <col min="13063" max="13063" width="6.25" style="228" customWidth="1"/>
    <col min="13064" max="13064" width="5.875" style="228" customWidth="1"/>
    <col min="13065" max="13065" width="5.75" style="228" customWidth="1"/>
    <col min="13066" max="13066" width="5.5" style="228" customWidth="1"/>
    <col min="13067" max="13068" width="4.625" style="228" customWidth="1"/>
    <col min="13069" max="13070" width="5.125" style="228" customWidth="1"/>
    <col min="13071" max="13071" width="11.75" style="228" customWidth="1"/>
    <col min="13072" max="13312" width="9" style="228"/>
    <col min="13313" max="13313" width="1.875" style="228" customWidth="1"/>
    <col min="13314" max="13314" width="3.625" style="228" customWidth="1"/>
    <col min="13315" max="13315" width="14.375" style="228" customWidth="1"/>
    <col min="13316" max="13316" width="7.625" style="228" customWidth="1"/>
    <col min="13317" max="13317" width="8.125" style="228" customWidth="1"/>
    <col min="13318" max="13318" width="8.25" style="228" customWidth="1"/>
    <col min="13319" max="13319" width="6.25" style="228" customWidth="1"/>
    <col min="13320" max="13320" width="5.875" style="228" customWidth="1"/>
    <col min="13321" max="13321" width="5.75" style="228" customWidth="1"/>
    <col min="13322" max="13322" width="5.5" style="228" customWidth="1"/>
    <col min="13323" max="13324" width="4.625" style="228" customWidth="1"/>
    <col min="13325" max="13326" width="5.125" style="228" customWidth="1"/>
    <col min="13327" max="13327" width="11.75" style="228" customWidth="1"/>
    <col min="13328" max="13568" width="9" style="228"/>
    <col min="13569" max="13569" width="1.875" style="228" customWidth="1"/>
    <col min="13570" max="13570" width="3.625" style="228" customWidth="1"/>
    <col min="13571" max="13571" width="14.375" style="228" customWidth="1"/>
    <col min="13572" max="13572" width="7.625" style="228" customWidth="1"/>
    <col min="13573" max="13573" width="8.125" style="228" customWidth="1"/>
    <col min="13574" max="13574" width="8.25" style="228" customWidth="1"/>
    <col min="13575" max="13575" width="6.25" style="228" customWidth="1"/>
    <col min="13576" max="13576" width="5.875" style="228" customWidth="1"/>
    <col min="13577" max="13577" width="5.75" style="228" customWidth="1"/>
    <col min="13578" max="13578" width="5.5" style="228" customWidth="1"/>
    <col min="13579" max="13580" width="4.625" style="228" customWidth="1"/>
    <col min="13581" max="13582" width="5.125" style="228" customWidth="1"/>
    <col min="13583" max="13583" width="11.75" style="228" customWidth="1"/>
    <col min="13584" max="13824" width="9" style="228"/>
    <col min="13825" max="13825" width="1.875" style="228" customWidth="1"/>
    <col min="13826" max="13826" width="3.625" style="228" customWidth="1"/>
    <col min="13827" max="13827" width="14.375" style="228" customWidth="1"/>
    <col min="13828" max="13828" width="7.625" style="228" customWidth="1"/>
    <col min="13829" max="13829" width="8.125" style="228" customWidth="1"/>
    <col min="13830" max="13830" width="8.25" style="228" customWidth="1"/>
    <col min="13831" max="13831" width="6.25" style="228" customWidth="1"/>
    <col min="13832" max="13832" width="5.875" style="228" customWidth="1"/>
    <col min="13833" max="13833" width="5.75" style="228" customWidth="1"/>
    <col min="13834" max="13834" width="5.5" style="228" customWidth="1"/>
    <col min="13835" max="13836" width="4.625" style="228" customWidth="1"/>
    <col min="13837" max="13838" width="5.125" style="228" customWidth="1"/>
    <col min="13839" max="13839" width="11.75" style="228" customWidth="1"/>
    <col min="13840" max="14080" width="9" style="228"/>
    <col min="14081" max="14081" width="1.875" style="228" customWidth="1"/>
    <col min="14082" max="14082" width="3.625" style="228" customWidth="1"/>
    <col min="14083" max="14083" width="14.375" style="228" customWidth="1"/>
    <col min="14084" max="14084" width="7.625" style="228" customWidth="1"/>
    <col min="14085" max="14085" width="8.125" style="228" customWidth="1"/>
    <col min="14086" max="14086" width="8.25" style="228" customWidth="1"/>
    <col min="14087" max="14087" width="6.25" style="228" customWidth="1"/>
    <col min="14088" max="14088" width="5.875" style="228" customWidth="1"/>
    <col min="14089" max="14089" width="5.75" style="228" customWidth="1"/>
    <col min="14090" max="14090" width="5.5" style="228" customWidth="1"/>
    <col min="14091" max="14092" width="4.625" style="228" customWidth="1"/>
    <col min="14093" max="14094" width="5.125" style="228" customWidth="1"/>
    <col min="14095" max="14095" width="11.75" style="228" customWidth="1"/>
    <col min="14096" max="14336" width="9" style="228"/>
    <col min="14337" max="14337" width="1.875" style="228" customWidth="1"/>
    <col min="14338" max="14338" width="3.625" style="228" customWidth="1"/>
    <col min="14339" max="14339" width="14.375" style="228" customWidth="1"/>
    <col min="14340" max="14340" width="7.625" style="228" customWidth="1"/>
    <col min="14341" max="14341" width="8.125" style="228" customWidth="1"/>
    <col min="14342" max="14342" width="8.25" style="228" customWidth="1"/>
    <col min="14343" max="14343" width="6.25" style="228" customWidth="1"/>
    <col min="14344" max="14344" width="5.875" style="228" customWidth="1"/>
    <col min="14345" max="14345" width="5.75" style="228" customWidth="1"/>
    <col min="14346" max="14346" width="5.5" style="228" customWidth="1"/>
    <col min="14347" max="14348" width="4.625" style="228" customWidth="1"/>
    <col min="14349" max="14350" width="5.125" style="228" customWidth="1"/>
    <col min="14351" max="14351" width="11.75" style="228" customWidth="1"/>
    <col min="14352" max="14592" width="9" style="228"/>
    <col min="14593" max="14593" width="1.875" style="228" customWidth="1"/>
    <col min="14594" max="14594" width="3.625" style="228" customWidth="1"/>
    <col min="14595" max="14595" width="14.375" style="228" customWidth="1"/>
    <col min="14596" max="14596" width="7.625" style="228" customWidth="1"/>
    <col min="14597" max="14597" width="8.125" style="228" customWidth="1"/>
    <col min="14598" max="14598" width="8.25" style="228" customWidth="1"/>
    <col min="14599" max="14599" width="6.25" style="228" customWidth="1"/>
    <col min="14600" max="14600" width="5.875" style="228" customWidth="1"/>
    <col min="14601" max="14601" width="5.75" style="228" customWidth="1"/>
    <col min="14602" max="14602" width="5.5" style="228" customWidth="1"/>
    <col min="14603" max="14604" width="4.625" style="228" customWidth="1"/>
    <col min="14605" max="14606" width="5.125" style="228" customWidth="1"/>
    <col min="14607" max="14607" width="11.75" style="228" customWidth="1"/>
    <col min="14608" max="14848" width="9" style="228"/>
    <col min="14849" max="14849" width="1.875" style="228" customWidth="1"/>
    <col min="14850" max="14850" width="3.625" style="228" customWidth="1"/>
    <col min="14851" max="14851" width="14.375" style="228" customWidth="1"/>
    <col min="14852" max="14852" width="7.625" style="228" customWidth="1"/>
    <col min="14853" max="14853" width="8.125" style="228" customWidth="1"/>
    <col min="14854" max="14854" width="8.25" style="228" customWidth="1"/>
    <col min="14855" max="14855" width="6.25" style="228" customWidth="1"/>
    <col min="14856" max="14856" width="5.875" style="228" customWidth="1"/>
    <col min="14857" max="14857" width="5.75" style="228" customWidth="1"/>
    <col min="14858" max="14858" width="5.5" style="228" customWidth="1"/>
    <col min="14859" max="14860" width="4.625" style="228" customWidth="1"/>
    <col min="14861" max="14862" width="5.125" style="228" customWidth="1"/>
    <col min="14863" max="14863" width="11.75" style="228" customWidth="1"/>
    <col min="14864" max="15104" width="9" style="228"/>
    <col min="15105" max="15105" width="1.875" style="228" customWidth="1"/>
    <col min="15106" max="15106" width="3.625" style="228" customWidth="1"/>
    <col min="15107" max="15107" width="14.375" style="228" customWidth="1"/>
    <col min="15108" max="15108" width="7.625" style="228" customWidth="1"/>
    <col min="15109" max="15109" width="8.125" style="228" customWidth="1"/>
    <col min="15110" max="15110" width="8.25" style="228" customWidth="1"/>
    <col min="15111" max="15111" width="6.25" style="228" customWidth="1"/>
    <col min="15112" max="15112" width="5.875" style="228" customWidth="1"/>
    <col min="15113" max="15113" width="5.75" style="228" customWidth="1"/>
    <col min="15114" max="15114" width="5.5" style="228" customWidth="1"/>
    <col min="15115" max="15116" width="4.625" style="228" customWidth="1"/>
    <col min="15117" max="15118" width="5.125" style="228" customWidth="1"/>
    <col min="15119" max="15119" width="11.75" style="228" customWidth="1"/>
    <col min="15120" max="15360" width="9" style="228"/>
    <col min="15361" max="15361" width="1.875" style="228" customWidth="1"/>
    <col min="15362" max="15362" width="3.625" style="228" customWidth="1"/>
    <col min="15363" max="15363" width="14.375" style="228" customWidth="1"/>
    <col min="15364" max="15364" width="7.625" style="228" customWidth="1"/>
    <col min="15365" max="15365" width="8.125" style="228" customWidth="1"/>
    <col min="15366" max="15366" width="8.25" style="228" customWidth="1"/>
    <col min="15367" max="15367" width="6.25" style="228" customWidth="1"/>
    <col min="15368" max="15368" width="5.875" style="228" customWidth="1"/>
    <col min="15369" max="15369" width="5.75" style="228" customWidth="1"/>
    <col min="15370" max="15370" width="5.5" style="228" customWidth="1"/>
    <col min="15371" max="15372" width="4.625" style="228" customWidth="1"/>
    <col min="15373" max="15374" width="5.125" style="228" customWidth="1"/>
    <col min="15375" max="15375" width="11.75" style="228" customWidth="1"/>
    <col min="15376" max="15616" width="9" style="228"/>
    <col min="15617" max="15617" width="1.875" style="228" customWidth="1"/>
    <col min="15618" max="15618" width="3.625" style="228" customWidth="1"/>
    <col min="15619" max="15619" width="14.375" style="228" customWidth="1"/>
    <col min="15620" max="15620" width="7.625" style="228" customWidth="1"/>
    <col min="15621" max="15621" width="8.125" style="228" customWidth="1"/>
    <col min="15622" max="15622" width="8.25" style="228" customWidth="1"/>
    <col min="15623" max="15623" width="6.25" style="228" customWidth="1"/>
    <col min="15624" max="15624" width="5.875" style="228" customWidth="1"/>
    <col min="15625" max="15625" width="5.75" style="228" customWidth="1"/>
    <col min="15626" max="15626" width="5.5" style="228" customWidth="1"/>
    <col min="15627" max="15628" width="4.625" style="228" customWidth="1"/>
    <col min="15629" max="15630" width="5.125" style="228" customWidth="1"/>
    <col min="15631" max="15631" width="11.75" style="228" customWidth="1"/>
    <col min="15632" max="15872" width="9" style="228"/>
    <col min="15873" max="15873" width="1.875" style="228" customWidth="1"/>
    <col min="15874" max="15874" width="3.625" style="228" customWidth="1"/>
    <col min="15875" max="15875" width="14.375" style="228" customWidth="1"/>
    <col min="15876" max="15876" width="7.625" style="228" customWidth="1"/>
    <col min="15877" max="15877" width="8.125" style="228" customWidth="1"/>
    <col min="15878" max="15878" width="8.25" style="228" customWidth="1"/>
    <col min="15879" max="15879" width="6.25" style="228" customWidth="1"/>
    <col min="15880" max="15880" width="5.875" style="228" customWidth="1"/>
    <col min="15881" max="15881" width="5.75" style="228" customWidth="1"/>
    <col min="15882" max="15882" width="5.5" style="228" customWidth="1"/>
    <col min="15883" max="15884" width="4.625" style="228" customWidth="1"/>
    <col min="15885" max="15886" width="5.125" style="228" customWidth="1"/>
    <col min="15887" max="15887" width="11.75" style="228" customWidth="1"/>
    <col min="15888" max="16128" width="9" style="228"/>
    <col min="16129" max="16129" width="1.875" style="228" customWidth="1"/>
    <col min="16130" max="16130" width="3.625" style="228" customWidth="1"/>
    <col min="16131" max="16131" width="14.375" style="228" customWidth="1"/>
    <col min="16132" max="16132" width="7.625" style="228" customWidth="1"/>
    <col min="16133" max="16133" width="8.125" style="228" customWidth="1"/>
    <col min="16134" max="16134" width="8.25" style="228" customWidth="1"/>
    <col min="16135" max="16135" width="6.25" style="228" customWidth="1"/>
    <col min="16136" max="16136" width="5.875" style="228" customWidth="1"/>
    <col min="16137" max="16137" width="5.75" style="228" customWidth="1"/>
    <col min="16138" max="16138" width="5.5" style="228" customWidth="1"/>
    <col min="16139" max="16140" width="4.625" style="228" customWidth="1"/>
    <col min="16141" max="16142" width="5.125" style="228" customWidth="1"/>
    <col min="16143" max="16143" width="11.75" style="228" customWidth="1"/>
    <col min="16144" max="16384" width="9" style="228"/>
  </cols>
  <sheetData>
    <row r="1" spans="1:15" ht="18" customHeight="1">
      <c r="A1" s="864" t="s">
        <v>123</v>
      </c>
      <c r="B1" s="864"/>
      <c r="C1" s="864"/>
      <c r="D1" s="864"/>
      <c r="E1" s="864"/>
      <c r="F1" s="864"/>
      <c r="G1" s="864"/>
      <c r="H1" s="864"/>
      <c r="I1" s="864"/>
      <c r="J1" s="864"/>
      <c r="K1" s="864"/>
      <c r="L1" s="864"/>
      <c r="M1" s="864"/>
      <c r="N1" s="865"/>
      <c r="O1" s="865"/>
    </row>
    <row r="2" spans="1:15" ht="11.25" customHeight="1">
      <c r="A2" s="229"/>
      <c r="B2" s="229"/>
      <c r="C2" s="229"/>
      <c r="D2" s="229"/>
      <c r="E2" s="229"/>
      <c r="F2" s="229"/>
      <c r="G2" s="229"/>
      <c r="H2" s="229"/>
      <c r="I2" s="229"/>
      <c r="J2" s="229"/>
      <c r="K2" s="229"/>
      <c r="L2" s="229"/>
      <c r="M2" s="229"/>
      <c r="N2" s="230"/>
      <c r="O2" s="230"/>
    </row>
    <row r="3" spans="1:15" ht="18" customHeight="1">
      <c r="A3" s="231"/>
      <c r="B3" s="866" t="s">
        <v>373</v>
      </c>
      <c r="C3" s="866"/>
      <c r="D3" s="866"/>
      <c r="E3" s="866"/>
      <c r="F3" s="866"/>
      <c r="G3" s="866"/>
      <c r="H3" s="866"/>
      <c r="I3" s="866"/>
      <c r="J3" s="866"/>
      <c r="K3" s="866"/>
      <c r="L3" s="866"/>
      <c r="M3" s="866"/>
      <c r="N3" s="230"/>
      <c r="O3" s="230"/>
    </row>
    <row r="4" spans="1:15" ht="13.5" customHeight="1" thickBot="1">
      <c r="A4" s="231"/>
      <c r="B4" s="231"/>
      <c r="C4" s="231"/>
      <c r="D4" s="231"/>
      <c r="E4" s="231"/>
      <c r="F4" s="231"/>
      <c r="G4" s="231"/>
      <c r="H4" s="231"/>
      <c r="I4" s="231"/>
      <c r="J4" s="231"/>
      <c r="K4" s="231"/>
      <c r="L4" s="231"/>
      <c r="M4" s="867" t="s">
        <v>265</v>
      </c>
      <c r="N4" s="867"/>
      <c r="O4" s="867"/>
    </row>
    <row r="5" spans="1:15" ht="19.5" customHeight="1" thickBot="1">
      <c r="A5" s="232"/>
      <c r="B5" s="233" t="s">
        <v>266</v>
      </c>
      <c r="C5" s="234"/>
      <c r="D5" s="868"/>
      <c r="E5" s="869"/>
      <c r="F5" s="870"/>
      <c r="G5" s="871" t="s">
        <v>267</v>
      </c>
      <c r="H5" s="872"/>
      <c r="I5" s="872"/>
      <c r="J5" s="868"/>
      <c r="K5" s="869"/>
      <c r="L5" s="869"/>
      <c r="M5" s="869"/>
      <c r="N5" s="870"/>
      <c r="O5" s="235"/>
    </row>
    <row r="6" spans="1:15" ht="19.5" customHeight="1" thickBot="1">
      <c r="A6" s="232"/>
      <c r="B6" s="236" t="s">
        <v>268</v>
      </c>
      <c r="C6" s="234"/>
      <c r="D6" s="868"/>
      <c r="E6" s="869"/>
      <c r="F6" s="870"/>
      <c r="G6" s="871" t="s">
        <v>269</v>
      </c>
      <c r="H6" s="872"/>
      <c r="I6" s="872"/>
      <c r="J6" s="868"/>
      <c r="K6" s="869"/>
      <c r="L6" s="869"/>
      <c r="M6" s="869"/>
      <c r="N6" s="870"/>
      <c r="O6" s="235"/>
    </row>
    <row r="7" spans="1:15" ht="9.75" customHeight="1" thickBot="1">
      <c r="A7" s="237"/>
      <c r="B7" s="235"/>
      <c r="C7" s="235"/>
      <c r="D7" s="235"/>
      <c r="E7" s="235"/>
      <c r="F7" s="235"/>
      <c r="G7" s="238"/>
      <c r="H7" s="238"/>
      <c r="I7" s="238"/>
      <c r="J7" s="238"/>
      <c r="K7" s="238"/>
      <c r="L7" s="238"/>
      <c r="M7" s="238"/>
      <c r="N7" s="238"/>
      <c r="O7" s="235"/>
    </row>
    <row r="8" spans="1:15" ht="14.25" customHeight="1" thickBot="1">
      <c r="A8" s="239"/>
      <c r="B8" s="824" t="s">
        <v>270</v>
      </c>
      <c r="C8" s="825"/>
      <c r="D8" s="873" t="s">
        <v>19</v>
      </c>
      <c r="E8" s="873"/>
      <c r="F8" s="873" t="s">
        <v>125</v>
      </c>
      <c r="G8" s="873"/>
      <c r="H8" s="873"/>
      <c r="I8" s="874" t="s">
        <v>14</v>
      </c>
      <c r="J8" s="874"/>
      <c r="K8" s="875"/>
      <c r="L8" s="240"/>
      <c r="M8" s="240"/>
      <c r="N8" s="240"/>
      <c r="O8" s="240"/>
    </row>
    <row r="9" spans="1:15" ht="17.25" customHeight="1" thickBot="1">
      <c r="A9" s="241"/>
      <c r="B9" s="824"/>
      <c r="C9" s="825"/>
      <c r="D9" s="876"/>
      <c r="E9" s="876"/>
      <c r="F9" s="876"/>
      <c r="G9" s="876"/>
      <c r="H9" s="876"/>
      <c r="I9" s="842">
        <f>F9+D9</f>
        <v>0</v>
      </c>
      <c r="J9" s="842"/>
      <c r="K9" s="843"/>
      <c r="L9" s="242"/>
      <c r="M9" s="242"/>
      <c r="N9" s="242"/>
      <c r="O9" s="242"/>
    </row>
    <row r="10" spans="1:15" ht="24.75" customHeight="1" thickBot="1">
      <c r="A10" s="243"/>
      <c r="B10" s="824" t="s">
        <v>271</v>
      </c>
      <c r="C10" s="825"/>
      <c r="D10" s="826"/>
      <c r="E10" s="827"/>
      <c r="F10" s="828" t="s">
        <v>272</v>
      </c>
      <c r="G10" s="829"/>
      <c r="H10" s="829"/>
      <c r="I10" s="830" t="s">
        <v>273</v>
      </c>
      <c r="J10" s="830"/>
      <c r="K10" s="831"/>
      <c r="L10" s="244"/>
      <c r="M10" s="244"/>
      <c r="N10" s="244"/>
      <c r="O10" s="244"/>
    </row>
    <row r="11" spans="1:15" ht="11.25" customHeight="1">
      <c r="A11" s="245"/>
      <c r="B11" s="246"/>
      <c r="C11" s="246"/>
      <c r="D11" s="246"/>
      <c r="E11" s="246"/>
      <c r="F11" s="247"/>
      <c r="G11" s="247"/>
      <c r="H11" s="247"/>
      <c r="I11" s="248"/>
      <c r="J11" s="248"/>
      <c r="K11" s="248"/>
      <c r="L11" s="248"/>
      <c r="M11" s="249"/>
      <c r="N11" s="249"/>
      <c r="O11" s="249"/>
    </row>
    <row r="12" spans="1:15" ht="15.75" customHeight="1" thickBot="1">
      <c r="A12" s="239"/>
      <c r="B12" s="862" t="s">
        <v>274</v>
      </c>
      <c r="C12" s="863"/>
      <c r="D12" s="863"/>
      <c r="E12" s="863"/>
      <c r="F12" s="863"/>
      <c r="G12" s="863"/>
      <c r="H12" s="863"/>
      <c r="I12" s="863"/>
      <c r="J12" s="863"/>
      <c r="K12" s="863"/>
      <c r="L12" s="863"/>
      <c r="M12" s="250"/>
      <c r="N12" s="240"/>
      <c r="O12" s="240"/>
    </row>
    <row r="13" spans="1:15" ht="15" customHeight="1">
      <c r="A13" s="251"/>
      <c r="B13" s="832" t="s">
        <v>127</v>
      </c>
      <c r="C13" s="833"/>
      <c r="D13" s="833"/>
      <c r="E13" s="836" t="s">
        <v>275</v>
      </c>
      <c r="F13" s="837"/>
      <c r="G13" s="836" t="s">
        <v>128</v>
      </c>
      <c r="H13" s="837"/>
      <c r="I13" s="844" t="s">
        <v>379</v>
      </c>
      <c r="J13" s="845"/>
      <c r="K13" s="848" t="s">
        <v>382</v>
      </c>
      <c r="L13" s="849"/>
      <c r="M13" s="860" t="s">
        <v>380</v>
      </c>
      <c r="N13" s="861"/>
      <c r="O13" s="861"/>
    </row>
    <row r="14" spans="1:15" ht="13.5" customHeight="1">
      <c r="A14" s="239"/>
      <c r="B14" s="834"/>
      <c r="C14" s="835"/>
      <c r="D14" s="835"/>
      <c r="E14" s="252" t="s">
        <v>19</v>
      </c>
      <c r="F14" s="252" t="s">
        <v>125</v>
      </c>
      <c r="G14" s="838"/>
      <c r="H14" s="839"/>
      <c r="I14" s="846" t="s">
        <v>129</v>
      </c>
      <c r="J14" s="847"/>
      <c r="K14" s="850" t="s">
        <v>129</v>
      </c>
      <c r="L14" s="851"/>
      <c r="M14" s="860" t="s">
        <v>381</v>
      </c>
      <c r="N14" s="861"/>
      <c r="O14" s="861"/>
    </row>
    <row r="15" spans="1:15" ht="12.75" customHeight="1">
      <c r="A15" s="239"/>
      <c r="B15" s="763" t="s">
        <v>276</v>
      </c>
      <c r="C15" s="253" t="s">
        <v>62</v>
      </c>
      <c r="D15" s="254">
        <v>3</v>
      </c>
      <c r="E15" s="255"/>
      <c r="F15" s="256"/>
      <c r="G15" s="766"/>
      <c r="H15" s="767"/>
      <c r="I15" s="756">
        <f>ROUNDDOWN(F15/D15,1)</f>
        <v>0</v>
      </c>
      <c r="J15" s="757"/>
      <c r="K15" s="840">
        <f>ROUNDDOWN(F15/D15,1)</f>
        <v>0</v>
      </c>
      <c r="L15" s="841"/>
      <c r="M15" s="240"/>
      <c r="N15" s="240"/>
      <c r="O15" s="240"/>
    </row>
    <row r="16" spans="1:15" ht="12.75" customHeight="1">
      <c r="A16" s="239"/>
      <c r="B16" s="764"/>
      <c r="C16" s="253" t="s">
        <v>130</v>
      </c>
      <c r="D16" s="254">
        <v>6</v>
      </c>
      <c r="E16" s="255"/>
      <c r="F16" s="256"/>
      <c r="G16" s="766"/>
      <c r="H16" s="767"/>
      <c r="I16" s="754">
        <f>ROUNDDOWN(F16/D16,1)</f>
        <v>0</v>
      </c>
      <c r="J16" s="755"/>
      <c r="K16" s="852">
        <f>ROUNDDOWN(F16/D16,1)</f>
        <v>0</v>
      </c>
      <c r="L16" s="853"/>
      <c r="M16" s="240"/>
      <c r="N16" s="240"/>
      <c r="O16" s="240"/>
    </row>
    <row r="17" spans="1:15" ht="12.75" customHeight="1">
      <c r="A17" s="239"/>
      <c r="B17" s="764"/>
      <c r="C17" s="253" t="s">
        <v>131</v>
      </c>
      <c r="D17" s="254">
        <v>6</v>
      </c>
      <c r="E17" s="257"/>
      <c r="F17" s="256"/>
      <c r="G17" s="766"/>
      <c r="H17" s="767"/>
      <c r="I17" s="756">
        <f>ROUNDDOWN((E17+F17)/D17,1)</f>
        <v>0</v>
      </c>
      <c r="J17" s="757"/>
      <c r="K17" s="840">
        <f>ROUNDDOWN((E17+F17)/D17,1)</f>
        <v>0</v>
      </c>
      <c r="L17" s="841"/>
      <c r="M17" s="240"/>
      <c r="N17" s="240"/>
      <c r="O17" s="240"/>
    </row>
    <row r="18" spans="1:15" ht="12.75" customHeight="1">
      <c r="A18" s="239"/>
      <c r="B18" s="764"/>
      <c r="C18" s="253" t="s">
        <v>132</v>
      </c>
      <c r="D18" s="425">
        <v>15</v>
      </c>
      <c r="E18" s="258"/>
      <c r="F18" s="256"/>
      <c r="G18" s="752"/>
      <c r="H18" s="753"/>
      <c r="I18" s="756">
        <f>ROUNDDOWN((E18+F18)/D18,1)</f>
        <v>0</v>
      </c>
      <c r="J18" s="757"/>
      <c r="K18" s="840">
        <f>ROUNDDOWN((E18+F18)/20,1)</f>
        <v>0</v>
      </c>
      <c r="L18" s="841"/>
      <c r="M18" s="427"/>
      <c r="N18" s="427"/>
      <c r="O18" s="427"/>
    </row>
    <row r="19" spans="1:15" ht="12.75" customHeight="1">
      <c r="A19" s="239"/>
      <c r="B19" s="764"/>
      <c r="C19" s="259" t="s">
        <v>277</v>
      </c>
      <c r="D19" s="426">
        <v>25</v>
      </c>
      <c r="E19" s="258"/>
      <c r="F19" s="256"/>
      <c r="G19" s="752"/>
      <c r="H19" s="753"/>
      <c r="I19" s="754">
        <f>ROUNDDOWN((E19+F19)/D19,1)</f>
        <v>0</v>
      </c>
      <c r="J19" s="755"/>
      <c r="K19" s="852">
        <f>ROUNDDOWN((E19+F19)/30,1)</f>
        <v>0</v>
      </c>
      <c r="L19" s="853"/>
      <c r="M19" s="427"/>
      <c r="N19" s="427"/>
      <c r="O19" s="427"/>
    </row>
    <row r="20" spans="1:15" ht="12.75" customHeight="1">
      <c r="A20" s="239"/>
      <c r="B20" s="765"/>
      <c r="C20" s="253" t="s">
        <v>278</v>
      </c>
      <c r="D20" s="425">
        <v>25</v>
      </c>
      <c r="E20" s="261"/>
      <c r="F20" s="262"/>
      <c r="G20" s="752"/>
      <c r="H20" s="753"/>
      <c r="I20" s="756">
        <f>ROUNDDOWN((E20+F20)/D20,1)</f>
        <v>0</v>
      </c>
      <c r="J20" s="757"/>
      <c r="K20" s="840">
        <f>ROUNDDOWN((E20+F20)/30,1)</f>
        <v>0</v>
      </c>
      <c r="L20" s="841"/>
      <c r="M20" s="860"/>
      <c r="N20" s="861"/>
      <c r="O20" s="861"/>
    </row>
    <row r="21" spans="1:15" ht="15" customHeight="1">
      <c r="A21" s="239"/>
      <c r="B21" s="758" t="s">
        <v>279</v>
      </c>
      <c r="C21" s="759"/>
      <c r="D21" s="760"/>
      <c r="E21" s="263">
        <f>SUM(E17:E20)</f>
        <v>0</v>
      </c>
      <c r="F21" s="263">
        <f>SUM(F15:F20)</f>
        <v>0</v>
      </c>
      <c r="G21" s="761">
        <f>SUM(G18:H20)</f>
        <v>0</v>
      </c>
      <c r="H21" s="762"/>
      <c r="I21" s="814">
        <f>IF(D8=0,0,IF($D$8&lt;=90,1+ROUND(SUM(I15:J20),),ROUND(SUM(I15:I20),)))</f>
        <v>0</v>
      </c>
      <c r="J21" s="815"/>
      <c r="K21" s="854">
        <f>IF(F8=0,0,IF($D$8&lt;=90,1+ROUND(SUM(K15:L20),),ROUND(SUM(K15:K20),)))</f>
        <v>0</v>
      </c>
      <c r="L21" s="855"/>
      <c r="M21" s="860"/>
      <c r="N21" s="861"/>
      <c r="O21" s="861"/>
    </row>
    <row r="22" spans="1:15">
      <c r="A22" s="239"/>
      <c r="B22" s="264"/>
      <c r="C22" s="265"/>
      <c r="D22" s="266"/>
      <c r="E22" s="820" t="s">
        <v>30</v>
      </c>
      <c r="F22" s="821"/>
      <c r="G22" s="822" t="s">
        <v>136</v>
      </c>
      <c r="H22" s="823"/>
      <c r="I22" s="816"/>
      <c r="J22" s="817"/>
      <c r="K22" s="856"/>
      <c r="L22" s="857"/>
      <c r="M22" s="427"/>
      <c r="N22" s="427"/>
      <c r="O22" s="427"/>
    </row>
    <row r="23" spans="1:15" ht="15.75" customHeight="1" thickBot="1">
      <c r="A23" s="239"/>
      <c r="B23" s="267"/>
      <c r="C23" s="268"/>
      <c r="D23" s="269"/>
      <c r="E23" s="798">
        <f>E21+F21</f>
        <v>0</v>
      </c>
      <c r="F23" s="798"/>
      <c r="G23" s="799">
        <f>ROUNDUP((E23-F15-F16-F17)/35,0)</f>
        <v>0</v>
      </c>
      <c r="H23" s="800"/>
      <c r="I23" s="818"/>
      <c r="J23" s="819"/>
      <c r="K23" s="858"/>
      <c r="L23" s="859"/>
      <c r="M23" s="427"/>
      <c r="N23" s="427"/>
      <c r="O23" s="427"/>
    </row>
    <row r="24" spans="1:15" ht="15" customHeight="1">
      <c r="A24" s="239"/>
      <c r="B24" s="801" t="s">
        <v>280</v>
      </c>
      <c r="C24" s="270" t="s">
        <v>281</v>
      </c>
      <c r="D24" s="271"/>
      <c r="E24" s="804">
        <f>D10</f>
        <v>0</v>
      </c>
      <c r="F24" s="805"/>
      <c r="G24" s="805"/>
      <c r="H24" s="806"/>
      <c r="I24" s="807">
        <f>COUNTIF(E24,"専任ではない")</f>
        <v>0</v>
      </c>
      <c r="J24" s="808"/>
      <c r="K24" s="423"/>
      <c r="L24" s="424"/>
      <c r="M24" s="424"/>
      <c r="N24" s="424"/>
      <c r="O24" s="424"/>
    </row>
    <row r="25" spans="1:15" ht="15" customHeight="1">
      <c r="A25" s="239"/>
      <c r="B25" s="802"/>
      <c r="C25" s="809" t="s">
        <v>282</v>
      </c>
      <c r="D25" s="810"/>
      <c r="E25" s="811" t="str">
        <f>IF(F9&lt;=90,"９０人以下","９１人以上")</f>
        <v>９０人以下</v>
      </c>
      <c r="F25" s="812"/>
      <c r="G25" s="812"/>
      <c r="H25" s="813"/>
      <c r="I25" s="779">
        <f>IF(F9&lt;=90,1,0)</f>
        <v>1</v>
      </c>
      <c r="J25" s="780"/>
      <c r="K25" s="423"/>
      <c r="L25" s="424"/>
      <c r="M25" s="424"/>
      <c r="N25" s="424"/>
      <c r="O25" s="424"/>
    </row>
    <row r="26" spans="1:15" ht="15" customHeight="1">
      <c r="A26" s="239"/>
      <c r="B26" s="802"/>
      <c r="C26" s="809" t="s">
        <v>283</v>
      </c>
      <c r="D26" s="810"/>
      <c r="E26" s="811" t="str">
        <f>I10</f>
        <v>受け入れる</v>
      </c>
      <c r="F26" s="812"/>
      <c r="G26" s="812"/>
      <c r="H26" s="813"/>
      <c r="I26" s="779">
        <f>COUNTIF(E26,"受け入れる")</f>
        <v>1</v>
      </c>
      <c r="J26" s="780"/>
      <c r="K26" s="423"/>
      <c r="L26" s="424"/>
      <c r="M26" s="424"/>
      <c r="N26" s="424"/>
      <c r="O26" s="424"/>
    </row>
    <row r="27" spans="1:15" ht="15" customHeight="1" thickBot="1">
      <c r="A27" s="239"/>
      <c r="B27" s="803"/>
      <c r="C27" s="781" t="s">
        <v>284</v>
      </c>
      <c r="D27" s="782"/>
      <c r="E27" s="783" t="s">
        <v>285</v>
      </c>
      <c r="F27" s="784"/>
      <c r="G27" s="784"/>
      <c r="H27" s="785"/>
      <c r="I27" s="786">
        <f>IF(E27="専任ではない",0,2)</f>
        <v>2</v>
      </c>
      <c r="J27" s="787"/>
      <c r="K27" s="423"/>
      <c r="L27" s="424"/>
      <c r="M27" s="424"/>
      <c r="N27" s="424"/>
      <c r="O27" s="424"/>
    </row>
    <row r="28" spans="1:15" ht="9" customHeight="1">
      <c r="A28" s="272"/>
      <c r="B28" s="788" t="s">
        <v>286</v>
      </c>
      <c r="C28" s="789"/>
      <c r="D28" s="789"/>
      <c r="E28" s="792">
        <f>I21+I24+I25+I27+I26</f>
        <v>4</v>
      </c>
      <c r="F28" s="793"/>
      <c r="G28" s="793"/>
      <c r="H28" s="793"/>
      <c r="I28" s="793"/>
      <c r="J28" s="794"/>
      <c r="K28" s="423"/>
      <c r="L28" s="424"/>
      <c r="M28" s="424"/>
      <c r="N28" s="424"/>
      <c r="O28" s="424"/>
    </row>
    <row r="29" spans="1:15" ht="9" customHeight="1" thickBot="1">
      <c r="A29" s="273"/>
      <c r="B29" s="790"/>
      <c r="C29" s="791"/>
      <c r="D29" s="791"/>
      <c r="E29" s="795"/>
      <c r="F29" s="796"/>
      <c r="G29" s="796"/>
      <c r="H29" s="796"/>
      <c r="I29" s="796"/>
      <c r="J29" s="797"/>
      <c r="K29" s="423"/>
      <c r="L29" s="424"/>
      <c r="M29" s="424"/>
      <c r="N29" s="424"/>
      <c r="O29" s="424"/>
    </row>
    <row r="30" spans="1:15" ht="30" customHeight="1">
      <c r="A30" s="273"/>
      <c r="B30" s="768" t="s">
        <v>287</v>
      </c>
      <c r="C30" s="769"/>
      <c r="D30" s="769"/>
      <c r="E30" s="769"/>
      <c r="F30" s="769"/>
      <c r="G30" s="769"/>
      <c r="H30" s="769"/>
      <c r="I30" s="769"/>
      <c r="J30" s="769"/>
      <c r="K30" s="769"/>
      <c r="L30" s="769"/>
      <c r="M30" s="769"/>
      <c r="N30" s="769"/>
      <c r="O30" s="769"/>
    </row>
    <row r="31" spans="1:15" ht="13.5" customHeight="1" thickBot="1">
      <c r="A31" s="273"/>
      <c r="B31" s="238"/>
      <c r="C31" s="238"/>
      <c r="D31" s="238"/>
      <c r="E31" s="274"/>
      <c r="F31" s="274"/>
      <c r="G31" s="274"/>
      <c r="H31" s="274"/>
      <c r="I31" s="274"/>
      <c r="J31" s="274"/>
      <c r="K31" s="274"/>
      <c r="L31" s="274"/>
      <c r="M31" s="274"/>
      <c r="N31" s="275"/>
      <c r="O31" s="275"/>
    </row>
    <row r="32" spans="1:15" ht="13.5" customHeight="1" thickBot="1">
      <c r="A32" s="273"/>
      <c r="B32" s="735" t="s">
        <v>288</v>
      </c>
      <c r="C32" s="736"/>
      <c r="D32" s="736"/>
      <c r="E32" s="736"/>
      <c r="F32" s="736"/>
      <c r="G32" s="736"/>
      <c r="H32" s="736"/>
      <c r="I32" s="736"/>
      <c r="J32" s="736"/>
      <c r="K32" s="736"/>
      <c r="L32" s="737"/>
      <c r="M32" s="770" t="s">
        <v>75</v>
      </c>
      <c r="N32" s="771"/>
      <c r="O32" s="275"/>
    </row>
    <row r="33" spans="1:15" ht="40.5" customHeight="1">
      <c r="A33" s="273"/>
      <c r="B33" s="772" t="s">
        <v>289</v>
      </c>
      <c r="C33" s="773"/>
      <c r="D33" s="276"/>
      <c r="E33" s="774" t="s">
        <v>290</v>
      </c>
      <c r="F33" s="775"/>
      <c r="G33" s="775"/>
      <c r="H33" s="775"/>
      <c r="I33" s="775"/>
      <c r="J33" s="775"/>
      <c r="K33" s="775"/>
      <c r="L33" s="776"/>
      <c r="M33" s="777" t="s">
        <v>128</v>
      </c>
      <c r="N33" s="778"/>
      <c r="O33" s="275"/>
    </row>
    <row r="34" spans="1:15" ht="26.25" customHeight="1" thickBot="1">
      <c r="A34" s="273"/>
      <c r="B34" s="745" t="s">
        <v>291</v>
      </c>
      <c r="C34" s="746"/>
      <c r="D34" s="277"/>
      <c r="E34" s="747" t="s">
        <v>292</v>
      </c>
      <c r="F34" s="748"/>
      <c r="G34" s="748"/>
      <c r="H34" s="748"/>
      <c r="I34" s="748"/>
      <c r="J34" s="748"/>
      <c r="K34" s="748"/>
      <c r="L34" s="749"/>
      <c r="M34" s="733" t="str">
        <f>IF(D33&gt;=G21,"ＯＫ","職員数不足")</f>
        <v>ＯＫ</v>
      </c>
      <c r="N34" s="734"/>
      <c r="O34" s="275"/>
    </row>
    <row r="35" spans="1:15" ht="22.5" customHeight="1">
      <c r="A35" s="273"/>
      <c r="B35" s="745" t="s">
        <v>293</v>
      </c>
      <c r="C35" s="746"/>
      <c r="D35" s="278" t="e">
        <f>J57</f>
        <v>#DIV/0!</v>
      </c>
      <c r="E35" s="747" t="s">
        <v>294</v>
      </c>
      <c r="F35" s="748"/>
      <c r="G35" s="748"/>
      <c r="H35" s="748"/>
      <c r="I35" s="748"/>
      <c r="J35" s="748"/>
      <c r="K35" s="748"/>
      <c r="L35" s="749"/>
      <c r="M35" s="750" t="s">
        <v>295</v>
      </c>
      <c r="N35" s="751"/>
      <c r="O35" s="275"/>
    </row>
    <row r="36" spans="1:15" ht="24.75" customHeight="1" thickBot="1">
      <c r="A36" s="273"/>
      <c r="B36" s="728" t="s">
        <v>296</v>
      </c>
      <c r="C36" s="729"/>
      <c r="D36" s="279" t="e">
        <f>D33+D35</f>
        <v>#DIV/0!</v>
      </c>
      <c r="E36" s="730"/>
      <c r="F36" s="731"/>
      <c r="G36" s="731"/>
      <c r="H36" s="731"/>
      <c r="I36" s="731"/>
      <c r="J36" s="731"/>
      <c r="K36" s="731"/>
      <c r="L36" s="732"/>
      <c r="M36" s="733" t="e">
        <f>IF(E28&lt;=D36,"OK","職員数不足")</f>
        <v>#DIV/0!</v>
      </c>
      <c r="N36" s="734"/>
      <c r="O36" s="275"/>
    </row>
    <row r="37" spans="1:15" ht="12.75" customHeight="1" thickBot="1">
      <c r="A37" s="273"/>
      <c r="B37" s="238"/>
      <c r="C37" s="238"/>
      <c r="D37" s="238"/>
      <c r="E37" s="274"/>
      <c r="F37" s="274"/>
      <c r="G37" s="274"/>
      <c r="H37" s="274"/>
      <c r="I37" s="274"/>
      <c r="J37" s="274"/>
      <c r="K37" s="274"/>
      <c r="L37" s="274"/>
      <c r="M37" s="280"/>
      <c r="N37" s="275"/>
      <c r="O37" s="275"/>
    </row>
    <row r="38" spans="1:15" ht="14.25" thickBot="1">
      <c r="A38" s="273"/>
      <c r="B38" s="735" t="s">
        <v>297</v>
      </c>
      <c r="C38" s="736"/>
      <c r="D38" s="736"/>
      <c r="E38" s="736"/>
      <c r="F38" s="736"/>
      <c r="G38" s="736"/>
      <c r="H38" s="736"/>
      <c r="I38" s="736"/>
      <c r="J38" s="736"/>
      <c r="K38" s="736"/>
      <c r="L38" s="737"/>
      <c r="M38" s="274"/>
      <c r="N38" s="275"/>
      <c r="O38" s="275"/>
    </row>
    <row r="39" spans="1:15" ht="26.25" customHeight="1">
      <c r="A39" s="273"/>
      <c r="B39" s="281"/>
      <c r="C39" s="738" t="s">
        <v>15</v>
      </c>
      <c r="D39" s="739"/>
      <c r="E39" s="740" t="s">
        <v>298</v>
      </c>
      <c r="F39" s="741"/>
      <c r="G39" s="742" t="s">
        <v>299</v>
      </c>
      <c r="H39" s="743"/>
      <c r="I39" s="743"/>
      <c r="J39" s="742" t="s">
        <v>300</v>
      </c>
      <c r="K39" s="743"/>
      <c r="L39" s="744"/>
      <c r="M39" s="274"/>
      <c r="N39" s="275"/>
      <c r="O39" s="275"/>
    </row>
    <row r="40" spans="1:15" ht="11.25" customHeight="1">
      <c r="A40" s="273"/>
      <c r="B40" s="282">
        <v>1</v>
      </c>
      <c r="C40" s="710"/>
      <c r="D40" s="711"/>
      <c r="E40" s="712"/>
      <c r="F40" s="713"/>
      <c r="G40" s="714"/>
      <c r="H40" s="714"/>
      <c r="I40" s="714"/>
      <c r="J40" s="715">
        <f>E40*G40</f>
        <v>0</v>
      </c>
      <c r="K40" s="715"/>
      <c r="L40" s="716"/>
      <c r="M40" s="274"/>
      <c r="N40" s="275"/>
      <c r="O40" s="275"/>
    </row>
    <row r="41" spans="1:15" ht="11.25" customHeight="1">
      <c r="A41" s="273"/>
      <c r="B41" s="282">
        <v>2</v>
      </c>
      <c r="C41" s="710"/>
      <c r="D41" s="711"/>
      <c r="E41" s="712"/>
      <c r="F41" s="713"/>
      <c r="G41" s="714"/>
      <c r="H41" s="714"/>
      <c r="I41" s="714"/>
      <c r="J41" s="715">
        <f>E41*G41</f>
        <v>0</v>
      </c>
      <c r="K41" s="715"/>
      <c r="L41" s="716"/>
      <c r="M41" s="274"/>
      <c r="N41" s="275"/>
      <c r="O41" s="275"/>
    </row>
    <row r="42" spans="1:15" ht="11.25" customHeight="1">
      <c r="A42" s="273"/>
      <c r="B42" s="282">
        <v>3</v>
      </c>
      <c r="C42" s="710"/>
      <c r="D42" s="711"/>
      <c r="E42" s="712"/>
      <c r="F42" s="713"/>
      <c r="G42" s="714"/>
      <c r="H42" s="714"/>
      <c r="I42" s="714"/>
      <c r="J42" s="715">
        <f t="shared" ref="J42:J54" si="0">E42*G42</f>
        <v>0</v>
      </c>
      <c r="K42" s="715"/>
      <c r="L42" s="716"/>
      <c r="M42" s="274"/>
      <c r="N42" s="275"/>
      <c r="O42" s="275"/>
    </row>
    <row r="43" spans="1:15" ht="11.25" customHeight="1">
      <c r="A43" s="273"/>
      <c r="B43" s="282">
        <v>4</v>
      </c>
      <c r="C43" s="710"/>
      <c r="D43" s="711"/>
      <c r="E43" s="712"/>
      <c r="F43" s="713"/>
      <c r="G43" s="714"/>
      <c r="H43" s="714"/>
      <c r="I43" s="714"/>
      <c r="J43" s="715">
        <f t="shared" si="0"/>
        <v>0</v>
      </c>
      <c r="K43" s="715"/>
      <c r="L43" s="716"/>
      <c r="M43" s="274"/>
      <c r="N43" s="275"/>
      <c r="O43" s="275"/>
    </row>
    <row r="44" spans="1:15" ht="11.25" customHeight="1">
      <c r="A44" s="273"/>
      <c r="B44" s="282">
        <v>5</v>
      </c>
      <c r="C44" s="710"/>
      <c r="D44" s="711"/>
      <c r="E44" s="712"/>
      <c r="F44" s="713"/>
      <c r="G44" s="714"/>
      <c r="H44" s="714"/>
      <c r="I44" s="714"/>
      <c r="J44" s="715">
        <f t="shared" si="0"/>
        <v>0</v>
      </c>
      <c r="K44" s="715"/>
      <c r="L44" s="716"/>
      <c r="M44" s="283"/>
      <c r="N44" s="284"/>
      <c r="O44" s="275"/>
    </row>
    <row r="45" spans="1:15" ht="11.25" customHeight="1">
      <c r="A45" s="273"/>
      <c r="B45" s="282">
        <v>6</v>
      </c>
      <c r="C45" s="710"/>
      <c r="D45" s="711"/>
      <c r="E45" s="712"/>
      <c r="F45" s="713"/>
      <c r="G45" s="714"/>
      <c r="H45" s="714"/>
      <c r="I45" s="714"/>
      <c r="J45" s="715">
        <f t="shared" si="0"/>
        <v>0</v>
      </c>
      <c r="K45" s="715"/>
      <c r="L45" s="716"/>
      <c r="M45" s="283"/>
      <c r="N45" s="284"/>
      <c r="O45" s="275"/>
    </row>
    <row r="46" spans="1:15" ht="11.25" customHeight="1">
      <c r="A46" s="239"/>
      <c r="B46" s="282">
        <v>7</v>
      </c>
      <c r="C46" s="710"/>
      <c r="D46" s="711"/>
      <c r="E46" s="712"/>
      <c r="F46" s="713"/>
      <c r="G46" s="714"/>
      <c r="H46" s="714"/>
      <c r="I46" s="714"/>
      <c r="J46" s="715">
        <f t="shared" si="0"/>
        <v>0</v>
      </c>
      <c r="K46" s="715"/>
      <c r="L46" s="716"/>
      <c r="M46" s="285"/>
      <c r="N46" s="240"/>
      <c r="O46" s="240"/>
    </row>
    <row r="47" spans="1:15" ht="11.25" customHeight="1">
      <c r="A47" s="239"/>
      <c r="B47" s="282">
        <v>8</v>
      </c>
      <c r="C47" s="710"/>
      <c r="D47" s="711"/>
      <c r="E47" s="712"/>
      <c r="F47" s="713"/>
      <c r="G47" s="714"/>
      <c r="H47" s="714"/>
      <c r="I47" s="714"/>
      <c r="J47" s="715">
        <f t="shared" si="0"/>
        <v>0</v>
      </c>
      <c r="K47" s="715"/>
      <c r="L47" s="716"/>
      <c r="M47" s="285"/>
      <c r="N47" s="240"/>
      <c r="O47" s="240"/>
    </row>
    <row r="48" spans="1:15" ht="11.25" customHeight="1">
      <c r="A48" s="239"/>
      <c r="B48" s="282">
        <v>9</v>
      </c>
      <c r="C48" s="710"/>
      <c r="D48" s="711"/>
      <c r="E48" s="712"/>
      <c r="F48" s="713"/>
      <c r="G48" s="714"/>
      <c r="H48" s="714"/>
      <c r="I48" s="714"/>
      <c r="J48" s="715">
        <f t="shared" si="0"/>
        <v>0</v>
      </c>
      <c r="K48" s="715"/>
      <c r="L48" s="716"/>
      <c r="M48" s="240"/>
      <c r="N48" s="240"/>
      <c r="O48" s="240"/>
    </row>
    <row r="49" spans="1:15" ht="11.25" customHeight="1">
      <c r="A49" s="239"/>
      <c r="B49" s="282">
        <v>10</v>
      </c>
      <c r="C49" s="710"/>
      <c r="D49" s="711"/>
      <c r="E49" s="712"/>
      <c r="F49" s="713"/>
      <c r="G49" s="714"/>
      <c r="H49" s="714"/>
      <c r="I49" s="714"/>
      <c r="J49" s="725">
        <f>E49*G49</f>
        <v>0</v>
      </c>
      <c r="K49" s="726"/>
      <c r="L49" s="727"/>
      <c r="M49" s="240"/>
      <c r="N49" s="240"/>
      <c r="O49" s="240"/>
    </row>
    <row r="50" spans="1:15" ht="11.25" customHeight="1">
      <c r="A50" s="239"/>
      <c r="B50" s="282">
        <v>11</v>
      </c>
      <c r="C50" s="710"/>
      <c r="D50" s="711"/>
      <c r="E50" s="712"/>
      <c r="F50" s="713"/>
      <c r="G50" s="714"/>
      <c r="H50" s="714"/>
      <c r="I50" s="714"/>
      <c r="J50" s="715">
        <f t="shared" si="0"/>
        <v>0</v>
      </c>
      <c r="K50" s="715"/>
      <c r="L50" s="716"/>
      <c r="M50" s="240"/>
      <c r="N50" s="240"/>
      <c r="O50" s="240"/>
    </row>
    <row r="51" spans="1:15" ht="11.25" customHeight="1">
      <c r="A51" s="239"/>
      <c r="B51" s="282">
        <v>12</v>
      </c>
      <c r="C51" s="710"/>
      <c r="D51" s="711"/>
      <c r="E51" s="712"/>
      <c r="F51" s="713"/>
      <c r="G51" s="714"/>
      <c r="H51" s="714"/>
      <c r="I51" s="714"/>
      <c r="J51" s="725">
        <f>E51*G51</f>
        <v>0</v>
      </c>
      <c r="K51" s="726"/>
      <c r="L51" s="727"/>
      <c r="M51" s="240"/>
      <c r="N51" s="240"/>
      <c r="O51" s="240"/>
    </row>
    <row r="52" spans="1:15" ht="11.25" customHeight="1">
      <c r="A52" s="239"/>
      <c r="B52" s="282">
        <v>13</v>
      </c>
      <c r="C52" s="710"/>
      <c r="D52" s="711"/>
      <c r="E52" s="712"/>
      <c r="F52" s="713"/>
      <c r="G52" s="714"/>
      <c r="H52" s="714"/>
      <c r="I52" s="714"/>
      <c r="J52" s="715">
        <f>E52*G52</f>
        <v>0</v>
      </c>
      <c r="K52" s="715"/>
      <c r="L52" s="716"/>
      <c r="M52" s="240"/>
      <c r="N52" s="240"/>
      <c r="O52" s="240"/>
    </row>
    <row r="53" spans="1:15" ht="11.25" customHeight="1">
      <c r="A53" s="239"/>
      <c r="B53" s="282">
        <v>14</v>
      </c>
      <c r="C53" s="710"/>
      <c r="D53" s="711"/>
      <c r="E53" s="712"/>
      <c r="F53" s="713"/>
      <c r="G53" s="714"/>
      <c r="H53" s="714"/>
      <c r="I53" s="714"/>
      <c r="J53" s="725">
        <f>E53*G53</f>
        <v>0</v>
      </c>
      <c r="K53" s="726"/>
      <c r="L53" s="727"/>
      <c r="M53" s="240"/>
      <c r="N53" s="240"/>
      <c r="O53" s="240"/>
    </row>
    <row r="54" spans="1:15" ht="11.25" customHeight="1">
      <c r="A54" s="239"/>
      <c r="B54" s="282">
        <v>15</v>
      </c>
      <c r="C54" s="710"/>
      <c r="D54" s="711"/>
      <c r="E54" s="712"/>
      <c r="F54" s="713"/>
      <c r="G54" s="714"/>
      <c r="H54" s="714"/>
      <c r="I54" s="714"/>
      <c r="J54" s="715">
        <f t="shared" si="0"/>
        <v>0</v>
      </c>
      <c r="K54" s="715"/>
      <c r="L54" s="716"/>
      <c r="M54" s="240"/>
      <c r="N54" s="240"/>
      <c r="O54" s="240"/>
    </row>
    <row r="55" spans="1:15" ht="11.25" customHeight="1" thickBot="1">
      <c r="A55" s="239"/>
      <c r="B55" s="286">
        <v>16</v>
      </c>
      <c r="C55" s="717"/>
      <c r="D55" s="718"/>
      <c r="E55" s="719"/>
      <c r="F55" s="720"/>
      <c r="G55" s="721"/>
      <c r="H55" s="721"/>
      <c r="I55" s="721"/>
      <c r="J55" s="722">
        <f>E55*G55</f>
        <v>0</v>
      </c>
      <c r="K55" s="723"/>
      <c r="L55" s="724"/>
      <c r="M55" s="240"/>
      <c r="N55" s="240"/>
      <c r="O55" s="240"/>
    </row>
    <row r="56" spans="1:15" ht="14.25" thickTop="1">
      <c r="A56" s="239"/>
      <c r="B56" s="687" t="s">
        <v>14</v>
      </c>
      <c r="C56" s="688"/>
      <c r="D56" s="688"/>
      <c r="E56" s="688"/>
      <c r="F56" s="688"/>
      <c r="G56" s="688"/>
      <c r="H56" s="688"/>
      <c r="I56" s="689"/>
      <c r="J56" s="690">
        <f>SUM(J40:L55)</f>
        <v>0</v>
      </c>
      <c r="K56" s="690"/>
      <c r="L56" s="691"/>
      <c r="M56" s="240"/>
      <c r="N56" s="240"/>
      <c r="O56" s="240"/>
    </row>
    <row r="57" spans="1:15" ht="12" customHeight="1">
      <c r="A57" s="239"/>
      <c r="B57" s="692" t="s">
        <v>301</v>
      </c>
      <c r="C57" s="693"/>
      <c r="D57" s="694"/>
      <c r="E57" s="698"/>
      <c r="F57" s="699"/>
      <c r="G57" s="702" t="s">
        <v>302</v>
      </c>
      <c r="H57" s="693"/>
      <c r="I57" s="694"/>
      <c r="J57" s="704" t="e">
        <f>ROUND(J56/E57,1)</f>
        <v>#DIV/0!</v>
      </c>
      <c r="K57" s="705"/>
      <c r="L57" s="706"/>
      <c r="M57" s="240"/>
      <c r="N57" s="240"/>
      <c r="O57" s="240"/>
    </row>
    <row r="58" spans="1:15" ht="12" customHeight="1" thickBot="1">
      <c r="A58" s="239"/>
      <c r="B58" s="695"/>
      <c r="C58" s="696"/>
      <c r="D58" s="697"/>
      <c r="E58" s="700"/>
      <c r="F58" s="701"/>
      <c r="G58" s="703"/>
      <c r="H58" s="696"/>
      <c r="I58" s="697"/>
      <c r="J58" s="707"/>
      <c r="K58" s="708"/>
      <c r="L58" s="709"/>
      <c r="M58" s="240"/>
      <c r="N58" s="240"/>
      <c r="O58" s="287"/>
    </row>
    <row r="59" spans="1:15" ht="12" customHeight="1">
      <c r="A59" s="239"/>
      <c r="B59" s="250"/>
      <c r="C59" s="250"/>
      <c r="D59" s="250"/>
      <c r="E59" s="288" t="s">
        <v>303</v>
      </c>
      <c r="F59" s="250"/>
      <c r="G59" s="250"/>
      <c r="H59" s="250"/>
      <c r="I59" s="250"/>
      <c r="J59" s="289"/>
      <c r="K59" s="289"/>
      <c r="L59" s="289"/>
      <c r="M59" s="240"/>
      <c r="N59" s="240"/>
      <c r="O59" s="240"/>
    </row>
    <row r="60" spans="1:15" ht="13.5" customHeight="1">
      <c r="A60" s="239"/>
      <c r="B60" s="250"/>
      <c r="C60" s="250"/>
      <c r="D60" s="290" t="s">
        <v>304</v>
      </c>
      <c r="E60" s="250"/>
      <c r="F60" s="250"/>
      <c r="G60" s="250"/>
      <c r="H60" s="250"/>
      <c r="I60" s="250"/>
      <c r="J60" s="289"/>
      <c r="K60" s="289"/>
      <c r="L60" s="289"/>
      <c r="M60" s="240"/>
      <c r="N60" s="240"/>
      <c r="O60" s="240"/>
    </row>
    <row r="61" spans="1:15" ht="13.5" customHeight="1">
      <c r="A61" s="239"/>
      <c r="B61" s="250"/>
      <c r="C61" s="250"/>
      <c r="D61" s="250"/>
      <c r="E61" s="250"/>
      <c r="F61" s="250"/>
      <c r="G61" s="250"/>
      <c r="H61" s="250"/>
      <c r="I61" s="250"/>
      <c r="J61" s="289"/>
      <c r="K61" s="289"/>
      <c r="L61" s="289"/>
      <c r="M61" s="240"/>
      <c r="N61" s="240"/>
      <c r="O61" s="240"/>
    </row>
    <row r="62" spans="1:15" ht="13.5" customHeight="1">
      <c r="A62" s="239"/>
      <c r="B62" s="240"/>
      <c r="C62" s="240"/>
      <c r="D62" s="240"/>
      <c r="E62" s="240"/>
      <c r="F62" s="240"/>
      <c r="G62" s="240"/>
      <c r="H62" s="240"/>
      <c r="I62" s="240"/>
      <c r="J62" s="240"/>
      <c r="K62" s="240"/>
      <c r="L62" s="240"/>
      <c r="M62" s="240"/>
      <c r="N62" s="240"/>
      <c r="O62" s="240"/>
    </row>
  </sheetData>
  <mergeCells count="164">
    <mergeCell ref="K19:L19"/>
    <mergeCell ref="K20:L20"/>
    <mergeCell ref="K21:L23"/>
    <mergeCell ref="M20:O20"/>
    <mergeCell ref="M21:O21"/>
    <mergeCell ref="M13:O13"/>
    <mergeCell ref="M14:O14"/>
    <mergeCell ref="B12:L12"/>
    <mergeCell ref="A1:M1"/>
    <mergeCell ref="N1:O1"/>
    <mergeCell ref="B3:M3"/>
    <mergeCell ref="M4:O4"/>
    <mergeCell ref="D5:F5"/>
    <mergeCell ref="G5:I5"/>
    <mergeCell ref="J5:N5"/>
    <mergeCell ref="D6:F6"/>
    <mergeCell ref="G6:I6"/>
    <mergeCell ref="J6:N6"/>
    <mergeCell ref="B8:C9"/>
    <mergeCell ref="D8:E8"/>
    <mergeCell ref="F8:H8"/>
    <mergeCell ref="I8:K8"/>
    <mergeCell ref="D9:E9"/>
    <mergeCell ref="F9:H9"/>
    <mergeCell ref="B10:C10"/>
    <mergeCell ref="D10:E10"/>
    <mergeCell ref="F10:H10"/>
    <mergeCell ref="I10:K10"/>
    <mergeCell ref="B13:D14"/>
    <mergeCell ref="E13:F13"/>
    <mergeCell ref="G13:H14"/>
    <mergeCell ref="K18:L18"/>
    <mergeCell ref="I9:K9"/>
    <mergeCell ref="G17:H17"/>
    <mergeCell ref="I17:J17"/>
    <mergeCell ref="I13:J13"/>
    <mergeCell ref="I14:J14"/>
    <mergeCell ref="K13:L13"/>
    <mergeCell ref="K14:L14"/>
    <mergeCell ref="K15:L15"/>
    <mergeCell ref="K16:L16"/>
    <mergeCell ref="K17:L17"/>
    <mergeCell ref="E23:F23"/>
    <mergeCell ref="G23:H23"/>
    <mergeCell ref="B24:B27"/>
    <mergeCell ref="E24:H24"/>
    <mergeCell ref="I24:J24"/>
    <mergeCell ref="C25:D25"/>
    <mergeCell ref="E25:H25"/>
    <mergeCell ref="I25:J25"/>
    <mergeCell ref="C26:D26"/>
    <mergeCell ref="E26:H26"/>
    <mergeCell ref="I21:J23"/>
    <mergeCell ref="E22:F22"/>
    <mergeCell ref="G22:H22"/>
    <mergeCell ref="B30:O30"/>
    <mergeCell ref="B32:L32"/>
    <mergeCell ref="M32:N32"/>
    <mergeCell ref="B33:C33"/>
    <mergeCell ref="E33:L33"/>
    <mergeCell ref="M33:N33"/>
    <mergeCell ref="I26:J26"/>
    <mergeCell ref="C27:D27"/>
    <mergeCell ref="E27:H27"/>
    <mergeCell ref="I27:J27"/>
    <mergeCell ref="B28:D29"/>
    <mergeCell ref="E28:J29"/>
    <mergeCell ref="G19:H19"/>
    <mergeCell ref="I19:J19"/>
    <mergeCell ref="G20:H20"/>
    <mergeCell ref="I20:J20"/>
    <mergeCell ref="B21:D21"/>
    <mergeCell ref="G21:H21"/>
    <mergeCell ref="B15:B20"/>
    <mergeCell ref="G15:H15"/>
    <mergeCell ref="I15:J15"/>
    <mergeCell ref="G16:H16"/>
    <mergeCell ref="I16:J16"/>
    <mergeCell ref="G18:H18"/>
    <mergeCell ref="I18:J18"/>
    <mergeCell ref="M36:N36"/>
    <mergeCell ref="B38:L38"/>
    <mergeCell ref="C39:D39"/>
    <mergeCell ref="E39:F39"/>
    <mergeCell ref="G39:I39"/>
    <mergeCell ref="J39:L39"/>
    <mergeCell ref="B34:C34"/>
    <mergeCell ref="E34:L34"/>
    <mergeCell ref="M34:N34"/>
    <mergeCell ref="B35:C35"/>
    <mergeCell ref="E35:L35"/>
    <mergeCell ref="M35:N35"/>
    <mergeCell ref="C40:D40"/>
    <mergeCell ref="E40:F40"/>
    <mergeCell ref="G40:I40"/>
    <mergeCell ref="J40:L40"/>
    <mergeCell ref="C41:D41"/>
    <mergeCell ref="E41:F41"/>
    <mergeCell ref="G41:I41"/>
    <mergeCell ref="J41:L41"/>
    <mergeCell ref="B36:C36"/>
    <mergeCell ref="E36:L36"/>
    <mergeCell ref="C44:D44"/>
    <mergeCell ref="E44:F44"/>
    <mergeCell ref="G44:I44"/>
    <mergeCell ref="J44:L44"/>
    <mergeCell ref="C45:D45"/>
    <mergeCell ref="E45:F45"/>
    <mergeCell ref="G45:I45"/>
    <mergeCell ref="J45:L45"/>
    <mergeCell ref="C42:D42"/>
    <mergeCell ref="E42:F42"/>
    <mergeCell ref="G42:I42"/>
    <mergeCell ref="J42:L42"/>
    <mergeCell ref="C43:D43"/>
    <mergeCell ref="E43:F43"/>
    <mergeCell ref="G43:I43"/>
    <mergeCell ref="J43:L43"/>
    <mergeCell ref="C48:D48"/>
    <mergeCell ref="E48:F48"/>
    <mergeCell ref="G48:I48"/>
    <mergeCell ref="J48:L48"/>
    <mergeCell ref="C49:D49"/>
    <mergeCell ref="E49:F49"/>
    <mergeCell ref="G49:I49"/>
    <mergeCell ref="J49:L49"/>
    <mergeCell ref="C46:D46"/>
    <mergeCell ref="E46:F46"/>
    <mergeCell ref="G46:I46"/>
    <mergeCell ref="J46:L46"/>
    <mergeCell ref="C47:D47"/>
    <mergeCell ref="E47:F47"/>
    <mergeCell ref="G47:I47"/>
    <mergeCell ref="J47:L47"/>
    <mergeCell ref="C52:D52"/>
    <mergeCell ref="E52:F52"/>
    <mergeCell ref="G52:I52"/>
    <mergeCell ref="J52:L52"/>
    <mergeCell ref="C53:D53"/>
    <mergeCell ref="E53:F53"/>
    <mergeCell ref="G53:I53"/>
    <mergeCell ref="J53:L53"/>
    <mergeCell ref="C50:D50"/>
    <mergeCell ref="E50:F50"/>
    <mergeCell ref="G50:I50"/>
    <mergeCell ref="J50:L50"/>
    <mergeCell ref="C51:D51"/>
    <mergeCell ref="E51:F51"/>
    <mergeCell ref="G51:I51"/>
    <mergeCell ref="J51:L51"/>
    <mergeCell ref="B56:I56"/>
    <mergeCell ref="J56:L56"/>
    <mergeCell ref="B57:D58"/>
    <mergeCell ref="E57:F58"/>
    <mergeCell ref="G57:I58"/>
    <mergeCell ref="J57:L58"/>
    <mergeCell ref="C54:D54"/>
    <mergeCell ref="E54:F54"/>
    <mergeCell ref="G54:I54"/>
    <mergeCell ref="J54:L54"/>
    <mergeCell ref="C55:D55"/>
    <mergeCell ref="E55:F55"/>
    <mergeCell ref="G55:I55"/>
    <mergeCell ref="J55:L55"/>
  </mergeCells>
  <phoneticPr fontId="6"/>
  <dataValidations count="6">
    <dataValidation type="list" allowBlank="1"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 type="list" allowBlank="1"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imeMode="disabled" allowBlank="1" showInputMessage="1" showErrorMessage="1" sqref="WVT98305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dataValidations>
  <pageMargins left="0.6692913385826772" right="0.19685039370078741" top="0.59055118110236227" bottom="0.19685039370078741" header="0.31496062992125984" footer="0.31496062992125984"/>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6"/>
  <sheetViews>
    <sheetView view="pageBreakPreview" topLeftCell="A40" zoomScaleNormal="100" zoomScaleSheetLayoutView="100" workbookViewId="0">
      <selection activeCell="Q13" sqref="Q13"/>
    </sheetView>
  </sheetViews>
  <sheetFormatPr defaultRowHeight="13.5"/>
  <cols>
    <col min="1" max="1" width="1.875" style="228" customWidth="1"/>
    <col min="2" max="2" width="3.625" style="228" customWidth="1"/>
    <col min="3" max="3" width="14.375" style="228" customWidth="1"/>
    <col min="4" max="4" width="7.625" style="228" customWidth="1"/>
    <col min="5" max="5" width="8.125" style="228" customWidth="1"/>
    <col min="6" max="6" width="8.25" style="228" customWidth="1"/>
    <col min="7" max="7" width="6.25" style="228" customWidth="1"/>
    <col min="8" max="8" width="5.875" style="228" customWidth="1"/>
    <col min="9" max="12" width="5.25" style="228" customWidth="1"/>
    <col min="13" max="14" width="5.125" style="228" customWidth="1"/>
    <col min="15" max="15" width="11.75" style="228" customWidth="1"/>
    <col min="16" max="256" width="9" style="228"/>
    <col min="257" max="257" width="1.875" style="228" customWidth="1"/>
    <col min="258" max="258" width="3.625" style="228" customWidth="1"/>
    <col min="259" max="259" width="14.375" style="228" customWidth="1"/>
    <col min="260" max="260" width="7.625" style="228" customWidth="1"/>
    <col min="261" max="261" width="8.125" style="228" customWidth="1"/>
    <col min="262" max="262" width="8.25" style="228" customWidth="1"/>
    <col min="263" max="263" width="6.25" style="228" customWidth="1"/>
    <col min="264" max="264" width="5.875" style="228" customWidth="1"/>
    <col min="265" max="265" width="5.75" style="228" customWidth="1"/>
    <col min="266" max="266" width="5.625" style="228" customWidth="1"/>
    <col min="267" max="268" width="4.625" style="228" customWidth="1"/>
    <col min="269" max="270" width="5.125" style="228" customWidth="1"/>
    <col min="271" max="271" width="11.75" style="228" customWidth="1"/>
    <col min="272" max="512" width="9" style="228"/>
    <col min="513" max="513" width="1.875" style="228" customWidth="1"/>
    <col min="514" max="514" width="3.625" style="228" customWidth="1"/>
    <col min="515" max="515" width="14.375" style="228" customWidth="1"/>
    <col min="516" max="516" width="7.625" style="228" customWidth="1"/>
    <col min="517" max="517" width="8.125" style="228" customWidth="1"/>
    <col min="518" max="518" width="8.25" style="228" customWidth="1"/>
    <col min="519" max="519" width="6.25" style="228" customWidth="1"/>
    <col min="520" max="520" width="5.875" style="228" customWidth="1"/>
    <col min="521" max="521" width="5.75" style="228" customWidth="1"/>
    <col min="522" max="522" width="5.625" style="228" customWidth="1"/>
    <col min="523" max="524" width="4.625" style="228" customWidth="1"/>
    <col min="525" max="526" width="5.125" style="228" customWidth="1"/>
    <col min="527" max="527" width="11.75" style="228" customWidth="1"/>
    <col min="528" max="768" width="9" style="228"/>
    <col min="769" max="769" width="1.875" style="228" customWidth="1"/>
    <col min="770" max="770" width="3.625" style="228" customWidth="1"/>
    <col min="771" max="771" width="14.375" style="228" customWidth="1"/>
    <col min="772" max="772" width="7.625" style="228" customWidth="1"/>
    <col min="773" max="773" width="8.125" style="228" customWidth="1"/>
    <col min="774" max="774" width="8.25" style="228" customWidth="1"/>
    <col min="775" max="775" width="6.25" style="228" customWidth="1"/>
    <col min="776" max="776" width="5.875" style="228" customWidth="1"/>
    <col min="777" max="777" width="5.75" style="228" customWidth="1"/>
    <col min="778" max="778" width="5.625" style="228" customWidth="1"/>
    <col min="779" max="780" width="4.625" style="228" customWidth="1"/>
    <col min="781" max="782" width="5.125" style="228" customWidth="1"/>
    <col min="783" max="783" width="11.75" style="228" customWidth="1"/>
    <col min="784" max="1024" width="9" style="228"/>
    <col min="1025" max="1025" width="1.875" style="228" customWidth="1"/>
    <col min="1026" max="1026" width="3.625" style="228" customWidth="1"/>
    <col min="1027" max="1027" width="14.375" style="228" customWidth="1"/>
    <col min="1028" max="1028" width="7.625" style="228" customWidth="1"/>
    <col min="1029" max="1029" width="8.125" style="228" customWidth="1"/>
    <col min="1030" max="1030" width="8.25" style="228" customWidth="1"/>
    <col min="1031" max="1031" width="6.25" style="228" customWidth="1"/>
    <col min="1032" max="1032" width="5.875" style="228" customWidth="1"/>
    <col min="1033" max="1033" width="5.75" style="228" customWidth="1"/>
    <col min="1034" max="1034" width="5.625" style="228" customWidth="1"/>
    <col min="1035" max="1036" width="4.625" style="228" customWidth="1"/>
    <col min="1037" max="1038" width="5.125" style="228" customWidth="1"/>
    <col min="1039" max="1039" width="11.75" style="228" customWidth="1"/>
    <col min="1040" max="1280" width="9" style="228"/>
    <col min="1281" max="1281" width="1.875" style="228" customWidth="1"/>
    <col min="1282" max="1282" width="3.625" style="228" customWidth="1"/>
    <col min="1283" max="1283" width="14.375" style="228" customWidth="1"/>
    <col min="1284" max="1284" width="7.625" style="228" customWidth="1"/>
    <col min="1285" max="1285" width="8.125" style="228" customWidth="1"/>
    <col min="1286" max="1286" width="8.25" style="228" customWidth="1"/>
    <col min="1287" max="1287" width="6.25" style="228" customWidth="1"/>
    <col min="1288" max="1288" width="5.875" style="228" customWidth="1"/>
    <col min="1289" max="1289" width="5.75" style="228" customWidth="1"/>
    <col min="1290" max="1290" width="5.625" style="228" customWidth="1"/>
    <col min="1291" max="1292" width="4.625" style="228" customWidth="1"/>
    <col min="1293" max="1294" width="5.125" style="228" customWidth="1"/>
    <col min="1295" max="1295" width="11.75" style="228" customWidth="1"/>
    <col min="1296" max="1536" width="9" style="228"/>
    <col min="1537" max="1537" width="1.875" style="228" customWidth="1"/>
    <col min="1538" max="1538" width="3.625" style="228" customWidth="1"/>
    <col min="1539" max="1539" width="14.375" style="228" customWidth="1"/>
    <col min="1540" max="1540" width="7.625" style="228" customWidth="1"/>
    <col min="1541" max="1541" width="8.125" style="228" customWidth="1"/>
    <col min="1542" max="1542" width="8.25" style="228" customWidth="1"/>
    <col min="1543" max="1543" width="6.25" style="228" customWidth="1"/>
    <col min="1544" max="1544" width="5.875" style="228" customWidth="1"/>
    <col min="1545" max="1545" width="5.75" style="228" customWidth="1"/>
    <col min="1546" max="1546" width="5.625" style="228" customWidth="1"/>
    <col min="1547" max="1548" width="4.625" style="228" customWidth="1"/>
    <col min="1549" max="1550" width="5.125" style="228" customWidth="1"/>
    <col min="1551" max="1551" width="11.75" style="228" customWidth="1"/>
    <col min="1552" max="1792" width="9" style="228"/>
    <col min="1793" max="1793" width="1.875" style="228" customWidth="1"/>
    <col min="1794" max="1794" width="3.625" style="228" customWidth="1"/>
    <col min="1795" max="1795" width="14.375" style="228" customWidth="1"/>
    <col min="1796" max="1796" width="7.625" style="228" customWidth="1"/>
    <col min="1797" max="1797" width="8.125" style="228" customWidth="1"/>
    <col min="1798" max="1798" width="8.25" style="228" customWidth="1"/>
    <col min="1799" max="1799" width="6.25" style="228" customWidth="1"/>
    <col min="1800" max="1800" width="5.875" style="228" customWidth="1"/>
    <col min="1801" max="1801" width="5.75" style="228" customWidth="1"/>
    <col min="1802" max="1802" width="5.625" style="228" customWidth="1"/>
    <col min="1803" max="1804" width="4.625" style="228" customWidth="1"/>
    <col min="1805" max="1806" width="5.125" style="228" customWidth="1"/>
    <col min="1807" max="1807" width="11.75" style="228" customWidth="1"/>
    <col min="1808" max="2048" width="9" style="228"/>
    <col min="2049" max="2049" width="1.875" style="228" customWidth="1"/>
    <col min="2050" max="2050" width="3.625" style="228" customWidth="1"/>
    <col min="2051" max="2051" width="14.375" style="228" customWidth="1"/>
    <col min="2052" max="2052" width="7.625" style="228" customWidth="1"/>
    <col min="2053" max="2053" width="8.125" style="228" customWidth="1"/>
    <col min="2054" max="2054" width="8.25" style="228" customWidth="1"/>
    <col min="2055" max="2055" width="6.25" style="228" customWidth="1"/>
    <col min="2056" max="2056" width="5.875" style="228" customWidth="1"/>
    <col min="2057" max="2057" width="5.75" style="228" customWidth="1"/>
    <col min="2058" max="2058" width="5.625" style="228" customWidth="1"/>
    <col min="2059" max="2060" width="4.625" style="228" customWidth="1"/>
    <col min="2061" max="2062" width="5.125" style="228" customWidth="1"/>
    <col min="2063" max="2063" width="11.75" style="228" customWidth="1"/>
    <col min="2064" max="2304" width="9" style="228"/>
    <col min="2305" max="2305" width="1.875" style="228" customWidth="1"/>
    <col min="2306" max="2306" width="3.625" style="228" customWidth="1"/>
    <col min="2307" max="2307" width="14.375" style="228" customWidth="1"/>
    <col min="2308" max="2308" width="7.625" style="228" customWidth="1"/>
    <col min="2309" max="2309" width="8.125" style="228" customWidth="1"/>
    <col min="2310" max="2310" width="8.25" style="228" customWidth="1"/>
    <col min="2311" max="2311" width="6.25" style="228" customWidth="1"/>
    <col min="2312" max="2312" width="5.875" style="228" customWidth="1"/>
    <col min="2313" max="2313" width="5.75" style="228" customWidth="1"/>
    <col min="2314" max="2314" width="5.625" style="228" customWidth="1"/>
    <col min="2315" max="2316" width="4.625" style="228" customWidth="1"/>
    <col min="2317" max="2318" width="5.125" style="228" customWidth="1"/>
    <col min="2319" max="2319" width="11.75" style="228" customWidth="1"/>
    <col min="2320" max="2560" width="9" style="228"/>
    <col min="2561" max="2561" width="1.875" style="228" customWidth="1"/>
    <col min="2562" max="2562" width="3.625" style="228" customWidth="1"/>
    <col min="2563" max="2563" width="14.375" style="228" customWidth="1"/>
    <col min="2564" max="2564" width="7.625" style="228" customWidth="1"/>
    <col min="2565" max="2565" width="8.125" style="228" customWidth="1"/>
    <col min="2566" max="2566" width="8.25" style="228" customWidth="1"/>
    <col min="2567" max="2567" width="6.25" style="228" customWidth="1"/>
    <col min="2568" max="2568" width="5.875" style="228" customWidth="1"/>
    <col min="2569" max="2569" width="5.75" style="228" customWidth="1"/>
    <col min="2570" max="2570" width="5.625" style="228" customWidth="1"/>
    <col min="2571" max="2572" width="4.625" style="228" customWidth="1"/>
    <col min="2573" max="2574" width="5.125" style="228" customWidth="1"/>
    <col min="2575" max="2575" width="11.75" style="228" customWidth="1"/>
    <col min="2576" max="2816" width="9" style="228"/>
    <col min="2817" max="2817" width="1.875" style="228" customWidth="1"/>
    <col min="2818" max="2818" width="3.625" style="228" customWidth="1"/>
    <col min="2819" max="2819" width="14.375" style="228" customWidth="1"/>
    <col min="2820" max="2820" width="7.625" style="228" customWidth="1"/>
    <col min="2821" max="2821" width="8.125" style="228" customWidth="1"/>
    <col min="2822" max="2822" width="8.25" style="228" customWidth="1"/>
    <col min="2823" max="2823" width="6.25" style="228" customWidth="1"/>
    <col min="2824" max="2824" width="5.875" style="228" customWidth="1"/>
    <col min="2825" max="2825" width="5.75" style="228" customWidth="1"/>
    <col min="2826" max="2826" width="5.625" style="228" customWidth="1"/>
    <col min="2827" max="2828" width="4.625" style="228" customWidth="1"/>
    <col min="2829" max="2830" width="5.125" style="228" customWidth="1"/>
    <col min="2831" max="2831" width="11.75" style="228" customWidth="1"/>
    <col min="2832" max="3072" width="9" style="228"/>
    <col min="3073" max="3073" width="1.875" style="228" customWidth="1"/>
    <col min="3074" max="3074" width="3.625" style="228" customWidth="1"/>
    <col min="3075" max="3075" width="14.375" style="228" customWidth="1"/>
    <col min="3076" max="3076" width="7.625" style="228" customWidth="1"/>
    <col min="3077" max="3077" width="8.125" style="228" customWidth="1"/>
    <col min="3078" max="3078" width="8.25" style="228" customWidth="1"/>
    <col min="3079" max="3079" width="6.25" style="228" customWidth="1"/>
    <col min="3080" max="3080" width="5.875" style="228" customWidth="1"/>
    <col min="3081" max="3081" width="5.75" style="228" customWidth="1"/>
    <col min="3082" max="3082" width="5.625" style="228" customWidth="1"/>
    <col min="3083" max="3084" width="4.625" style="228" customWidth="1"/>
    <col min="3085" max="3086" width="5.125" style="228" customWidth="1"/>
    <col min="3087" max="3087" width="11.75" style="228" customWidth="1"/>
    <col min="3088" max="3328" width="9" style="228"/>
    <col min="3329" max="3329" width="1.875" style="228" customWidth="1"/>
    <col min="3330" max="3330" width="3.625" style="228" customWidth="1"/>
    <col min="3331" max="3331" width="14.375" style="228" customWidth="1"/>
    <col min="3332" max="3332" width="7.625" style="228" customWidth="1"/>
    <col min="3333" max="3333" width="8.125" style="228" customWidth="1"/>
    <col min="3334" max="3334" width="8.25" style="228" customWidth="1"/>
    <col min="3335" max="3335" width="6.25" style="228" customWidth="1"/>
    <col min="3336" max="3336" width="5.875" style="228" customWidth="1"/>
    <col min="3337" max="3337" width="5.75" style="228" customWidth="1"/>
    <col min="3338" max="3338" width="5.625" style="228" customWidth="1"/>
    <col min="3339" max="3340" width="4.625" style="228" customWidth="1"/>
    <col min="3341" max="3342" width="5.125" style="228" customWidth="1"/>
    <col min="3343" max="3343" width="11.75" style="228" customWidth="1"/>
    <col min="3344" max="3584" width="9" style="228"/>
    <col min="3585" max="3585" width="1.875" style="228" customWidth="1"/>
    <col min="3586" max="3586" width="3.625" style="228" customWidth="1"/>
    <col min="3587" max="3587" width="14.375" style="228" customWidth="1"/>
    <col min="3588" max="3588" width="7.625" style="228" customWidth="1"/>
    <col min="3589" max="3589" width="8.125" style="228" customWidth="1"/>
    <col min="3590" max="3590" width="8.25" style="228" customWidth="1"/>
    <col min="3591" max="3591" width="6.25" style="228" customWidth="1"/>
    <col min="3592" max="3592" width="5.875" style="228" customWidth="1"/>
    <col min="3593" max="3593" width="5.75" style="228" customWidth="1"/>
    <col min="3594" max="3594" width="5.625" style="228" customWidth="1"/>
    <col min="3595" max="3596" width="4.625" style="228" customWidth="1"/>
    <col min="3597" max="3598" width="5.125" style="228" customWidth="1"/>
    <col min="3599" max="3599" width="11.75" style="228" customWidth="1"/>
    <col min="3600" max="3840" width="9" style="228"/>
    <col min="3841" max="3841" width="1.875" style="228" customWidth="1"/>
    <col min="3842" max="3842" width="3.625" style="228" customWidth="1"/>
    <col min="3843" max="3843" width="14.375" style="228" customWidth="1"/>
    <col min="3844" max="3844" width="7.625" style="228" customWidth="1"/>
    <col min="3845" max="3845" width="8.125" style="228" customWidth="1"/>
    <col min="3846" max="3846" width="8.25" style="228" customWidth="1"/>
    <col min="3847" max="3847" width="6.25" style="228" customWidth="1"/>
    <col min="3848" max="3848" width="5.875" style="228" customWidth="1"/>
    <col min="3849" max="3849" width="5.75" style="228" customWidth="1"/>
    <col min="3850" max="3850" width="5.625" style="228" customWidth="1"/>
    <col min="3851" max="3852" width="4.625" style="228" customWidth="1"/>
    <col min="3853" max="3854" width="5.125" style="228" customWidth="1"/>
    <col min="3855" max="3855" width="11.75" style="228" customWidth="1"/>
    <col min="3856" max="4096" width="9" style="228"/>
    <col min="4097" max="4097" width="1.875" style="228" customWidth="1"/>
    <col min="4098" max="4098" width="3.625" style="228" customWidth="1"/>
    <col min="4099" max="4099" width="14.375" style="228" customWidth="1"/>
    <col min="4100" max="4100" width="7.625" style="228" customWidth="1"/>
    <col min="4101" max="4101" width="8.125" style="228" customWidth="1"/>
    <col min="4102" max="4102" width="8.25" style="228" customWidth="1"/>
    <col min="4103" max="4103" width="6.25" style="228" customWidth="1"/>
    <col min="4104" max="4104" width="5.875" style="228" customWidth="1"/>
    <col min="4105" max="4105" width="5.75" style="228" customWidth="1"/>
    <col min="4106" max="4106" width="5.625" style="228" customWidth="1"/>
    <col min="4107" max="4108" width="4.625" style="228" customWidth="1"/>
    <col min="4109" max="4110" width="5.125" style="228" customWidth="1"/>
    <col min="4111" max="4111" width="11.75" style="228" customWidth="1"/>
    <col min="4112" max="4352" width="9" style="228"/>
    <col min="4353" max="4353" width="1.875" style="228" customWidth="1"/>
    <col min="4354" max="4354" width="3.625" style="228" customWidth="1"/>
    <col min="4355" max="4355" width="14.375" style="228" customWidth="1"/>
    <col min="4356" max="4356" width="7.625" style="228" customWidth="1"/>
    <col min="4357" max="4357" width="8.125" style="228" customWidth="1"/>
    <col min="4358" max="4358" width="8.25" style="228" customWidth="1"/>
    <col min="4359" max="4359" width="6.25" style="228" customWidth="1"/>
    <col min="4360" max="4360" width="5.875" style="228" customWidth="1"/>
    <col min="4361" max="4361" width="5.75" style="228" customWidth="1"/>
    <col min="4362" max="4362" width="5.625" style="228" customWidth="1"/>
    <col min="4363" max="4364" width="4.625" style="228" customWidth="1"/>
    <col min="4365" max="4366" width="5.125" style="228" customWidth="1"/>
    <col min="4367" max="4367" width="11.75" style="228" customWidth="1"/>
    <col min="4368" max="4608" width="9" style="228"/>
    <col min="4609" max="4609" width="1.875" style="228" customWidth="1"/>
    <col min="4610" max="4610" width="3.625" style="228" customWidth="1"/>
    <col min="4611" max="4611" width="14.375" style="228" customWidth="1"/>
    <col min="4612" max="4612" width="7.625" style="228" customWidth="1"/>
    <col min="4613" max="4613" width="8.125" style="228" customWidth="1"/>
    <col min="4614" max="4614" width="8.25" style="228" customWidth="1"/>
    <col min="4615" max="4615" width="6.25" style="228" customWidth="1"/>
    <col min="4616" max="4616" width="5.875" style="228" customWidth="1"/>
    <col min="4617" max="4617" width="5.75" style="228" customWidth="1"/>
    <col min="4618" max="4618" width="5.625" style="228" customWidth="1"/>
    <col min="4619" max="4620" width="4.625" style="228" customWidth="1"/>
    <col min="4621" max="4622" width="5.125" style="228" customWidth="1"/>
    <col min="4623" max="4623" width="11.75" style="228" customWidth="1"/>
    <col min="4624" max="4864" width="9" style="228"/>
    <col min="4865" max="4865" width="1.875" style="228" customWidth="1"/>
    <col min="4866" max="4866" width="3.625" style="228" customWidth="1"/>
    <col min="4867" max="4867" width="14.375" style="228" customWidth="1"/>
    <col min="4868" max="4868" width="7.625" style="228" customWidth="1"/>
    <col min="4869" max="4869" width="8.125" style="228" customWidth="1"/>
    <col min="4870" max="4870" width="8.25" style="228" customWidth="1"/>
    <col min="4871" max="4871" width="6.25" style="228" customWidth="1"/>
    <col min="4872" max="4872" width="5.875" style="228" customWidth="1"/>
    <col min="4873" max="4873" width="5.75" style="228" customWidth="1"/>
    <col min="4874" max="4874" width="5.625" style="228" customWidth="1"/>
    <col min="4875" max="4876" width="4.625" style="228" customWidth="1"/>
    <col min="4877" max="4878" width="5.125" style="228" customWidth="1"/>
    <col min="4879" max="4879" width="11.75" style="228" customWidth="1"/>
    <col min="4880" max="5120" width="9" style="228"/>
    <col min="5121" max="5121" width="1.875" style="228" customWidth="1"/>
    <col min="5122" max="5122" width="3.625" style="228" customWidth="1"/>
    <col min="5123" max="5123" width="14.375" style="228" customWidth="1"/>
    <col min="5124" max="5124" width="7.625" style="228" customWidth="1"/>
    <col min="5125" max="5125" width="8.125" style="228" customWidth="1"/>
    <col min="5126" max="5126" width="8.25" style="228" customWidth="1"/>
    <col min="5127" max="5127" width="6.25" style="228" customWidth="1"/>
    <col min="5128" max="5128" width="5.875" style="228" customWidth="1"/>
    <col min="5129" max="5129" width="5.75" style="228" customWidth="1"/>
    <col min="5130" max="5130" width="5.625" style="228" customWidth="1"/>
    <col min="5131" max="5132" width="4.625" style="228" customWidth="1"/>
    <col min="5133" max="5134" width="5.125" style="228" customWidth="1"/>
    <col min="5135" max="5135" width="11.75" style="228" customWidth="1"/>
    <col min="5136" max="5376" width="9" style="228"/>
    <col min="5377" max="5377" width="1.875" style="228" customWidth="1"/>
    <col min="5378" max="5378" width="3.625" style="228" customWidth="1"/>
    <col min="5379" max="5379" width="14.375" style="228" customWidth="1"/>
    <col min="5380" max="5380" width="7.625" style="228" customWidth="1"/>
    <col min="5381" max="5381" width="8.125" style="228" customWidth="1"/>
    <col min="5382" max="5382" width="8.25" style="228" customWidth="1"/>
    <col min="5383" max="5383" width="6.25" style="228" customWidth="1"/>
    <col min="5384" max="5384" width="5.875" style="228" customWidth="1"/>
    <col min="5385" max="5385" width="5.75" style="228" customWidth="1"/>
    <col min="5386" max="5386" width="5.625" style="228" customWidth="1"/>
    <col min="5387" max="5388" width="4.625" style="228" customWidth="1"/>
    <col min="5389" max="5390" width="5.125" style="228" customWidth="1"/>
    <col min="5391" max="5391" width="11.75" style="228" customWidth="1"/>
    <col min="5392" max="5632" width="9" style="228"/>
    <col min="5633" max="5633" width="1.875" style="228" customWidth="1"/>
    <col min="5634" max="5634" width="3.625" style="228" customWidth="1"/>
    <col min="5635" max="5635" width="14.375" style="228" customWidth="1"/>
    <col min="5636" max="5636" width="7.625" style="228" customWidth="1"/>
    <col min="5637" max="5637" width="8.125" style="228" customWidth="1"/>
    <col min="5638" max="5638" width="8.25" style="228" customWidth="1"/>
    <col min="5639" max="5639" width="6.25" style="228" customWidth="1"/>
    <col min="5640" max="5640" width="5.875" style="228" customWidth="1"/>
    <col min="5641" max="5641" width="5.75" style="228" customWidth="1"/>
    <col min="5642" max="5642" width="5.625" style="228" customWidth="1"/>
    <col min="5643" max="5644" width="4.625" style="228" customWidth="1"/>
    <col min="5645" max="5646" width="5.125" style="228" customWidth="1"/>
    <col min="5647" max="5647" width="11.75" style="228" customWidth="1"/>
    <col min="5648" max="5888" width="9" style="228"/>
    <col min="5889" max="5889" width="1.875" style="228" customWidth="1"/>
    <col min="5890" max="5890" width="3.625" style="228" customWidth="1"/>
    <col min="5891" max="5891" width="14.375" style="228" customWidth="1"/>
    <col min="5892" max="5892" width="7.625" style="228" customWidth="1"/>
    <col min="5893" max="5893" width="8.125" style="228" customWidth="1"/>
    <col min="5894" max="5894" width="8.25" style="228" customWidth="1"/>
    <col min="5895" max="5895" width="6.25" style="228" customWidth="1"/>
    <col min="5896" max="5896" width="5.875" style="228" customWidth="1"/>
    <col min="5897" max="5897" width="5.75" style="228" customWidth="1"/>
    <col min="5898" max="5898" width="5.625" style="228" customWidth="1"/>
    <col min="5899" max="5900" width="4.625" style="228" customWidth="1"/>
    <col min="5901" max="5902" width="5.125" style="228" customWidth="1"/>
    <col min="5903" max="5903" width="11.75" style="228" customWidth="1"/>
    <col min="5904" max="6144" width="9" style="228"/>
    <col min="6145" max="6145" width="1.875" style="228" customWidth="1"/>
    <col min="6146" max="6146" width="3.625" style="228" customWidth="1"/>
    <col min="6147" max="6147" width="14.375" style="228" customWidth="1"/>
    <col min="6148" max="6148" width="7.625" style="228" customWidth="1"/>
    <col min="6149" max="6149" width="8.125" style="228" customWidth="1"/>
    <col min="6150" max="6150" width="8.25" style="228" customWidth="1"/>
    <col min="6151" max="6151" width="6.25" style="228" customWidth="1"/>
    <col min="6152" max="6152" width="5.875" style="228" customWidth="1"/>
    <col min="6153" max="6153" width="5.75" style="228" customWidth="1"/>
    <col min="6154" max="6154" width="5.625" style="228" customWidth="1"/>
    <col min="6155" max="6156" width="4.625" style="228" customWidth="1"/>
    <col min="6157" max="6158" width="5.125" style="228" customWidth="1"/>
    <col min="6159" max="6159" width="11.75" style="228" customWidth="1"/>
    <col min="6160" max="6400" width="9" style="228"/>
    <col min="6401" max="6401" width="1.875" style="228" customWidth="1"/>
    <col min="6402" max="6402" width="3.625" style="228" customWidth="1"/>
    <col min="6403" max="6403" width="14.375" style="228" customWidth="1"/>
    <col min="6404" max="6404" width="7.625" style="228" customWidth="1"/>
    <col min="6405" max="6405" width="8.125" style="228" customWidth="1"/>
    <col min="6406" max="6406" width="8.25" style="228" customWidth="1"/>
    <col min="6407" max="6407" width="6.25" style="228" customWidth="1"/>
    <col min="6408" max="6408" width="5.875" style="228" customWidth="1"/>
    <col min="6409" max="6409" width="5.75" style="228" customWidth="1"/>
    <col min="6410" max="6410" width="5.625" style="228" customWidth="1"/>
    <col min="6411" max="6412" width="4.625" style="228" customWidth="1"/>
    <col min="6413" max="6414" width="5.125" style="228" customWidth="1"/>
    <col min="6415" max="6415" width="11.75" style="228" customWidth="1"/>
    <col min="6416" max="6656" width="9" style="228"/>
    <col min="6657" max="6657" width="1.875" style="228" customWidth="1"/>
    <col min="6658" max="6658" width="3.625" style="228" customWidth="1"/>
    <col min="6659" max="6659" width="14.375" style="228" customWidth="1"/>
    <col min="6660" max="6660" width="7.625" style="228" customWidth="1"/>
    <col min="6661" max="6661" width="8.125" style="228" customWidth="1"/>
    <col min="6662" max="6662" width="8.25" style="228" customWidth="1"/>
    <col min="6663" max="6663" width="6.25" style="228" customWidth="1"/>
    <col min="6664" max="6664" width="5.875" style="228" customWidth="1"/>
    <col min="6665" max="6665" width="5.75" style="228" customWidth="1"/>
    <col min="6666" max="6666" width="5.625" style="228" customWidth="1"/>
    <col min="6667" max="6668" width="4.625" style="228" customWidth="1"/>
    <col min="6669" max="6670" width="5.125" style="228" customWidth="1"/>
    <col min="6671" max="6671" width="11.75" style="228" customWidth="1"/>
    <col min="6672" max="6912" width="9" style="228"/>
    <col min="6913" max="6913" width="1.875" style="228" customWidth="1"/>
    <col min="6914" max="6914" width="3.625" style="228" customWidth="1"/>
    <col min="6915" max="6915" width="14.375" style="228" customWidth="1"/>
    <col min="6916" max="6916" width="7.625" style="228" customWidth="1"/>
    <col min="6917" max="6917" width="8.125" style="228" customWidth="1"/>
    <col min="6918" max="6918" width="8.25" style="228" customWidth="1"/>
    <col min="6919" max="6919" width="6.25" style="228" customWidth="1"/>
    <col min="6920" max="6920" width="5.875" style="228" customWidth="1"/>
    <col min="6921" max="6921" width="5.75" style="228" customWidth="1"/>
    <col min="6922" max="6922" width="5.625" style="228" customWidth="1"/>
    <col min="6923" max="6924" width="4.625" style="228" customWidth="1"/>
    <col min="6925" max="6926" width="5.125" style="228" customWidth="1"/>
    <col min="6927" max="6927" width="11.75" style="228" customWidth="1"/>
    <col min="6928" max="7168" width="9" style="228"/>
    <col min="7169" max="7169" width="1.875" style="228" customWidth="1"/>
    <col min="7170" max="7170" width="3.625" style="228" customWidth="1"/>
    <col min="7171" max="7171" width="14.375" style="228" customWidth="1"/>
    <col min="7172" max="7172" width="7.625" style="228" customWidth="1"/>
    <col min="7173" max="7173" width="8.125" style="228" customWidth="1"/>
    <col min="7174" max="7174" width="8.25" style="228" customWidth="1"/>
    <col min="7175" max="7175" width="6.25" style="228" customWidth="1"/>
    <col min="7176" max="7176" width="5.875" style="228" customWidth="1"/>
    <col min="7177" max="7177" width="5.75" style="228" customWidth="1"/>
    <col min="7178" max="7178" width="5.625" style="228" customWidth="1"/>
    <col min="7179" max="7180" width="4.625" style="228" customWidth="1"/>
    <col min="7181" max="7182" width="5.125" style="228" customWidth="1"/>
    <col min="7183" max="7183" width="11.75" style="228" customWidth="1"/>
    <col min="7184" max="7424" width="9" style="228"/>
    <col min="7425" max="7425" width="1.875" style="228" customWidth="1"/>
    <col min="7426" max="7426" width="3.625" style="228" customWidth="1"/>
    <col min="7427" max="7427" width="14.375" style="228" customWidth="1"/>
    <col min="7428" max="7428" width="7.625" style="228" customWidth="1"/>
    <col min="7429" max="7429" width="8.125" style="228" customWidth="1"/>
    <col min="7430" max="7430" width="8.25" style="228" customWidth="1"/>
    <col min="7431" max="7431" width="6.25" style="228" customWidth="1"/>
    <col min="7432" max="7432" width="5.875" style="228" customWidth="1"/>
    <col min="7433" max="7433" width="5.75" style="228" customWidth="1"/>
    <col min="7434" max="7434" width="5.625" style="228" customWidth="1"/>
    <col min="7435" max="7436" width="4.625" style="228" customWidth="1"/>
    <col min="7437" max="7438" width="5.125" style="228" customWidth="1"/>
    <col min="7439" max="7439" width="11.75" style="228" customWidth="1"/>
    <col min="7440" max="7680" width="9" style="228"/>
    <col min="7681" max="7681" width="1.875" style="228" customWidth="1"/>
    <col min="7682" max="7682" width="3.625" style="228" customWidth="1"/>
    <col min="7683" max="7683" width="14.375" style="228" customWidth="1"/>
    <col min="7684" max="7684" width="7.625" style="228" customWidth="1"/>
    <col min="7685" max="7685" width="8.125" style="228" customWidth="1"/>
    <col min="7686" max="7686" width="8.25" style="228" customWidth="1"/>
    <col min="7687" max="7687" width="6.25" style="228" customWidth="1"/>
    <col min="7688" max="7688" width="5.875" style="228" customWidth="1"/>
    <col min="7689" max="7689" width="5.75" style="228" customWidth="1"/>
    <col min="7690" max="7690" width="5.625" style="228" customWidth="1"/>
    <col min="7691" max="7692" width="4.625" style="228" customWidth="1"/>
    <col min="7693" max="7694" width="5.125" style="228" customWidth="1"/>
    <col min="7695" max="7695" width="11.75" style="228" customWidth="1"/>
    <col min="7696" max="7936" width="9" style="228"/>
    <col min="7937" max="7937" width="1.875" style="228" customWidth="1"/>
    <col min="7938" max="7938" width="3.625" style="228" customWidth="1"/>
    <col min="7939" max="7939" width="14.375" style="228" customWidth="1"/>
    <col min="7940" max="7940" width="7.625" style="228" customWidth="1"/>
    <col min="7941" max="7941" width="8.125" style="228" customWidth="1"/>
    <col min="7942" max="7942" width="8.25" style="228" customWidth="1"/>
    <col min="7943" max="7943" width="6.25" style="228" customWidth="1"/>
    <col min="7944" max="7944" width="5.875" style="228" customWidth="1"/>
    <col min="7945" max="7945" width="5.75" style="228" customWidth="1"/>
    <col min="7946" max="7946" width="5.625" style="228" customWidth="1"/>
    <col min="7947" max="7948" width="4.625" style="228" customWidth="1"/>
    <col min="7949" max="7950" width="5.125" style="228" customWidth="1"/>
    <col min="7951" max="7951" width="11.75" style="228" customWidth="1"/>
    <col min="7952" max="8192" width="9" style="228"/>
    <col min="8193" max="8193" width="1.875" style="228" customWidth="1"/>
    <col min="8194" max="8194" width="3.625" style="228" customWidth="1"/>
    <col min="8195" max="8195" width="14.375" style="228" customWidth="1"/>
    <col min="8196" max="8196" width="7.625" style="228" customWidth="1"/>
    <col min="8197" max="8197" width="8.125" style="228" customWidth="1"/>
    <col min="8198" max="8198" width="8.25" style="228" customWidth="1"/>
    <col min="8199" max="8199" width="6.25" style="228" customWidth="1"/>
    <col min="8200" max="8200" width="5.875" style="228" customWidth="1"/>
    <col min="8201" max="8201" width="5.75" style="228" customWidth="1"/>
    <col min="8202" max="8202" width="5.625" style="228" customWidth="1"/>
    <col min="8203" max="8204" width="4.625" style="228" customWidth="1"/>
    <col min="8205" max="8206" width="5.125" style="228" customWidth="1"/>
    <col min="8207" max="8207" width="11.75" style="228" customWidth="1"/>
    <col min="8208" max="8448" width="9" style="228"/>
    <col min="8449" max="8449" width="1.875" style="228" customWidth="1"/>
    <col min="8450" max="8450" width="3.625" style="228" customWidth="1"/>
    <col min="8451" max="8451" width="14.375" style="228" customWidth="1"/>
    <col min="8452" max="8452" width="7.625" style="228" customWidth="1"/>
    <col min="8453" max="8453" width="8.125" style="228" customWidth="1"/>
    <col min="8454" max="8454" width="8.25" style="228" customWidth="1"/>
    <col min="8455" max="8455" width="6.25" style="228" customWidth="1"/>
    <col min="8456" max="8456" width="5.875" style="228" customWidth="1"/>
    <col min="8457" max="8457" width="5.75" style="228" customWidth="1"/>
    <col min="8458" max="8458" width="5.625" style="228" customWidth="1"/>
    <col min="8459" max="8460" width="4.625" style="228" customWidth="1"/>
    <col min="8461" max="8462" width="5.125" style="228" customWidth="1"/>
    <col min="8463" max="8463" width="11.75" style="228" customWidth="1"/>
    <col min="8464" max="8704" width="9" style="228"/>
    <col min="8705" max="8705" width="1.875" style="228" customWidth="1"/>
    <col min="8706" max="8706" width="3.625" style="228" customWidth="1"/>
    <col min="8707" max="8707" width="14.375" style="228" customWidth="1"/>
    <col min="8708" max="8708" width="7.625" style="228" customWidth="1"/>
    <col min="8709" max="8709" width="8.125" style="228" customWidth="1"/>
    <col min="8710" max="8710" width="8.25" style="228" customWidth="1"/>
    <col min="8711" max="8711" width="6.25" style="228" customWidth="1"/>
    <col min="8712" max="8712" width="5.875" style="228" customWidth="1"/>
    <col min="8713" max="8713" width="5.75" style="228" customWidth="1"/>
    <col min="8714" max="8714" width="5.625" style="228" customWidth="1"/>
    <col min="8715" max="8716" width="4.625" style="228" customWidth="1"/>
    <col min="8717" max="8718" width="5.125" style="228" customWidth="1"/>
    <col min="8719" max="8719" width="11.75" style="228" customWidth="1"/>
    <col min="8720" max="8960" width="9" style="228"/>
    <col min="8961" max="8961" width="1.875" style="228" customWidth="1"/>
    <col min="8962" max="8962" width="3.625" style="228" customWidth="1"/>
    <col min="8963" max="8963" width="14.375" style="228" customWidth="1"/>
    <col min="8964" max="8964" width="7.625" style="228" customWidth="1"/>
    <col min="8965" max="8965" width="8.125" style="228" customWidth="1"/>
    <col min="8966" max="8966" width="8.25" style="228" customWidth="1"/>
    <col min="8967" max="8967" width="6.25" style="228" customWidth="1"/>
    <col min="8968" max="8968" width="5.875" style="228" customWidth="1"/>
    <col min="8969" max="8969" width="5.75" style="228" customWidth="1"/>
    <col min="8970" max="8970" width="5.625" style="228" customWidth="1"/>
    <col min="8971" max="8972" width="4.625" style="228" customWidth="1"/>
    <col min="8973" max="8974" width="5.125" style="228" customWidth="1"/>
    <col min="8975" max="8975" width="11.75" style="228" customWidth="1"/>
    <col min="8976" max="9216" width="9" style="228"/>
    <col min="9217" max="9217" width="1.875" style="228" customWidth="1"/>
    <col min="9218" max="9218" width="3.625" style="228" customWidth="1"/>
    <col min="9219" max="9219" width="14.375" style="228" customWidth="1"/>
    <col min="9220" max="9220" width="7.625" style="228" customWidth="1"/>
    <col min="9221" max="9221" width="8.125" style="228" customWidth="1"/>
    <col min="9222" max="9222" width="8.25" style="228" customWidth="1"/>
    <col min="9223" max="9223" width="6.25" style="228" customWidth="1"/>
    <col min="9224" max="9224" width="5.875" style="228" customWidth="1"/>
    <col min="9225" max="9225" width="5.75" style="228" customWidth="1"/>
    <col min="9226" max="9226" width="5.625" style="228" customWidth="1"/>
    <col min="9227" max="9228" width="4.625" style="228" customWidth="1"/>
    <col min="9229" max="9230" width="5.125" style="228" customWidth="1"/>
    <col min="9231" max="9231" width="11.75" style="228" customWidth="1"/>
    <col min="9232" max="9472" width="9" style="228"/>
    <col min="9473" max="9473" width="1.875" style="228" customWidth="1"/>
    <col min="9474" max="9474" width="3.625" style="228" customWidth="1"/>
    <col min="9475" max="9475" width="14.375" style="228" customWidth="1"/>
    <col min="9476" max="9476" width="7.625" style="228" customWidth="1"/>
    <col min="9477" max="9477" width="8.125" style="228" customWidth="1"/>
    <col min="9478" max="9478" width="8.25" style="228" customWidth="1"/>
    <col min="9479" max="9479" width="6.25" style="228" customWidth="1"/>
    <col min="9480" max="9480" width="5.875" style="228" customWidth="1"/>
    <col min="9481" max="9481" width="5.75" style="228" customWidth="1"/>
    <col min="9482" max="9482" width="5.625" style="228" customWidth="1"/>
    <col min="9483" max="9484" width="4.625" style="228" customWidth="1"/>
    <col min="9485" max="9486" width="5.125" style="228" customWidth="1"/>
    <col min="9487" max="9487" width="11.75" style="228" customWidth="1"/>
    <col min="9488" max="9728" width="9" style="228"/>
    <col min="9729" max="9729" width="1.875" style="228" customWidth="1"/>
    <col min="9730" max="9730" width="3.625" style="228" customWidth="1"/>
    <col min="9731" max="9731" width="14.375" style="228" customWidth="1"/>
    <col min="9732" max="9732" width="7.625" style="228" customWidth="1"/>
    <col min="9733" max="9733" width="8.125" style="228" customWidth="1"/>
    <col min="9734" max="9734" width="8.25" style="228" customWidth="1"/>
    <col min="9735" max="9735" width="6.25" style="228" customWidth="1"/>
    <col min="9736" max="9736" width="5.875" style="228" customWidth="1"/>
    <col min="9737" max="9737" width="5.75" style="228" customWidth="1"/>
    <col min="9738" max="9738" width="5.625" style="228" customWidth="1"/>
    <col min="9739" max="9740" width="4.625" style="228" customWidth="1"/>
    <col min="9741" max="9742" width="5.125" style="228" customWidth="1"/>
    <col min="9743" max="9743" width="11.75" style="228" customWidth="1"/>
    <col min="9744" max="9984" width="9" style="228"/>
    <col min="9985" max="9985" width="1.875" style="228" customWidth="1"/>
    <col min="9986" max="9986" width="3.625" style="228" customWidth="1"/>
    <col min="9987" max="9987" width="14.375" style="228" customWidth="1"/>
    <col min="9988" max="9988" width="7.625" style="228" customWidth="1"/>
    <col min="9989" max="9989" width="8.125" style="228" customWidth="1"/>
    <col min="9990" max="9990" width="8.25" style="228" customWidth="1"/>
    <col min="9991" max="9991" width="6.25" style="228" customWidth="1"/>
    <col min="9992" max="9992" width="5.875" style="228" customWidth="1"/>
    <col min="9993" max="9993" width="5.75" style="228" customWidth="1"/>
    <col min="9994" max="9994" width="5.625" style="228" customWidth="1"/>
    <col min="9995" max="9996" width="4.625" style="228" customWidth="1"/>
    <col min="9997" max="9998" width="5.125" style="228" customWidth="1"/>
    <col min="9999" max="9999" width="11.75" style="228" customWidth="1"/>
    <col min="10000" max="10240" width="9" style="228"/>
    <col min="10241" max="10241" width="1.875" style="228" customWidth="1"/>
    <col min="10242" max="10242" width="3.625" style="228" customWidth="1"/>
    <col min="10243" max="10243" width="14.375" style="228" customWidth="1"/>
    <col min="10244" max="10244" width="7.625" style="228" customWidth="1"/>
    <col min="10245" max="10245" width="8.125" style="228" customWidth="1"/>
    <col min="10246" max="10246" width="8.25" style="228" customWidth="1"/>
    <col min="10247" max="10247" width="6.25" style="228" customWidth="1"/>
    <col min="10248" max="10248" width="5.875" style="228" customWidth="1"/>
    <col min="10249" max="10249" width="5.75" style="228" customWidth="1"/>
    <col min="10250" max="10250" width="5.625" style="228" customWidth="1"/>
    <col min="10251" max="10252" width="4.625" style="228" customWidth="1"/>
    <col min="10253" max="10254" width="5.125" style="228" customWidth="1"/>
    <col min="10255" max="10255" width="11.75" style="228" customWidth="1"/>
    <col min="10256" max="10496" width="9" style="228"/>
    <col min="10497" max="10497" width="1.875" style="228" customWidth="1"/>
    <col min="10498" max="10498" width="3.625" style="228" customWidth="1"/>
    <col min="10499" max="10499" width="14.375" style="228" customWidth="1"/>
    <col min="10500" max="10500" width="7.625" style="228" customWidth="1"/>
    <col min="10501" max="10501" width="8.125" style="228" customWidth="1"/>
    <col min="10502" max="10502" width="8.25" style="228" customWidth="1"/>
    <col min="10503" max="10503" width="6.25" style="228" customWidth="1"/>
    <col min="10504" max="10504" width="5.875" style="228" customWidth="1"/>
    <col min="10505" max="10505" width="5.75" style="228" customWidth="1"/>
    <col min="10506" max="10506" width="5.625" style="228" customWidth="1"/>
    <col min="10507" max="10508" width="4.625" style="228" customWidth="1"/>
    <col min="10509" max="10510" width="5.125" style="228" customWidth="1"/>
    <col min="10511" max="10511" width="11.75" style="228" customWidth="1"/>
    <col min="10512" max="10752" width="9" style="228"/>
    <col min="10753" max="10753" width="1.875" style="228" customWidth="1"/>
    <col min="10754" max="10754" width="3.625" style="228" customWidth="1"/>
    <col min="10755" max="10755" width="14.375" style="228" customWidth="1"/>
    <col min="10756" max="10756" width="7.625" style="228" customWidth="1"/>
    <col min="10757" max="10757" width="8.125" style="228" customWidth="1"/>
    <col min="10758" max="10758" width="8.25" style="228" customWidth="1"/>
    <col min="10759" max="10759" width="6.25" style="228" customWidth="1"/>
    <col min="10760" max="10760" width="5.875" style="228" customWidth="1"/>
    <col min="10761" max="10761" width="5.75" style="228" customWidth="1"/>
    <col min="10762" max="10762" width="5.625" style="228" customWidth="1"/>
    <col min="10763" max="10764" width="4.625" style="228" customWidth="1"/>
    <col min="10765" max="10766" width="5.125" style="228" customWidth="1"/>
    <col min="10767" max="10767" width="11.75" style="228" customWidth="1"/>
    <col min="10768" max="11008" width="9" style="228"/>
    <col min="11009" max="11009" width="1.875" style="228" customWidth="1"/>
    <col min="11010" max="11010" width="3.625" style="228" customWidth="1"/>
    <col min="11011" max="11011" width="14.375" style="228" customWidth="1"/>
    <col min="11012" max="11012" width="7.625" style="228" customWidth="1"/>
    <col min="11013" max="11013" width="8.125" style="228" customWidth="1"/>
    <col min="11014" max="11014" width="8.25" style="228" customWidth="1"/>
    <col min="11015" max="11015" width="6.25" style="228" customWidth="1"/>
    <col min="11016" max="11016" width="5.875" style="228" customWidth="1"/>
    <col min="11017" max="11017" width="5.75" style="228" customWidth="1"/>
    <col min="11018" max="11018" width="5.625" style="228" customWidth="1"/>
    <col min="11019" max="11020" width="4.625" style="228" customWidth="1"/>
    <col min="11021" max="11022" width="5.125" style="228" customWidth="1"/>
    <col min="11023" max="11023" width="11.75" style="228" customWidth="1"/>
    <col min="11024" max="11264" width="9" style="228"/>
    <col min="11265" max="11265" width="1.875" style="228" customWidth="1"/>
    <col min="11266" max="11266" width="3.625" style="228" customWidth="1"/>
    <col min="11267" max="11267" width="14.375" style="228" customWidth="1"/>
    <col min="11268" max="11268" width="7.625" style="228" customWidth="1"/>
    <col min="11269" max="11269" width="8.125" style="228" customWidth="1"/>
    <col min="11270" max="11270" width="8.25" style="228" customWidth="1"/>
    <col min="11271" max="11271" width="6.25" style="228" customWidth="1"/>
    <col min="11272" max="11272" width="5.875" style="228" customWidth="1"/>
    <col min="11273" max="11273" width="5.75" style="228" customWidth="1"/>
    <col min="11274" max="11274" width="5.625" style="228" customWidth="1"/>
    <col min="11275" max="11276" width="4.625" style="228" customWidth="1"/>
    <col min="11277" max="11278" width="5.125" style="228" customWidth="1"/>
    <col min="11279" max="11279" width="11.75" style="228" customWidth="1"/>
    <col min="11280" max="11520" width="9" style="228"/>
    <col min="11521" max="11521" width="1.875" style="228" customWidth="1"/>
    <col min="11522" max="11522" width="3.625" style="228" customWidth="1"/>
    <col min="11523" max="11523" width="14.375" style="228" customWidth="1"/>
    <col min="11524" max="11524" width="7.625" style="228" customWidth="1"/>
    <col min="11525" max="11525" width="8.125" style="228" customWidth="1"/>
    <col min="11526" max="11526" width="8.25" style="228" customWidth="1"/>
    <col min="11527" max="11527" width="6.25" style="228" customWidth="1"/>
    <col min="11528" max="11528" width="5.875" style="228" customWidth="1"/>
    <col min="11529" max="11529" width="5.75" style="228" customWidth="1"/>
    <col min="11530" max="11530" width="5.625" style="228" customWidth="1"/>
    <col min="11531" max="11532" width="4.625" style="228" customWidth="1"/>
    <col min="11533" max="11534" width="5.125" style="228" customWidth="1"/>
    <col min="11535" max="11535" width="11.75" style="228" customWidth="1"/>
    <col min="11536" max="11776" width="9" style="228"/>
    <col min="11777" max="11777" width="1.875" style="228" customWidth="1"/>
    <col min="11778" max="11778" width="3.625" style="228" customWidth="1"/>
    <col min="11779" max="11779" width="14.375" style="228" customWidth="1"/>
    <col min="11780" max="11780" width="7.625" style="228" customWidth="1"/>
    <col min="11781" max="11781" width="8.125" style="228" customWidth="1"/>
    <col min="11782" max="11782" width="8.25" style="228" customWidth="1"/>
    <col min="11783" max="11783" width="6.25" style="228" customWidth="1"/>
    <col min="11784" max="11784" width="5.875" style="228" customWidth="1"/>
    <col min="11785" max="11785" width="5.75" style="228" customWidth="1"/>
    <col min="11786" max="11786" width="5.625" style="228" customWidth="1"/>
    <col min="11787" max="11788" width="4.625" style="228" customWidth="1"/>
    <col min="11789" max="11790" width="5.125" style="228" customWidth="1"/>
    <col min="11791" max="11791" width="11.75" style="228" customWidth="1"/>
    <col min="11792" max="12032" width="9" style="228"/>
    <col min="12033" max="12033" width="1.875" style="228" customWidth="1"/>
    <col min="12034" max="12034" width="3.625" style="228" customWidth="1"/>
    <col min="12035" max="12035" width="14.375" style="228" customWidth="1"/>
    <col min="12036" max="12036" width="7.625" style="228" customWidth="1"/>
    <col min="12037" max="12037" width="8.125" style="228" customWidth="1"/>
    <col min="12038" max="12038" width="8.25" style="228" customWidth="1"/>
    <col min="12039" max="12039" width="6.25" style="228" customWidth="1"/>
    <col min="12040" max="12040" width="5.875" style="228" customWidth="1"/>
    <col min="12041" max="12041" width="5.75" style="228" customWidth="1"/>
    <col min="12042" max="12042" width="5.625" style="228" customWidth="1"/>
    <col min="12043" max="12044" width="4.625" style="228" customWidth="1"/>
    <col min="12045" max="12046" width="5.125" style="228" customWidth="1"/>
    <col min="12047" max="12047" width="11.75" style="228" customWidth="1"/>
    <col min="12048" max="12288" width="9" style="228"/>
    <col min="12289" max="12289" width="1.875" style="228" customWidth="1"/>
    <col min="12290" max="12290" width="3.625" style="228" customWidth="1"/>
    <col min="12291" max="12291" width="14.375" style="228" customWidth="1"/>
    <col min="12292" max="12292" width="7.625" style="228" customWidth="1"/>
    <col min="12293" max="12293" width="8.125" style="228" customWidth="1"/>
    <col min="12294" max="12294" width="8.25" style="228" customWidth="1"/>
    <col min="12295" max="12295" width="6.25" style="228" customWidth="1"/>
    <col min="12296" max="12296" width="5.875" style="228" customWidth="1"/>
    <col min="12297" max="12297" width="5.75" style="228" customWidth="1"/>
    <col min="12298" max="12298" width="5.625" style="228" customWidth="1"/>
    <col min="12299" max="12300" width="4.625" style="228" customWidth="1"/>
    <col min="12301" max="12302" width="5.125" style="228" customWidth="1"/>
    <col min="12303" max="12303" width="11.75" style="228" customWidth="1"/>
    <col min="12304" max="12544" width="9" style="228"/>
    <col min="12545" max="12545" width="1.875" style="228" customWidth="1"/>
    <col min="12546" max="12546" width="3.625" style="228" customWidth="1"/>
    <col min="12547" max="12547" width="14.375" style="228" customWidth="1"/>
    <col min="12548" max="12548" width="7.625" style="228" customWidth="1"/>
    <col min="12549" max="12549" width="8.125" style="228" customWidth="1"/>
    <col min="12550" max="12550" width="8.25" style="228" customWidth="1"/>
    <col min="12551" max="12551" width="6.25" style="228" customWidth="1"/>
    <col min="12552" max="12552" width="5.875" style="228" customWidth="1"/>
    <col min="12553" max="12553" width="5.75" style="228" customWidth="1"/>
    <col min="12554" max="12554" width="5.625" style="228" customWidth="1"/>
    <col min="12555" max="12556" width="4.625" style="228" customWidth="1"/>
    <col min="12557" max="12558" width="5.125" style="228" customWidth="1"/>
    <col min="12559" max="12559" width="11.75" style="228" customWidth="1"/>
    <col min="12560" max="12800" width="9" style="228"/>
    <col min="12801" max="12801" width="1.875" style="228" customWidth="1"/>
    <col min="12802" max="12802" width="3.625" style="228" customWidth="1"/>
    <col min="12803" max="12803" width="14.375" style="228" customWidth="1"/>
    <col min="12804" max="12804" width="7.625" style="228" customWidth="1"/>
    <col min="12805" max="12805" width="8.125" style="228" customWidth="1"/>
    <col min="12806" max="12806" width="8.25" style="228" customWidth="1"/>
    <col min="12807" max="12807" width="6.25" style="228" customWidth="1"/>
    <col min="12808" max="12808" width="5.875" style="228" customWidth="1"/>
    <col min="12809" max="12809" width="5.75" style="228" customWidth="1"/>
    <col min="12810" max="12810" width="5.625" style="228" customWidth="1"/>
    <col min="12811" max="12812" width="4.625" style="228" customWidth="1"/>
    <col min="12813" max="12814" width="5.125" style="228" customWidth="1"/>
    <col min="12815" max="12815" width="11.75" style="228" customWidth="1"/>
    <col min="12816" max="13056" width="9" style="228"/>
    <col min="13057" max="13057" width="1.875" style="228" customWidth="1"/>
    <col min="13058" max="13058" width="3.625" style="228" customWidth="1"/>
    <col min="13059" max="13059" width="14.375" style="228" customWidth="1"/>
    <col min="13060" max="13060" width="7.625" style="228" customWidth="1"/>
    <col min="13061" max="13061" width="8.125" style="228" customWidth="1"/>
    <col min="13062" max="13062" width="8.25" style="228" customWidth="1"/>
    <col min="13063" max="13063" width="6.25" style="228" customWidth="1"/>
    <col min="13064" max="13064" width="5.875" style="228" customWidth="1"/>
    <col min="13065" max="13065" width="5.75" style="228" customWidth="1"/>
    <col min="13066" max="13066" width="5.625" style="228" customWidth="1"/>
    <col min="13067" max="13068" width="4.625" style="228" customWidth="1"/>
    <col min="13069" max="13070" width="5.125" style="228" customWidth="1"/>
    <col min="13071" max="13071" width="11.75" style="228" customWidth="1"/>
    <col min="13072" max="13312" width="9" style="228"/>
    <col min="13313" max="13313" width="1.875" style="228" customWidth="1"/>
    <col min="13314" max="13314" width="3.625" style="228" customWidth="1"/>
    <col min="13315" max="13315" width="14.375" style="228" customWidth="1"/>
    <col min="13316" max="13316" width="7.625" style="228" customWidth="1"/>
    <col min="13317" max="13317" width="8.125" style="228" customWidth="1"/>
    <col min="13318" max="13318" width="8.25" style="228" customWidth="1"/>
    <col min="13319" max="13319" width="6.25" style="228" customWidth="1"/>
    <col min="13320" max="13320" width="5.875" style="228" customWidth="1"/>
    <col min="13321" max="13321" width="5.75" style="228" customWidth="1"/>
    <col min="13322" max="13322" width="5.625" style="228" customWidth="1"/>
    <col min="13323" max="13324" width="4.625" style="228" customWidth="1"/>
    <col min="13325" max="13326" width="5.125" style="228" customWidth="1"/>
    <col min="13327" max="13327" width="11.75" style="228" customWidth="1"/>
    <col min="13328" max="13568" width="9" style="228"/>
    <col min="13569" max="13569" width="1.875" style="228" customWidth="1"/>
    <col min="13570" max="13570" width="3.625" style="228" customWidth="1"/>
    <col min="13571" max="13571" width="14.375" style="228" customWidth="1"/>
    <col min="13572" max="13572" width="7.625" style="228" customWidth="1"/>
    <col min="13573" max="13573" width="8.125" style="228" customWidth="1"/>
    <col min="13574" max="13574" width="8.25" style="228" customWidth="1"/>
    <col min="13575" max="13575" width="6.25" style="228" customWidth="1"/>
    <col min="13576" max="13576" width="5.875" style="228" customWidth="1"/>
    <col min="13577" max="13577" width="5.75" style="228" customWidth="1"/>
    <col min="13578" max="13578" width="5.625" style="228" customWidth="1"/>
    <col min="13579" max="13580" width="4.625" style="228" customWidth="1"/>
    <col min="13581" max="13582" width="5.125" style="228" customWidth="1"/>
    <col min="13583" max="13583" width="11.75" style="228" customWidth="1"/>
    <col min="13584" max="13824" width="9" style="228"/>
    <col min="13825" max="13825" width="1.875" style="228" customWidth="1"/>
    <col min="13826" max="13826" width="3.625" style="228" customWidth="1"/>
    <col min="13827" max="13827" width="14.375" style="228" customWidth="1"/>
    <col min="13828" max="13828" width="7.625" style="228" customWidth="1"/>
    <col min="13829" max="13829" width="8.125" style="228" customWidth="1"/>
    <col min="13830" max="13830" width="8.25" style="228" customWidth="1"/>
    <col min="13831" max="13831" width="6.25" style="228" customWidth="1"/>
    <col min="13832" max="13832" width="5.875" style="228" customWidth="1"/>
    <col min="13833" max="13833" width="5.75" style="228" customWidth="1"/>
    <col min="13834" max="13834" width="5.625" style="228" customWidth="1"/>
    <col min="13835" max="13836" width="4.625" style="228" customWidth="1"/>
    <col min="13837" max="13838" width="5.125" style="228" customWidth="1"/>
    <col min="13839" max="13839" width="11.75" style="228" customWidth="1"/>
    <col min="13840" max="14080" width="9" style="228"/>
    <col min="14081" max="14081" width="1.875" style="228" customWidth="1"/>
    <col min="14082" max="14082" width="3.625" style="228" customWidth="1"/>
    <col min="14083" max="14083" width="14.375" style="228" customWidth="1"/>
    <col min="14084" max="14084" width="7.625" style="228" customWidth="1"/>
    <col min="14085" max="14085" width="8.125" style="228" customWidth="1"/>
    <col min="14086" max="14086" width="8.25" style="228" customWidth="1"/>
    <col min="14087" max="14087" width="6.25" style="228" customWidth="1"/>
    <col min="14088" max="14088" width="5.875" style="228" customWidth="1"/>
    <col min="14089" max="14089" width="5.75" style="228" customWidth="1"/>
    <col min="14090" max="14090" width="5.625" style="228" customWidth="1"/>
    <col min="14091" max="14092" width="4.625" style="228" customWidth="1"/>
    <col min="14093" max="14094" width="5.125" style="228" customWidth="1"/>
    <col min="14095" max="14095" width="11.75" style="228" customWidth="1"/>
    <col min="14096" max="14336" width="9" style="228"/>
    <col min="14337" max="14337" width="1.875" style="228" customWidth="1"/>
    <col min="14338" max="14338" width="3.625" style="228" customWidth="1"/>
    <col min="14339" max="14339" width="14.375" style="228" customWidth="1"/>
    <col min="14340" max="14340" width="7.625" style="228" customWidth="1"/>
    <col min="14341" max="14341" width="8.125" style="228" customWidth="1"/>
    <col min="14342" max="14342" width="8.25" style="228" customWidth="1"/>
    <col min="14343" max="14343" width="6.25" style="228" customWidth="1"/>
    <col min="14344" max="14344" width="5.875" style="228" customWidth="1"/>
    <col min="14345" max="14345" width="5.75" style="228" customWidth="1"/>
    <col min="14346" max="14346" width="5.625" style="228" customWidth="1"/>
    <col min="14347" max="14348" width="4.625" style="228" customWidth="1"/>
    <col min="14349" max="14350" width="5.125" style="228" customWidth="1"/>
    <col min="14351" max="14351" width="11.75" style="228" customWidth="1"/>
    <col min="14352" max="14592" width="9" style="228"/>
    <col min="14593" max="14593" width="1.875" style="228" customWidth="1"/>
    <col min="14594" max="14594" width="3.625" style="228" customWidth="1"/>
    <col min="14595" max="14595" width="14.375" style="228" customWidth="1"/>
    <col min="14596" max="14596" width="7.625" style="228" customWidth="1"/>
    <col min="14597" max="14597" width="8.125" style="228" customWidth="1"/>
    <col min="14598" max="14598" width="8.25" style="228" customWidth="1"/>
    <col min="14599" max="14599" width="6.25" style="228" customWidth="1"/>
    <col min="14600" max="14600" width="5.875" style="228" customWidth="1"/>
    <col min="14601" max="14601" width="5.75" style="228" customWidth="1"/>
    <col min="14602" max="14602" width="5.625" style="228" customWidth="1"/>
    <col min="14603" max="14604" width="4.625" style="228" customWidth="1"/>
    <col min="14605" max="14606" width="5.125" style="228" customWidth="1"/>
    <col min="14607" max="14607" width="11.75" style="228" customWidth="1"/>
    <col min="14608" max="14848" width="9" style="228"/>
    <col min="14849" max="14849" width="1.875" style="228" customWidth="1"/>
    <col min="14850" max="14850" width="3.625" style="228" customWidth="1"/>
    <col min="14851" max="14851" width="14.375" style="228" customWidth="1"/>
    <col min="14852" max="14852" width="7.625" style="228" customWidth="1"/>
    <col min="14853" max="14853" width="8.125" style="228" customWidth="1"/>
    <col min="14854" max="14854" width="8.25" style="228" customWidth="1"/>
    <col min="14855" max="14855" width="6.25" style="228" customWidth="1"/>
    <col min="14856" max="14856" width="5.875" style="228" customWidth="1"/>
    <col min="14857" max="14857" width="5.75" style="228" customWidth="1"/>
    <col min="14858" max="14858" width="5.625" style="228" customWidth="1"/>
    <col min="14859" max="14860" width="4.625" style="228" customWidth="1"/>
    <col min="14861" max="14862" width="5.125" style="228" customWidth="1"/>
    <col min="14863" max="14863" width="11.75" style="228" customWidth="1"/>
    <col min="14864" max="15104" width="9" style="228"/>
    <col min="15105" max="15105" width="1.875" style="228" customWidth="1"/>
    <col min="15106" max="15106" width="3.625" style="228" customWidth="1"/>
    <col min="15107" max="15107" width="14.375" style="228" customWidth="1"/>
    <col min="15108" max="15108" width="7.625" style="228" customWidth="1"/>
    <col min="15109" max="15109" width="8.125" style="228" customWidth="1"/>
    <col min="15110" max="15110" width="8.25" style="228" customWidth="1"/>
    <col min="15111" max="15111" width="6.25" style="228" customWidth="1"/>
    <col min="15112" max="15112" width="5.875" style="228" customWidth="1"/>
    <col min="15113" max="15113" width="5.75" style="228" customWidth="1"/>
    <col min="15114" max="15114" width="5.625" style="228" customWidth="1"/>
    <col min="15115" max="15116" width="4.625" style="228" customWidth="1"/>
    <col min="15117" max="15118" width="5.125" style="228" customWidth="1"/>
    <col min="15119" max="15119" width="11.75" style="228" customWidth="1"/>
    <col min="15120" max="15360" width="9" style="228"/>
    <col min="15361" max="15361" width="1.875" style="228" customWidth="1"/>
    <col min="15362" max="15362" width="3.625" style="228" customWidth="1"/>
    <col min="15363" max="15363" width="14.375" style="228" customWidth="1"/>
    <col min="15364" max="15364" width="7.625" style="228" customWidth="1"/>
    <col min="15365" max="15365" width="8.125" style="228" customWidth="1"/>
    <col min="15366" max="15366" width="8.25" style="228" customWidth="1"/>
    <col min="15367" max="15367" width="6.25" style="228" customWidth="1"/>
    <col min="15368" max="15368" width="5.875" style="228" customWidth="1"/>
    <col min="15369" max="15369" width="5.75" style="228" customWidth="1"/>
    <col min="15370" max="15370" width="5.625" style="228" customWidth="1"/>
    <col min="15371" max="15372" width="4.625" style="228" customWidth="1"/>
    <col min="15373" max="15374" width="5.125" style="228" customWidth="1"/>
    <col min="15375" max="15375" width="11.75" style="228" customWidth="1"/>
    <col min="15376" max="15616" width="9" style="228"/>
    <col min="15617" max="15617" width="1.875" style="228" customWidth="1"/>
    <col min="15618" max="15618" width="3.625" style="228" customWidth="1"/>
    <col min="15619" max="15619" width="14.375" style="228" customWidth="1"/>
    <col min="15620" max="15620" width="7.625" style="228" customWidth="1"/>
    <col min="15621" max="15621" width="8.125" style="228" customWidth="1"/>
    <col min="15622" max="15622" width="8.25" style="228" customWidth="1"/>
    <col min="15623" max="15623" width="6.25" style="228" customWidth="1"/>
    <col min="15624" max="15624" width="5.875" style="228" customWidth="1"/>
    <col min="15625" max="15625" width="5.75" style="228" customWidth="1"/>
    <col min="15626" max="15626" width="5.625" style="228" customWidth="1"/>
    <col min="15627" max="15628" width="4.625" style="228" customWidth="1"/>
    <col min="15629" max="15630" width="5.125" style="228" customWidth="1"/>
    <col min="15631" max="15631" width="11.75" style="228" customWidth="1"/>
    <col min="15632" max="15872" width="9" style="228"/>
    <col min="15873" max="15873" width="1.875" style="228" customWidth="1"/>
    <col min="15874" max="15874" width="3.625" style="228" customWidth="1"/>
    <col min="15875" max="15875" width="14.375" style="228" customWidth="1"/>
    <col min="15876" max="15876" width="7.625" style="228" customWidth="1"/>
    <col min="15877" max="15877" width="8.125" style="228" customWidth="1"/>
    <col min="15878" max="15878" width="8.25" style="228" customWidth="1"/>
    <col min="15879" max="15879" width="6.25" style="228" customWidth="1"/>
    <col min="15880" max="15880" width="5.875" style="228" customWidth="1"/>
    <col min="15881" max="15881" width="5.75" style="228" customWidth="1"/>
    <col min="15882" max="15882" width="5.625" style="228" customWidth="1"/>
    <col min="15883" max="15884" width="4.625" style="228" customWidth="1"/>
    <col min="15885" max="15886" width="5.125" style="228" customWidth="1"/>
    <col min="15887" max="15887" width="11.75" style="228" customWidth="1"/>
    <col min="15888" max="16128" width="9" style="228"/>
    <col min="16129" max="16129" width="1.875" style="228" customWidth="1"/>
    <col min="16130" max="16130" width="3.625" style="228" customWidth="1"/>
    <col min="16131" max="16131" width="14.375" style="228" customWidth="1"/>
    <col min="16132" max="16132" width="7.625" style="228" customWidth="1"/>
    <col min="16133" max="16133" width="8.125" style="228" customWidth="1"/>
    <col min="16134" max="16134" width="8.25" style="228" customWidth="1"/>
    <col min="16135" max="16135" width="6.25" style="228" customWidth="1"/>
    <col min="16136" max="16136" width="5.875" style="228" customWidth="1"/>
    <col min="16137" max="16137" width="5.75" style="228" customWidth="1"/>
    <col min="16138" max="16138" width="5.625" style="228" customWidth="1"/>
    <col min="16139" max="16140" width="4.625" style="228" customWidth="1"/>
    <col min="16141" max="16142" width="5.125" style="228" customWidth="1"/>
    <col min="16143" max="16143" width="11.75" style="228" customWidth="1"/>
    <col min="16144" max="16384" width="9" style="228"/>
  </cols>
  <sheetData>
    <row r="1" spans="1:15" ht="18" customHeight="1" thickTop="1" thickBot="1">
      <c r="A1" s="907" t="s">
        <v>123</v>
      </c>
      <c r="B1" s="907"/>
      <c r="C1" s="907"/>
      <c r="D1" s="907"/>
      <c r="E1" s="907"/>
      <c r="F1" s="907"/>
      <c r="G1" s="907"/>
      <c r="H1" s="907"/>
      <c r="I1" s="907"/>
      <c r="J1" s="907"/>
      <c r="K1" s="907"/>
      <c r="L1" s="907"/>
      <c r="M1" s="908"/>
      <c r="N1" s="909" t="s">
        <v>305</v>
      </c>
      <c r="O1" s="910"/>
    </row>
    <row r="2" spans="1:15" ht="11.25" customHeight="1" thickTop="1">
      <c r="A2" s="291"/>
      <c r="B2" s="291"/>
      <c r="C2" s="291"/>
      <c r="D2" s="291"/>
      <c r="E2" s="291"/>
      <c r="F2" s="291"/>
      <c r="G2" s="291"/>
      <c r="H2" s="291"/>
      <c r="I2" s="291"/>
      <c r="J2" s="291"/>
      <c r="K2" s="291"/>
      <c r="L2" s="291"/>
      <c r="M2" s="292"/>
      <c r="N2" s="293"/>
      <c r="O2" s="293"/>
    </row>
    <row r="3" spans="1:15" ht="18" customHeight="1">
      <c r="A3" s="291"/>
      <c r="B3" s="911" t="s">
        <v>374</v>
      </c>
      <c r="C3" s="911"/>
      <c r="D3" s="911"/>
      <c r="E3" s="911"/>
      <c r="F3" s="911"/>
      <c r="G3" s="911"/>
      <c r="H3" s="911"/>
      <c r="I3" s="911"/>
      <c r="J3" s="911"/>
      <c r="K3" s="911"/>
      <c r="L3" s="911"/>
      <c r="M3" s="911"/>
      <c r="N3" s="293"/>
      <c r="O3" s="293"/>
    </row>
    <row r="4" spans="1:15" ht="13.5" customHeight="1" thickBot="1">
      <c r="A4" s="294"/>
      <c r="B4" s="294"/>
      <c r="C4" s="294"/>
      <c r="D4" s="294"/>
      <c r="E4" s="294"/>
      <c r="F4" s="294"/>
      <c r="G4" s="294"/>
      <c r="H4" s="294"/>
      <c r="I4" s="294"/>
      <c r="J4" s="294"/>
      <c r="K4" s="294"/>
      <c r="L4" s="294"/>
      <c r="M4" s="867" t="s">
        <v>265</v>
      </c>
      <c r="N4" s="867"/>
      <c r="O4" s="867"/>
    </row>
    <row r="5" spans="1:15" ht="19.5" customHeight="1" thickBot="1">
      <c r="A5" s="295"/>
      <c r="B5" s="233" t="s">
        <v>266</v>
      </c>
      <c r="C5" s="234"/>
      <c r="D5" s="912" t="s">
        <v>306</v>
      </c>
      <c r="E5" s="913"/>
      <c r="F5" s="914"/>
      <c r="G5" s="871" t="s">
        <v>267</v>
      </c>
      <c r="H5" s="872"/>
      <c r="I5" s="872"/>
      <c r="J5" s="912" t="s">
        <v>307</v>
      </c>
      <c r="K5" s="913"/>
      <c r="L5" s="913"/>
      <c r="M5" s="913"/>
      <c r="N5" s="914"/>
      <c r="O5" s="235"/>
    </row>
    <row r="6" spans="1:15" ht="19.5" customHeight="1" thickBot="1">
      <c r="A6" s="295"/>
      <c r="B6" s="236" t="s">
        <v>268</v>
      </c>
      <c r="C6" s="234"/>
      <c r="D6" s="912" t="s">
        <v>308</v>
      </c>
      <c r="E6" s="913"/>
      <c r="F6" s="914"/>
      <c r="G6" s="871" t="s">
        <v>269</v>
      </c>
      <c r="H6" s="872"/>
      <c r="I6" s="872"/>
      <c r="J6" s="912" t="s">
        <v>309</v>
      </c>
      <c r="K6" s="913"/>
      <c r="L6" s="913"/>
      <c r="M6" s="913"/>
      <c r="N6" s="914"/>
      <c r="O6" s="235"/>
    </row>
    <row r="7" spans="1:15" ht="9.75" customHeight="1" thickBot="1">
      <c r="A7" s="237"/>
      <c r="B7" s="235"/>
      <c r="C7" s="235"/>
      <c r="D7" s="235"/>
      <c r="E7" s="235"/>
      <c r="F7" s="235"/>
      <c r="G7" s="238"/>
      <c r="H7" s="238"/>
      <c r="I7" s="238"/>
      <c r="J7" s="238"/>
      <c r="K7" s="238"/>
      <c r="L7" s="238"/>
      <c r="M7" s="238"/>
      <c r="N7" s="238"/>
      <c r="O7" s="235"/>
    </row>
    <row r="8" spans="1:15" ht="14.25" thickBot="1">
      <c r="A8" s="239"/>
      <c r="B8" s="824" t="s">
        <v>270</v>
      </c>
      <c r="C8" s="825"/>
      <c r="D8" s="873" t="s">
        <v>19</v>
      </c>
      <c r="E8" s="873"/>
      <c r="F8" s="873" t="s">
        <v>125</v>
      </c>
      <c r="G8" s="873"/>
      <c r="H8" s="873"/>
      <c r="I8" s="874" t="s">
        <v>14</v>
      </c>
      <c r="J8" s="874"/>
      <c r="K8" s="875"/>
      <c r="L8" s="240"/>
      <c r="M8" s="240"/>
      <c r="N8" s="240"/>
      <c r="O8" s="240"/>
    </row>
    <row r="9" spans="1:15" ht="17.25" customHeight="1" thickBot="1">
      <c r="A9" s="241"/>
      <c r="B9" s="824"/>
      <c r="C9" s="825"/>
      <c r="D9" s="915">
        <v>25</v>
      </c>
      <c r="E9" s="915"/>
      <c r="F9" s="915">
        <v>40</v>
      </c>
      <c r="G9" s="915"/>
      <c r="H9" s="915"/>
      <c r="I9" s="842">
        <f>F9+D9</f>
        <v>65</v>
      </c>
      <c r="J9" s="842"/>
      <c r="K9" s="843"/>
      <c r="L9" s="242"/>
      <c r="M9" s="242"/>
      <c r="N9" s="242"/>
      <c r="O9" s="242"/>
    </row>
    <row r="10" spans="1:15" ht="24.75" customHeight="1" thickBot="1">
      <c r="A10" s="243"/>
      <c r="B10" s="824" t="s">
        <v>271</v>
      </c>
      <c r="C10" s="825"/>
      <c r="D10" s="901" t="s">
        <v>310</v>
      </c>
      <c r="E10" s="902"/>
      <c r="F10" s="828" t="s">
        <v>272</v>
      </c>
      <c r="G10" s="829"/>
      <c r="H10" s="829"/>
      <c r="I10" s="903" t="s">
        <v>311</v>
      </c>
      <c r="J10" s="903"/>
      <c r="K10" s="904"/>
      <c r="L10" s="244"/>
      <c r="M10" s="244"/>
      <c r="N10" s="244"/>
      <c r="O10" s="244"/>
    </row>
    <row r="11" spans="1:15" ht="11.25" customHeight="1">
      <c r="A11" s="245"/>
      <c r="B11" s="246"/>
      <c r="C11" s="246"/>
      <c r="D11" s="246"/>
      <c r="E11" s="246"/>
      <c r="F11" s="247"/>
      <c r="G11" s="247"/>
      <c r="H11" s="247"/>
      <c r="I11" s="248"/>
      <c r="J11" s="248"/>
      <c r="K11" s="248"/>
      <c r="L11" s="248"/>
      <c r="M11" s="249"/>
      <c r="N11" s="249"/>
      <c r="O11" s="249"/>
    </row>
    <row r="12" spans="1:15" ht="15.75" customHeight="1" thickBot="1">
      <c r="A12" s="239"/>
      <c r="B12" s="862" t="s">
        <v>274</v>
      </c>
      <c r="C12" s="863"/>
      <c r="D12" s="863"/>
      <c r="E12" s="863"/>
      <c r="F12" s="863"/>
      <c r="G12" s="863"/>
      <c r="H12" s="863"/>
      <c r="I12" s="863"/>
      <c r="J12" s="863"/>
      <c r="K12" s="863"/>
      <c r="L12" s="863"/>
      <c r="M12" s="250"/>
      <c r="N12" s="240"/>
      <c r="O12" s="240"/>
    </row>
    <row r="13" spans="1:15" ht="15" customHeight="1">
      <c r="A13" s="251"/>
      <c r="B13" s="832" t="s">
        <v>127</v>
      </c>
      <c r="C13" s="833"/>
      <c r="D13" s="833"/>
      <c r="E13" s="836" t="s">
        <v>275</v>
      </c>
      <c r="F13" s="837"/>
      <c r="G13" s="836" t="s">
        <v>128</v>
      </c>
      <c r="H13" s="837"/>
      <c r="I13" s="836" t="s">
        <v>379</v>
      </c>
      <c r="J13" s="837"/>
      <c r="K13" s="848" t="s">
        <v>382</v>
      </c>
      <c r="L13" s="849"/>
      <c r="M13" s="860" t="s">
        <v>380</v>
      </c>
      <c r="N13" s="861"/>
      <c r="O13" s="861"/>
    </row>
    <row r="14" spans="1:15" ht="14.25" customHeight="1">
      <c r="A14" s="239"/>
      <c r="B14" s="834"/>
      <c r="C14" s="835"/>
      <c r="D14" s="835"/>
      <c r="E14" s="252" t="s">
        <v>19</v>
      </c>
      <c r="F14" s="252" t="s">
        <v>125</v>
      </c>
      <c r="G14" s="838"/>
      <c r="H14" s="839"/>
      <c r="I14" s="846" t="s">
        <v>129</v>
      </c>
      <c r="J14" s="847"/>
      <c r="K14" s="850" t="s">
        <v>129</v>
      </c>
      <c r="L14" s="851"/>
      <c r="M14" s="860" t="s">
        <v>381</v>
      </c>
      <c r="N14" s="861"/>
      <c r="O14" s="861"/>
    </row>
    <row r="15" spans="1:15" ht="12.75" customHeight="1">
      <c r="A15" s="239"/>
      <c r="B15" s="763" t="s">
        <v>276</v>
      </c>
      <c r="C15" s="253" t="s">
        <v>62</v>
      </c>
      <c r="D15" s="254">
        <v>3</v>
      </c>
      <c r="E15" s="255"/>
      <c r="F15" s="296">
        <v>3</v>
      </c>
      <c r="G15" s="766"/>
      <c r="H15" s="767"/>
      <c r="I15" s="756">
        <f>ROUNDDOWN(F15/D15,1)</f>
        <v>1</v>
      </c>
      <c r="J15" s="757"/>
      <c r="K15" s="840">
        <f>ROUNDDOWN(F15/D15,1)</f>
        <v>1</v>
      </c>
      <c r="L15" s="841"/>
      <c r="M15" s="240"/>
      <c r="N15" s="240"/>
      <c r="O15" s="240"/>
    </row>
    <row r="16" spans="1:15" ht="12.75" customHeight="1">
      <c r="A16" s="239"/>
      <c r="B16" s="764"/>
      <c r="C16" s="253" t="s">
        <v>130</v>
      </c>
      <c r="D16" s="254">
        <v>6</v>
      </c>
      <c r="E16" s="255"/>
      <c r="F16" s="296">
        <v>6</v>
      </c>
      <c r="G16" s="766"/>
      <c r="H16" s="767"/>
      <c r="I16" s="754">
        <f>ROUNDDOWN(F16/D16,1)</f>
        <v>1</v>
      </c>
      <c r="J16" s="755"/>
      <c r="K16" s="852">
        <f>ROUNDDOWN(F16/D16,1)</f>
        <v>1</v>
      </c>
      <c r="L16" s="853"/>
      <c r="M16" s="240"/>
      <c r="N16" s="240"/>
      <c r="O16" s="240"/>
    </row>
    <row r="17" spans="1:15" ht="12.75" customHeight="1">
      <c r="A17" s="239"/>
      <c r="B17" s="764"/>
      <c r="C17" s="253" t="s">
        <v>131</v>
      </c>
      <c r="D17" s="254">
        <v>6</v>
      </c>
      <c r="E17" s="297">
        <v>0</v>
      </c>
      <c r="F17" s="296">
        <v>6</v>
      </c>
      <c r="G17" s="766"/>
      <c r="H17" s="767"/>
      <c r="I17" s="756">
        <f>ROUNDDOWN(F17/D17,1)</f>
        <v>1</v>
      </c>
      <c r="J17" s="757"/>
      <c r="K17" s="840">
        <f>ROUNDDOWN((E17+F17)/D17,1)</f>
        <v>1</v>
      </c>
      <c r="L17" s="841"/>
      <c r="M17" s="240"/>
      <c r="N17" s="240"/>
      <c r="O17" s="240"/>
    </row>
    <row r="18" spans="1:15" ht="12.75" customHeight="1">
      <c r="A18" s="239"/>
      <c r="B18" s="764"/>
      <c r="C18" s="253" t="s">
        <v>132</v>
      </c>
      <c r="D18" s="254">
        <v>15</v>
      </c>
      <c r="E18" s="298">
        <v>10</v>
      </c>
      <c r="F18" s="296">
        <v>15</v>
      </c>
      <c r="G18" s="905">
        <v>1</v>
      </c>
      <c r="H18" s="906"/>
      <c r="I18" s="756">
        <f>ROUNDDOWN((E18+F18)/D18,1)</f>
        <v>1.6</v>
      </c>
      <c r="J18" s="757"/>
      <c r="K18" s="840">
        <f>ROUNDDOWN((E18+F18)/20,1)</f>
        <v>1.2</v>
      </c>
      <c r="L18" s="841"/>
      <c r="M18" s="427"/>
      <c r="N18" s="427"/>
      <c r="O18" s="427"/>
    </row>
    <row r="19" spans="1:15" ht="12.75" customHeight="1">
      <c r="A19" s="239"/>
      <c r="B19" s="764"/>
      <c r="C19" s="259" t="s">
        <v>277</v>
      </c>
      <c r="D19" s="260">
        <v>25</v>
      </c>
      <c r="E19" s="298">
        <v>7</v>
      </c>
      <c r="F19" s="296">
        <v>8</v>
      </c>
      <c r="G19" s="905">
        <v>1</v>
      </c>
      <c r="H19" s="906"/>
      <c r="I19" s="754">
        <f>ROUNDDOWN((E19+F19)/D19,1)</f>
        <v>0.6</v>
      </c>
      <c r="J19" s="755"/>
      <c r="K19" s="852">
        <f>ROUNDDOWN((E19+F19)/30,1)</f>
        <v>0.5</v>
      </c>
      <c r="L19" s="853"/>
      <c r="M19" s="427"/>
      <c r="N19" s="427"/>
      <c r="O19" s="427"/>
    </row>
    <row r="20" spans="1:15" ht="12.75" customHeight="1">
      <c r="A20" s="239"/>
      <c r="B20" s="765"/>
      <c r="C20" s="253" t="s">
        <v>278</v>
      </c>
      <c r="D20" s="254">
        <v>25</v>
      </c>
      <c r="E20" s="299">
        <v>8</v>
      </c>
      <c r="F20" s="300">
        <v>7</v>
      </c>
      <c r="G20" s="905">
        <v>1</v>
      </c>
      <c r="H20" s="906"/>
      <c r="I20" s="756">
        <f>ROUNDDOWN((E20+F20)/D20,1)</f>
        <v>0.6</v>
      </c>
      <c r="J20" s="757"/>
      <c r="K20" s="840">
        <f>ROUNDDOWN((E20+F20)/30,1)</f>
        <v>0.5</v>
      </c>
      <c r="L20" s="841"/>
      <c r="M20" s="427"/>
      <c r="N20" s="427"/>
      <c r="O20" s="427"/>
    </row>
    <row r="21" spans="1:15" ht="15" customHeight="1">
      <c r="A21" s="239"/>
      <c r="B21" s="758" t="s">
        <v>279</v>
      </c>
      <c r="C21" s="759"/>
      <c r="D21" s="760"/>
      <c r="E21" s="263">
        <f>SUM(E18:E20)</f>
        <v>25</v>
      </c>
      <c r="F21" s="263">
        <f>SUM(F15:F20)</f>
        <v>45</v>
      </c>
      <c r="G21" s="761">
        <f>SUM(G18:H20)</f>
        <v>3</v>
      </c>
      <c r="H21" s="762"/>
      <c r="I21" s="814">
        <f>IF(D8=0,0,IF($D$8&lt;=90,1+ROUND(SUM(I15:J20),),ROUND(SUM(I15:I20),)))</f>
        <v>6</v>
      </c>
      <c r="J21" s="815"/>
      <c r="K21" s="854">
        <f>IF(F8=0,0,IF($D$8&lt;=90,1+ROUND(SUM(K15:L20),),ROUND(SUM(K15:K20),)))</f>
        <v>5</v>
      </c>
      <c r="L21" s="855"/>
      <c r="M21" s="427"/>
      <c r="N21" s="427"/>
      <c r="O21" s="427"/>
    </row>
    <row r="22" spans="1:15">
      <c r="A22" s="239"/>
      <c r="B22" s="264"/>
      <c r="C22" s="265"/>
      <c r="D22" s="266"/>
      <c r="E22" s="820" t="s">
        <v>30</v>
      </c>
      <c r="F22" s="821"/>
      <c r="G22" s="822" t="s">
        <v>136</v>
      </c>
      <c r="H22" s="823"/>
      <c r="I22" s="816"/>
      <c r="J22" s="817"/>
      <c r="K22" s="856"/>
      <c r="L22" s="857"/>
      <c r="M22" s="427"/>
      <c r="N22" s="427"/>
      <c r="O22" s="427"/>
    </row>
    <row r="23" spans="1:15" ht="15" customHeight="1" thickBot="1">
      <c r="A23" s="239"/>
      <c r="B23" s="267"/>
      <c r="C23" s="268"/>
      <c r="D23" s="269"/>
      <c r="E23" s="798">
        <f>E21+F21</f>
        <v>70</v>
      </c>
      <c r="F23" s="798"/>
      <c r="G23" s="799">
        <f>ROUNDUP((E23-F15-F16-F17)/35,0)</f>
        <v>2</v>
      </c>
      <c r="H23" s="800"/>
      <c r="I23" s="818"/>
      <c r="J23" s="819"/>
      <c r="K23" s="858"/>
      <c r="L23" s="859"/>
      <c r="M23" s="427"/>
      <c r="N23" s="427"/>
      <c r="O23" s="427"/>
    </row>
    <row r="24" spans="1:15" ht="15.75" customHeight="1">
      <c r="A24" s="239"/>
      <c r="B24" s="801" t="s">
        <v>280</v>
      </c>
      <c r="C24" s="270" t="s">
        <v>281</v>
      </c>
      <c r="D24" s="271"/>
      <c r="E24" s="804" t="str">
        <f>D10</f>
        <v>専任ではない</v>
      </c>
      <c r="F24" s="805"/>
      <c r="G24" s="805"/>
      <c r="H24" s="806"/>
      <c r="I24" s="807">
        <f>COUNTIF(E24,"専任ではない")</f>
        <v>1</v>
      </c>
      <c r="J24" s="808"/>
      <c r="K24" s="423"/>
      <c r="L24" s="424"/>
      <c r="M24" s="424"/>
      <c r="N24" s="424"/>
      <c r="O24" s="424"/>
    </row>
    <row r="25" spans="1:15" ht="15.75" customHeight="1">
      <c r="A25" s="239"/>
      <c r="B25" s="802"/>
      <c r="C25" s="809" t="s">
        <v>282</v>
      </c>
      <c r="D25" s="810"/>
      <c r="E25" s="811" t="str">
        <f>IF(F9&lt;=90,"９０人以下","９１人以上")</f>
        <v>９０人以下</v>
      </c>
      <c r="F25" s="812"/>
      <c r="G25" s="812"/>
      <c r="H25" s="813"/>
      <c r="I25" s="779">
        <f>IF(F9&lt;=90,1,0)</f>
        <v>1</v>
      </c>
      <c r="J25" s="780"/>
      <c r="K25" s="423"/>
      <c r="L25" s="424"/>
      <c r="M25" s="424"/>
      <c r="N25" s="424"/>
      <c r="O25" s="424"/>
    </row>
    <row r="26" spans="1:15" ht="15.75" customHeight="1">
      <c r="A26" s="239"/>
      <c r="B26" s="802"/>
      <c r="C26" s="809" t="s">
        <v>283</v>
      </c>
      <c r="D26" s="810"/>
      <c r="E26" s="811" t="str">
        <f>I10</f>
        <v>受け入れる</v>
      </c>
      <c r="F26" s="812"/>
      <c r="G26" s="812"/>
      <c r="H26" s="813"/>
      <c r="I26" s="779">
        <f>COUNTIF(E26,"受け入れる")</f>
        <v>1</v>
      </c>
      <c r="J26" s="780"/>
      <c r="K26" s="423"/>
      <c r="L26" s="424"/>
      <c r="M26" s="424"/>
      <c r="N26" s="424"/>
      <c r="O26" s="424"/>
    </row>
    <row r="27" spans="1:15" ht="15.75" customHeight="1" thickBot="1">
      <c r="A27" s="239"/>
      <c r="B27" s="803"/>
      <c r="C27" s="781" t="s">
        <v>284</v>
      </c>
      <c r="D27" s="782"/>
      <c r="E27" s="783" t="s">
        <v>285</v>
      </c>
      <c r="F27" s="784"/>
      <c r="G27" s="784"/>
      <c r="H27" s="785"/>
      <c r="I27" s="786">
        <f>IF(E27="専任ではない",0,2)</f>
        <v>2</v>
      </c>
      <c r="J27" s="787"/>
      <c r="K27" s="423"/>
      <c r="L27" s="424"/>
      <c r="M27" s="424"/>
      <c r="N27" s="424"/>
      <c r="O27" s="424"/>
    </row>
    <row r="28" spans="1:15" ht="9" customHeight="1">
      <c r="A28" s="272"/>
      <c r="B28" s="788" t="s">
        <v>286</v>
      </c>
      <c r="C28" s="789"/>
      <c r="D28" s="789"/>
      <c r="E28" s="792">
        <f>I21+I24+I25+I27+I26</f>
        <v>11</v>
      </c>
      <c r="F28" s="793"/>
      <c r="G28" s="793"/>
      <c r="H28" s="793"/>
      <c r="I28" s="793"/>
      <c r="J28" s="794"/>
      <c r="K28" s="423"/>
      <c r="L28" s="424"/>
      <c r="M28" s="424"/>
      <c r="N28" s="424"/>
      <c r="O28" s="424"/>
    </row>
    <row r="29" spans="1:15" ht="9" customHeight="1" thickBot="1">
      <c r="A29" s="273"/>
      <c r="B29" s="790"/>
      <c r="C29" s="791"/>
      <c r="D29" s="791"/>
      <c r="E29" s="795"/>
      <c r="F29" s="796"/>
      <c r="G29" s="796"/>
      <c r="H29" s="796"/>
      <c r="I29" s="796"/>
      <c r="J29" s="797"/>
      <c r="K29" s="423"/>
      <c r="L29" s="424"/>
      <c r="M29" s="424"/>
      <c r="N29" s="424"/>
      <c r="O29" s="424"/>
    </row>
    <row r="30" spans="1:15" ht="29.25" customHeight="1">
      <c r="A30" s="273"/>
      <c r="B30" s="768" t="s">
        <v>287</v>
      </c>
      <c r="C30" s="769"/>
      <c r="D30" s="769"/>
      <c r="E30" s="769"/>
      <c r="F30" s="769"/>
      <c r="G30" s="769"/>
      <c r="H30" s="769"/>
      <c r="I30" s="769"/>
      <c r="J30" s="769"/>
      <c r="K30" s="769"/>
      <c r="L30" s="769"/>
      <c r="M30" s="769"/>
      <c r="N30" s="769"/>
      <c r="O30" s="769"/>
    </row>
    <row r="31" spans="1:15" ht="13.5" customHeight="1" thickBot="1">
      <c r="A31" s="273"/>
      <c r="B31" s="238"/>
      <c r="C31" s="238"/>
      <c r="D31" s="238"/>
      <c r="E31" s="274"/>
      <c r="F31" s="274"/>
      <c r="G31" s="274"/>
      <c r="H31" s="274"/>
      <c r="I31" s="274"/>
      <c r="J31" s="274"/>
      <c r="K31" s="274"/>
      <c r="L31" s="274"/>
      <c r="M31" s="274"/>
      <c r="N31" s="275"/>
      <c r="O31" s="275"/>
    </row>
    <row r="32" spans="1:15" ht="14.25" thickBot="1">
      <c r="A32" s="273"/>
      <c r="B32" s="735" t="s">
        <v>288</v>
      </c>
      <c r="C32" s="736"/>
      <c r="D32" s="736"/>
      <c r="E32" s="736"/>
      <c r="F32" s="736"/>
      <c r="G32" s="736"/>
      <c r="H32" s="736"/>
      <c r="I32" s="736"/>
      <c r="J32" s="736"/>
      <c r="K32" s="736"/>
      <c r="L32" s="737"/>
      <c r="M32" s="770" t="s">
        <v>75</v>
      </c>
      <c r="N32" s="771"/>
      <c r="O32" s="275"/>
    </row>
    <row r="33" spans="1:15" ht="42.75" customHeight="1">
      <c r="A33" s="273"/>
      <c r="B33" s="772" t="s">
        <v>289</v>
      </c>
      <c r="C33" s="773"/>
      <c r="D33" s="301">
        <v>8</v>
      </c>
      <c r="E33" s="898" t="s">
        <v>290</v>
      </c>
      <c r="F33" s="899"/>
      <c r="G33" s="899"/>
      <c r="H33" s="899"/>
      <c r="I33" s="899"/>
      <c r="J33" s="899"/>
      <c r="K33" s="899"/>
      <c r="L33" s="900"/>
      <c r="M33" s="777" t="s">
        <v>128</v>
      </c>
      <c r="N33" s="778"/>
      <c r="O33" s="275"/>
    </row>
    <row r="34" spans="1:15" ht="27.75" customHeight="1" thickBot="1">
      <c r="A34" s="273"/>
      <c r="B34" s="745" t="s">
        <v>291</v>
      </c>
      <c r="C34" s="746"/>
      <c r="D34" s="302">
        <v>4</v>
      </c>
      <c r="E34" s="747" t="s">
        <v>292</v>
      </c>
      <c r="F34" s="748"/>
      <c r="G34" s="748"/>
      <c r="H34" s="748"/>
      <c r="I34" s="748"/>
      <c r="J34" s="748"/>
      <c r="K34" s="748"/>
      <c r="L34" s="749"/>
      <c r="M34" s="733" t="str">
        <f>IF(D33&gt;=G21,"ＯＫ","職員数不足")</f>
        <v>ＯＫ</v>
      </c>
      <c r="N34" s="734"/>
      <c r="O34" s="275"/>
    </row>
    <row r="35" spans="1:15" ht="24.75" customHeight="1">
      <c r="A35" s="273"/>
      <c r="B35" s="745" t="s">
        <v>293</v>
      </c>
      <c r="C35" s="746"/>
      <c r="D35" s="278">
        <f>J51</f>
        <v>2.6</v>
      </c>
      <c r="E35" s="747" t="s">
        <v>294</v>
      </c>
      <c r="F35" s="748"/>
      <c r="G35" s="748"/>
      <c r="H35" s="748"/>
      <c r="I35" s="748"/>
      <c r="J35" s="748"/>
      <c r="K35" s="748"/>
      <c r="L35" s="749"/>
      <c r="M35" s="750" t="s">
        <v>295</v>
      </c>
      <c r="N35" s="751"/>
      <c r="O35" s="275"/>
    </row>
    <row r="36" spans="1:15" ht="24.75" customHeight="1" thickBot="1">
      <c r="A36" s="273"/>
      <c r="B36" s="728" t="s">
        <v>296</v>
      </c>
      <c r="C36" s="729"/>
      <c r="D36" s="279">
        <f>D33+D35</f>
        <v>10.6</v>
      </c>
      <c r="E36" s="730"/>
      <c r="F36" s="731"/>
      <c r="G36" s="731"/>
      <c r="H36" s="731"/>
      <c r="I36" s="731"/>
      <c r="J36" s="731"/>
      <c r="K36" s="731"/>
      <c r="L36" s="732"/>
      <c r="M36" s="733" t="str">
        <f>IF(E28&lt;=D36,"OK","職員数不足")</f>
        <v>職員数不足</v>
      </c>
      <c r="N36" s="734"/>
      <c r="O36" s="275"/>
    </row>
    <row r="37" spans="1:15" ht="12.75" customHeight="1" thickBot="1">
      <c r="A37" s="273"/>
      <c r="B37" s="238"/>
      <c r="C37" s="238"/>
      <c r="D37" s="238"/>
      <c r="E37" s="274"/>
      <c r="F37" s="274"/>
      <c r="G37" s="274"/>
      <c r="H37" s="274"/>
      <c r="I37" s="274"/>
      <c r="J37" s="274"/>
      <c r="K37" s="274"/>
      <c r="L37" s="274"/>
      <c r="M37" s="280"/>
      <c r="N37" s="275"/>
      <c r="O37" s="275"/>
    </row>
    <row r="38" spans="1:15" ht="13.5" customHeight="1" thickBot="1">
      <c r="A38" s="273"/>
      <c r="B38" s="735" t="s">
        <v>297</v>
      </c>
      <c r="C38" s="736"/>
      <c r="D38" s="736"/>
      <c r="E38" s="736"/>
      <c r="F38" s="736"/>
      <c r="G38" s="736"/>
      <c r="H38" s="736"/>
      <c r="I38" s="736"/>
      <c r="J38" s="736"/>
      <c r="K38" s="736"/>
      <c r="L38" s="737"/>
      <c r="M38" s="274"/>
      <c r="N38" s="275"/>
      <c r="O38" s="275"/>
    </row>
    <row r="39" spans="1:15" ht="27" customHeight="1">
      <c r="A39" s="273"/>
      <c r="B39" s="281"/>
      <c r="C39" s="738" t="s">
        <v>15</v>
      </c>
      <c r="D39" s="739"/>
      <c r="E39" s="740" t="s">
        <v>298</v>
      </c>
      <c r="F39" s="741"/>
      <c r="G39" s="742" t="s">
        <v>299</v>
      </c>
      <c r="H39" s="743"/>
      <c r="I39" s="743"/>
      <c r="J39" s="742" t="s">
        <v>300</v>
      </c>
      <c r="K39" s="743"/>
      <c r="L39" s="744"/>
      <c r="M39" s="274"/>
      <c r="N39" s="275"/>
      <c r="O39" s="275"/>
    </row>
    <row r="40" spans="1:15" ht="11.25" customHeight="1">
      <c r="A40" s="273"/>
      <c r="B40" s="282">
        <v>1</v>
      </c>
      <c r="C40" s="887" t="s">
        <v>312</v>
      </c>
      <c r="D40" s="888"/>
      <c r="E40" s="889">
        <v>7</v>
      </c>
      <c r="F40" s="890"/>
      <c r="G40" s="897">
        <v>15</v>
      </c>
      <c r="H40" s="897"/>
      <c r="I40" s="897"/>
      <c r="J40" s="715">
        <f>E40*G40</f>
        <v>105</v>
      </c>
      <c r="K40" s="715"/>
      <c r="L40" s="716"/>
      <c r="M40" s="274"/>
      <c r="N40" s="275"/>
      <c r="O40" s="275"/>
    </row>
    <row r="41" spans="1:15" ht="11.25" customHeight="1">
      <c r="A41" s="273"/>
      <c r="B41" s="282">
        <v>2</v>
      </c>
      <c r="C41" s="887" t="s">
        <v>313</v>
      </c>
      <c r="D41" s="888"/>
      <c r="E41" s="889">
        <v>6</v>
      </c>
      <c r="F41" s="890"/>
      <c r="G41" s="897">
        <v>20</v>
      </c>
      <c r="H41" s="897"/>
      <c r="I41" s="897"/>
      <c r="J41" s="715">
        <f>E41*G41</f>
        <v>120</v>
      </c>
      <c r="K41" s="715"/>
      <c r="L41" s="716"/>
      <c r="M41" s="274"/>
      <c r="N41" s="275"/>
      <c r="O41" s="275"/>
    </row>
    <row r="42" spans="1:15" ht="11.25" customHeight="1">
      <c r="A42" s="273"/>
      <c r="B42" s="282">
        <v>3</v>
      </c>
      <c r="C42" s="887" t="s">
        <v>314</v>
      </c>
      <c r="D42" s="888"/>
      <c r="E42" s="889">
        <v>5</v>
      </c>
      <c r="F42" s="890"/>
      <c r="G42" s="897">
        <v>18</v>
      </c>
      <c r="H42" s="897"/>
      <c r="I42" s="897"/>
      <c r="J42" s="715">
        <f t="shared" ref="J42:J48" si="0">E42*G42</f>
        <v>90</v>
      </c>
      <c r="K42" s="715"/>
      <c r="L42" s="716"/>
      <c r="M42" s="274"/>
      <c r="N42" s="275"/>
      <c r="O42" s="275"/>
    </row>
    <row r="43" spans="1:15" ht="11.25" customHeight="1">
      <c r="A43" s="273"/>
      <c r="B43" s="282">
        <v>4</v>
      </c>
      <c r="C43" s="887" t="s">
        <v>315</v>
      </c>
      <c r="D43" s="888"/>
      <c r="E43" s="889">
        <v>4</v>
      </c>
      <c r="F43" s="890"/>
      <c r="G43" s="897">
        <v>25</v>
      </c>
      <c r="H43" s="897"/>
      <c r="I43" s="897"/>
      <c r="J43" s="715">
        <f t="shared" si="0"/>
        <v>100</v>
      </c>
      <c r="K43" s="715"/>
      <c r="L43" s="716"/>
      <c r="M43" s="274"/>
      <c r="N43" s="275"/>
      <c r="O43" s="275"/>
    </row>
    <row r="44" spans="1:15" ht="11.25" customHeight="1">
      <c r="A44" s="273"/>
      <c r="B44" s="282">
        <v>5</v>
      </c>
      <c r="C44" s="887"/>
      <c r="D44" s="888"/>
      <c r="E44" s="889"/>
      <c r="F44" s="890"/>
      <c r="G44" s="897"/>
      <c r="H44" s="897"/>
      <c r="I44" s="897"/>
      <c r="J44" s="715">
        <f t="shared" si="0"/>
        <v>0</v>
      </c>
      <c r="K44" s="715"/>
      <c r="L44" s="716"/>
      <c r="M44" s="283"/>
      <c r="N44" s="284"/>
      <c r="O44" s="275"/>
    </row>
    <row r="45" spans="1:15" ht="11.25" customHeight="1">
      <c r="A45" s="273"/>
      <c r="B45" s="282">
        <v>6</v>
      </c>
      <c r="C45" s="887"/>
      <c r="D45" s="888"/>
      <c r="E45" s="889"/>
      <c r="F45" s="890"/>
      <c r="G45" s="897"/>
      <c r="H45" s="897"/>
      <c r="I45" s="897"/>
      <c r="J45" s="715">
        <f t="shared" si="0"/>
        <v>0</v>
      </c>
      <c r="K45" s="715"/>
      <c r="L45" s="716"/>
      <c r="M45" s="283"/>
      <c r="N45" s="284"/>
      <c r="O45" s="275"/>
    </row>
    <row r="46" spans="1:15" ht="11.25" customHeight="1">
      <c r="A46" s="239"/>
      <c r="B46" s="282">
        <v>7</v>
      </c>
      <c r="C46" s="887"/>
      <c r="D46" s="888"/>
      <c r="E46" s="889"/>
      <c r="F46" s="890"/>
      <c r="G46" s="897"/>
      <c r="H46" s="897"/>
      <c r="I46" s="897"/>
      <c r="J46" s="715">
        <f t="shared" si="0"/>
        <v>0</v>
      </c>
      <c r="K46" s="715"/>
      <c r="L46" s="716"/>
      <c r="M46" s="285"/>
      <c r="N46" s="240"/>
      <c r="O46" s="240"/>
    </row>
    <row r="47" spans="1:15" ht="11.25" customHeight="1">
      <c r="A47" s="239"/>
      <c r="B47" s="282">
        <v>8</v>
      </c>
      <c r="C47" s="887"/>
      <c r="D47" s="888"/>
      <c r="E47" s="889"/>
      <c r="F47" s="890"/>
      <c r="G47" s="897"/>
      <c r="H47" s="897"/>
      <c r="I47" s="897"/>
      <c r="J47" s="715">
        <f t="shared" si="0"/>
        <v>0</v>
      </c>
      <c r="K47" s="715"/>
      <c r="L47" s="716"/>
      <c r="M47" s="285"/>
      <c r="N47" s="240"/>
      <c r="O47" s="240"/>
    </row>
    <row r="48" spans="1:15" ht="11.25" customHeight="1">
      <c r="A48" s="239"/>
      <c r="B48" s="282">
        <v>9</v>
      </c>
      <c r="C48" s="887"/>
      <c r="D48" s="888"/>
      <c r="E48" s="889"/>
      <c r="F48" s="890"/>
      <c r="G48" s="891"/>
      <c r="H48" s="892"/>
      <c r="I48" s="893"/>
      <c r="J48" s="715">
        <f t="shared" si="0"/>
        <v>0</v>
      </c>
      <c r="K48" s="715"/>
      <c r="L48" s="716"/>
      <c r="M48" s="240"/>
      <c r="N48" s="240"/>
      <c r="O48" s="240"/>
    </row>
    <row r="49" spans="1:15" ht="11.25" customHeight="1" thickBot="1">
      <c r="A49" s="239"/>
      <c r="B49" s="286">
        <v>10</v>
      </c>
      <c r="C49" s="887"/>
      <c r="D49" s="888"/>
      <c r="E49" s="889"/>
      <c r="F49" s="890"/>
      <c r="G49" s="894"/>
      <c r="H49" s="895"/>
      <c r="I49" s="896"/>
      <c r="J49" s="722">
        <f>E49*G49</f>
        <v>0</v>
      </c>
      <c r="K49" s="723"/>
      <c r="L49" s="724"/>
      <c r="M49" s="240"/>
      <c r="N49" s="240"/>
      <c r="O49" s="240"/>
    </row>
    <row r="50" spans="1:15" ht="14.25" thickTop="1">
      <c r="A50" s="239"/>
      <c r="B50" s="687" t="s">
        <v>14</v>
      </c>
      <c r="C50" s="688"/>
      <c r="D50" s="688"/>
      <c r="E50" s="688"/>
      <c r="F50" s="688"/>
      <c r="G50" s="688"/>
      <c r="H50" s="688"/>
      <c r="I50" s="689"/>
      <c r="J50" s="690">
        <f>SUM(J40:L49)</f>
        <v>415</v>
      </c>
      <c r="K50" s="690"/>
      <c r="L50" s="691"/>
      <c r="M50" s="240"/>
      <c r="N50" s="240"/>
      <c r="O50" s="240"/>
    </row>
    <row r="51" spans="1:15" ht="12" customHeight="1">
      <c r="A51" s="239"/>
      <c r="B51" s="692" t="s">
        <v>301</v>
      </c>
      <c r="C51" s="693"/>
      <c r="D51" s="694"/>
      <c r="E51" s="877">
        <v>160</v>
      </c>
      <c r="F51" s="878"/>
      <c r="G51" s="881" t="s">
        <v>316</v>
      </c>
      <c r="H51" s="882"/>
      <c r="I51" s="883"/>
      <c r="J51" s="704">
        <f>ROUND(J50/E51,1)</f>
        <v>2.6</v>
      </c>
      <c r="K51" s="705"/>
      <c r="L51" s="706"/>
      <c r="M51" s="240"/>
      <c r="N51" s="240"/>
      <c r="O51" s="240"/>
    </row>
    <row r="52" spans="1:15" ht="12" customHeight="1" thickBot="1">
      <c r="A52" s="239"/>
      <c r="B52" s="695"/>
      <c r="C52" s="696"/>
      <c r="D52" s="697"/>
      <c r="E52" s="879"/>
      <c r="F52" s="880"/>
      <c r="G52" s="884"/>
      <c r="H52" s="885"/>
      <c r="I52" s="886"/>
      <c r="J52" s="707"/>
      <c r="K52" s="708"/>
      <c r="L52" s="709"/>
      <c r="M52" s="240"/>
      <c r="N52" s="240"/>
      <c r="O52" s="287"/>
    </row>
    <row r="53" spans="1:15" ht="12" customHeight="1">
      <c r="A53" s="239"/>
      <c r="B53" s="250"/>
      <c r="C53" s="250"/>
      <c r="D53" s="250"/>
      <c r="E53" s="288" t="s">
        <v>303</v>
      </c>
      <c r="F53" s="250"/>
      <c r="G53" s="250"/>
      <c r="H53" s="250"/>
      <c r="I53" s="250"/>
      <c r="J53" s="289"/>
      <c r="K53" s="289"/>
      <c r="L53" s="289"/>
      <c r="M53" s="240"/>
      <c r="N53" s="240"/>
      <c r="O53" s="240"/>
    </row>
    <row r="54" spans="1:15">
      <c r="A54" s="239"/>
      <c r="B54" s="250"/>
      <c r="C54" s="250"/>
      <c r="D54" s="290" t="s">
        <v>304</v>
      </c>
      <c r="E54" s="250"/>
      <c r="F54" s="250"/>
      <c r="G54" s="250"/>
      <c r="H54" s="250"/>
      <c r="I54" s="250"/>
      <c r="J54" s="289"/>
      <c r="K54" s="289"/>
      <c r="L54" s="289"/>
      <c r="M54" s="240"/>
      <c r="N54" s="240"/>
      <c r="O54" s="240"/>
    </row>
    <row r="55" spans="1:15">
      <c r="A55" s="239"/>
      <c r="B55" s="250"/>
      <c r="C55" s="250"/>
      <c r="D55" s="250"/>
      <c r="E55" s="250"/>
      <c r="F55" s="250"/>
      <c r="G55" s="250"/>
      <c r="H55" s="250"/>
      <c r="I55" s="250"/>
      <c r="J55" s="289"/>
      <c r="K55" s="289"/>
      <c r="L55" s="289"/>
      <c r="M55" s="240"/>
      <c r="N55" s="240"/>
      <c r="O55" s="240"/>
    </row>
    <row r="56" spans="1:15">
      <c r="B56" s="303"/>
      <c r="C56" s="303"/>
      <c r="D56" s="303"/>
      <c r="E56" s="303"/>
      <c r="F56" s="303"/>
      <c r="G56" s="303"/>
      <c r="H56" s="303"/>
      <c r="I56" s="303"/>
      <c r="J56" s="303"/>
      <c r="K56" s="303"/>
      <c r="L56" s="303"/>
      <c r="M56" s="303"/>
      <c r="N56" s="303"/>
      <c r="O56" s="303"/>
    </row>
  </sheetData>
  <mergeCells count="138">
    <mergeCell ref="K19:L19"/>
    <mergeCell ref="K20:L20"/>
    <mergeCell ref="K21:L23"/>
    <mergeCell ref="B12:L12"/>
    <mergeCell ref="M13:O13"/>
    <mergeCell ref="M14:O14"/>
    <mergeCell ref="A1:M1"/>
    <mergeCell ref="N1:O1"/>
    <mergeCell ref="B3:M3"/>
    <mergeCell ref="M4:O4"/>
    <mergeCell ref="D5:F5"/>
    <mergeCell ref="G5:I5"/>
    <mergeCell ref="J5:N5"/>
    <mergeCell ref="D6:F6"/>
    <mergeCell ref="G6:I6"/>
    <mergeCell ref="J6:N6"/>
    <mergeCell ref="B8:C9"/>
    <mergeCell ref="D8:E8"/>
    <mergeCell ref="F8:H8"/>
    <mergeCell ref="I8:K8"/>
    <mergeCell ref="D9:E9"/>
    <mergeCell ref="F9:H9"/>
    <mergeCell ref="I9:K9"/>
    <mergeCell ref="G17:H17"/>
    <mergeCell ref="I17:J17"/>
    <mergeCell ref="I13:J13"/>
    <mergeCell ref="I14:J14"/>
    <mergeCell ref="K13:L13"/>
    <mergeCell ref="K14:L14"/>
    <mergeCell ref="K15:L15"/>
    <mergeCell ref="K16:L16"/>
    <mergeCell ref="K17:L17"/>
    <mergeCell ref="G18:H18"/>
    <mergeCell ref="I18:J18"/>
    <mergeCell ref="I21:J23"/>
    <mergeCell ref="E22:F22"/>
    <mergeCell ref="G22:H22"/>
    <mergeCell ref="B21:D21"/>
    <mergeCell ref="G21:H21"/>
    <mergeCell ref="B10:C10"/>
    <mergeCell ref="D10:E10"/>
    <mergeCell ref="F10:H10"/>
    <mergeCell ref="I10:K10"/>
    <mergeCell ref="B13:D14"/>
    <mergeCell ref="E13:F13"/>
    <mergeCell ref="G13:H14"/>
    <mergeCell ref="K18:L18"/>
    <mergeCell ref="E23:F23"/>
    <mergeCell ref="G23:H23"/>
    <mergeCell ref="G19:H19"/>
    <mergeCell ref="I19:J19"/>
    <mergeCell ref="G20:H20"/>
    <mergeCell ref="I20:J20"/>
    <mergeCell ref="B15:B20"/>
    <mergeCell ref="G15:H15"/>
    <mergeCell ref="I15:J15"/>
    <mergeCell ref="G16:H16"/>
    <mergeCell ref="I16:J16"/>
    <mergeCell ref="B30:O30"/>
    <mergeCell ref="B32:L32"/>
    <mergeCell ref="M32:N32"/>
    <mergeCell ref="B33:C33"/>
    <mergeCell ref="E33:L33"/>
    <mergeCell ref="M33:N33"/>
    <mergeCell ref="I26:J26"/>
    <mergeCell ref="C27:D27"/>
    <mergeCell ref="E27:H27"/>
    <mergeCell ref="I27:J27"/>
    <mergeCell ref="B28:D29"/>
    <mergeCell ref="E28:J29"/>
    <mergeCell ref="B24:B27"/>
    <mergeCell ref="E24:H24"/>
    <mergeCell ref="I24:J24"/>
    <mergeCell ref="C25:D25"/>
    <mergeCell ref="E25:H25"/>
    <mergeCell ref="I25:J25"/>
    <mergeCell ref="C26:D26"/>
    <mergeCell ref="E26:H26"/>
    <mergeCell ref="B36:C36"/>
    <mergeCell ref="E36:L36"/>
    <mergeCell ref="M36:N36"/>
    <mergeCell ref="B38:L38"/>
    <mergeCell ref="C39:D39"/>
    <mergeCell ref="E39:F39"/>
    <mergeCell ref="G39:I39"/>
    <mergeCell ref="J39:L39"/>
    <mergeCell ref="B34:C34"/>
    <mergeCell ref="E34:L34"/>
    <mergeCell ref="M34:N34"/>
    <mergeCell ref="B35:C35"/>
    <mergeCell ref="E35:L35"/>
    <mergeCell ref="M35:N35"/>
    <mergeCell ref="C42:D42"/>
    <mergeCell ref="E42:F42"/>
    <mergeCell ref="G42:I42"/>
    <mergeCell ref="J42:L42"/>
    <mergeCell ref="C43:D43"/>
    <mergeCell ref="E43:F43"/>
    <mergeCell ref="G43:I43"/>
    <mergeCell ref="J43:L43"/>
    <mergeCell ref="C40:D40"/>
    <mergeCell ref="E40:F40"/>
    <mergeCell ref="G40:I40"/>
    <mergeCell ref="J40:L40"/>
    <mergeCell ref="C41:D41"/>
    <mergeCell ref="E41:F41"/>
    <mergeCell ref="G41:I41"/>
    <mergeCell ref="J41:L41"/>
    <mergeCell ref="C46:D46"/>
    <mergeCell ref="E46:F46"/>
    <mergeCell ref="G46:I46"/>
    <mergeCell ref="J46:L46"/>
    <mergeCell ref="C47:D47"/>
    <mergeCell ref="E47:F47"/>
    <mergeCell ref="G47:I47"/>
    <mergeCell ref="J47:L47"/>
    <mergeCell ref="C44:D44"/>
    <mergeCell ref="E44:F44"/>
    <mergeCell ref="G44:I44"/>
    <mergeCell ref="J44:L44"/>
    <mergeCell ref="C45:D45"/>
    <mergeCell ref="E45:F45"/>
    <mergeCell ref="G45:I45"/>
    <mergeCell ref="J45:L45"/>
    <mergeCell ref="B50:I50"/>
    <mergeCell ref="J50:L50"/>
    <mergeCell ref="B51:D52"/>
    <mergeCell ref="E51:F52"/>
    <mergeCell ref="G51:I52"/>
    <mergeCell ref="J51:L52"/>
    <mergeCell ref="C48:D48"/>
    <mergeCell ref="E48:F48"/>
    <mergeCell ref="G48:I48"/>
    <mergeCell ref="J48:L48"/>
    <mergeCell ref="C49:D49"/>
    <mergeCell ref="E49:F49"/>
    <mergeCell ref="G49:I49"/>
    <mergeCell ref="J49:L49"/>
  </mergeCells>
  <phoneticPr fontId="6"/>
  <dataValidations count="6">
    <dataValidation imeMode="disabled" allowBlank="1" showInputMessage="1" showErrorMessage="1" sqref="WVT98305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dataValidation type="list" allowBlank="1"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type="list" allowBlank="1"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s>
  <pageMargins left="0.6692913385826772" right="0.19685039370078741" top="0.59055118110236227" bottom="0.19685039370078741"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1"/>
  <sheetViews>
    <sheetView view="pageBreakPreview" topLeftCell="A34" zoomScaleNormal="100" zoomScaleSheetLayoutView="100" workbookViewId="0">
      <selection activeCell="F9" sqref="F9"/>
    </sheetView>
  </sheetViews>
  <sheetFormatPr defaultRowHeight="13.5"/>
  <cols>
    <col min="1" max="1" width="1.125" style="228" customWidth="1"/>
    <col min="2" max="2" width="12.75" style="228" customWidth="1"/>
    <col min="3" max="3" width="13.375" style="228" customWidth="1"/>
    <col min="4" max="4" width="12.25" style="228" customWidth="1"/>
    <col min="5" max="5" width="13.25" style="228" customWidth="1"/>
    <col min="6" max="7" width="12.125" style="228" customWidth="1"/>
    <col min="8" max="8" width="12.375" style="228" customWidth="1"/>
    <col min="9" max="9" width="1.75" style="228" customWidth="1"/>
    <col min="10" max="256" width="9" style="228"/>
    <col min="257" max="257" width="1.125" style="228" customWidth="1"/>
    <col min="258" max="258" width="12.75" style="228" customWidth="1"/>
    <col min="259" max="259" width="13.375" style="228" customWidth="1"/>
    <col min="260" max="260" width="12.25" style="228" customWidth="1"/>
    <col min="261" max="261" width="13.25" style="228" customWidth="1"/>
    <col min="262" max="263" width="12.125" style="228" customWidth="1"/>
    <col min="264" max="264" width="12.375" style="228" customWidth="1"/>
    <col min="265" max="265" width="1.75" style="228" customWidth="1"/>
    <col min="266" max="512" width="9" style="228"/>
    <col min="513" max="513" width="1.125" style="228" customWidth="1"/>
    <col min="514" max="514" width="12.75" style="228" customWidth="1"/>
    <col min="515" max="515" width="13.375" style="228" customWidth="1"/>
    <col min="516" max="516" width="12.25" style="228" customWidth="1"/>
    <col min="517" max="517" width="13.25" style="228" customWidth="1"/>
    <col min="518" max="519" width="12.125" style="228" customWidth="1"/>
    <col min="520" max="520" width="12.375" style="228" customWidth="1"/>
    <col min="521" max="521" width="1.75" style="228" customWidth="1"/>
    <col min="522" max="768" width="9" style="228"/>
    <col min="769" max="769" width="1.125" style="228" customWidth="1"/>
    <col min="770" max="770" width="12.75" style="228" customWidth="1"/>
    <col min="771" max="771" width="13.375" style="228" customWidth="1"/>
    <col min="772" max="772" width="12.25" style="228" customWidth="1"/>
    <col min="773" max="773" width="13.25" style="228" customWidth="1"/>
    <col min="774" max="775" width="12.125" style="228" customWidth="1"/>
    <col min="776" max="776" width="12.375" style="228" customWidth="1"/>
    <col min="777" max="777" width="1.75" style="228" customWidth="1"/>
    <col min="778" max="1024" width="9" style="228"/>
    <col min="1025" max="1025" width="1.125" style="228" customWidth="1"/>
    <col min="1026" max="1026" width="12.75" style="228" customWidth="1"/>
    <col min="1027" max="1027" width="13.375" style="228" customWidth="1"/>
    <col min="1028" max="1028" width="12.25" style="228" customWidth="1"/>
    <col min="1029" max="1029" width="13.25" style="228" customWidth="1"/>
    <col min="1030" max="1031" width="12.125" style="228" customWidth="1"/>
    <col min="1032" max="1032" width="12.375" style="228" customWidth="1"/>
    <col min="1033" max="1033" width="1.75" style="228" customWidth="1"/>
    <col min="1034" max="1280" width="9" style="228"/>
    <col min="1281" max="1281" width="1.125" style="228" customWidth="1"/>
    <col min="1282" max="1282" width="12.75" style="228" customWidth="1"/>
    <col min="1283" max="1283" width="13.375" style="228" customWidth="1"/>
    <col min="1284" max="1284" width="12.25" style="228" customWidth="1"/>
    <col min="1285" max="1285" width="13.25" style="228" customWidth="1"/>
    <col min="1286" max="1287" width="12.125" style="228" customWidth="1"/>
    <col min="1288" max="1288" width="12.375" style="228" customWidth="1"/>
    <col min="1289" max="1289" width="1.75" style="228" customWidth="1"/>
    <col min="1290" max="1536" width="9" style="228"/>
    <col min="1537" max="1537" width="1.125" style="228" customWidth="1"/>
    <col min="1538" max="1538" width="12.75" style="228" customWidth="1"/>
    <col min="1539" max="1539" width="13.375" style="228" customWidth="1"/>
    <col min="1540" max="1540" width="12.25" style="228" customWidth="1"/>
    <col min="1541" max="1541" width="13.25" style="228" customWidth="1"/>
    <col min="1542" max="1543" width="12.125" style="228" customWidth="1"/>
    <col min="1544" max="1544" width="12.375" style="228" customWidth="1"/>
    <col min="1545" max="1545" width="1.75" style="228" customWidth="1"/>
    <col min="1546" max="1792" width="9" style="228"/>
    <col min="1793" max="1793" width="1.125" style="228" customWidth="1"/>
    <col min="1794" max="1794" width="12.75" style="228" customWidth="1"/>
    <col min="1795" max="1795" width="13.375" style="228" customWidth="1"/>
    <col min="1796" max="1796" width="12.25" style="228" customWidth="1"/>
    <col min="1797" max="1797" width="13.25" style="228" customWidth="1"/>
    <col min="1798" max="1799" width="12.125" style="228" customWidth="1"/>
    <col min="1800" max="1800" width="12.375" style="228" customWidth="1"/>
    <col min="1801" max="1801" width="1.75" style="228" customWidth="1"/>
    <col min="1802" max="2048" width="9" style="228"/>
    <col min="2049" max="2049" width="1.125" style="228" customWidth="1"/>
    <col min="2050" max="2050" width="12.75" style="228" customWidth="1"/>
    <col min="2051" max="2051" width="13.375" style="228" customWidth="1"/>
    <col min="2052" max="2052" width="12.25" style="228" customWidth="1"/>
    <col min="2053" max="2053" width="13.25" style="228" customWidth="1"/>
    <col min="2054" max="2055" width="12.125" style="228" customWidth="1"/>
    <col min="2056" max="2056" width="12.375" style="228" customWidth="1"/>
    <col min="2057" max="2057" width="1.75" style="228" customWidth="1"/>
    <col min="2058" max="2304" width="9" style="228"/>
    <col min="2305" max="2305" width="1.125" style="228" customWidth="1"/>
    <col min="2306" max="2306" width="12.75" style="228" customWidth="1"/>
    <col min="2307" max="2307" width="13.375" style="228" customWidth="1"/>
    <col min="2308" max="2308" width="12.25" style="228" customWidth="1"/>
    <col min="2309" max="2309" width="13.25" style="228" customWidth="1"/>
    <col min="2310" max="2311" width="12.125" style="228" customWidth="1"/>
    <col min="2312" max="2312" width="12.375" style="228" customWidth="1"/>
    <col min="2313" max="2313" width="1.75" style="228" customWidth="1"/>
    <col min="2314" max="2560" width="9" style="228"/>
    <col min="2561" max="2561" width="1.125" style="228" customWidth="1"/>
    <col min="2562" max="2562" width="12.75" style="228" customWidth="1"/>
    <col min="2563" max="2563" width="13.375" style="228" customWidth="1"/>
    <col min="2564" max="2564" width="12.25" style="228" customWidth="1"/>
    <col min="2565" max="2565" width="13.25" style="228" customWidth="1"/>
    <col min="2566" max="2567" width="12.125" style="228" customWidth="1"/>
    <col min="2568" max="2568" width="12.375" style="228" customWidth="1"/>
    <col min="2569" max="2569" width="1.75" style="228" customWidth="1"/>
    <col min="2570" max="2816" width="9" style="228"/>
    <col min="2817" max="2817" width="1.125" style="228" customWidth="1"/>
    <col min="2818" max="2818" width="12.75" style="228" customWidth="1"/>
    <col min="2819" max="2819" width="13.375" style="228" customWidth="1"/>
    <col min="2820" max="2820" width="12.25" style="228" customWidth="1"/>
    <col min="2821" max="2821" width="13.25" style="228" customWidth="1"/>
    <col min="2822" max="2823" width="12.125" style="228" customWidth="1"/>
    <col min="2824" max="2824" width="12.375" style="228" customWidth="1"/>
    <col min="2825" max="2825" width="1.75" style="228" customWidth="1"/>
    <col min="2826" max="3072" width="9" style="228"/>
    <col min="3073" max="3073" width="1.125" style="228" customWidth="1"/>
    <col min="3074" max="3074" width="12.75" style="228" customWidth="1"/>
    <col min="3075" max="3075" width="13.375" style="228" customWidth="1"/>
    <col min="3076" max="3076" width="12.25" style="228" customWidth="1"/>
    <col min="3077" max="3077" width="13.25" style="228" customWidth="1"/>
    <col min="3078" max="3079" width="12.125" style="228" customWidth="1"/>
    <col min="3080" max="3080" width="12.375" style="228" customWidth="1"/>
    <col min="3081" max="3081" width="1.75" style="228" customWidth="1"/>
    <col min="3082" max="3328" width="9" style="228"/>
    <col min="3329" max="3329" width="1.125" style="228" customWidth="1"/>
    <col min="3330" max="3330" width="12.75" style="228" customWidth="1"/>
    <col min="3331" max="3331" width="13.375" style="228" customWidth="1"/>
    <col min="3332" max="3332" width="12.25" style="228" customWidth="1"/>
    <col min="3333" max="3333" width="13.25" style="228" customWidth="1"/>
    <col min="3334" max="3335" width="12.125" style="228" customWidth="1"/>
    <col min="3336" max="3336" width="12.375" style="228" customWidth="1"/>
    <col min="3337" max="3337" width="1.75" style="228" customWidth="1"/>
    <col min="3338" max="3584" width="9" style="228"/>
    <col min="3585" max="3585" width="1.125" style="228" customWidth="1"/>
    <col min="3586" max="3586" width="12.75" style="228" customWidth="1"/>
    <col min="3587" max="3587" width="13.375" style="228" customWidth="1"/>
    <col min="3588" max="3588" width="12.25" style="228" customWidth="1"/>
    <col min="3589" max="3589" width="13.25" style="228" customWidth="1"/>
    <col min="3590" max="3591" width="12.125" style="228" customWidth="1"/>
    <col min="3592" max="3592" width="12.375" style="228" customWidth="1"/>
    <col min="3593" max="3593" width="1.75" style="228" customWidth="1"/>
    <col min="3594" max="3840" width="9" style="228"/>
    <col min="3841" max="3841" width="1.125" style="228" customWidth="1"/>
    <col min="3842" max="3842" width="12.75" style="228" customWidth="1"/>
    <col min="3843" max="3843" width="13.375" style="228" customWidth="1"/>
    <col min="3844" max="3844" width="12.25" style="228" customWidth="1"/>
    <col min="3845" max="3845" width="13.25" style="228" customWidth="1"/>
    <col min="3846" max="3847" width="12.125" style="228" customWidth="1"/>
    <col min="3848" max="3848" width="12.375" style="228" customWidth="1"/>
    <col min="3849" max="3849" width="1.75" style="228" customWidth="1"/>
    <col min="3850" max="4096" width="9" style="228"/>
    <col min="4097" max="4097" width="1.125" style="228" customWidth="1"/>
    <col min="4098" max="4098" width="12.75" style="228" customWidth="1"/>
    <col min="4099" max="4099" width="13.375" style="228" customWidth="1"/>
    <col min="4100" max="4100" width="12.25" style="228" customWidth="1"/>
    <col min="4101" max="4101" width="13.25" style="228" customWidth="1"/>
    <col min="4102" max="4103" width="12.125" style="228" customWidth="1"/>
    <col min="4104" max="4104" width="12.375" style="228" customWidth="1"/>
    <col min="4105" max="4105" width="1.75" style="228" customWidth="1"/>
    <col min="4106" max="4352" width="9" style="228"/>
    <col min="4353" max="4353" width="1.125" style="228" customWidth="1"/>
    <col min="4354" max="4354" width="12.75" style="228" customWidth="1"/>
    <col min="4355" max="4355" width="13.375" style="228" customWidth="1"/>
    <col min="4356" max="4356" width="12.25" style="228" customWidth="1"/>
    <col min="4357" max="4357" width="13.25" style="228" customWidth="1"/>
    <col min="4358" max="4359" width="12.125" style="228" customWidth="1"/>
    <col min="4360" max="4360" width="12.375" style="228" customWidth="1"/>
    <col min="4361" max="4361" width="1.75" style="228" customWidth="1"/>
    <col min="4362" max="4608" width="9" style="228"/>
    <col min="4609" max="4609" width="1.125" style="228" customWidth="1"/>
    <col min="4610" max="4610" width="12.75" style="228" customWidth="1"/>
    <col min="4611" max="4611" width="13.375" style="228" customWidth="1"/>
    <col min="4612" max="4612" width="12.25" style="228" customWidth="1"/>
    <col min="4613" max="4613" width="13.25" style="228" customWidth="1"/>
    <col min="4614" max="4615" width="12.125" style="228" customWidth="1"/>
    <col min="4616" max="4616" width="12.375" style="228" customWidth="1"/>
    <col min="4617" max="4617" width="1.75" style="228" customWidth="1"/>
    <col min="4618" max="4864" width="9" style="228"/>
    <col min="4865" max="4865" width="1.125" style="228" customWidth="1"/>
    <col min="4866" max="4866" width="12.75" style="228" customWidth="1"/>
    <col min="4867" max="4867" width="13.375" style="228" customWidth="1"/>
    <col min="4868" max="4868" width="12.25" style="228" customWidth="1"/>
    <col min="4869" max="4869" width="13.25" style="228" customWidth="1"/>
    <col min="4870" max="4871" width="12.125" style="228" customWidth="1"/>
    <col min="4872" max="4872" width="12.375" style="228" customWidth="1"/>
    <col min="4873" max="4873" width="1.75" style="228" customWidth="1"/>
    <col min="4874" max="5120" width="9" style="228"/>
    <col min="5121" max="5121" width="1.125" style="228" customWidth="1"/>
    <col min="5122" max="5122" width="12.75" style="228" customWidth="1"/>
    <col min="5123" max="5123" width="13.375" style="228" customWidth="1"/>
    <col min="5124" max="5124" width="12.25" style="228" customWidth="1"/>
    <col min="5125" max="5125" width="13.25" style="228" customWidth="1"/>
    <col min="5126" max="5127" width="12.125" style="228" customWidth="1"/>
    <col min="5128" max="5128" width="12.375" style="228" customWidth="1"/>
    <col min="5129" max="5129" width="1.75" style="228" customWidth="1"/>
    <col min="5130" max="5376" width="9" style="228"/>
    <col min="5377" max="5377" width="1.125" style="228" customWidth="1"/>
    <col min="5378" max="5378" width="12.75" style="228" customWidth="1"/>
    <col min="5379" max="5379" width="13.375" style="228" customWidth="1"/>
    <col min="5380" max="5380" width="12.25" style="228" customWidth="1"/>
    <col min="5381" max="5381" width="13.25" style="228" customWidth="1"/>
    <col min="5382" max="5383" width="12.125" style="228" customWidth="1"/>
    <col min="5384" max="5384" width="12.375" style="228" customWidth="1"/>
    <col min="5385" max="5385" width="1.75" style="228" customWidth="1"/>
    <col min="5386" max="5632" width="9" style="228"/>
    <col min="5633" max="5633" width="1.125" style="228" customWidth="1"/>
    <col min="5634" max="5634" width="12.75" style="228" customWidth="1"/>
    <col min="5635" max="5635" width="13.375" style="228" customWidth="1"/>
    <col min="5636" max="5636" width="12.25" style="228" customWidth="1"/>
    <col min="5637" max="5637" width="13.25" style="228" customWidth="1"/>
    <col min="5638" max="5639" width="12.125" style="228" customWidth="1"/>
    <col min="5640" max="5640" width="12.375" style="228" customWidth="1"/>
    <col min="5641" max="5641" width="1.75" style="228" customWidth="1"/>
    <col min="5642" max="5888" width="9" style="228"/>
    <col min="5889" max="5889" width="1.125" style="228" customWidth="1"/>
    <col min="5890" max="5890" width="12.75" style="228" customWidth="1"/>
    <col min="5891" max="5891" width="13.375" style="228" customWidth="1"/>
    <col min="5892" max="5892" width="12.25" style="228" customWidth="1"/>
    <col min="5893" max="5893" width="13.25" style="228" customWidth="1"/>
    <col min="5894" max="5895" width="12.125" style="228" customWidth="1"/>
    <col min="5896" max="5896" width="12.375" style="228" customWidth="1"/>
    <col min="5897" max="5897" width="1.75" style="228" customWidth="1"/>
    <col min="5898" max="6144" width="9" style="228"/>
    <col min="6145" max="6145" width="1.125" style="228" customWidth="1"/>
    <col min="6146" max="6146" width="12.75" style="228" customWidth="1"/>
    <col min="6147" max="6147" width="13.375" style="228" customWidth="1"/>
    <col min="6148" max="6148" width="12.25" style="228" customWidth="1"/>
    <col min="6149" max="6149" width="13.25" style="228" customWidth="1"/>
    <col min="6150" max="6151" width="12.125" style="228" customWidth="1"/>
    <col min="6152" max="6152" width="12.375" style="228" customWidth="1"/>
    <col min="6153" max="6153" width="1.75" style="228" customWidth="1"/>
    <col min="6154" max="6400" width="9" style="228"/>
    <col min="6401" max="6401" width="1.125" style="228" customWidth="1"/>
    <col min="6402" max="6402" width="12.75" style="228" customWidth="1"/>
    <col min="6403" max="6403" width="13.375" style="228" customWidth="1"/>
    <col min="6404" max="6404" width="12.25" style="228" customWidth="1"/>
    <col min="6405" max="6405" width="13.25" style="228" customWidth="1"/>
    <col min="6406" max="6407" width="12.125" style="228" customWidth="1"/>
    <col min="6408" max="6408" width="12.375" style="228" customWidth="1"/>
    <col min="6409" max="6409" width="1.75" style="228" customWidth="1"/>
    <col min="6410" max="6656" width="9" style="228"/>
    <col min="6657" max="6657" width="1.125" style="228" customWidth="1"/>
    <col min="6658" max="6658" width="12.75" style="228" customWidth="1"/>
    <col min="6659" max="6659" width="13.375" style="228" customWidth="1"/>
    <col min="6660" max="6660" width="12.25" style="228" customWidth="1"/>
    <col min="6661" max="6661" width="13.25" style="228" customWidth="1"/>
    <col min="6662" max="6663" width="12.125" style="228" customWidth="1"/>
    <col min="6664" max="6664" width="12.375" style="228" customWidth="1"/>
    <col min="6665" max="6665" width="1.75" style="228" customWidth="1"/>
    <col min="6666" max="6912" width="9" style="228"/>
    <col min="6913" max="6913" width="1.125" style="228" customWidth="1"/>
    <col min="6914" max="6914" width="12.75" style="228" customWidth="1"/>
    <col min="6915" max="6915" width="13.375" style="228" customWidth="1"/>
    <col min="6916" max="6916" width="12.25" style="228" customWidth="1"/>
    <col min="6917" max="6917" width="13.25" style="228" customWidth="1"/>
    <col min="6918" max="6919" width="12.125" style="228" customWidth="1"/>
    <col min="6920" max="6920" width="12.375" style="228" customWidth="1"/>
    <col min="6921" max="6921" width="1.75" style="228" customWidth="1"/>
    <col min="6922" max="7168" width="9" style="228"/>
    <col min="7169" max="7169" width="1.125" style="228" customWidth="1"/>
    <col min="7170" max="7170" width="12.75" style="228" customWidth="1"/>
    <col min="7171" max="7171" width="13.375" style="228" customWidth="1"/>
    <col min="7172" max="7172" width="12.25" style="228" customWidth="1"/>
    <col min="7173" max="7173" width="13.25" style="228" customWidth="1"/>
    <col min="7174" max="7175" width="12.125" style="228" customWidth="1"/>
    <col min="7176" max="7176" width="12.375" style="228" customWidth="1"/>
    <col min="7177" max="7177" width="1.75" style="228" customWidth="1"/>
    <col min="7178" max="7424" width="9" style="228"/>
    <col min="7425" max="7425" width="1.125" style="228" customWidth="1"/>
    <col min="7426" max="7426" width="12.75" style="228" customWidth="1"/>
    <col min="7427" max="7427" width="13.375" style="228" customWidth="1"/>
    <col min="7428" max="7428" width="12.25" style="228" customWidth="1"/>
    <col min="7429" max="7429" width="13.25" style="228" customWidth="1"/>
    <col min="7430" max="7431" width="12.125" style="228" customWidth="1"/>
    <col min="7432" max="7432" width="12.375" style="228" customWidth="1"/>
    <col min="7433" max="7433" width="1.75" style="228" customWidth="1"/>
    <col min="7434" max="7680" width="9" style="228"/>
    <col min="7681" max="7681" width="1.125" style="228" customWidth="1"/>
    <col min="7682" max="7682" width="12.75" style="228" customWidth="1"/>
    <col min="7683" max="7683" width="13.375" style="228" customWidth="1"/>
    <col min="7684" max="7684" width="12.25" style="228" customWidth="1"/>
    <col min="7685" max="7685" width="13.25" style="228" customWidth="1"/>
    <col min="7686" max="7687" width="12.125" style="228" customWidth="1"/>
    <col min="7688" max="7688" width="12.375" style="228" customWidth="1"/>
    <col min="7689" max="7689" width="1.75" style="228" customWidth="1"/>
    <col min="7690" max="7936" width="9" style="228"/>
    <col min="7937" max="7937" width="1.125" style="228" customWidth="1"/>
    <col min="7938" max="7938" width="12.75" style="228" customWidth="1"/>
    <col min="7939" max="7939" width="13.375" style="228" customWidth="1"/>
    <col min="7940" max="7940" width="12.25" style="228" customWidth="1"/>
    <col min="7941" max="7941" width="13.25" style="228" customWidth="1"/>
    <col min="7942" max="7943" width="12.125" style="228" customWidth="1"/>
    <col min="7944" max="7944" width="12.375" style="228" customWidth="1"/>
    <col min="7945" max="7945" width="1.75" style="228" customWidth="1"/>
    <col min="7946" max="8192" width="9" style="228"/>
    <col min="8193" max="8193" width="1.125" style="228" customWidth="1"/>
    <col min="8194" max="8194" width="12.75" style="228" customWidth="1"/>
    <col min="8195" max="8195" width="13.375" style="228" customWidth="1"/>
    <col min="8196" max="8196" width="12.25" style="228" customWidth="1"/>
    <col min="8197" max="8197" width="13.25" style="228" customWidth="1"/>
    <col min="8198" max="8199" width="12.125" style="228" customWidth="1"/>
    <col min="8200" max="8200" width="12.375" style="228" customWidth="1"/>
    <col min="8201" max="8201" width="1.75" style="228" customWidth="1"/>
    <col min="8202" max="8448" width="9" style="228"/>
    <col min="8449" max="8449" width="1.125" style="228" customWidth="1"/>
    <col min="8450" max="8450" width="12.75" style="228" customWidth="1"/>
    <col min="8451" max="8451" width="13.375" style="228" customWidth="1"/>
    <col min="8452" max="8452" width="12.25" style="228" customWidth="1"/>
    <col min="8453" max="8453" width="13.25" style="228" customWidth="1"/>
    <col min="8454" max="8455" width="12.125" style="228" customWidth="1"/>
    <col min="8456" max="8456" width="12.375" style="228" customWidth="1"/>
    <col min="8457" max="8457" width="1.75" style="228" customWidth="1"/>
    <col min="8458" max="8704" width="9" style="228"/>
    <col min="8705" max="8705" width="1.125" style="228" customWidth="1"/>
    <col min="8706" max="8706" width="12.75" style="228" customWidth="1"/>
    <col min="8707" max="8707" width="13.375" style="228" customWidth="1"/>
    <col min="8708" max="8708" width="12.25" style="228" customWidth="1"/>
    <col min="8709" max="8709" width="13.25" style="228" customWidth="1"/>
    <col min="8710" max="8711" width="12.125" style="228" customWidth="1"/>
    <col min="8712" max="8712" width="12.375" style="228" customWidth="1"/>
    <col min="8713" max="8713" width="1.75" style="228" customWidth="1"/>
    <col min="8714" max="8960" width="9" style="228"/>
    <col min="8961" max="8961" width="1.125" style="228" customWidth="1"/>
    <col min="8962" max="8962" width="12.75" style="228" customWidth="1"/>
    <col min="8963" max="8963" width="13.375" style="228" customWidth="1"/>
    <col min="8964" max="8964" width="12.25" style="228" customWidth="1"/>
    <col min="8965" max="8965" width="13.25" style="228" customWidth="1"/>
    <col min="8966" max="8967" width="12.125" style="228" customWidth="1"/>
    <col min="8968" max="8968" width="12.375" style="228" customWidth="1"/>
    <col min="8969" max="8969" width="1.75" style="228" customWidth="1"/>
    <col min="8970" max="9216" width="9" style="228"/>
    <col min="9217" max="9217" width="1.125" style="228" customWidth="1"/>
    <col min="9218" max="9218" width="12.75" style="228" customWidth="1"/>
    <col min="9219" max="9219" width="13.375" style="228" customWidth="1"/>
    <col min="9220" max="9220" width="12.25" style="228" customWidth="1"/>
    <col min="9221" max="9221" width="13.25" style="228" customWidth="1"/>
    <col min="9222" max="9223" width="12.125" style="228" customWidth="1"/>
    <col min="9224" max="9224" width="12.375" style="228" customWidth="1"/>
    <col min="9225" max="9225" width="1.75" style="228" customWidth="1"/>
    <col min="9226" max="9472" width="9" style="228"/>
    <col min="9473" max="9473" width="1.125" style="228" customWidth="1"/>
    <col min="9474" max="9474" width="12.75" style="228" customWidth="1"/>
    <col min="9475" max="9475" width="13.375" style="228" customWidth="1"/>
    <col min="9476" max="9476" width="12.25" style="228" customWidth="1"/>
    <col min="9477" max="9477" width="13.25" style="228" customWidth="1"/>
    <col min="9478" max="9479" width="12.125" style="228" customWidth="1"/>
    <col min="9480" max="9480" width="12.375" style="228" customWidth="1"/>
    <col min="9481" max="9481" width="1.75" style="228" customWidth="1"/>
    <col min="9482" max="9728" width="9" style="228"/>
    <col min="9729" max="9729" width="1.125" style="228" customWidth="1"/>
    <col min="9730" max="9730" width="12.75" style="228" customWidth="1"/>
    <col min="9731" max="9731" width="13.375" style="228" customWidth="1"/>
    <col min="9732" max="9732" width="12.25" style="228" customWidth="1"/>
    <col min="9733" max="9733" width="13.25" style="228" customWidth="1"/>
    <col min="9734" max="9735" width="12.125" style="228" customWidth="1"/>
    <col min="9736" max="9736" width="12.375" style="228" customWidth="1"/>
    <col min="9737" max="9737" width="1.75" style="228" customWidth="1"/>
    <col min="9738" max="9984" width="9" style="228"/>
    <col min="9985" max="9985" width="1.125" style="228" customWidth="1"/>
    <col min="9986" max="9986" width="12.75" style="228" customWidth="1"/>
    <col min="9987" max="9987" width="13.375" style="228" customWidth="1"/>
    <col min="9988" max="9988" width="12.25" style="228" customWidth="1"/>
    <col min="9989" max="9989" width="13.25" style="228" customWidth="1"/>
    <col min="9990" max="9991" width="12.125" style="228" customWidth="1"/>
    <col min="9992" max="9992" width="12.375" style="228" customWidth="1"/>
    <col min="9993" max="9993" width="1.75" style="228" customWidth="1"/>
    <col min="9994" max="10240" width="9" style="228"/>
    <col min="10241" max="10241" width="1.125" style="228" customWidth="1"/>
    <col min="10242" max="10242" width="12.75" style="228" customWidth="1"/>
    <col min="10243" max="10243" width="13.375" style="228" customWidth="1"/>
    <col min="10244" max="10244" width="12.25" style="228" customWidth="1"/>
    <col min="10245" max="10245" width="13.25" style="228" customWidth="1"/>
    <col min="10246" max="10247" width="12.125" style="228" customWidth="1"/>
    <col min="10248" max="10248" width="12.375" style="228" customWidth="1"/>
    <col min="10249" max="10249" width="1.75" style="228" customWidth="1"/>
    <col min="10250" max="10496" width="9" style="228"/>
    <col min="10497" max="10497" width="1.125" style="228" customWidth="1"/>
    <col min="10498" max="10498" width="12.75" style="228" customWidth="1"/>
    <col min="10499" max="10499" width="13.375" style="228" customWidth="1"/>
    <col min="10500" max="10500" width="12.25" style="228" customWidth="1"/>
    <col min="10501" max="10501" width="13.25" style="228" customWidth="1"/>
    <col min="10502" max="10503" width="12.125" style="228" customWidth="1"/>
    <col min="10504" max="10504" width="12.375" style="228" customWidth="1"/>
    <col min="10505" max="10505" width="1.75" style="228" customWidth="1"/>
    <col min="10506" max="10752" width="9" style="228"/>
    <col min="10753" max="10753" width="1.125" style="228" customWidth="1"/>
    <col min="10754" max="10754" width="12.75" style="228" customWidth="1"/>
    <col min="10755" max="10755" width="13.375" style="228" customWidth="1"/>
    <col min="10756" max="10756" width="12.25" style="228" customWidth="1"/>
    <col min="10757" max="10757" width="13.25" style="228" customWidth="1"/>
    <col min="10758" max="10759" width="12.125" style="228" customWidth="1"/>
    <col min="10760" max="10760" width="12.375" style="228" customWidth="1"/>
    <col min="10761" max="10761" width="1.75" style="228" customWidth="1"/>
    <col min="10762" max="11008" width="9" style="228"/>
    <col min="11009" max="11009" width="1.125" style="228" customWidth="1"/>
    <col min="11010" max="11010" width="12.75" style="228" customWidth="1"/>
    <col min="11011" max="11011" width="13.375" style="228" customWidth="1"/>
    <col min="11012" max="11012" width="12.25" style="228" customWidth="1"/>
    <col min="11013" max="11013" width="13.25" style="228" customWidth="1"/>
    <col min="11014" max="11015" width="12.125" style="228" customWidth="1"/>
    <col min="11016" max="11016" width="12.375" style="228" customWidth="1"/>
    <col min="11017" max="11017" width="1.75" style="228" customWidth="1"/>
    <col min="11018" max="11264" width="9" style="228"/>
    <col min="11265" max="11265" width="1.125" style="228" customWidth="1"/>
    <col min="11266" max="11266" width="12.75" style="228" customWidth="1"/>
    <col min="11267" max="11267" width="13.375" style="228" customWidth="1"/>
    <col min="11268" max="11268" width="12.25" style="228" customWidth="1"/>
    <col min="11269" max="11269" width="13.25" style="228" customWidth="1"/>
    <col min="11270" max="11271" width="12.125" style="228" customWidth="1"/>
    <col min="11272" max="11272" width="12.375" style="228" customWidth="1"/>
    <col min="11273" max="11273" width="1.75" style="228" customWidth="1"/>
    <col min="11274" max="11520" width="9" style="228"/>
    <col min="11521" max="11521" width="1.125" style="228" customWidth="1"/>
    <col min="11522" max="11522" width="12.75" style="228" customWidth="1"/>
    <col min="11523" max="11523" width="13.375" style="228" customWidth="1"/>
    <col min="11524" max="11524" width="12.25" style="228" customWidth="1"/>
    <col min="11525" max="11525" width="13.25" style="228" customWidth="1"/>
    <col min="11526" max="11527" width="12.125" style="228" customWidth="1"/>
    <col min="11528" max="11528" width="12.375" style="228" customWidth="1"/>
    <col min="11529" max="11529" width="1.75" style="228" customWidth="1"/>
    <col min="11530" max="11776" width="9" style="228"/>
    <col min="11777" max="11777" width="1.125" style="228" customWidth="1"/>
    <col min="11778" max="11778" width="12.75" style="228" customWidth="1"/>
    <col min="11779" max="11779" width="13.375" style="228" customWidth="1"/>
    <col min="11780" max="11780" width="12.25" style="228" customWidth="1"/>
    <col min="11781" max="11781" width="13.25" style="228" customWidth="1"/>
    <col min="11782" max="11783" width="12.125" style="228" customWidth="1"/>
    <col min="11784" max="11784" width="12.375" style="228" customWidth="1"/>
    <col min="11785" max="11785" width="1.75" style="228" customWidth="1"/>
    <col min="11786" max="12032" width="9" style="228"/>
    <col min="12033" max="12033" width="1.125" style="228" customWidth="1"/>
    <col min="12034" max="12034" width="12.75" style="228" customWidth="1"/>
    <col min="12035" max="12035" width="13.375" style="228" customWidth="1"/>
    <col min="12036" max="12036" width="12.25" style="228" customWidth="1"/>
    <col min="12037" max="12037" width="13.25" style="228" customWidth="1"/>
    <col min="12038" max="12039" width="12.125" style="228" customWidth="1"/>
    <col min="12040" max="12040" width="12.375" style="228" customWidth="1"/>
    <col min="12041" max="12041" width="1.75" style="228" customWidth="1"/>
    <col min="12042" max="12288" width="9" style="228"/>
    <col min="12289" max="12289" width="1.125" style="228" customWidth="1"/>
    <col min="12290" max="12290" width="12.75" style="228" customWidth="1"/>
    <col min="12291" max="12291" width="13.375" style="228" customWidth="1"/>
    <col min="12292" max="12292" width="12.25" style="228" customWidth="1"/>
    <col min="12293" max="12293" width="13.25" style="228" customWidth="1"/>
    <col min="12294" max="12295" width="12.125" style="228" customWidth="1"/>
    <col min="12296" max="12296" width="12.375" style="228" customWidth="1"/>
    <col min="12297" max="12297" width="1.75" style="228" customWidth="1"/>
    <col min="12298" max="12544" width="9" style="228"/>
    <col min="12545" max="12545" width="1.125" style="228" customWidth="1"/>
    <col min="12546" max="12546" width="12.75" style="228" customWidth="1"/>
    <col min="12547" max="12547" width="13.375" style="228" customWidth="1"/>
    <col min="12548" max="12548" width="12.25" style="228" customWidth="1"/>
    <col min="12549" max="12549" width="13.25" style="228" customWidth="1"/>
    <col min="12550" max="12551" width="12.125" style="228" customWidth="1"/>
    <col min="12552" max="12552" width="12.375" style="228" customWidth="1"/>
    <col min="12553" max="12553" width="1.75" style="228" customWidth="1"/>
    <col min="12554" max="12800" width="9" style="228"/>
    <col min="12801" max="12801" width="1.125" style="228" customWidth="1"/>
    <col min="12802" max="12802" width="12.75" style="228" customWidth="1"/>
    <col min="12803" max="12803" width="13.375" style="228" customWidth="1"/>
    <col min="12804" max="12804" width="12.25" style="228" customWidth="1"/>
    <col min="12805" max="12805" width="13.25" style="228" customWidth="1"/>
    <col min="12806" max="12807" width="12.125" style="228" customWidth="1"/>
    <col min="12808" max="12808" width="12.375" style="228" customWidth="1"/>
    <col min="12809" max="12809" width="1.75" style="228" customWidth="1"/>
    <col min="12810" max="13056" width="9" style="228"/>
    <col min="13057" max="13057" width="1.125" style="228" customWidth="1"/>
    <col min="13058" max="13058" width="12.75" style="228" customWidth="1"/>
    <col min="13059" max="13059" width="13.375" style="228" customWidth="1"/>
    <col min="13060" max="13060" width="12.25" style="228" customWidth="1"/>
    <col min="13061" max="13061" width="13.25" style="228" customWidth="1"/>
    <col min="13062" max="13063" width="12.125" style="228" customWidth="1"/>
    <col min="13064" max="13064" width="12.375" style="228" customWidth="1"/>
    <col min="13065" max="13065" width="1.75" style="228" customWidth="1"/>
    <col min="13066" max="13312" width="9" style="228"/>
    <col min="13313" max="13313" width="1.125" style="228" customWidth="1"/>
    <col min="13314" max="13314" width="12.75" style="228" customWidth="1"/>
    <col min="13315" max="13315" width="13.375" style="228" customWidth="1"/>
    <col min="13316" max="13316" width="12.25" style="228" customWidth="1"/>
    <col min="13317" max="13317" width="13.25" style="228" customWidth="1"/>
    <col min="13318" max="13319" width="12.125" style="228" customWidth="1"/>
    <col min="13320" max="13320" width="12.375" style="228" customWidth="1"/>
    <col min="13321" max="13321" width="1.75" style="228" customWidth="1"/>
    <col min="13322" max="13568" width="9" style="228"/>
    <col min="13569" max="13569" width="1.125" style="228" customWidth="1"/>
    <col min="13570" max="13570" width="12.75" style="228" customWidth="1"/>
    <col min="13571" max="13571" width="13.375" style="228" customWidth="1"/>
    <col min="13572" max="13572" width="12.25" style="228" customWidth="1"/>
    <col min="13573" max="13573" width="13.25" style="228" customWidth="1"/>
    <col min="13574" max="13575" width="12.125" style="228" customWidth="1"/>
    <col min="13576" max="13576" width="12.375" style="228" customWidth="1"/>
    <col min="13577" max="13577" width="1.75" style="228" customWidth="1"/>
    <col min="13578" max="13824" width="9" style="228"/>
    <col min="13825" max="13825" width="1.125" style="228" customWidth="1"/>
    <col min="13826" max="13826" width="12.75" style="228" customWidth="1"/>
    <col min="13827" max="13827" width="13.375" style="228" customWidth="1"/>
    <col min="13828" max="13828" width="12.25" style="228" customWidth="1"/>
    <col min="13829" max="13829" width="13.25" style="228" customWidth="1"/>
    <col min="13830" max="13831" width="12.125" style="228" customWidth="1"/>
    <col min="13832" max="13832" width="12.375" style="228" customWidth="1"/>
    <col min="13833" max="13833" width="1.75" style="228" customWidth="1"/>
    <col min="13834" max="14080" width="9" style="228"/>
    <col min="14081" max="14081" width="1.125" style="228" customWidth="1"/>
    <col min="14082" max="14082" width="12.75" style="228" customWidth="1"/>
    <col min="14083" max="14083" width="13.375" style="228" customWidth="1"/>
    <col min="14084" max="14084" width="12.25" style="228" customWidth="1"/>
    <col min="14085" max="14085" width="13.25" style="228" customWidth="1"/>
    <col min="14086" max="14087" width="12.125" style="228" customWidth="1"/>
    <col min="14088" max="14088" width="12.375" style="228" customWidth="1"/>
    <col min="14089" max="14089" width="1.75" style="228" customWidth="1"/>
    <col min="14090" max="14336" width="9" style="228"/>
    <col min="14337" max="14337" width="1.125" style="228" customWidth="1"/>
    <col min="14338" max="14338" width="12.75" style="228" customWidth="1"/>
    <col min="14339" max="14339" width="13.375" style="228" customWidth="1"/>
    <col min="14340" max="14340" width="12.25" style="228" customWidth="1"/>
    <col min="14341" max="14341" width="13.25" style="228" customWidth="1"/>
    <col min="14342" max="14343" width="12.125" style="228" customWidth="1"/>
    <col min="14344" max="14344" width="12.375" style="228" customWidth="1"/>
    <col min="14345" max="14345" width="1.75" style="228" customWidth="1"/>
    <col min="14346" max="14592" width="9" style="228"/>
    <col min="14593" max="14593" width="1.125" style="228" customWidth="1"/>
    <col min="14594" max="14594" width="12.75" style="228" customWidth="1"/>
    <col min="14595" max="14595" width="13.375" style="228" customWidth="1"/>
    <col min="14596" max="14596" width="12.25" style="228" customWidth="1"/>
    <col min="14597" max="14597" width="13.25" style="228" customWidth="1"/>
    <col min="14598" max="14599" width="12.125" style="228" customWidth="1"/>
    <col min="14600" max="14600" width="12.375" style="228" customWidth="1"/>
    <col min="14601" max="14601" width="1.75" style="228" customWidth="1"/>
    <col min="14602" max="14848" width="9" style="228"/>
    <col min="14849" max="14849" width="1.125" style="228" customWidth="1"/>
    <col min="14850" max="14850" width="12.75" style="228" customWidth="1"/>
    <col min="14851" max="14851" width="13.375" style="228" customWidth="1"/>
    <col min="14852" max="14852" width="12.25" style="228" customWidth="1"/>
    <col min="14853" max="14853" width="13.25" style="228" customWidth="1"/>
    <col min="14854" max="14855" width="12.125" style="228" customWidth="1"/>
    <col min="14856" max="14856" width="12.375" style="228" customWidth="1"/>
    <col min="14857" max="14857" width="1.75" style="228" customWidth="1"/>
    <col min="14858" max="15104" width="9" style="228"/>
    <col min="15105" max="15105" width="1.125" style="228" customWidth="1"/>
    <col min="15106" max="15106" width="12.75" style="228" customWidth="1"/>
    <col min="15107" max="15107" width="13.375" style="228" customWidth="1"/>
    <col min="15108" max="15108" width="12.25" style="228" customWidth="1"/>
    <col min="15109" max="15109" width="13.25" style="228" customWidth="1"/>
    <col min="15110" max="15111" width="12.125" style="228" customWidth="1"/>
    <col min="15112" max="15112" width="12.375" style="228" customWidth="1"/>
    <col min="15113" max="15113" width="1.75" style="228" customWidth="1"/>
    <col min="15114" max="15360" width="9" style="228"/>
    <col min="15361" max="15361" width="1.125" style="228" customWidth="1"/>
    <col min="15362" max="15362" width="12.75" style="228" customWidth="1"/>
    <col min="15363" max="15363" width="13.375" style="228" customWidth="1"/>
    <col min="15364" max="15364" width="12.25" style="228" customWidth="1"/>
    <col min="15365" max="15365" width="13.25" style="228" customWidth="1"/>
    <col min="15366" max="15367" width="12.125" style="228" customWidth="1"/>
    <col min="15368" max="15368" width="12.375" style="228" customWidth="1"/>
    <col min="15369" max="15369" width="1.75" style="228" customWidth="1"/>
    <col min="15370" max="15616" width="9" style="228"/>
    <col min="15617" max="15617" width="1.125" style="228" customWidth="1"/>
    <col min="15618" max="15618" width="12.75" style="228" customWidth="1"/>
    <col min="15619" max="15619" width="13.375" style="228" customWidth="1"/>
    <col min="15620" max="15620" width="12.25" style="228" customWidth="1"/>
    <col min="15621" max="15621" width="13.25" style="228" customWidth="1"/>
    <col min="15622" max="15623" width="12.125" style="228" customWidth="1"/>
    <col min="15624" max="15624" width="12.375" style="228" customWidth="1"/>
    <col min="15625" max="15625" width="1.75" style="228" customWidth="1"/>
    <col min="15626" max="15872" width="9" style="228"/>
    <col min="15873" max="15873" width="1.125" style="228" customWidth="1"/>
    <col min="15874" max="15874" width="12.75" style="228" customWidth="1"/>
    <col min="15875" max="15875" width="13.375" style="228" customWidth="1"/>
    <col min="15876" max="15876" width="12.25" style="228" customWidth="1"/>
    <col min="15877" max="15877" width="13.25" style="228" customWidth="1"/>
    <col min="15878" max="15879" width="12.125" style="228" customWidth="1"/>
    <col min="15880" max="15880" width="12.375" style="228" customWidth="1"/>
    <col min="15881" max="15881" width="1.75" style="228" customWidth="1"/>
    <col min="15882" max="16128" width="9" style="228"/>
    <col min="16129" max="16129" width="1.125" style="228" customWidth="1"/>
    <col min="16130" max="16130" width="12.75" style="228" customWidth="1"/>
    <col min="16131" max="16131" width="13.375" style="228" customWidth="1"/>
    <col min="16132" max="16132" width="12.25" style="228" customWidth="1"/>
    <col min="16133" max="16133" width="13.25" style="228" customWidth="1"/>
    <col min="16134" max="16135" width="12.125" style="228" customWidth="1"/>
    <col min="16136" max="16136" width="12.375" style="228" customWidth="1"/>
    <col min="16137" max="16137" width="1.75" style="228" customWidth="1"/>
    <col min="16138" max="16384" width="9" style="228"/>
  </cols>
  <sheetData>
    <row r="1" spans="1:9" ht="18" customHeight="1">
      <c r="A1" s="1019" t="s">
        <v>317</v>
      </c>
      <c r="B1" s="1019"/>
      <c r="C1" s="1019"/>
      <c r="D1" s="1019"/>
      <c r="E1" s="1019"/>
      <c r="F1" s="1019"/>
      <c r="G1" s="1020"/>
      <c r="H1" s="1020"/>
      <c r="I1" s="304"/>
    </row>
    <row r="2" spans="1:9" ht="15" customHeight="1" thickBot="1">
      <c r="A2" s="305"/>
      <c r="B2" s="294"/>
      <c r="C2" s="294"/>
      <c r="D2" s="294"/>
      <c r="E2" s="294"/>
      <c r="F2" s="294"/>
      <c r="G2" s="1021" t="s">
        <v>265</v>
      </c>
      <c r="H2" s="1021"/>
      <c r="I2" s="306"/>
    </row>
    <row r="3" spans="1:9" ht="24" customHeight="1">
      <c r="A3" s="239"/>
      <c r="B3" s="307" t="s">
        <v>266</v>
      </c>
      <c r="C3" s="1022"/>
      <c r="D3" s="1023"/>
      <c r="E3" s="1024" t="s">
        <v>267</v>
      </c>
      <c r="F3" s="1025"/>
      <c r="G3" s="1026"/>
      <c r="H3" s="1027"/>
      <c r="I3" s="308"/>
    </row>
    <row r="4" spans="1:9" ht="24" customHeight="1" thickBot="1">
      <c r="A4" s="239"/>
      <c r="B4" s="309" t="s">
        <v>268</v>
      </c>
      <c r="C4" s="1005"/>
      <c r="D4" s="1006"/>
      <c r="E4" s="790" t="s">
        <v>269</v>
      </c>
      <c r="F4" s="791"/>
      <c r="G4" s="1007"/>
      <c r="H4" s="1008"/>
      <c r="I4" s="308"/>
    </row>
    <row r="5" spans="1:9" ht="24" customHeight="1">
      <c r="A5" s="239"/>
      <c r="B5" s="310"/>
      <c r="C5" s="311"/>
      <c r="D5" s="311"/>
      <c r="E5" s="311"/>
      <c r="F5" s="311"/>
      <c r="G5" s="312"/>
      <c r="H5" s="312"/>
      <c r="I5" s="308"/>
    </row>
    <row r="6" spans="1:9" ht="12.75" customHeight="1" thickBot="1">
      <c r="A6" s="239"/>
      <c r="B6" s="1009" t="s">
        <v>375</v>
      </c>
      <c r="C6" s="1009"/>
      <c r="D6" s="1009"/>
      <c r="E6" s="1009"/>
      <c r="F6" s="1009"/>
      <c r="G6" s="1009"/>
      <c r="H6" s="1009"/>
      <c r="I6" s="239"/>
    </row>
    <row r="7" spans="1:9">
      <c r="A7" s="239"/>
      <c r="B7" s="1010" t="s">
        <v>275</v>
      </c>
      <c r="C7" s="1013" t="s">
        <v>318</v>
      </c>
      <c r="D7" s="1013"/>
      <c r="E7" s="1013"/>
      <c r="F7" s="972"/>
      <c r="G7" s="313" t="s">
        <v>319</v>
      </c>
      <c r="H7" s="314" t="s">
        <v>14</v>
      </c>
      <c r="I7" s="239"/>
    </row>
    <row r="8" spans="1:9">
      <c r="A8" s="239"/>
      <c r="B8" s="1011"/>
      <c r="C8" s="315" t="s">
        <v>320</v>
      </c>
      <c r="D8" s="316" t="s">
        <v>321</v>
      </c>
      <c r="E8" s="1014" t="s">
        <v>14</v>
      </c>
      <c r="F8" s="1014"/>
      <c r="G8" s="1015">
        <f>SUM('No1.職員配置状況'!E17:F20)</f>
        <v>0</v>
      </c>
      <c r="H8" s="1017">
        <f>'No1.職員配置状況'!E23</f>
        <v>0</v>
      </c>
      <c r="I8" s="239"/>
    </row>
    <row r="9" spans="1:9" ht="24" customHeight="1" thickBot="1">
      <c r="A9" s="239"/>
      <c r="B9" s="1012"/>
      <c r="C9" s="317"/>
      <c r="D9" s="318"/>
      <c r="E9" s="319">
        <f>C9+D9</f>
        <v>0</v>
      </c>
      <c r="F9" s="320" t="str">
        <f>IF(E9=('No1.職員配置状況'!F15+'No1.職員配置状況'!F16),"OK","園児数の誤り")</f>
        <v>OK</v>
      </c>
      <c r="G9" s="1016"/>
      <c r="H9" s="1018"/>
      <c r="I9" s="239"/>
    </row>
    <row r="10" spans="1:9" ht="48" customHeight="1" thickBot="1">
      <c r="A10" s="239"/>
      <c r="B10" s="984" t="s">
        <v>322</v>
      </c>
      <c r="C10" s="985"/>
      <c r="D10" s="985"/>
      <c r="E10" s="985"/>
      <c r="F10" s="985"/>
      <c r="G10" s="985"/>
      <c r="H10" s="986"/>
      <c r="I10" s="239"/>
    </row>
    <row r="11" spans="1:9">
      <c r="A11" s="239"/>
      <c r="B11" s="987" t="s">
        <v>323</v>
      </c>
      <c r="C11" s="321" t="s">
        <v>324</v>
      </c>
      <c r="D11" s="322" t="s">
        <v>325</v>
      </c>
      <c r="E11" s="990" t="s">
        <v>326</v>
      </c>
      <c r="F11" s="990"/>
      <c r="G11" s="990"/>
      <c r="H11" s="991"/>
      <c r="I11" s="239"/>
    </row>
    <row r="12" spans="1:9" ht="24" customHeight="1">
      <c r="A12" s="239"/>
      <c r="B12" s="988"/>
      <c r="C12" s="323"/>
      <c r="D12" s="324">
        <f>E13+F13+G13+H13</f>
        <v>0</v>
      </c>
      <c r="E12" s="325" t="s">
        <v>327</v>
      </c>
      <c r="F12" s="325" t="s">
        <v>328</v>
      </c>
      <c r="G12" s="325" t="s">
        <v>329</v>
      </c>
      <c r="H12" s="326" t="s">
        <v>330</v>
      </c>
      <c r="I12" s="239"/>
    </row>
    <row r="13" spans="1:9" ht="15" customHeight="1">
      <c r="A13" s="239"/>
      <c r="B13" s="988"/>
      <c r="C13" s="992" t="s">
        <v>331</v>
      </c>
      <c r="D13" s="993"/>
      <c r="E13" s="994"/>
      <c r="F13" s="996"/>
      <c r="G13" s="996"/>
      <c r="H13" s="1000"/>
      <c r="I13" s="239"/>
    </row>
    <row r="14" spans="1:9" ht="15.75" customHeight="1">
      <c r="A14" s="239"/>
      <c r="B14" s="988"/>
      <c r="C14" s="327" t="s">
        <v>332</v>
      </c>
      <c r="D14" s="328" t="s">
        <v>333</v>
      </c>
      <c r="E14" s="995"/>
      <c r="F14" s="997"/>
      <c r="G14" s="998"/>
      <c r="H14" s="1001"/>
      <c r="I14" s="239"/>
    </row>
    <row r="15" spans="1:9" ht="24" customHeight="1" thickBot="1">
      <c r="A15" s="239"/>
      <c r="B15" s="989"/>
      <c r="C15" s="329">
        <f>C12-G13-H13-(E15-D15)</f>
        <v>0</v>
      </c>
      <c r="D15" s="330"/>
      <c r="E15" s="1003">
        <f>E13+F13</f>
        <v>0</v>
      </c>
      <c r="F15" s="1004"/>
      <c r="G15" s="999"/>
      <c r="H15" s="1002"/>
      <c r="I15" s="239"/>
    </row>
    <row r="16" spans="1:9">
      <c r="A16" s="239"/>
      <c r="B16" s="968" t="s">
        <v>334</v>
      </c>
      <c r="C16" s="971" t="s">
        <v>335</v>
      </c>
      <c r="D16" s="972"/>
      <c r="E16" s="973" t="s">
        <v>326</v>
      </c>
      <c r="F16" s="974"/>
      <c r="G16" s="974"/>
      <c r="H16" s="975"/>
      <c r="I16" s="239"/>
    </row>
    <row r="17" spans="1:9" ht="12.75" customHeight="1">
      <c r="A17" s="239"/>
      <c r="B17" s="969"/>
      <c r="C17" s="976">
        <f>E18+G18+H18</f>
        <v>0</v>
      </c>
      <c r="D17" s="977"/>
      <c r="E17" s="980" t="s">
        <v>336</v>
      </c>
      <c r="F17" s="981"/>
      <c r="G17" s="325" t="s">
        <v>337</v>
      </c>
      <c r="H17" s="326" t="s">
        <v>338</v>
      </c>
      <c r="I17" s="239"/>
    </row>
    <row r="18" spans="1:9" ht="24" customHeight="1" thickBot="1">
      <c r="A18" s="239"/>
      <c r="B18" s="970"/>
      <c r="C18" s="978"/>
      <c r="D18" s="979"/>
      <c r="E18" s="982"/>
      <c r="F18" s="983"/>
      <c r="G18" s="330"/>
      <c r="H18" s="331"/>
      <c r="I18" s="239"/>
    </row>
    <row r="19" spans="1:9">
      <c r="A19" s="239"/>
      <c r="B19" s="241"/>
      <c r="C19" s="239"/>
      <c r="D19" s="239"/>
      <c r="E19" s="239"/>
      <c r="F19" s="239"/>
      <c r="G19" s="239"/>
      <c r="H19" s="239"/>
      <c r="I19" s="239"/>
    </row>
    <row r="20" spans="1:9" ht="14.25" thickBot="1">
      <c r="A20" s="239"/>
      <c r="B20" s="863" t="s">
        <v>339</v>
      </c>
      <c r="C20" s="863"/>
      <c r="D20" s="863"/>
      <c r="E20" s="863"/>
      <c r="F20" s="863"/>
      <c r="G20" s="863"/>
      <c r="H20" s="863"/>
      <c r="I20" s="239"/>
    </row>
    <row r="21" spans="1:9" ht="14.25" thickBot="1">
      <c r="A21" s="239"/>
      <c r="B21" s="951" t="s">
        <v>340</v>
      </c>
      <c r="C21" s="952"/>
      <c r="D21" s="951" t="s">
        <v>341</v>
      </c>
      <c r="E21" s="952"/>
      <c r="F21" s="952"/>
      <c r="G21" s="952"/>
      <c r="H21" s="953"/>
      <c r="I21" s="239"/>
    </row>
    <row r="22" spans="1:9" ht="24.75">
      <c r="A22" s="332"/>
      <c r="B22" s="954" t="s">
        <v>332</v>
      </c>
      <c r="C22" s="955"/>
      <c r="D22" s="333" t="s">
        <v>325</v>
      </c>
      <c r="E22" s="334" t="s">
        <v>342</v>
      </c>
      <c r="F22" s="334" t="s">
        <v>343</v>
      </c>
      <c r="G22" s="335" t="s">
        <v>329</v>
      </c>
      <c r="H22" s="336" t="s">
        <v>330</v>
      </c>
      <c r="I22" s="337"/>
    </row>
    <row r="23" spans="1:9" ht="24" customHeight="1" thickBot="1">
      <c r="A23" s="239"/>
      <c r="B23" s="956">
        <f>IF('No1.職員配置状況'!G21&gt;1,('No1.職員配置状況'!G21-2)*100+320,180)</f>
        <v>180</v>
      </c>
      <c r="C23" s="957"/>
      <c r="D23" s="338">
        <f>E23+F23+G23+H23</f>
        <v>0</v>
      </c>
      <c r="E23" s="324">
        <f>SUM('No1.職員配置状況'!E18:F20)*1.98</f>
        <v>0</v>
      </c>
      <c r="F23" s="324">
        <f>'No1.職員配置状況'!F17*1.98</f>
        <v>0</v>
      </c>
      <c r="G23" s="324">
        <f>D9*3.3</f>
        <v>0</v>
      </c>
      <c r="H23" s="339">
        <f>C9*1.65</f>
        <v>0</v>
      </c>
      <c r="I23" s="241"/>
    </row>
    <row r="24" spans="1:9" ht="12.75" customHeight="1">
      <c r="A24" s="239"/>
      <c r="B24" s="958" t="s">
        <v>344</v>
      </c>
      <c r="C24" s="959"/>
      <c r="D24" s="340" t="s">
        <v>344</v>
      </c>
      <c r="E24" s="960" t="s">
        <v>345</v>
      </c>
      <c r="F24" s="962" t="str">
        <f>IF((D12-D15-G13-H13)&gt;=F23,"ＯＫ","面積不足")</f>
        <v>ＯＫ</v>
      </c>
      <c r="G24" s="962" t="str">
        <f>IF(G13&gt;=G23,"ＯＫ","面積不足")</f>
        <v>ＯＫ</v>
      </c>
      <c r="H24" s="964" t="str">
        <f>IF(H13&gt;=H23,"ＯＫ","面積不足")</f>
        <v>ＯＫ</v>
      </c>
      <c r="I24" s="241"/>
    </row>
    <row r="25" spans="1:9" ht="24" customHeight="1" thickBot="1">
      <c r="A25" s="239"/>
      <c r="B25" s="966">
        <f>IF('No1.職員配置状況'!G21&gt;2,('No1.職員配置状況'!G21-3)*80+400,('No1.職員配置状況'!G21-1)*30+330)</f>
        <v>300</v>
      </c>
      <c r="C25" s="967"/>
      <c r="D25" s="341">
        <f>(SUM('No1.職員配置状況'!E18:F20)+'No1.職員配置状況'!F17)*3.3</f>
        <v>0</v>
      </c>
      <c r="E25" s="961"/>
      <c r="F25" s="963"/>
      <c r="G25" s="963"/>
      <c r="H25" s="965"/>
      <c r="I25" s="239"/>
    </row>
    <row r="26" spans="1:9" ht="18" customHeight="1">
      <c r="A26" s="240"/>
      <c r="B26" s="342"/>
      <c r="C26" s="240"/>
      <c r="D26" s="240"/>
      <c r="E26" s="240"/>
      <c r="F26" s="240"/>
      <c r="G26" s="240"/>
      <c r="H26" s="240"/>
      <c r="I26" s="343"/>
    </row>
    <row r="27" spans="1:9" ht="12.75" customHeight="1" thickBot="1">
      <c r="A27" s="239"/>
      <c r="B27" s="344"/>
      <c r="C27" s="344"/>
      <c r="D27" s="345"/>
      <c r="E27" s="346"/>
      <c r="F27" s="344"/>
      <c r="G27" s="344"/>
      <c r="H27" s="344"/>
      <c r="I27" s="239"/>
    </row>
    <row r="28" spans="1:9" ht="14.25" thickBot="1">
      <c r="A28" s="239"/>
      <c r="B28" s="863" t="s">
        <v>346</v>
      </c>
      <c r="C28" s="863"/>
      <c r="D28" s="863"/>
      <c r="E28" s="863"/>
      <c r="F28" s="863"/>
      <c r="G28" s="916" t="s">
        <v>75</v>
      </c>
      <c r="H28" s="933"/>
      <c r="I28" s="239"/>
    </row>
    <row r="29" spans="1:9" ht="27.75" customHeight="1">
      <c r="A29" s="347"/>
      <c r="B29" s="348" t="s">
        <v>347</v>
      </c>
      <c r="C29" s="934" t="s">
        <v>348</v>
      </c>
      <c r="D29" s="935"/>
      <c r="E29" s="936"/>
      <c r="F29" s="349">
        <f>B23</f>
        <v>180</v>
      </c>
      <c r="G29" s="937" t="str">
        <f>IF(F33&lt;=C12,"OK","面積不足")</f>
        <v>面積不足</v>
      </c>
      <c r="H29" s="350" t="s">
        <v>349</v>
      </c>
      <c r="I29" s="347"/>
    </row>
    <row r="30" spans="1:9" ht="20.25" customHeight="1">
      <c r="A30" s="347"/>
      <c r="B30" s="940" t="s">
        <v>350</v>
      </c>
      <c r="C30" s="942" t="s">
        <v>351</v>
      </c>
      <c r="D30" s="943"/>
      <c r="E30" s="944"/>
      <c r="F30" s="351">
        <f>F23</f>
        <v>0</v>
      </c>
      <c r="G30" s="938"/>
      <c r="H30" s="352" t="s">
        <v>352</v>
      </c>
      <c r="I30" s="347"/>
    </row>
    <row r="31" spans="1:9" ht="20.25" customHeight="1">
      <c r="A31" s="347"/>
      <c r="B31" s="941"/>
      <c r="C31" s="945" t="s">
        <v>353</v>
      </c>
      <c r="D31" s="946"/>
      <c r="E31" s="947"/>
      <c r="F31" s="353">
        <f>G23</f>
        <v>0</v>
      </c>
      <c r="G31" s="938"/>
      <c r="H31" s="354" t="str">
        <f>IF(C15&gt;=F29,"ＯＫ","面積不足")</f>
        <v>面積不足</v>
      </c>
      <c r="I31" s="347"/>
    </row>
    <row r="32" spans="1:9" ht="20.25" customHeight="1">
      <c r="A32" s="347"/>
      <c r="B32" s="941"/>
      <c r="C32" s="948" t="s">
        <v>354</v>
      </c>
      <c r="D32" s="949"/>
      <c r="E32" s="950"/>
      <c r="F32" s="355">
        <f>H23</f>
        <v>0</v>
      </c>
      <c r="G32" s="938"/>
      <c r="H32" s="352" t="s">
        <v>355</v>
      </c>
      <c r="I32" s="356"/>
    </row>
    <row r="33" spans="1:9" ht="20.25" customHeight="1" thickBot="1">
      <c r="A33" s="347"/>
      <c r="B33" s="930" t="s">
        <v>356</v>
      </c>
      <c r="C33" s="931"/>
      <c r="D33" s="931"/>
      <c r="E33" s="931"/>
      <c r="F33" s="357">
        <f>SUM(F29:F32)</f>
        <v>180</v>
      </c>
      <c r="G33" s="939"/>
      <c r="H33" s="358" t="str">
        <f>IF(D15&gt;=E23,"ＯＫ","面積不足")</f>
        <v>ＯＫ</v>
      </c>
      <c r="I33" s="359"/>
    </row>
    <row r="34" spans="1:9" ht="15.75" customHeight="1" thickBot="1">
      <c r="A34" s="239"/>
      <c r="B34" s="241"/>
      <c r="C34" s="239"/>
      <c r="D34" s="239"/>
      <c r="E34" s="239"/>
      <c r="F34" s="239"/>
      <c r="G34" s="239"/>
      <c r="H34" s="332"/>
      <c r="I34" s="239"/>
    </row>
    <row r="35" spans="1:9" ht="12.75" customHeight="1" thickBot="1">
      <c r="A35" s="239"/>
      <c r="B35" s="863" t="s">
        <v>357</v>
      </c>
      <c r="C35" s="863"/>
      <c r="D35" s="863"/>
      <c r="E35" s="863"/>
      <c r="F35" s="863"/>
      <c r="G35" s="916" t="s">
        <v>75</v>
      </c>
      <c r="H35" s="917"/>
      <c r="I35" s="239"/>
    </row>
    <row r="36" spans="1:9" ht="20.25" customHeight="1">
      <c r="A36" s="347"/>
      <c r="B36" s="360" t="s">
        <v>358</v>
      </c>
      <c r="C36" s="361" t="s">
        <v>359</v>
      </c>
      <c r="D36" s="361"/>
      <c r="E36" s="362"/>
      <c r="F36" s="918">
        <f>MAX(E37,E38)</f>
        <v>300</v>
      </c>
      <c r="G36" s="921" t="str">
        <f>IF(F40&lt;=C17,"OK","面積不足")</f>
        <v>面積不足</v>
      </c>
      <c r="H36" s="350" t="s">
        <v>349</v>
      </c>
      <c r="I36" s="347"/>
    </row>
    <row r="37" spans="1:9" ht="20.25" customHeight="1">
      <c r="A37" s="347"/>
      <c r="B37" s="924" t="s">
        <v>360</v>
      </c>
      <c r="C37" s="925"/>
      <c r="D37" s="925"/>
      <c r="E37" s="363">
        <f>IF('No1.職員配置状況'!G21&gt;2,('No1.職員配置状況'!G21-3)*80+400,('No1.職員配置状況'!G21-1)*30+330)</f>
        <v>300</v>
      </c>
      <c r="F37" s="919"/>
      <c r="G37" s="922"/>
      <c r="H37" s="352" t="s">
        <v>352</v>
      </c>
      <c r="I37" s="347"/>
    </row>
    <row r="38" spans="1:9" ht="20.25" customHeight="1">
      <c r="A38" s="347"/>
      <c r="B38" s="926" t="s">
        <v>361</v>
      </c>
      <c r="C38" s="927"/>
      <c r="D38" s="927"/>
      <c r="E38" s="364">
        <f>SUM('No1.職員配置状況'!E18:F20)*3.3</f>
        <v>0</v>
      </c>
      <c r="F38" s="920"/>
      <c r="G38" s="922"/>
      <c r="H38" s="354" t="str">
        <f>IF(C17&gt;=(E37+E39),"ＯＫ","面積不足")</f>
        <v>面積不足</v>
      </c>
      <c r="I38" s="347"/>
    </row>
    <row r="39" spans="1:9" ht="20.25" customHeight="1">
      <c r="A39" s="347"/>
      <c r="B39" s="928" t="s">
        <v>362</v>
      </c>
      <c r="C39" s="929"/>
      <c r="D39" s="929"/>
      <c r="E39" s="365">
        <f>'No1.職員配置状況'!F17*3.3</f>
        <v>0</v>
      </c>
      <c r="F39" s="366">
        <f>E39</f>
        <v>0</v>
      </c>
      <c r="G39" s="922"/>
      <c r="H39" s="352" t="s">
        <v>355</v>
      </c>
      <c r="I39" s="347"/>
    </row>
    <row r="40" spans="1:9" ht="20.25" customHeight="1" thickBot="1">
      <c r="A40" s="347"/>
      <c r="B40" s="930" t="s">
        <v>363</v>
      </c>
      <c r="C40" s="931"/>
      <c r="D40" s="931"/>
      <c r="E40" s="932"/>
      <c r="F40" s="357">
        <f>F39+F36</f>
        <v>300</v>
      </c>
      <c r="G40" s="923"/>
      <c r="H40" s="358" t="str">
        <f>IF(C17&gt;=(E38+E39),"ＯＫ","面積不足")</f>
        <v>ＯＫ</v>
      </c>
      <c r="I40" s="347"/>
    </row>
    <row r="41" spans="1:9" ht="15.75" customHeight="1">
      <c r="A41" s="239"/>
      <c r="B41" s="241"/>
      <c r="C41" s="241"/>
      <c r="D41" s="241"/>
      <c r="E41" s="241"/>
      <c r="F41" s="241"/>
      <c r="G41" s="239"/>
      <c r="H41" s="239"/>
      <c r="I41" s="239"/>
    </row>
  </sheetData>
  <mergeCells count="58">
    <mergeCell ref="A1:F1"/>
    <mergeCell ref="G1:H1"/>
    <mergeCell ref="G2:H2"/>
    <mergeCell ref="C3:D3"/>
    <mergeCell ref="E3:F3"/>
    <mergeCell ref="G3:H3"/>
    <mergeCell ref="C4:D4"/>
    <mergeCell ref="E4:F4"/>
    <mergeCell ref="G4:H4"/>
    <mergeCell ref="B6:H6"/>
    <mergeCell ref="B7:B9"/>
    <mergeCell ref="C7:F7"/>
    <mergeCell ref="E8:F8"/>
    <mergeCell ref="G8:G9"/>
    <mergeCell ref="H8:H9"/>
    <mergeCell ref="B10:H10"/>
    <mergeCell ref="B11:B15"/>
    <mergeCell ref="E11:H11"/>
    <mergeCell ref="C13:D13"/>
    <mergeCell ref="E13:E14"/>
    <mergeCell ref="F13:F14"/>
    <mergeCell ref="G13:G15"/>
    <mergeCell ref="H13:H15"/>
    <mergeCell ref="E15:F15"/>
    <mergeCell ref="B16:B18"/>
    <mergeCell ref="C16:D16"/>
    <mergeCell ref="E16:H16"/>
    <mergeCell ref="C17:D18"/>
    <mergeCell ref="E17:F17"/>
    <mergeCell ref="E18:F18"/>
    <mergeCell ref="B24:C24"/>
    <mergeCell ref="E24:E25"/>
    <mergeCell ref="F24:F25"/>
    <mergeCell ref="G24:G25"/>
    <mergeCell ref="H24:H25"/>
    <mergeCell ref="B25:C25"/>
    <mergeCell ref="B20:H20"/>
    <mergeCell ref="B21:C21"/>
    <mergeCell ref="D21:H21"/>
    <mergeCell ref="B22:C22"/>
    <mergeCell ref="B23:C23"/>
    <mergeCell ref="B28:F28"/>
    <mergeCell ref="G28:H28"/>
    <mergeCell ref="C29:E29"/>
    <mergeCell ref="G29:G33"/>
    <mergeCell ref="B30:B32"/>
    <mergeCell ref="C30:E30"/>
    <mergeCell ref="C31:E31"/>
    <mergeCell ref="C32:E32"/>
    <mergeCell ref="B33:E33"/>
    <mergeCell ref="B35:F35"/>
    <mergeCell ref="G35:H35"/>
    <mergeCell ref="F36:F38"/>
    <mergeCell ref="G36:G40"/>
    <mergeCell ref="B37:D37"/>
    <mergeCell ref="B38:D38"/>
    <mergeCell ref="B39:D39"/>
    <mergeCell ref="B40:E40"/>
  </mergeCells>
  <phoneticPr fontId="6"/>
  <dataValidations count="2">
    <dataValidation type="list" allowBlank="1"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 type="list" allowBlank="1"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s>
  <pageMargins left="0.6692913385826772" right="0.19685039370078741" top="0.43307086614173229"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vt:lpstr>
      <vt:lpstr>3</vt:lpstr>
      <vt:lpstr>2</vt:lpstr>
      <vt:lpstr>３ </vt:lpstr>
      <vt:lpstr>４ </vt:lpstr>
      <vt:lpstr>５</vt:lpstr>
      <vt:lpstr>No1.職員配置状況</vt:lpstr>
      <vt:lpstr>No1.職員配置状況（記入例）</vt:lpstr>
      <vt:lpstr>No2.面積　実学級数</vt:lpstr>
      <vt:lpstr>No2.面積　実学級数（記入例）</vt:lpstr>
      <vt:lpstr>乳児室・ほふく室の状況</vt:lpstr>
      <vt:lpstr>職員配置状況 </vt:lpstr>
      <vt:lpstr>'1'!Print_Area</vt:lpstr>
      <vt:lpstr>'2'!Print_Area</vt:lpstr>
      <vt:lpstr>'3'!Print_Area</vt:lpstr>
      <vt:lpstr>'３ '!Print_Area</vt:lpstr>
      <vt:lpstr>'４ '!Print_Area</vt:lpstr>
      <vt:lpstr>'５'!Print_Area</vt:lpstr>
      <vt:lpstr>No1.職員配置状況!Print_Area</vt:lpstr>
      <vt:lpstr>'No2.面積　実学級数'!Print_Area</vt:lpstr>
      <vt:lpstr>'No2.面積　実学級数（記入例）'!Print_Area</vt:lpstr>
      <vt:lpstr>'職員配置状況 '!Print_Area</vt:lpstr>
      <vt:lpstr>乳児室・ほふく室の状況!Print_Area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2019-04-04T08:19:27Z</dcterms:created>
  <dcterms:modified xsi:type="dcterms:W3CDTF">2025-08-18T02:53:28Z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2022-10-17T02:35:04Z</vt:filetime>
  </property>
</Properties>
</file>