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 windowWidth="19200" windowHeight="8715"/>
  </bookViews>
  <sheets>
    <sheet name="別紙1-1" sheetId="3" r:id="rId1"/>
    <sheet name="別紙1-2" sheetId="4" r:id="rId2"/>
    <sheet name="別紙1-3" sheetId="5" r:id="rId3"/>
    <sheet name="別紙2-1" sheetId="6" r:id="rId4"/>
    <sheet name="別紙2-2" sheetId="7" r:id="rId5"/>
    <sheet name="別紙3-1" sheetId="8" r:id="rId6"/>
    <sheet name="別紙3-2" sheetId="9" r:id="rId7"/>
    <sheet name="別紙4-1" sheetId="10" r:id="rId8"/>
    <sheet name="別紙4-2" sheetId="11" r:id="rId9"/>
    <sheet name="別紙5-1" sheetId="12" r:id="rId10"/>
    <sheet name="別紙5-2" sheetId="13" r:id="rId11"/>
    <sheet name="別紙6" sheetId="14" r:id="rId12"/>
    <sheet name="別紙7" sheetId="15" r:id="rId13"/>
    <sheet name="別紙8-1" sheetId="16" r:id="rId14"/>
    <sheet name="別紙8-2" sheetId="17" r:id="rId15"/>
    <sheet name="別紙9" sheetId="18" r:id="rId16"/>
    <sheet name="別紙10-1" sheetId="19" r:id="rId17"/>
    <sheet name="別紙10-2" sheetId="20" r:id="rId18"/>
    <sheet name="収支精算書" sheetId="21" r:id="rId19"/>
  </sheets>
  <definedNames>
    <definedName name="_xlnm.Print_Area" localSheetId="0">'別紙1-1'!$A$1:$P$39</definedName>
    <definedName name="_xlnm.Print_Area" localSheetId="1">'別紙1-2'!$A$1:$P$38</definedName>
    <definedName name="_xlnm.Print_Area" localSheetId="2">'別紙1-3'!$A$1:$P$39</definedName>
    <definedName name="_xlnm.Print_Area" localSheetId="4">'別紙2-2'!$A$1:$P$27</definedName>
    <definedName name="_xlnm.Print_Area" localSheetId="5">'別紙3-1'!$A$1:$P$46</definedName>
    <definedName name="_xlnm.Print_Area" localSheetId="6">'別紙3-2'!$A$1:$P$38</definedName>
    <definedName name="_xlnm.Print_Area" localSheetId="7">'別紙4-1'!$A$1:$N$41</definedName>
    <definedName name="_xlnm.Print_Area" localSheetId="8">'別紙4-2'!$A$1:$P$33</definedName>
    <definedName name="_xlnm.Print_Area" localSheetId="9">'別紙5-1'!$A$1:$P$40</definedName>
    <definedName name="_xlnm.Print_Area" localSheetId="10">'別紙5-2'!$A$1:$P$31</definedName>
    <definedName name="_xlnm.Print_Area" localSheetId="11">別紙6!$A$1:$P$41</definedName>
    <definedName name="_xlnm.Print_Area" localSheetId="12">別紙7!$A$1:$P$35</definedName>
    <definedName name="_xlnm.Print_Area" localSheetId="15">別紙9!$A$1:$P$28</definedName>
    <definedName name="_xlnm.Print_Area" localSheetId="17">'別紙10-2'!$A$1:$P$35</definedName>
    <definedName name="_xlnm.Print_Area" localSheetId="18">収支精算書!$A$1:$F$39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takasaki</author>
    <author>S0008</author>
  </authors>
  <commentList>
    <comment ref="C14" authorId="0">
      <text>
        <r>
          <rPr>
            <sz val="12"/>
            <color indexed="81"/>
            <rFont val="ＭＳ Ｐゴシック"/>
          </rPr>
          <t>土曜日は平日扱いのため対象外</t>
        </r>
        <r>
          <rPr>
            <sz val="9"/>
            <color indexed="81"/>
            <rFont val="ＭＳ Ｐゴシック"/>
          </rPr>
          <t xml:space="preserve">
</t>
        </r>
      </text>
    </comment>
    <comment ref="D14" authorId="0">
      <text>
        <r>
          <rPr>
            <sz val="12"/>
            <color indexed="81"/>
            <rFont val="ＭＳ Ｐゴシック"/>
          </rPr>
          <t>平日・休日問わず。</t>
        </r>
        <r>
          <rPr>
            <sz val="9"/>
            <color indexed="81"/>
            <rFont val="ＭＳ Ｐゴシック"/>
          </rPr>
          <t xml:space="preserve">
</t>
        </r>
      </text>
    </comment>
    <comment ref="F14" authorId="1">
      <text>
        <r>
          <rPr>
            <b/>
            <sz val="9"/>
            <color indexed="81"/>
            <rFont val="ＭＳ Ｐゴシック"/>
          </rPr>
          <t>左記「計」に平日昼間の搬送数を加算したもの</t>
        </r>
      </text>
    </comment>
    <comment ref="G14" authorId="0">
      <text>
        <r>
          <rPr>
            <sz val="12"/>
            <color indexed="81"/>
            <rFont val="ＭＳ Ｐゴシック"/>
          </rPr>
          <t>土曜日は平日扱いのため対象外</t>
        </r>
        <r>
          <rPr>
            <sz val="9"/>
            <color indexed="81"/>
            <rFont val="ＭＳ Ｐゴシック"/>
          </rPr>
          <t xml:space="preserve">
</t>
        </r>
      </text>
    </comment>
    <comment ref="H14" authorId="0">
      <text>
        <r>
          <rPr>
            <sz val="12"/>
            <color indexed="81"/>
            <rFont val="ＭＳ Ｐゴシック"/>
          </rPr>
          <t>平日・休日問わず。</t>
        </r>
        <r>
          <rPr>
            <sz val="9"/>
            <color indexed="81"/>
            <rFont val="ＭＳ Ｐゴシック"/>
          </rPr>
          <t xml:space="preserve">
</t>
        </r>
      </text>
    </comment>
    <comment ref="J14" authorId="1">
      <text>
        <r>
          <rPr>
            <b/>
            <sz val="9"/>
            <color indexed="81"/>
            <rFont val="ＭＳ Ｐゴシック"/>
          </rPr>
          <t>左記「計」に平日昼間の搬送数を加算したもの</t>
        </r>
      </text>
    </comment>
  </commentList>
</comments>
</file>

<file path=xl/comments2.xml><?xml version="1.0" encoding="utf-8"?>
<comments xmlns="http://schemas.openxmlformats.org/spreadsheetml/2006/main">
  <authors>
    <author>S0008</author>
  </authors>
  <commentList>
    <comment ref="J17" authorId="0">
      <text>
        <r>
          <rPr>
            <b/>
            <sz val="9"/>
            <color indexed="81"/>
            <rFont val="ＭＳ Ｐゴシック"/>
          </rPr>
          <t>ｔ-PAの実施は必須</t>
        </r>
      </text>
    </comment>
  </commentList>
</comments>
</file>

<file path=xl/comments3.xml><?xml version="1.0" encoding="utf-8"?>
<comments xmlns="http://schemas.openxmlformats.org/spreadsheetml/2006/main">
  <authors>
    <author>S0008</author>
  </authors>
  <commentList>
    <comment ref="J15" authorId="0">
      <text>
        <r>
          <rPr>
            <b/>
            <sz val="9"/>
            <color indexed="81"/>
            <rFont val="ＭＳ Ｐゴシック"/>
          </rPr>
          <t>注：救急隊が搬送先を選定する際に参考とします。
当該項目に記載した内容に基づき、群馬県統合型医療情報システムの応需情報の対応可能診療科目項目欄を、「×」以外にしてください。</t>
        </r>
      </text>
    </comment>
  </commentList>
</comments>
</file>

<file path=xl/sharedStrings.xml><?xml version="1.0" encoding="utf-8"?>
<sst xmlns="http://schemas.openxmlformats.org/spreadsheetml/2006/main" xmlns:r="http://schemas.openxmlformats.org/officeDocument/2006/relationships" count="422" uniqueCount="422">
  <si>
    <t>性別</t>
    <rPh sb="0" eb="2">
      <t>セイベツ</t>
    </rPh>
    <phoneticPr fontId="2"/>
  </si>
  <si>
    <t>月</t>
    <rPh sb="0" eb="1">
      <t>ツキ</t>
    </rPh>
    <phoneticPr fontId="2"/>
  </si>
  <si>
    <t>契約期間等</t>
    <rPh sb="0" eb="2">
      <t>ケイヤク</t>
    </rPh>
    <rPh sb="2" eb="4">
      <t>キカン</t>
    </rPh>
    <rPh sb="4" eb="5">
      <t>ナド</t>
    </rPh>
    <phoneticPr fontId="2"/>
  </si>
  <si>
    <t>該当日数</t>
    <rPh sb="0" eb="2">
      <t>ガイトウ</t>
    </rPh>
    <rPh sb="2" eb="4">
      <t>ニッスウ</t>
    </rPh>
    <phoneticPr fontId="2"/>
  </si>
  <si>
    <t>配置期間</t>
    <rPh sb="0" eb="2">
      <t>ハイチ</t>
    </rPh>
    <rPh sb="2" eb="4">
      <t>キカン</t>
    </rPh>
    <phoneticPr fontId="2"/>
  </si>
  <si>
    <t>備　考　・　摘　要</t>
    <rPh sb="0" eb="1">
      <t>ソナエ</t>
    </rPh>
    <rPh sb="2" eb="3">
      <t>コウ</t>
    </rPh>
    <rPh sb="6" eb="7">
      <t>ツム</t>
    </rPh>
    <rPh sb="8" eb="9">
      <t>ヨウ</t>
    </rPh>
    <phoneticPr fontId="2"/>
  </si>
  <si>
    <t>24時間365日可：○　平日昼間のみ：△　不可：×</t>
    <rPh sb="2" eb="4">
      <t>ジカン</t>
    </rPh>
    <rPh sb="7" eb="8">
      <t>ニチ</t>
    </rPh>
    <rPh sb="8" eb="9">
      <t>カ</t>
    </rPh>
    <rPh sb="12" eb="14">
      <t>ヘイジツ</t>
    </rPh>
    <rPh sb="14" eb="16">
      <t>ヒルマ</t>
    </rPh>
    <rPh sb="21" eb="23">
      <t>フカ</t>
    </rPh>
    <phoneticPr fontId="2"/>
  </si>
  <si>
    <t>※ 本報告書は、救命救急センターを有する医療機関のみ作成してください。</t>
    <rPh sb="2" eb="3">
      <t>ホン</t>
    </rPh>
    <rPh sb="3" eb="6">
      <t>ホウコクショ</t>
    </rPh>
    <rPh sb="8" eb="10">
      <t>キュウメイ</t>
    </rPh>
    <rPh sb="10" eb="12">
      <t>キュウキュウ</t>
    </rPh>
    <rPh sb="17" eb="18">
      <t>ユウ</t>
    </rPh>
    <rPh sb="20" eb="22">
      <t>イリョウ</t>
    </rPh>
    <rPh sb="22" eb="24">
      <t>キカン</t>
    </rPh>
    <rPh sb="26" eb="28">
      <t>サクセイ</t>
    </rPh>
    <phoneticPr fontId="2"/>
  </si>
  <si>
    <t>(A)×(B) ＝（Ｃ）</t>
  </si>
  <si>
    <t>計</t>
    <rPh sb="0" eb="1">
      <t>ケイ</t>
    </rPh>
    <phoneticPr fontId="2"/>
  </si>
  <si>
    <t>（E）</t>
  </si>
  <si>
    <t>運転手２</t>
    <rPh sb="0" eb="3">
      <t>ウンテンシュ</t>
    </rPh>
    <phoneticPr fontId="2"/>
  </si>
  <si>
    <t>専門科目（専門分野）</t>
    <rPh sb="0" eb="2">
      <t>センモン</t>
    </rPh>
    <rPh sb="2" eb="4">
      <t>カモク</t>
    </rPh>
    <rPh sb="5" eb="7">
      <t>センモン</t>
    </rPh>
    <rPh sb="7" eb="9">
      <t>ブンヤ</t>
    </rPh>
    <phoneticPr fontId="2"/>
  </si>
  <si>
    <t>１ 救急患者転院等コーディネーター配置実績</t>
    <rPh sb="2" eb="4">
      <t>キュウキュウ</t>
    </rPh>
    <rPh sb="4" eb="6">
      <t>カンジャ</t>
    </rPh>
    <rPh sb="6" eb="8">
      <t>テンイン</t>
    </rPh>
    <rPh sb="8" eb="9">
      <t>ナド</t>
    </rPh>
    <rPh sb="17" eb="19">
      <t>ハイチ</t>
    </rPh>
    <rPh sb="19" eb="21">
      <t>ジッセキ</t>
    </rPh>
    <phoneticPr fontId="2"/>
  </si>
  <si>
    <t>緊急手術</t>
    <rPh sb="0" eb="2">
      <t>キンキュウ</t>
    </rPh>
    <rPh sb="2" eb="4">
      <t>シュジュツ</t>
    </rPh>
    <phoneticPr fontId="2"/>
  </si>
  <si>
    <t>（医療機関名）</t>
    <rPh sb="1" eb="3">
      <t>イリョウ</t>
    </rPh>
    <rPh sb="3" eb="5">
      <t>キカン</t>
    </rPh>
    <rPh sb="5" eb="6">
      <t>メイ</t>
    </rPh>
    <phoneticPr fontId="2"/>
  </si>
  <si>
    <t>か月</t>
    <rPh sb="1" eb="2">
      <t>ゲツ</t>
    </rPh>
    <phoneticPr fontId="2"/>
  </si>
  <si>
    <t>保有資格</t>
    <rPh sb="0" eb="2">
      <t>ホユウ</t>
    </rPh>
    <rPh sb="2" eb="4">
      <t>シカク</t>
    </rPh>
    <phoneticPr fontId="2"/>
  </si>
  <si>
    <t>３ 補助所要額</t>
    <rPh sb="2" eb="4">
      <t>ホジョ</t>
    </rPh>
    <rPh sb="4" eb="6">
      <t>ショヨウ</t>
    </rPh>
    <rPh sb="6" eb="7">
      <t>ガク</t>
    </rPh>
    <phoneticPr fontId="2"/>
  </si>
  <si>
    <t>日曜・祝日・年末年始</t>
    <rPh sb="0" eb="2">
      <t>ニチヨウ</t>
    </rPh>
    <rPh sb="3" eb="5">
      <t>シュクジツ</t>
    </rPh>
    <rPh sb="6" eb="8">
      <t>ネンマツ</t>
    </rPh>
    <rPh sb="8" eb="10">
      <t>ネンシ</t>
    </rPh>
    <phoneticPr fontId="2"/>
  </si>
  <si>
    <t>氏　名</t>
    <rPh sb="0" eb="1">
      <t>ウジ</t>
    </rPh>
    <rPh sb="2" eb="3">
      <t>ナ</t>
    </rPh>
    <phoneticPr fontId="2"/>
  </si>
  <si>
    <t>２　応需情報更新実績</t>
    <rPh sb="2" eb="4">
      <t>オウジュ</t>
    </rPh>
    <rPh sb="4" eb="6">
      <t>ジョウホウ</t>
    </rPh>
    <rPh sb="6" eb="8">
      <t>コウシン</t>
    </rPh>
    <rPh sb="8" eb="10">
      <t>ジッセキ</t>
    </rPh>
    <phoneticPr fontId="2"/>
  </si>
  <si>
    <t>受入人数</t>
    <rPh sb="0" eb="2">
      <t>ウケイ</t>
    </rPh>
    <rPh sb="2" eb="4">
      <t>ニンズウ</t>
    </rPh>
    <phoneticPr fontId="2"/>
  </si>
  <si>
    <t>２ 救急患者転院･転送実績</t>
    <rPh sb="2" eb="4">
      <t>キュウキュウ</t>
    </rPh>
    <rPh sb="4" eb="6">
      <t>カンジャ</t>
    </rPh>
    <rPh sb="6" eb="8">
      <t>テンイン</t>
    </rPh>
    <rPh sb="9" eb="11">
      <t>テンソウ</t>
    </rPh>
    <rPh sb="11" eb="13">
      <t>ジッセキ</t>
    </rPh>
    <phoneticPr fontId="2"/>
  </si>
  <si>
    <t>実施実績等</t>
    <rPh sb="0" eb="2">
      <t>ジッシ</t>
    </rPh>
    <rPh sb="2" eb="4">
      <t>ジッセキ</t>
    </rPh>
    <rPh sb="4" eb="5">
      <t>ナド</t>
    </rPh>
    <phoneticPr fontId="2"/>
  </si>
  <si>
    <t>転院患者受入件数</t>
    <rPh sb="0" eb="2">
      <t>テンイン</t>
    </rPh>
    <rPh sb="2" eb="4">
      <t>カンジャ</t>
    </rPh>
    <rPh sb="4" eb="6">
      <t>ウケイ</t>
    </rPh>
    <rPh sb="6" eb="8">
      <t>ケンスウ</t>
    </rPh>
    <phoneticPr fontId="2"/>
  </si>
  <si>
    <t>　※患者数などの診療状況が分かる書類を添付してください。</t>
    <rPh sb="2" eb="5">
      <t>カンジャスウ</t>
    </rPh>
    <rPh sb="8" eb="10">
      <t>シンリョウ</t>
    </rPh>
    <rPh sb="10" eb="12">
      <t>ジョウキョウ</t>
    </rPh>
    <rPh sb="13" eb="14">
      <t>ワ</t>
    </rPh>
    <rPh sb="16" eb="18">
      <t>ショルイ</t>
    </rPh>
    <rPh sb="19" eb="21">
      <t>テンプ</t>
    </rPh>
    <phoneticPr fontId="2"/>
  </si>
  <si>
    <t>別紙６</t>
    <rPh sb="0" eb="2">
      <t>ベッシ</t>
    </rPh>
    <phoneticPr fontId="2"/>
  </si>
  <si>
    <t>補助所要額</t>
    <rPh sb="0" eb="2">
      <t>ホジョ</t>
    </rPh>
    <rPh sb="2" eb="4">
      <t>ショヨウ</t>
    </rPh>
    <rPh sb="4" eb="5">
      <t>ガク</t>
    </rPh>
    <phoneticPr fontId="2"/>
  </si>
  <si>
    <t>Ｃ　Ｔ</t>
  </si>
  <si>
    <t>転院･転送患者数</t>
    <rPh sb="0" eb="2">
      <t>テンイン</t>
    </rPh>
    <rPh sb="3" eb="5">
      <t>テンソウ</t>
    </rPh>
    <rPh sb="5" eb="8">
      <t>カンジャスウ</t>
    </rPh>
    <phoneticPr fontId="2"/>
  </si>
  <si>
    <t>※ 対象医療機関以外は表に斜線を引いてください。</t>
    <rPh sb="2" eb="4">
      <t>タイショウ</t>
    </rPh>
    <rPh sb="4" eb="6">
      <t>イリョウ</t>
    </rPh>
    <rPh sb="6" eb="8">
      <t>キカン</t>
    </rPh>
    <rPh sb="8" eb="10">
      <t>イガイ</t>
    </rPh>
    <rPh sb="11" eb="12">
      <t>ヒョウ</t>
    </rPh>
    <rPh sb="13" eb="15">
      <t>シャセン</t>
    </rPh>
    <rPh sb="16" eb="17">
      <t>ヒ</t>
    </rPh>
    <phoneticPr fontId="2"/>
  </si>
  <si>
    <t>（Ａ）</t>
  </si>
  <si>
    <t>医師３</t>
    <rPh sb="0" eb="2">
      <t>イシ</t>
    </rPh>
    <phoneticPr fontId="2"/>
  </si>
  <si>
    <t>高崎市救急医療体制整備補助金（地域医療連携強化促進事業）</t>
    <rPh sb="0" eb="3">
      <t>タカサキシ</t>
    </rPh>
    <rPh sb="3" eb="5">
      <t>キュウキュウ</t>
    </rPh>
    <rPh sb="5" eb="7">
      <t>イリョウ</t>
    </rPh>
    <rPh sb="7" eb="9">
      <t>タイセイ</t>
    </rPh>
    <rPh sb="9" eb="11">
      <t>セイビ</t>
    </rPh>
    <rPh sb="11" eb="14">
      <t>ホジョキン</t>
    </rPh>
    <rPh sb="25" eb="27">
      <t>ジギョウ</t>
    </rPh>
    <phoneticPr fontId="2"/>
  </si>
  <si>
    <t>１　救急医確保実績</t>
    <rPh sb="2" eb="4">
      <t>キュウキュウ</t>
    </rPh>
    <rPh sb="4" eb="5">
      <t>イ</t>
    </rPh>
    <rPh sb="5" eb="7">
      <t>カクホ</t>
    </rPh>
    <rPh sb="7" eb="9">
      <t>ジッセキ</t>
    </rPh>
    <phoneticPr fontId="2"/>
  </si>
  <si>
    <t>※ 書ききれない場合は、続紙・別紙等により作成してください。</t>
    <rPh sb="2" eb="3">
      <t>カ</t>
    </rPh>
    <rPh sb="8" eb="10">
      <t>バアイ</t>
    </rPh>
    <rPh sb="12" eb="14">
      <t>ゾクシ</t>
    </rPh>
    <rPh sb="15" eb="17">
      <t>ベッシ</t>
    </rPh>
    <rPh sb="17" eb="18">
      <t>ナド</t>
    </rPh>
    <rPh sb="21" eb="23">
      <t>サクセイ</t>
    </rPh>
    <phoneticPr fontId="2"/>
  </si>
  <si>
    <t>対応来院方法</t>
    <rPh sb="0" eb="2">
      <t>タイオウ</t>
    </rPh>
    <rPh sb="2" eb="4">
      <t>ライイン</t>
    </rPh>
    <rPh sb="4" eb="6">
      <t>ホウホウ</t>
    </rPh>
    <phoneticPr fontId="2"/>
  </si>
  <si>
    <t>救急医療情報システム運用及び休日･夜間休日急病診療所応需情報等報告予定</t>
    <rPh sb="0" eb="2">
      <t>キュウキュウ</t>
    </rPh>
    <rPh sb="2" eb="4">
      <t>イリョウ</t>
    </rPh>
    <rPh sb="4" eb="6">
      <t>ジョウホウ</t>
    </rPh>
    <rPh sb="10" eb="12">
      <t>ウンヨウ</t>
    </rPh>
    <rPh sb="12" eb="13">
      <t>オヨ</t>
    </rPh>
    <rPh sb="14" eb="16">
      <t>キュウジツ</t>
    </rPh>
    <rPh sb="17" eb="26">
      <t>ヤカン</t>
    </rPh>
    <rPh sb="26" eb="28">
      <t>オウジュ</t>
    </rPh>
    <rPh sb="28" eb="30">
      <t>ジョウホウ</t>
    </rPh>
    <rPh sb="30" eb="31">
      <t>ナド</t>
    </rPh>
    <rPh sb="31" eb="33">
      <t>ホウコク</t>
    </rPh>
    <rPh sb="33" eb="35">
      <t>ヨテイ</t>
    </rPh>
    <phoneticPr fontId="2"/>
  </si>
  <si>
    <t>救急患者転院等コーディネーター実績報告書</t>
    <rPh sb="0" eb="2">
      <t>キュウキュウ</t>
    </rPh>
    <rPh sb="2" eb="4">
      <t>カンジャ</t>
    </rPh>
    <rPh sb="4" eb="6">
      <t>テンイン</t>
    </rPh>
    <rPh sb="6" eb="7">
      <t>ナド</t>
    </rPh>
    <rPh sb="15" eb="17">
      <t>ジッセキ</t>
    </rPh>
    <rPh sb="17" eb="20">
      <t>ホウコクショ</t>
    </rPh>
    <phoneticPr fontId="2"/>
  </si>
  <si>
    <t>所 要 額 実 績 調 書</t>
    <rPh sb="0" eb="1">
      <t>ショ</t>
    </rPh>
    <rPh sb="2" eb="3">
      <t>ヨウ</t>
    </rPh>
    <rPh sb="4" eb="5">
      <t>ガク</t>
    </rPh>
    <rPh sb="6" eb="7">
      <t>ジツ</t>
    </rPh>
    <rPh sb="8" eb="9">
      <t>イサオ</t>
    </rPh>
    <rPh sb="10" eb="11">
      <t>チョウ</t>
    </rPh>
    <rPh sb="12" eb="13">
      <t>ショ</t>
    </rPh>
    <phoneticPr fontId="2"/>
  </si>
  <si>
    <t>補助所要額計</t>
    <rPh sb="0" eb="2">
      <t>ホジョ</t>
    </rPh>
    <rPh sb="2" eb="4">
      <t>ショヨウ</t>
    </rPh>
    <rPh sb="4" eb="5">
      <t>ガク</t>
    </rPh>
    <rPh sb="5" eb="6">
      <t>ケイ</t>
    </rPh>
    <phoneticPr fontId="2"/>
  </si>
  <si>
    <t>別紙１－１</t>
    <rPh sb="0" eb="2">
      <t>ベッシ</t>
    </rPh>
    <phoneticPr fontId="2"/>
  </si>
  <si>
    <t>別紙１－２</t>
    <rPh sb="0" eb="2">
      <t>ベッシ</t>
    </rPh>
    <phoneticPr fontId="2"/>
  </si>
  <si>
    <t>専従</t>
    <rPh sb="0" eb="2">
      <t>センジュウ</t>
    </rPh>
    <phoneticPr fontId="2"/>
  </si>
  <si>
    <t>転院患者受入実績報告書</t>
    <rPh sb="0" eb="2">
      <t>テンイン</t>
    </rPh>
    <rPh sb="2" eb="4">
      <t>カンジャ</t>
    </rPh>
    <rPh sb="4" eb="6">
      <t>ウケイ</t>
    </rPh>
    <rPh sb="6" eb="8">
      <t>ジッセキ</t>
    </rPh>
    <rPh sb="8" eb="11">
      <t>ホウコクショ</t>
    </rPh>
    <phoneticPr fontId="2"/>
  </si>
  <si>
    <t>(Ｅ)</t>
  </si>
  <si>
    <t>転院患者受入実績</t>
    <rPh sb="0" eb="2">
      <t>テンイン</t>
    </rPh>
    <rPh sb="2" eb="4">
      <t>カンジャ</t>
    </rPh>
    <rPh sb="4" eb="6">
      <t>ウケイ</t>
    </rPh>
    <rPh sb="6" eb="8">
      <t>ジッセキ</t>
    </rPh>
    <phoneticPr fontId="2"/>
  </si>
  <si>
    <t>１医療機関あたりの
補助単価（月額）</t>
    <rPh sb="1" eb="3">
      <t>イリョウ</t>
    </rPh>
    <rPh sb="3" eb="5">
      <t>キカン</t>
    </rPh>
    <rPh sb="10" eb="12">
      <t>ホジョ</t>
    </rPh>
    <rPh sb="12" eb="14">
      <t>タンカ</t>
    </rPh>
    <rPh sb="15" eb="17">
      <t>ゲツガク</t>
    </rPh>
    <phoneticPr fontId="2"/>
  </si>
  <si>
    <t>※ 本報告書は、救命救急センターからの転院患者を受入れる医療機関のみ作成してください。</t>
    <rPh sb="2" eb="3">
      <t>ホン</t>
    </rPh>
    <rPh sb="3" eb="6">
      <t>ホウコクショ</t>
    </rPh>
    <rPh sb="8" eb="10">
      <t>キュウメイ</t>
    </rPh>
    <rPh sb="10" eb="12">
      <t>キュウキュウ</t>
    </rPh>
    <rPh sb="19" eb="21">
      <t>テンイン</t>
    </rPh>
    <rPh sb="21" eb="23">
      <t>カンジャ</t>
    </rPh>
    <rPh sb="24" eb="26">
      <t>ウケイ</t>
    </rPh>
    <rPh sb="28" eb="30">
      <t>イリョウ</t>
    </rPh>
    <rPh sb="30" eb="32">
      <t>キカン</t>
    </rPh>
    <rPh sb="34" eb="36">
      <t>サクセイ</t>
    </rPh>
    <phoneticPr fontId="2"/>
  </si>
  <si>
    <t>うち、上記1-1で対応可能診療科目の傷病者を優先的に収容する病床</t>
    <rPh sb="3" eb="5">
      <t>ジョウキ</t>
    </rPh>
    <rPh sb="9" eb="11">
      <t>タイオウ</t>
    </rPh>
    <rPh sb="11" eb="13">
      <t>カノウ</t>
    </rPh>
    <rPh sb="13" eb="15">
      <t>シンリョウ</t>
    </rPh>
    <rPh sb="15" eb="17">
      <t>カモク</t>
    </rPh>
    <rPh sb="18" eb="21">
      <t>ショウビョウシャ</t>
    </rPh>
    <rPh sb="22" eb="25">
      <t>ユウセンテキ</t>
    </rPh>
    <rPh sb="26" eb="28">
      <t>シュウヨウ</t>
    </rPh>
    <rPh sb="30" eb="32">
      <t>ビョウショウ</t>
    </rPh>
    <phoneticPr fontId="2"/>
  </si>
  <si>
    <t>別紙１－３</t>
    <rPh sb="0" eb="2">
      <t>ベッシ</t>
    </rPh>
    <phoneticPr fontId="2"/>
  </si>
  <si>
    <t>※ 受入人数は、救命救急センターから引続き入院治療を要する転院患者の受入実績を記入してください。</t>
    <rPh sb="2" eb="4">
      <t>ウケイ</t>
    </rPh>
    <rPh sb="4" eb="6">
      <t>ニンズウ</t>
    </rPh>
    <rPh sb="8" eb="10">
      <t>キュウメイ</t>
    </rPh>
    <rPh sb="10" eb="12">
      <t>キュウキュウ</t>
    </rPh>
    <rPh sb="18" eb="19">
      <t>ヒ</t>
    </rPh>
    <rPh sb="19" eb="20">
      <t>ツヅ</t>
    </rPh>
    <rPh sb="21" eb="23">
      <t>ニュウイン</t>
    </rPh>
    <rPh sb="23" eb="25">
      <t>チリョウ</t>
    </rPh>
    <rPh sb="26" eb="27">
      <t>ヨウ</t>
    </rPh>
    <rPh sb="29" eb="31">
      <t>テンイン</t>
    </rPh>
    <rPh sb="31" eb="33">
      <t>カンジャ</t>
    </rPh>
    <rPh sb="34" eb="36">
      <t>ウケイ</t>
    </rPh>
    <rPh sb="36" eb="38">
      <t>ジッセキ</t>
    </rPh>
    <rPh sb="39" eb="41">
      <t>キニュウ</t>
    </rPh>
    <phoneticPr fontId="2"/>
  </si>
  <si>
    <t>高崎市救急医療体制整備補助金（地域医療連携強化促進事業）</t>
    <rPh sb="0" eb="3">
      <t>タカサキシ</t>
    </rPh>
    <rPh sb="3" eb="5">
      <t>キュウキュウ</t>
    </rPh>
    <rPh sb="5" eb="7">
      <t>イリョウ</t>
    </rPh>
    <rPh sb="7" eb="9">
      <t>タイセイ</t>
    </rPh>
    <rPh sb="9" eb="11">
      <t>セイビ</t>
    </rPh>
    <rPh sb="11" eb="14">
      <t>ホジョキン</t>
    </rPh>
    <rPh sb="15" eb="17">
      <t>チイキ</t>
    </rPh>
    <rPh sb="17" eb="19">
      <t>イリョウ</t>
    </rPh>
    <rPh sb="19" eb="21">
      <t>レンケイ</t>
    </rPh>
    <rPh sb="21" eb="23">
      <t>キョウカ</t>
    </rPh>
    <rPh sb="23" eb="25">
      <t>ソクシン</t>
    </rPh>
    <rPh sb="25" eb="27">
      <t>ジギョウ</t>
    </rPh>
    <phoneticPr fontId="2"/>
  </si>
  <si>
    <t>　１－２　救急専用病床等の計画</t>
    <rPh sb="5" eb="7">
      <t>キュウキュウ</t>
    </rPh>
    <rPh sb="7" eb="9">
      <t>センヨウ</t>
    </rPh>
    <rPh sb="9" eb="11">
      <t>ビョウショウ</t>
    </rPh>
    <rPh sb="11" eb="12">
      <t>ナド</t>
    </rPh>
    <rPh sb="13" eb="15">
      <t>ケイカク</t>
    </rPh>
    <phoneticPr fontId="2"/>
  </si>
  <si>
    <t>病 棟
兼 務</t>
    <rPh sb="0" eb="1">
      <t>ビョウ</t>
    </rPh>
    <rPh sb="2" eb="3">
      <t>ムネ</t>
    </rPh>
    <rPh sb="4" eb="5">
      <t>ケン</t>
    </rPh>
    <rPh sb="6" eb="7">
      <t>ツトム</t>
    </rPh>
    <phoneticPr fontId="2"/>
  </si>
  <si>
    <t>１　救急患者転院等コーディネーターの配置実績</t>
    <rPh sb="2" eb="4">
      <t>キュウキュウ</t>
    </rPh>
    <rPh sb="4" eb="6">
      <t>カンジャ</t>
    </rPh>
    <rPh sb="6" eb="9">
      <t>テンインナド</t>
    </rPh>
    <rPh sb="18" eb="20">
      <t>ハイチ</t>
    </rPh>
    <rPh sb="20" eb="22">
      <t>ジッセキ</t>
    </rPh>
    <phoneticPr fontId="2"/>
  </si>
  <si>
    <t>配置月数</t>
    <rPh sb="0" eb="2">
      <t>ハイチ</t>
    </rPh>
    <rPh sb="2" eb="4">
      <t>ツキスウ</t>
    </rPh>
    <phoneticPr fontId="2"/>
  </si>
  <si>
    <t>単　価　（月額）</t>
    <rPh sb="0" eb="1">
      <t>タン</t>
    </rPh>
    <rPh sb="2" eb="3">
      <t>アタイ</t>
    </rPh>
    <rPh sb="5" eb="7">
      <t>ゲツガク</t>
    </rPh>
    <phoneticPr fontId="2"/>
  </si>
  <si>
    <t>２　転院患者の受入実績</t>
    <rPh sb="2" eb="4">
      <t>テンイン</t>
    </rPh>
    <rPh sb="4" eb="6">
      <t>カンジャ</t>
    </rPh>
    <rPh sb="7" eb="9">
      <t>ウケイ</t>
    </rPh>
    <rPh sb="9" eb="11">
      <t>ジッセキ</t>
    </rPh>
    <phoneticPr fontId="2"/>
  </si>
  <si>
    <t>(A)</t>
  </si>
  <si>
    <t>(B)</t>
  </si>
  <si>
    <t>１ 事 業 実 績</t>
    <rPh sb="2" eb="3">
      <t>コト</t>
    </rPh>
    <rPh sb="4" eb="5">
      <t>ギョウ</t>
    </rPh>
    <rPh sb="6" eb="7">
      <t>ジツ</t>
    </rPh>
    <rPh sb="8" eb="9">
      <t>イサオ</t>
    </rPh>
    <phoneticPr fontId="2"/>
  </si>
  <si>
    <t>※ この欄は、救命救急センターを有する医療機関のみ記入するものとし、他医療機関は表に斜線を引いてください。</t>
    <rPh sb="4" eb="5">
      <t>ラン</t>
    </rPh>
    <rPh sb="25" eb="27">
      <t>キニュウ</t>
    </rPh>
    <rPh sb="34" eb="35">
      <t>ホカ</t>
    </rPh>
    <rPh sb="35" eb="37">
      <t>イリョウ</t>
    </rPh>
    <rPh sb="37" eb="39">
      <t>キカン</t>
    </rPh>
    <rPh sb="40" eb="41">
      <t>ヒョウ</t>
    </rPh>
    <rPh sb="42" eb="44">
      <t>シャセン</t>
    </rPh>
    <rPh sb="45" eb="46">
      <t>ヒ</t>
    </rPh>
    <phoneticPr fontId="2"/>
  </si>
  <si>
    <t>(Ｆ)</t>
  </si>
  <si>
    <t>運転手を採用した年月日</t>
    <rPh sb="0" eb="3">
      <t>ウンテンシュ</t>
    </rPh>
    <rPh sb="4" eb="6">
      <t>サイヨウ</t>
    </rPh>
    <rPh sb="8" eb="11">
      <t>ネンガッピ</t>
    </rPh>
    <phoneticPr fontId="2"/>
  </si>
  <si>
    <t>(Ｅ)×(Ｆ) ＝（Ｇ）</t>
  </si>
  <si>
    <t>別紙２－１</t>
    <rPh sb="0" eb="2">
      <t>ベッシ</t>
    </rPh>
    <phoneticPr fontId="2"/>
  </si>
  <si>
    <t>高崎市救急医療体制整備補助金（救急医確保等支援事業）</t>
    <rPh sb="0" eb="3">
      <t>タカサキシ</t>
    </rPh>
    <rPh sb="3" eb="5">
      <t>キュウキュウ</t>
    </rPh>
    <rPh sb="5" eb="7">
      <t>イリョウ</t>
    </rPh>
    <rPh sb="7" eb="9">
      <t>タイセイ</t>
    </rPh>
    <rPh sb="9" eb="11">
      <t>セイビ</t>
    </rPh>
    <rPh sb="11" eb="14">
      <t>ホジョキン</t>
    </rPh>
    <rPh sb="15" eb="17">
      <t>キュウキュウ</t>
    </rPh>
    <rPh sb="17" eb="18">
      <t>イ</t>
    </rPh>
    <rPh sb="18" eb="20">
      <t>カクホ</t>
    </rPh>
    <rPh sb="20" eb="21">
      <t>ナド</t>
    </rPh>
    <rPh sb="21" eb="23">
      <t>シエン</t>
    </rPh>
    <rPh sb="23" eb="25">
      <t>ジギョウ</t>
    </rPh>
    <phoneticPr fontId="2"/>
  </si>
  <si>
    <t>※ 本報告書中の日付は、原則として午前8:00～翌朝8:00までを1日の単位とします。</t>
    <rPh sb="2" eb="3">
      <t>ホン</t>
    </rPh>
    <rPh sb="3" eb="6">
      <t>ホウコクショ</t>
    </rPh>
    <rPh sb="6" eb="7">
      <t>チュウ</t>
    </rPh>
    <rPh sb="8" eb="10">
      <t>ヒヅケ</t>
    </rPh>
    <rPh sb="12" eb="14">
      <t>ゲンソク</t>
    </rPh>
    <rPh sb="17" eb="19">
      <t>ゴゼン</t>
    </rPh>
    <rPh sb="24" eb="26">
      <t>ヨクアサ</t>
    </rPh>
    <rPh sb="34" eb="35">
      <t>ニチ</t>
    </rPh>
    <rPh sb="36" eb="38">
      <t>タンイ</t>
    </rPh>
    <phoneticPr fontId="2"/>
  </si>
  <si>
    <t>実　績　報　告　書　(1/3)</t>
    <rPh sb="0" eb="1">
      <t>ジツ</t>
    </rPh>
    <rPh sb="2" eb="3">
      <t>イサオ</t>
    </rPh>
    <rPh sb="4" eb="5">
      <t>ホウ</t>
    </rPh>
    <rPh sb="6" eb="7">
      <t>コク</t>
    </rPh>
    <rPh sb="8" eb="9">
      <t>ショ</t>
    </rPh>
    <phoneticPr fontId="2"/>
  </si>
  <si>
    <t>医師１</t>
    <rPh sb="0" eb="2">
      <t>イシ</t>
    </rPh>
    <phoneticPr fontId="2"/>
  </si>
  <si>
    <t>対応傷病程度</t>
    <rPh sb="0" eb="2">
      <t>タイオウ</t>
    </rPh>
    <rPh sb="2" eb="4">
      <t>ショウビョウ</t>
    </rPh>
    <rPh sb="4" eb="6">
      <t>テイド</t>
    </rPh>
    <phoneticPr fontId="2"/>
  </si>
  <si>
    <t>救急患者受入促進事業</t>
  </si>
  <si>
    <t>医師を採用した年月日</t>
    <rPh sb="0" eb="2">
      <t>イシ</t>
    </rPh>
    <rPh sb="3" eb="5">
      <t>サイヨウ</t>
    </rPh>
    <rPh sb="7" eb="10">
      <t>ネンガッピ</t>
    </rPh>
    <phoneticPr fontId="2"/>
  </si>
  <si>
    <t>医　師　名</t>
    <rPh sb="0" eb="1">
      <t>イ</t>
    </rPh>
    <rPh sb="2" eb="3">
      <t>シ</t>
    </rPh>
    <rPh sb="4" eb="5">
      <t>メイ</t>
    </rPh>
    <phoneticPr fontId="2"/>
  </si>
  <si>
    <t>運転手３</t>
    <rPh sb="0" eb="3">
      <t>ウンテンシュ</t>
    </rPh>
    <phoneticPr fontId="2"/>
  </si>
  <si>
    <t>年齢</t>
    <rPh sb="0" eb="2">
      <t>ネンレイ</t>
    </rPh>
    <phoneticPr fontId="2"/>
  </si>
  <si>
    <t>認 定 等 （専門医・指導医等）</t>
    <rPh sb="0" eb="1">
      <t>シノブ</t>
    </rPh>
    <rPh sb="2" eb="3">
      <t>サダム</t>
    </rPh>
    <rPh sb="4" eb="5">
      <t>ナド</t>
    </rPh>
    <rPh sb="7" eb="10">
      <t>センモンイ</t>
    </rPh>
    <rPh sb="11" eb="14">
      <t>シドウイ</t>
    </rPh>
    <rPh sb="14" eb="15">
      <t>ナド</t>
    </rPh>
    <phoneticPr fontId="2"/>
  </si>
  <si>
    <t>3月</t>
  </si>
  <si>
    <t>医師２</t>
    <rPh sb="0" eb="2">
      <t>イシ</t>
    </rPh>
    <phoneticPr fontId="2"/>
  </si>
  <si>
    <t>医師４</t>
    <rPh sb="0" eb="2">
      <t>イシ</t>
    </rPh>
    <phoneticPr fontId="2"/>
  </si>
  <si>
    <t>２　救急医療実施実績</t>
    <rPh sb="2" eb="4">
      <t>キュウキュウ</t>
    </rPh>
    <rPh sb="4" eb="6">
      <t>イリョウ</t>
    </rPh>
    <rPh sb="6" eb="8">
      <t>ジッシ</t>
    </rPh>
    <rPh sb="8" eb="10">
      <t>ジッセキ</t>
    </rPh>
    <phoneticPr fontId="2"/>
  </si>
  <si>
    <t>ドクターカー運行支援事業</t>
  </si>
  <si>
    <t>科</t>
    <rPh sb="0" eb="1">
      <t>カ</t>
    </rPh>
    <phoneticPr fontId="2"/>
  </si>
  <si>
    <t>※ 「実施月数」は、救急医療情報システムの１日２回以上の更新及び「休日・夜間救急搬送患者応需情報月間予定表（報告様</t>
    <rPh sb="3" eb="5">
      <t>ジッシ</t>
    </rPh>
    <rPh sb="6" eb="7">
      <t>サダヅキ</t>
    </rPh>
    <rPh sb="10" eb="12">
      <t>キュウキュウ</t>
    </rPh>
    <rPh sb="12" eb="14">
      <t>イリョウ</t>
    </rPh>
    <rPh sb="14" eb="16">
      <t>ジョウホウ</t>
    </rPh>
    <rPh sb="22" eb="23">
      <t>ニチ</t>
    </rPh>
    <rPh sb="24" eb="27">
      <t>カイイジョウ</t>
    </rPh>
    <rPh sb="28" eb="30">
      <t>コウシン</t>
    </rPh>
    <rPh sb="30" eb="31">
      <t>オヨ</t>
    </rPh>
    <rPh sb="54" eb="56">
      <t>ホウコク</t>
    </rPh>
    <rPh sb="56" eb="57">
      <t>サマ</t>
    </rPh>
    <phoneticPr fontId="2"/>
  </si>
  <si>
    <t>　２－１　救急患者の対応実績</t>
    <rPh sb="5" eb="7">
      <t>キュウキュウ</t>
    </rPh>
    <rPh sb="7" eb="9">
      <t>カンジャ</t>
    </rPh>
    <rPh sb="10" eb="12">
      <t>タイオウ</t>
    </rPh>
    <rPh sb="12" eb="14">
      <t>ジッセキ</t>
    </rPh>
    <phoneticPr fontId="2"/>
  </si>
  <si>
    <t>常時対応可能
診療科目</t>
    <rPh sb="0" eb="2">
      <t>ジョウジ</t>
    </rPh>
    <rPh sb="2" eb="4">
      <t>タイオウ</t>
    </rPh>
    <rPh sb="4" eb="6">
      <t>カノウ</t>
    </rPh>
    <rPh sb="7" eb="9">
      <t>シンリョウ</t>
    </rPh>
    <rPh sb="9" eb="11">
      <t>カモク</t>
    </rPh>
    <phoneticPr fontId="2"/>
  </si>
  <si>
    <t>具体的な対応
疾患等</t>
    <rPh sb="0" eb="3">
      <t>グタイテキ</t>
    </rPh>
    <rPh sb="4" eb="6">
      <t>タイオウ</t>
    </rPh>
    <rPh sb="7" eb="9">
      <t>シッカン</t>
    </rPh>
    <rPh sb="9" eb="10">
      <t>ナド</t>
    </rPh>
    <phoneticPr fontId="2"/>
  </si>
  <si>
    <t>（１）基本額</t>
    <rPh sb="3" eb="5">
      <t>キホン</t>
    </rPh>
    <rPh sb="5" eb="6">
      <t>ガク</t>
    </rPh>
    <phoneticPr fontId="2"/>
  </si>
  <si>
    <t>軽　症</t>
    <rPh sb="0" eb="1">
      <t>ケイ</t>
    </rPh>
    <rPh sb="2" eb="3">
      <t>ショウ</t>
    </rPh>
    <phoneticPr fontId="2"/>
  </si>
  <si>
    <t>中等症</t>
    <rPh sb="0" eb="2">
      <t>チュウトウ</t>
    </rPh>
    <rPh sb="2" eb="3">
      <t>ショウ</t>
    </rPh>
    <phoneticPr fontId="2"/>
  </si>
  <si>
    <t>医　　師</t>
    <rPh sb="0" eb="1">
      <t>イ</t>
    </rPh>
    <rPh sb="3" eb="4">
      <t>シ</t>
    </rPh>
    <phoneticPr fontId="2"/>
  </si>
  <si>
    <t>重　症</t>
    <rPh sb="0" eb="1">
      <t>ジュウ</t>
    </rPh>
    <rPh sb="2" eb="3">
      <t>ショウ</t>
    </rPh>
    <phoneticPr fontId="2"/>
  </si>
  <si>
    <t>救急搬送</t>
    <rPh sb="0" eb="2">
      <t>キュウキュウ</t>
    </rPh>
    <rPh sb="2" eb="4">
      <t>ハンソウ</t>
    </rPh>
    <phoneticPr fontId="2"/>
  </si>
  <si>
    <t>転院搬送</t>
    <rPh sb="0" eb="2">
      <t>テンイン</t>
    </rPh>
    <rPh sb="2" eb="4">
      <t>ハンソウ</t>
    </rPh>
    <phoneticPr fontId="2"/>
  </si>
  <si>
    <t>※ （２）救急医確保等支援事業の申請をしている医療機関は、上表に斜線を引いてください。</t>
    <rPh sb="5" eb="7">
      <t>キュウキュウ</t>
    </rPh>
    <rPh sb="7" eb="8">
      <t>イ</t>
    </rPh>
    <rPh sb="8" eb="10">
      <t>カクホ</t>
    </rPh>
    <rPh sb="10" eb="11">
      <t>トウ</t>
    </rPh>
    <rPh sb="11" eb="13">
      <t>シエン</t>
    </rPh>
    <rPh sb="13" eb="15">
      <t>ジギョウ</t>
    </rPh>
    <rPh sb="16" eb="18">
      <t>シンセイ</t>
    </rPh>
    <rPh sb="23" eb="25">
      <t>イリョウ</t>
    </rPh>
    <rPh sb="25" eb="27">
      <t>キカン</t>
    </rPh>
    <rPh sb="29" eb="31">
      <t>ジョウヒョウ</t>
    </rPh>
    <rPh sb="32" eb="34">
      <t>シャセン</t>
    </rPh>
    <rPh sb="35" eb="36">
      <t>ヒ</t>
    </rPh>
    <phoneticPr fontId="2"/>
  </si>
  <si>
    <t>ウォークイン</t>
  </si>
  <si>
    <t>臨床検査技師</t>
    <rPh sb="0" eb="2">
      <t>リンショウ</t>
    </rPh>
    <rPh sb="2" eb="4">
      <t>ケンサ</t>
    </rPh>
    <rPh sb="4" eb="6">
      <t>ギシ</t>
    </rPh>
    <phoneticPr fontId="2"/>
  </si>
  <si>
    <t>画像検査体制</t>
    <rPh sb="0" eb="2">
      <t>ガゾウ</t>
    </rPh>
    <rPh sb="2" eb="4">
      <t>ケンサ</t>
    </rPh>
    <rPh sb="4" eb="6">
      <t>タイセイ</t>
    </rPh>
    <phoneticPr fontId="2"/>
  </si>
  <si>
    <t>（D)</t>
  </si>
  <si>
    <t>ＭＲＩ</t>
  </si>
  <si>
    <t>血管連続撮影</t>
    <rPh sb="0" eb="2">
      <t>ケッカン</t>
    </rPh>
    <rPh sb="2" eb="4">
      <t>レンゾク</t>
    </rPh>
    <rPh sb="4" eb="6">
      <t>サツエイ</t>
    </rPh>
    <phoneticPr fontId="2"/>
  </si>
  <si>
    <t>一般撮影他</t>
    <rPh sb="0" eb="2">
      <t>イッパン</t>
    </rPh>
    <rPh sb="2" eb="4">
      <t>サツエイ</t>
    </rPh>
    <rPh sb="4" eb="5">
      <t>ホカ</t>
    </rPh>
    <phoneticPr fontId="2"/>
  </si>
  <si>
    <t>処　　置</t>
    <rPh sb="0" eb="1">
      <t>ショ</t>
    </rPh>
    <rPh sb="3" eb="4">
      <t>チ</t>
    </rPh>
    <phoneticPr fontId="2"/>
  </si>
  <si>
    <t>夜　間</t>
    <rPh sb="0" eb="1">
      <t>ヨル</t>
    </rPh>
    <rPh sb="2" eb="3">
      <t>アイダ</t>
    </rPh>
    <phoneticPr fontId="2"/>
  </si>
  <si>
    <t>専門的処置</t>
    <rPh sb="0" eb="3">
      <t>センモンテキ</t>
    </rPh>
    <rPh sb="3" eb="5">
      <t>ショチ</t>
    </rPh>
    <phoneticPr fontId="2"/>
  </si>
  <si>
    <t>応急処置</t>
    <rPh sb="0" eb="2">
      <t>オウキュウ</t>
    </rPh>
    <rPh sb="2" eb="4">
      <t>ショチ</t>
    </rPh>
    <phoneticPr fontId="2"/>
  </si>
  <si>
    <t>単　価　(月額)</t>
    <rPh sb="0" eb="1">
      <t>タン</t>
    </rPh>
    <rPh sb="2" eb="3">
      <t>アタイ</t>
    </rPh>
    <rPh sb="5" eb="7">
      <t>ゲツガク</t>
    </rPh>
    <phoneticPr fontId="2"/>
  </si>
  <si>
    <t>常時対応
可能期間</t>
    <rPh sb="0" eb="2">
      <t>ジョウジ</t>
    </rPh>
    <rPh sb="2" eb="4">
      <t>タイオウ</t>
    </rPh>
    <rPh sb="5" eb="7">
      <t>カノウ</t>
    </rPh>
    <rPh sb="7" eb="9">
      <t>キカン</t>
    </rPh>
    <phoneticPr fontId="2"/>
  </si>
  <si>
    <t>（２）ドクターカー出動状況</t>
    <rPh sb="9" eb="11">
      <t>シュツドウ</t>
    </rPh>
    <rPh sb="11" eb="13">
      <t>ジョウキョウ</t>
    </rPh>
    <phoneticPr fontId="2"/>
  </si>
  <si>
    <t>※ 「常時対応可能」とは、年間を通して（拡充日が年度途中の場合にあっては当該日から年度末まで）２４時間３６５日体制で、当該
　　疾患の専門医を配置し、救急対応が可能であることをいいます。</t>
    <rPh sb="3" eb="5">
      <t>ジョウジ</t>
    </rPh>
    <rPh sb="5" eb="7">
      <t>タイオウ</t>
    </rPh>
    <rPh sb="7" eb="9">
      <t>カノウ</t>
    </rPh>
    <rPh sb="13" eb="15">
      <t>ネンカン</t>
    </rPh>
    <rPh sb="16" eb="17">
      <t>トオ</t>
    </rPh>
    <rPh sb="20" eb="22">
      <t>カクジュウ</t>
    </rPh>
    <rPh sb="22" eb="23">
      <t>ビ</t>
    </rPh>
    <rPh sb="24" eb="26">
      <t>ネンド</t>
    </rPh>
    <rPh sb="26" eb="28">
      <t>トチュウ</t>
    </rPh>
    <rPh sb="29" eb="31">
      <t>バアイ</t>
    </rPh>
    <rPh sb="36" eb="38">
      <t>トウガイ</t>
    </rPh>
    <rPh sb="38" eb="39">
      <t>ヒ</t>
    </rPh>
    <rPh sb="41" eb="43">
      <t>ネンド</t>
    </rPh>
    <rPh sb="43" eb="44">
      <t>マツ</t>
    </rPh>
    <rPh sb="49" eb="51">
      <t>ジカン</t>
    </rPh>
    <rPh sb="54" eb="55">
      <t>ニチ</t>
    </rPh>
    <rPh sb="55" eb="57">
      <t>タイセイ</t>
    </rPh>
    <rPh sb="59" eb="61">
      <t>トウガイ</t>
    </rPh>
    <rPh sb="64" eb="65">
      <t>シツ</t>
    </rPh>
    <rPh sb="65" eb="66">
      <t>カン</t>
    </rPh>
    <rPh sb="67" eb="70">
      <t>センモンイ</t>
    </rPh>
    <rPh sb="71" eb="73">
      <t>ハイチ</t>
    </rPh>
    <rPh sb="75" eb="77">
      <t>キュウキュウ</t>
    </rPh>
    <rPh sb="77" eb="79">
      <t>タイオウ</t>
    </rPh>
    <rPh sb="80" eb="82">
      <t>カノウ</t>
    </rPh>
    <phoneticPr fontId="2"/>
  </si>
  <si>
    <t>　２－２　救急専用病床等の計画</t>
    <rPh sb="5" eb="7">
      <t>キュウキュウ</t>
    </rPh>
    <rPh sb="7" eb="9">
      <t>センヨウ</t>
    </rPh>
    <rPh sb="9" eb="11">
      <t>ビョウショウ</t>
    </rPh>
    <rPh sb="11" eb="12">
      <t>ナド</t>
    </rPh>
    <rPh sb="13" eb="15">
      <t>ケイカク</t>
    </rPh>
    <phoneticPr fontId="2"/>
  </si>
  <si>
    <t>作業療法士</t>
    <rPh sb="0" eb="2">
      <t>サギョウ</t>
    </rPh>
    <rPh sb="2" eb="5">
      <t>リョウホウシ</t>
    </rPh>
    <phoneticPr fontId="2"/>
  </si>
  <si>
    <t>病 床 数</t>
    <rPh sb="0" eb="1">
      <t>ビョウ</t>
    </rPh>
    <rPh sb="2" eb="3">
      <t>ショウ</t>
    </rPh>
    <rPh sb="4" eb="5">
      <t>スウ</t>
    </rPh>
    <phoneticPr fontId="2"/>
  </si>
  <si>
    <t>病院全体</t>
    <rPh sb="0" eb="2">
      <t>ビョウイン</t>
    </rPh>
    <rPh sb="2" eb="4">
      <t>ゼンタイ</t>
    </rPh>
    <phoneticPr fontId="2"/>
  </si>
  <si>
    <t>補助所要額
（Ｃ）＋（Ｅ）</t>
    <rPh sb="0" eb="2">
      <t>ホジョ</t>
    </rPh>
    <rPh sb="2" eb="4">
      <t>ショヨウ</t>
    </rPh>
    <rPh sb="4" eb="5">
      <t>ガク</t>
    </rPh>
    <phoneticPr fontId="2"/>
  </si>
  <si>
    <t>うち、上記2-1で常時対応可能診療科目の傷病者を優先的に収容する病床</t>
    <rPh sb="3" eb="5">
      <t>ジョウキ</t>
    </rPh>
    <rPh sb="9" eb="11">
      <t>ジョウジ</t>
    </rPh>
    <rPh sb="11" eb="13">
      <t>タイオウ</t>
    </rPh>
    <rPh sb="13" eb="15">
      <t>カノウ</t>
    </rPh>
    <rPh sb="15" eb="17">
      <t>シンリョウ</t>
    </rPh>
    <rPh sb="17" eb="19">
      <t>カモク</t>
    </rPh>
    <rPh sb="20" eb="23">
      <t>ショウビョウシャ</t>
    </rPh>
    <rPh sb="24" eb="27">
      <t>ユウセンテキ</t>
    </rPh>
    <rPh sb="28" eb="30">
      <t>シュウヨウ</t>
    </rPh>
    <rPh sb="32" eb="34">
      <t>ビョウショウ</t>
    </rPh>
    <phoneticPr fontId="2"/>
  </si>
  <si>
    <t>左記傷病者の優先病床のうちの救急医療専用病床</t>
    <rPh sb="0" eb="2">
      <t>サキ</t>
    </rPh>
    <rPh sb="2" eb="5">
      <t>ショウビョウシャ</t>
    </rPh>
    <rPh sb="6" eb="8">
      <t>ユウセン</t>
    </rPh>
    <rPh sb="8" eb="10">
      <t>ビョウショウ</t>
    </rPh>
    <rPh sb="14" eb="16">
      <t>キュウキュウ</t>
    </rPh>
    <rPh sb="16" eb="18">
      <t>イリョウ</t>
    </rPh>
    <rPh sb="18" eb="20">
      <t>センヨウ</t>
    </rPh>
    <rPh sb="20" eb="22">
      <t>ビョウショウ</t>
    </rPh>
    <phoneticPr fontId="2"/>
  </si>
  <si>
    <t>心不全</t>
    <rPh sb="0" eb="3">
      <t>シンフゼン</t>
    </rPh>
    <phoneticPr fontId="2"/>
  </si>
  <si>
    <t>床</t>
    <rPh sb="0" eb="1">
      <t>ショウ</t>
    </rPh>
    <phoneticPr fontId="2"/>
  </si>
  <si>
    <t>別紙４－１</t>
    <rPh sb="0" eb="2">
      <t>ベッシ</t>
    </rPh>
    <phoneticPr fontId="2"/>
  </si>
  <si>
    <t>別紙７</t>
    <rPh sb="0" eb="2">
      <t>ベッシ</t>
    </rPh>
    <phoneticPr fontId="2"/>
  </si>
  <si>
    <t>実　績　報　告　書　(2/3)</t>
    <rPh sb="0" eb="1">
      <t>ジツ</t>
    </rPh>
    <rPh sb="2" eb="3">
      <t>イサオ</t>
    </rPh>
    <rPh sb="4" eb="5">
      <t>ホウ</t>
    </rPh>
    <rPh sb="6" eb="7">
      <t>コク</t>
    </rPh>
    <rPh sb="8" eb="9">
      <t>ショ</t>
    </rPh>
    <phoneticPr fontId="2"/>
  </si>
  <si>
    <t>　２－３　救急業務従事者配置実績</t>
    <rPh sb="5" eb="7">
      <t>キュウキュウ</t>
    </rPh>
    <rPh sb="7" eb="9">
      <t>ギョウム</t>
    </rPh>
    <rPh sb="9" eb="12">
      <t>ジュウジシャ</t>
    </rPh>
    <rPh sb="12" eb="14">
      <t>ハイチ</t>
    </rPh>
    <rPh sb="14" eb="16">
      <t>ジッセキ</t>
    </rPh>
    <phoneticPr fontId="2"/>
  </si>
  <si>
    <t>令和　　年　　月　　日</t>
    <rPh sb="0" eb="2">
      <t>レイワ</t>
    </rPh>
    <rPh sb="4" eb="5">
      <t>ネン</t>
    </rPh>
    <rPh sb="7" eb="8">
      <t>ガツ</t>
    </rPh>
    <rPh sb="10" eb="11">
      <t>ニチ</t>
    </rPh>
    <phoneticPr fontId="2"/>
  </si>
  <si>
    <t>職　　種</t>
    <rPh sb="0" eb="1">
      <t>ショク</t>
    </rPh>
    <rPh sb="3" eb="4">
      <t>タネ</t>
    </rPh>
    <phoneticPr fontId="2"/>
  </si>
  <si>
    <t>救 急 業 務 従 事 者 数 （１日あたり）</t>
    <rPh sb="0" eb="1">
      <t>スクイ</t>
    </rPh>
    <rPh sb="2" eb="3">
      <t>キュウ</t>
    </rPh>
    <rPh sb="4" eb="5">
      <t>ギョウ</t>
    </rPh>
    <rPh sb="6" eb="7">
      <t>ツトム</t>
    </rPh>
    <rPh sb="8" eb="9">
      <t>ジュウ</t>
    </rPh>
    <rPh sb="10" eb="11">
      <t>コト</t>
    </rPh>
    <rPh sb="12" eb="13">
      <t>シャ</t>
    </rPh>
    <rPh sb="14" eb="15">
      <t>スウ</t>
    </rPh>
    <rPh sb="18" eb="19">
      <t>ニチ</t>
    </rPh>
    <phoneticPr fontId="2"/>
  </si>
  <si>
    <t>平　　　　日</t>
    <rPh sb="0" eb="1">
      <t>ヒラ</t>
    </rPh>
    <rPh sb="5" eb="6">
      <t>ヒ</t>
    </rPh>
    <phoneticPr fontId="2"/>
  </si>
  <si>
    <t>監査人</t>
    <rPh sb="0" eb="2">
      <t>カンサ</t>
    </rPh>
    <rPh sb="2" eb="3">
      <t>ニン</t>
    </rPh>
    <phoneticPr fontId="2"/>
  </si>
  <si>
    <t>昼　　　間</t>
    <rPh sb="0" eb="1">
      <t>ヒル</t>
    </rPh>
    <rPh sb="4" eb="5">
      <t>アイダ</t>
    </rPh>
    <phoneticPr fontId="2"/>
  </si>
  <si>
    <t>夜　　　間</t>
    <rPh sb="0" eb="1">
      <t>ヨル</t>
    </rPh>
    <rPh sb="4" eb="5">
      <t>アイダ</t>
    </rPh>
    <phoneticPr fontId="2"/>
  </si>
  <si>
    <t>別紙８－２</t>
  </si>
  <si>
    <t>院内待機</t>
    <rPh sb="0" eb="1">
      <t>イン</t>
    </rPh>
    <rPh sb="1" eb="2">
      <t>ナイ</t>
    </rPh>
    <rPh sb="2" eb="4">
      <t>タイキ</t>
    </rPh>
    <phoneticPr fontId="2"/>
  </si>
  <si>
    <t>オン
コール</t>
  </si>
  <si>
    <t>救 急
専 従</t>
    <rPh sb="0" eb="1">
      <t>スクイ</t>
    </rPh>
    <rPh sb="2" eb="3">
      <t>キュウ</t>
    </rPh>
    <rPh sb="4" eb="5">
      <t>セン</t>
    </rPh>
    <rPh sb="6" eb="7">
      <t>ジュウ</t>
    </rPh>
    <phoneticPr fontId="2"/>
  </si>
  <si>
    <t>　※群馬県が実施した小児の救急患者に対する診療事業の当番表等を添付してください。</t>
  </si>
  <si>
    <t>看護師</t>
    <rPh sb="0" eb="3">
      <t>カンゴシ</t>
    </rPh>
    <phoneticPr fontId="2"/>
  </si>
  <si>
    <t>診療放射線技師</t>
    <rPh sb="0" eb="2">
      <t>シンリョウ</t>
    </rPh>
    <rPh sb="2" eb="5">
      <t>ホウシャセン</t>
    </rPh>
    <rPh sb="5" eb="7">
      <t>ギシ</t>
    </rPh>
    <phoneticPr fontId="2"/>
  </si>
  <si>
    <t>薬剤師</t>
    <rPh sb="0" eb="3">
      <t>ヤクザイシ</t>
    </rPh>
    <phoneticPr fontId="2"/>
  </si>
  <si>
    <t xml:space="preserve"> </t>
  </si>
  <si>
    <t>その他の医療職</t>
    <rPh sb="2" eb="3">
      <t>タ</t>
    </rPh>
    <rPh sb="4" eb="6">
      <t>イリョウ</t>
    </rPh>
    <rPh sb="6" eb="7">
      <t>ショク</t>
    </rPh>
    <phoneticPr fontId="2"/>
  </si>
  <si>
    <t>事務員</t>
    <rPh sb="0" eb="3">
      <t>ジムイン</t>
    </rPh>
    <phoneticPr fontId="2"/>
  </si>
  <si>
    <t>（１）ＳＣＵ病床数</t>
    <rPh sb="6" eb="9">
      <t>ビョウショウスウ</t>
    </rPh>
    <phoneticPr fontId="2"/>
  </si>
  <si>
    <t>１職員１月あたりの当直及び日直回数の平均</t>
    <rPh sb="1" eb="3">
      <t>ショクイン</t>
    </rPh>
    <rPh sb="4" eb="5">
      <t>ツキ</t>
    </rPh>
    <rPh sb="9" eb="11">
      <t>トウチョク</t>
    </rPh>
    <rPh sb="11" eb="12">
      <t>オヨ</t>
    </rPh>
    <rPh sb="13" eb="15">
      <t>ニッチョク</t>
    </rPh>
    <rPh sb="15" eb="17">
      <t>カイスウ</t>
    </rPh>
    <rPh sb="18" eb="20">
      <t>ヘイキン</t>
    </rPh>
    <phoneticPr fontId="2"/>
  </si>
  <si>
    <t>当　直</t>
    <rPh sb="0" eb="1">
      <t>トウ</t>
    </rPh>
    <rPh sb="2" eb="3">
      <t>チョク</t>
    </rPh>
    <phoneticPr fontId="2"/>
  </si>
  <si>
    <t>日　直</t>
    <rPh sb="0" eb="1">
      <t>ニチ</t>
    </rPh>
    <rPh sb="2" eb="3">
      <t>チョク</t>
    </rPh>
    <phoneticPr fontId="2"/>
  </si>
  <si>
    <t>　２－４　救急搬送患者受入実績</t>
    <rPh sb="5" eb="7">
      <t>キュウキュウ</t>
    </rPh>
    <rPh sb="7" eb="9">
      <t>ハンソウ</t>
    </rPh>
    <rPh sb="9" eb="11">
      <t>カンジャ</t>
    </rPh>
    <rPh sb="11" eb="13">
      <t>ウケイ</t>
    </rPh>
    <rPh sb="13" eb="15">
      <t>ジッセキ</t>
    </rPh>
    <phoneticPr fontId="2"/>
  </si>
  <si>
    <t>回</t>
    <rPh sb="0" eb="1">
      <t>カイ</t>
    </rPh>
    <phoneticPr fontId="2"/>
  </si>
  <si>
    <t>総数</t>
    <rPh sb="0" eb="1">
      <t>ソウ</t>
    </rPh>
    <rPh sb="1" eb="2">
      <t>スウ</t>
    </rPh>
    <phoneticPr fontId="2"/>
  </si>
  <si>
    <t>救急搬送患者の受入総数</t>
    <rPh sb="0" eb="2">
      <t>キュウキュウ</t>
    </rPh>
    <rPh sb="2" eb="4">
      <t>ハンソウ</t>
    </rPh>
    <rPh sb="4" eb="6">
      <t>カンジャ</t>
    </rPh>
    <rPh sb="7" eb="9">
      <t>ウケイ</t>
    </rPh>
    <rPh sb="9" eb="11">
      <t>ソウスウ</t>
    </rPh>
    <phoneticPr fontId="2"/>
  </si>
  <si>
    <t>うち、高崎市等広域消防局及び多野藤岡広域消防本部からの救急搬送患者数</t>
    <rPh sb="3" eb="6">
      <t>タカサキシ</t>
    </rPh>
    <rPh sb="6" eb="7">
      <t>トウ</t>
    </rPh>
    <rPh sb="7" eb="9">
      <t>コウイキ</t>
    </rPh>
    <rPh sb="9" eb="11">
      <t>ショウボウ</t>
    </rPh>
    <rPh sb="11" eb="12">
      <t>キョク</t>
    </rPh>
    <rPh sb="12" eb="13">
      <t>オヨ</t>
    </rPh>
    <rPh sb="14" eb="16">
      <t>タノ</t>
    </rPh>
    <rPh sb="16" eb="18">
      <t>フジオカ</t>
    </rPh>
    <rPh sb="18" eb="20">
      <t>コウイキ</t>
    </rPh>
    <rPh sb="20" eb="22">
      <t>ショウボウ</t>
    </rPh>
    <rPh sb="22" eb="24">
      <t>ホンブ</t>
    </rPh>
    <rPh sb="27" eb="29">
      <t>キュウキュウ</t>
    </rPh>
    <rPh sb="29" eb="31">
      <t>ハンソウ</t>
    </rPh>
    <rPh sb="31" eb="33">
      <t>カンジャ</t>
    </rPh>
    <rPh sb="33" eb="34">
      <t>スウ</t>
    </rPh>
    <phoneticPr fontId="2"/>
  </si>
  <si>
    <t>収入の部</t>
    <rPh sb="0" eb="2">
      <t>シュウニュウ</t>
    </rPh>
    <rPh sb="3" eb="4">
      <t>ブ</t>
    </rPh>
    <phoneticPr fontId="2"/>
  </si>
  <si>
    <t>算　定　期　間</t>
    <rPh sb="0" eb="1">
      <t>サン</t>
    </rPh>
    <rPh sb="4" eb="5">
      <t>キ</t>
    </rPh>
    <rPh sb="6" eb="7">
      <t>アイダ</t>
    </rPh>
    <phoneticPr fontId="2"/>
  </si>
  <si>
    <t>土曜診療</t>
    <rPh sb="0" eb="2">
      <t>ドヨウ</t>
    </rPh>
    <rPh sb="2" eb="4">
      <t>シンリョウ</t>
    </rPh>
    <phoneticPr fontId="2"/>
  </si>
  <si>
    <t>備　　考</t>
    <rPh sb="0" eb="1">
      <t>ソナエ</t>
    </rPh>
    <rPh sb="3" eb="4">
      <t>コウ</t>
    </rPh>
    <phoneticPr fontId="2"/>
  </si>
  <si>
    <t>１　救急医療実施実績</t>
    <rPh sb="2" eb="4">
      <t>キュウキュウ</t>
    </rPh>
    <rPh sb="4" eb="6">
      <t>イリョウ</t>
    </rPh>
    <rPh sb="6" eb="8">
      <t>ジッシ</t>
    </rPh>
    <rPh sb="8" eb="10">
      <t>ジッセキ</t>
    </rPh>
    <phoneticPr fontId="2"/>
  </si>
  <si>
    <t>体制整備前の直近1年間の
救急搬送患者受入実績数</t>
    <rPh sb="0" eb="2">
      <t>タイセイ</t>
    </rPh>
    <rPh sb="2" eb="4">
      <t>セイビ</t>
    </rPh>
    <rPh sb="4" eb="5">
      <t>マエ</t>
    </rPh>
    <rPh sb="6" eb="8">
      <t>チョッキン</t>
    </rPh>
    <rPh sb="9" eb="10">
      <t>ネン</t>
    </rPh>
    <rPh sb="10" eb="11">
      <t>カン</t>
    </rPh>
    <rPh sb="13" eb="15">
      <t>キュウキュウ</t>
    </rPh>
    <rPh sb="15" eb="17">
      <t>ハンソウ</t>
    </rPh>
    <rPh sb="17" eb="19">
      <t>カンジャ</t>
    </rPh>
    <rPh sb="19" eb="21">
      <t>ウケイレ</t>
    </rPh>
    <rPh sb="21" eb="23">
      <t>ジッセキ</t>
    </rPh>
    <rPh sb="23" eb="24">
      <t>スウ</t>
    </rPh>
    <phoneticPr fontId="2"/>
  </si>
  <si>
    <t>応需情報入力状況</t>
    <rPh sb="0" eb="2">
      <t>オウジュ</t>
    </rPh>
    <rPh sb="2" eb="4">
      <t>ジョウホウ</t>
    </rPh>
    <rPh sb="4" eb="6">
      <t>ニュウリョク</t>
    </rPh>
    <rPh sb="6" eb="8">
      <t>ジョウキョウ</t>
    </rPh>
    <phoneticPr fontId="2"/>
  </si>
  <si>
    <t>人</t>
    <rPh sb="0" eb="1">
      <t>ニン</t>
    </rPh>
    <phoneticPr fontId="2"/>
  </si>
  <si>
    <t xml:space="preserve"> （救急医療体制の整備に関する詳細実績等を記入してください。）</t>
    <rPh sb="2" eb="4">
      <t>キュウキュウ</t>
    </rPh>
    <rPh sb="4" eb="6">
      <t>イリョウ</t>
    </rPh>
    <rPh sb="6" eb="8">
      <t>タイセイ</t>
    </rPh>
    <rPh sb="9" eb="11">
      <t>セイビ</t>
    </rPh>
    <rPh sb="12" eb="13">
      <t>カン</t>
    </rPh>
    <rPh sb="15" eb="17">
      <t>ショウサイ</t>
    </rPh>
    <rPh sb="17" eb="19">
      <t>ジッセキ</t>
    </rPh>
    <rPh sb="19" eb="20">
      <t>ナド</t>
    </rPh>
    <rPh sb="21" eb="23">
      <t>キニュウ</t>
    </rPh>
    <phoneticPr fontId="2"/>
  </si>
  <si>
    <t>本年度救急搬送患者
受入実績数</t>
    <rPh sb="0" eb="3">
      <t>ホンネンド</t>
    </rPh>
    <rPh sb="3" eb="5">
      <t>キュウキュウ</t>
    </rPh>
    <rPh sb="5" eb="7">
      <t>ハンソウ</t>
    </rPh>
    <rPh sb="7" eb="9">
      <t>カンジャ</t>
    </rPh>
    <rPh sb="10" eb="12">
      <t>ウケイ</t>
    </rPh>
    <rPh sb="12" eb="14">
      <t>ジッセキ</t>
    </rPh>
    <rPh sb="14" eb="15">
      <t>スウ</t>
    </rPh>
    <phoneticPr fontId="2"/>
  </si>
  <si>
    <t>脳疾患の救急搬送患者受入実績数等</t>
    <rPh sb="0" eb="1">
      <t>ノウ</t>
    </rPh>
    <rPh sb="1" eb="3">
      <t>シッカン</t>
    </rPh>
    <rPh sb="4" eb="6">
      <t>キュウキュウ</t>
    </rPh>
    <rPh sb="6" eb="8">
      <t>ハンソウ</t>
    </rPh>
    <rPh sb="8" eb="10">
      <t>カンジャ</t>
    </rPh>
    <rPh sb="10" eb="12">
      <t>ウケイレ</t>
    </rPh>
    <rPh sb="12" eb="14">
      <t>ジッセキ</t>
    </rPh>
    <rPh sb="14" eb="15">
      <t>スウ</t>
    </rPh>
    <rPh sb="15" eb="16">
      <t>トウ</t>
    </rPh>
    <phoneticPr fontId="2"/>
  </si>
  <si>
    <t>平日昼間のみ対応</t>
    <rPh sb="0" eb="2">
      <t>ヘイジツ</t>
    </rPh>
    <rPh sb="2" eb="4">
      <t>ヒルマ</t>
    </rPh>
    <rPh sb="6" eb="8">
      <t>タイオウ</t>
    </rPh>
    <phoneticPr fontId="2"/>
  </si>
  <si>
    <t>※（A）欄は、１（１）の「年間受入総患者数」を転記してください。</t>
    <rPh sb="4" eb="5">
      <t>ラン</t>
    </rPh>
    <rPh sb="13" eb="15">
      <t>ネンカン</t>
    </rPh>
    <rPh sb="15" eb="17">
      <t>ウケイレ</t>
    </rPh>
    <rPh sb="17" eb="18">
      <t>ソウ</t>
    </rPh>
    <rPh sb="18" eb="20">
      <t>カンジャ</t>
    </rPh>
    <rPh sb="20" eb="21">
      <t>スウ</t>
    </rPh>
    <rPh sb="23" eb="25">
      <t>テンキ</t>
    </rPh>
    <phoneticPr fontId="2"/>
  </si>
  <si>
    <t>※「体制整備前の直近1年間の救急搬送患者受入実績数」は、事業計画書と同様の数値を記入してください。</t>
    <rPh sb="2" eb="4">
      <t>タイセイ</t>
    </rPh>
    <rPh sb="4" eb="6">
      <t>セイビ</t>
    </rPh>
    <rPh sb="28" eb="30">
      <t>ジギョウ</t>
    </rPh>
    <rPh sb="30" eb="33">
      <t>ケイカクショ</t>
    </rPh>
    <rPh sb="34" eb="36">
      <t>ドウヨウ</t>
    </rPh>
    <rPh sb="37" eb="39">
      <t>スウチ</t>
    </rPh>
    <rPh sb="40" eb="42">
      <t>キニュウ</t>
    </rPh>
    <phoneticPr fontId="2"/>
  </si>
  <si>
    <t>実　績　報　告　書　(3/3)</t>
    <rPh sb="0" eb="1">
      <t>ジツ</t>
    </rPh>
    <rPh sb="2" eb="3">
      <t>イサオ</t>
    </rPh>
    <rPh sb="4" eb="5">
      <t>ホウ</t>
    </rPh>
    <rPh sb="6" eb="7">
      <t>コク</t>
    </rPh>
    <rPh sb="8" eb="9">
      <t>ショ</t>
    </rPh>
    <phoneticPr fontId="2"/>
  </si>
  <si>
    <t>）</t>
  </si>
  <si>
    <t>（D)×（E）＝（F)</t>
  </si>
  <si>
    <t>３　救急医療体制等の整備に関する詳細実績・内容等</t>
    <rPh sb="2" eb="4">
      <t>キュウキュウ</t>
    </rPh>
    <rPh sb="4" eb="6">
      <t>イリョウ</t>
    </rPh>
    <rPh sb="6" eb="8">
      <t>タイセイ</t>
    </rPh>
    <rPh sb="8" eb="9">
      <t>ナド</t>
    </rPh>
    <rPh sb="10" eb="12">
      <t>セイビ</t>
    </rPh>
    <rPh sb="13" eb="14">
      <t>カン</t>
    </rPh>
    <rPh sb="16" eb="18">
      <t>ショウサイ</t>
    </rPh>
    <rPh sb="18" eb="20">
      <t>ジッセキ</t>
    </rPh>
    <rPh sb="21" eb="23">
      <t>ナイヨウ</t>
    </rPh>
    <rPh sb="23" eb="24">
      <t>ナド</t>
    </rPh>
    <phoneticPr fontId="2"/>
  </si>
  <si>
    <t>脳動脈瘤被包術</t>
    <rPh sb="0" eb="1">
      <t>ノウ</t>
    </rPh>
    <rPh sb="1" eb="4">
      <t>ドウミャクリュウ</t>
    </rPh>
    <rPh sb="4" eb="5">
      <t>ヒ</t>
    </rPh>
    <rPh sb="5" eb="6">
      <t>ホウ</t>
    </rPh>
    <rPh sb="6" eb="7">
      <t>ジュツ</t>
    </rPh>
    <phoneticPr fontId="2"/>
  </si>
  <si>
    <t>※ 書ききれない場合は、適宜続紙等により作成してください。</t>
    <rPh sb="2" eb="3">
      <t>カ</t>
    </rPh>
    <rPh sb="8" eb="10">
      <t>バアイ</t>
    </rPh>
    <rPh sb="12" eb="14">
      <t>テキギ</t>
    </rPh>
    <rPh sb="14" eb="16">
      <t>ゾクシ</t>
    </rPh>
    <rPh sb="16" eb="17">
      <t>ナド</t>
    </rPh>
    <rPh sb="20" eb="22">
      <t>サクセイ</t>
    </rPh>
    <phoneticPr fontId="2"/>
  </si>
  <si>
    <t>別紙３－１</t>
    <rPh sb="0" eb="2">
      <t>ベッシ</t>
    </rPh>
    <phoneticPr fontId="2"/>
  </si>
  <si>
    <t>※ 本欄に記入せず、独自に作成した救急医療体制等の詳細を記した資料を提出いただいても結構です。
　　その場合は、本欄に「別添資料のとおり」と記入してください。</t>
    <rPh sb="2" eb="4">
      <t>ホンラン</t>
    </rPh>
    <rPh sb="5" eb="7">
      <t>キニュウ</t>
    </rPh>
    <rPh sb="10" eb="12">
      <t>ドクジ</t>
    </rPh>
    <rPh sb="13" eb="15">
      <t>サクセイ</t>
    </rPh>
    <rPh sb="17" eb="19">
      <t>キュウキュウ</t>
    </rPh>
    <rPh sb="19" eb="21">
      <t>イリョウ</t>
    </rPh>
    <rPh sb="21" eb="23">
      <t>タイセイ</t>
    </rPh>
    <rPh sb="23" eb="24">
      <t>ナド</t>
    </rPh>
    <rPh sb="25" eb="27">
      <t>ショウサイ</t>
    </rPh>
    <rPh sb="28" eb="29">
      <t>シル</t>
    </rPh>
    <rPh sb="31" eb="33">
      <t>シリョウ</t>
    </rPh>
    <rPh sb="34" eb="36">
      <t>テイシュツ</t>
    </rPh>
    <rPh sb="42" eb="44">
      <t>ケッコウ</t>
    </rPh>
    <phoneticPr fontId="2"/>
  </si>
  <si>
    <t xml:space="preserve">　  </t>
  </si>
  <si>
    <t>１ 基 本 額</t>
    <rPh sb="2" eb="3">
      <t>モト</t>
    </rPh>
    <rPh sb="4" eb="5">
      <t>ホン</t>
    </rPh>
    <rPh sb="6" eb="7">
      <t>ガク</t>
    </rPh>
    <phoneticPr fontId="2"/>
  </si>
  <si>
    <t>休日及び夜間加算</t>
    <rPh sb="0" eb="2">
      <t>キュウジツ</t>
    </rPh>
    <rPh sb="2" eb="3">
      <t>オヨ</t>
    </rPh>
    <rPh sb="4" eb="6">
      <t>ヤカン</t>
    </rPh>
    <rPh sb="6" eb="8">
      <t>カサン</t>
    </rPh>
    <phoneticPr fontId="2"/>
  </si>
  <si>
    <t>別紙２－２</t>
    <rPh sb="0" eb="2">
      <t>ベッシ</t>
    </rPh>
    <phoneticPr fontId="2"/>
  </si>
  <si>
    <t>受入実績</t>
    <rPh sb="0" eb="2">
      <t>ウケイレ</t>
    </rPh>
    <rPh sb="2" eb="4">
      <t>ジッセキ</t>
    </rPh>
    <phoneticPr fontId="2"/>
  </si>
  <si>
    <t>（３）ＳＣＵ従事者配置実績</t>
    <rPh sb="6" eb="9">
      <t>ジュウジシャ</t>
    </rPh>
    <rPh sb="9" eb="11">
      <t>ハイチ</t>
    </rPh>
    <rPh sb="11" eb="13">
      <t>ジッセキ</t>
    </rPh>
    <phoneticPr fontId="2"/>
  </si>
  <si>
    <t>整備月数</t>
    <rPh sb="0" eb="2">
      <t>セイビ</t>
    </rPh>
    <rPh sb="2" eb="4">
      <t>ツキスウ</t>
    </rPh>
    <phoneticPr fontId="2"/>
  </si>
  <si>
    <t>単価（月額）</t>
    <rPh sb="0" eb="2">
      <t>タンカ</t>
    </rPh>
    <rPh sb="3" eb="5">
      <t>ゲツガク</t>
    </rPh>
    <phoneticPr fontId="2"/>
  </si>
  <si>
    <t>件</t>
    <rPh sb="0" eb="1">
      <t>ケン</t>
    </rPh>
    <phoneticPr fontId="2"/>
  </si>
  <si>
    <t>補助所要額</t>
  </si>
  <si>
    <t>円</t>
    <rPh sb="0" eb="1">
      <t>エン</t>
    </rPh>
    <phoneticPr fontId="2"/>
  </si>
  <si>
    <t>※　受入実績は、高崎市等広域消防局及び多野藤岡広域消防本部からの救急搬送患者の受入実績数を転記してください。</t>
    <rPh sb="2" eb="4">
      <t>ウケイレ</t>
    </rPh>
    <rPh sb="4" eb="6">
      <t>ジッセキ</t>
    </rPh>
    <rPh sb="8" eb="11">
      <t>タカサキシ</t>
    </rPh>
    <rPh sb="11" eb="12">
      <t>トウ</t>
    </rPh>
    <rPh sb="12" eb="14">
      <t>コウイキ</t>
    </rPh>
    <rPh sb="14" eb="16">
      <t>ショウボウ</t>
    </rPh>
    <rPh sb="16" eb="17">
      <t>キョク</t>
    </rPh>
    <rPh sb="17" eb="18">
      <t>オヨ</t>
    </rPh>
    <rPh sb="19" eb="21">
      <t>タノ</t>
    </rPh>
    <rPh sb="21" eb="23">
      <t>フジオカ</t>
    </rPh>
    <rPh sb="23" eb="25">
      <t>コウイキ</t>
    </rPh>
    <rPh sb="25" eb="27">
      <t>ショウボウ</t>
    </rPh>
    <rPh sb="27" eb="29">
      <t>ホンブ</t>
    </rPh>
    <rPh sb="32" eb="34">
      <t>キュウキュウ</t>
    </rPh>
    <rPh sb="34" eb="36">
      <t>ハンソウ</t>
    </rPh>
    <rPh sb="36" eb="38">
      <t>カンジャ</t>
    </rPh>
    <rPh sb="39" eb="41">
      <t>ウケイレ</t>
    </rPh>
    <rPh sb="41" eb="43">
      <t>ジッセキ</t>
    </rPh>
    <rPh sb="43" eb="44">
      <t>スウ</t>
    </rPh>
    <rPh sb="45" eb="47">
      <t>テンキ</t>
    </rPh>
    <phoneticPr fontId="2"/>
  </si>
  <si>
    <t>※　補助金の上限額は、年額40,000,000円です。</t>
    <rPh sb="2" eb="5">
      <t>ホジョキン</t>
    </rPh>
    <rPh sb="6" eb="9">
      <t>ジョウゲンガク</t>
    </rPh>
    <rPh sb="11" eb="13">
      <t>ネンガク</t>
    </rPh>
    <rPh sb="23" eb="24">
      <t>エン</t>
    </rPh>
    <phoneticPr fontId="2"/>
  </si>
  <si>
    <t>高崎市救急医療体制整備補助金（病院群輪番制病院運営事業）</t>
    <rPh sb="0" eb="3">
      <t>タカサキシ</t>
    </rPh>
    <rPh sb="3" eb="5">
      <t>キュウキュウ</t>
    </rPh>
    <rPh sb="5" eb="7">
      <t>イリョウ</t>
    </rPh>
    <rPh sb="7" eb="9">
      <t>タイセイ</t>
    </rPh>
    <rPh sb="9" eb="11">
      <t>セイビ</t>
    </rPh>
    <rPh sb="11" eb="14">
      <t>ホジョキン</t>
    </rPh>
    <rPh sb="15" eb="17">
      <t>ビョウイン</t>
    </rPh>
    <rPh sb="17" eb="18">
      <t>グン</t>
    </rPh>
    <rPh sb="18" eb="21">
      <t>リンバンセイ</t>
    </rPh>
    <rPh sb="21" eb="23">
      <t>ビョウイン</t>
    </rPh>
    <rPh sb="23" eb="25">
      <t>ウンエイ</t>
    </rPh>
    <rPh sb="25" eb="27">
      <t>ジギョウ</t>
    </rPh>
    <phoneticPr fontId="2"/>
  </si>
  <si>
    <t>実　績　報　告　書</t>
    <rPh sb="0" eb="1">
      <t>ジツ</t>
    </rPh>
    <rPh sb="2" eb="3">
      <t>イサオ</t>
    </rPh>
    <rPh sb="4" eb="5">
      <t>ホウ</t>
    </rPh>
    <rPh sb="6" eb="7">
      <t>コク</t>
    </rPh>
    <rPh sb="8" eb="9">
      <t>ショ</t>
    </rPh>
    <phoneticPr fontId="2"/>
  </si>
  <si>
    <t>（申請者）</t>
    <rPh sb="1" eb="4">
      <t>シンセイシャ</t>
    </rPh>
    <phoneticPr fontId="2"/>
  </si>
  <si>
    <t>実施日</t>
    <rPh sb="0" eb="2">
      <t>ジッシ</t>
    </rPh>
    <phoneticPr fontId="2"/>
  </si>
  <si>
    <t>合計</t>
    <rPh sb="0" eb="2">
      <t>ゴウケイ</t>
    </rPh>
    <phoneticPr fontId="2"/>
  </si>
  <si>
    <t>実施時間</t>
    <rPh sb="0" eb="2">
      <t>ジッシ</t>
    </rPh>
    <rPh sb="2" eb="4">
      <t>ジカン</t>
    </rPh>
    <phoneticPr fontId="2"/>
  </si>
  <si>
    <t>平日夜間</t>
    <rPh sb="0" eb="2">
      <t>ヘイジツ</t>
    </rPh>
    <rPh sb="2" eb="4">
      <t>ヤカン</t>
    </rPh>
    <phoneticPr fontId="2"/>
  </si>
  <si>
    <t>オンコール</t>
  </si>
  <si>
    <t>休日昼間</t>
    <rPh sb="0" eb="2">
      <t>キュウジツ</t>
    </rPh>
    <rPh sb="2" eb="4">
      <t>ヒルマ</t>
    </rPh>
    <phoneticPr fontId="2"/>
  </si>
  <si>
    <t>２　特記事項等</t>
    <rPh sb="2" eb="4">
      <t>トッキ</t>
    </rPh>
    <rPh sb="4" eb="6">
      <t>ジコウ</t>
    </rPh>
    <rPh sb="6" eb="7">
      <t>ナド</t>
    </rPh>
    <phoneticPr fontId="2"/>
  </si>
  <si>
    <t>休日夜間</t>
    <rPh sb="0" eb="2">
      <t>キュウジツ</t>
    </rPh>
    <rPh sb="2" eb="4">
      <t>ヤカン</t>
    </rPh>
    <phoneticPr fontId="2"/>
  </si>
  <si>
    <t>実施場所</t>
    <rPh sb="0" eb="2">
      <t>ジッシ</t>
    </rPh>
    <rPh sb="2" eb="4">
      <t>バショ</t>
    </rPh>
    <phoneticPr fontId="2"/>
  </si>
  <si>
    <t>実施医療機関数</t>
    <rPh sb="0" eb="2">
      <t>ジッシ</t>
    </rPh>
    <rPh sb="2" eb="4">
      <t>イリョウ</t>
    </rPh>
    <rPh sb="4" eb="6">
      <t>キカン</t>
    </rPh>
    <rPh sb="6" eb="7">
      <t>スウ</t>
    </rPh>
    <phoneticPr fontId="2"/>
  </si>
  <si>
    <t>施設</t>
    <rPh sb="0" eb="2">
      <t>シセツ</t>
    </rPh>
    <phoneticPr fontId="2"/>
  </si>
  <si>
    <t>※ 「休日」とは、日曜日、国民の祝日に関する法律（平成23年法律第186号）に規定する休日、年末年始（12月29日から1月3日）</t>
    <rPh sb="3" eb="5">
      <t>キュウジツ</t>
    </rPh>
    <rPh sb="9" eb="12">
      <t>ニチヨウビ</t>
    </rPh>
    <rPh sb="13" eb="15">
      <t>コクミン</t>
    </rPh>
    <rPh sb="16" eb="18">
      <t>シュクジツ</t>
    </rPh>
    <rPh sb="19" eb="20">
      <t>カン</t>
    </rPh>
    <rPh sb="22" eb="24">
      <t>ホウリツ</t>
    </rPh>
    <rPh sb="25" eb="27">
      <t>ヘイセイ</t>
    </rPh>
    <rPh sb="29" eb="30">
      <t>ネン</t>
    </rPh>
    <rPh sb="30" eb="32">
      <t>ホウリツ</t>
    </rPh>
    <rPh sb="32" eb="33">
      <t>ダイ</t>
    </rPh>
    <rPh sb="36" eb="37">
      <t>ゴウ</t>
    </rPh>
    <rPh sb="39" eb="41">
      <t>キテイ</t>
    </rPh>
    <rPh sb="43" eb="45">
      <t>キュウジツ</t>
    </rPh>
    <rPh sb="46" eb="48">
      <t>ネンマツ</t>
    </rPh>
    <rPh sb="48" eb="50">
      <t>ネンシ</t>
    </rPh>
    <rPh sb="53" eb="54">
      <t>ツキ</t>
    </rPh>
    <rPh sb="56" eb="57">
      <t>ニチ</t>
    </rPh>
    <rPh sb="60" eb="61">
      <t>ツキ</t>
    </rPh>
    <rPh sb="62" eb="63">
      <t>ニチ</t>
    </rPh>
    <phoneticPr fontId="2"/>
  </si>
  <si>
    <t>　  のことをいいます。</t>
  </si>
  <si>
    <t>その他</t>
    <rPh sb="2" eb="3">
      <t>タ</t>
    </rPh>
    <phoneticPr fontId="2"/>
  </si>
  <si>
    <t>　１－４　救急搬送患者受入実績</t>
    <rPh sb="5" eb="7">
      <t>キュウキュウ</t>
    </rPh>
    <rPh sb="7" eb="9">
      <t>ハンソウ</t>
    </rPh>
    <rPh sb="9" eb="11">
      <t>カンジャ</t>
    </rPh>
    <rPh sb="11" eb="13">
      <t>ウケイ</t>
    </rPh>
    <rPh sb="13" eb="15">
      <t>ジッセキ</t>
    </rPh>
    <phoneticPr fontId="2"/>
  </si>
  <si>
    <t>※ 「夜間」とは、午後6時から翌朝8時までのことをいい、「昼間」とは、午前8時から午後6時までのことをいいます。</t>
    <rPh sb="3" eb="5">
      <t>ヤカン</t>
    </rPh>
    <rPh sb="9" eb="11">
      <t>ゴゴ</t>
    </rPh>
    <rPh sb="12" eb="13">
      <t>ジ</t>
    </rPh>
    <rPh sb="15" eb="16">
      <t>ヨク</t>
    </rPh>
    <rPh sb="16" eb="17">
      <t>アサ</t>
    </rPh>
    <rPh sb="18" eb="19">
      <t>ジ</t>
    </rPh>
    <rPh sb="29" eb="31">
      <t>ヒルマ</t>
    </rPh>
    <rPh sb="35" eb="37">
      <t>ゴゼン</t>
    </rPh>
    <rPh sb="38" eb="39">
      <t>ジ</t>
    </rPh>
    <rPh sb="41" eb="43">
      <t>ゴゴ</t>
    </rPh>
    <rPh sb="44" eb="45">
      <t>ジ</t>
    </rPh>
    <phoneticPr fontId="2"/>
  </si>
  <si>
    <t>（５）地域医療連携診療実績</t>
    <rPh sb="3" eb="5">
      <t>チイキ</t>
    </rPh>
    <rPh sb="5" eb="7">
      <t>イリョウ</t>
    </rPh>
    <rPh sb="7" eb="9">
      <t>レンケイ</t>
    </rPh>
    <rPh sb="9" eb="11">
      <t>シンリョウ</t>
    </rPh>
    <rPh sb="11" eb="13">
      <t>ジッセキ</t>
    </rPh>
    <phoneticPr fontId="2"/>
  </si>
  <si>
    <t>２ 実施医療機関一覧</t>
    <rPh sb="2" eb="4">
      <t>ジッシ</t>
    </rPh>
    <rPh sb="4" eb="6">
      <t>イリョウ</t>
    </rPh>
    <rPh sb="6" eb="8">
      <t>キカン</t>
    </rPh>
    <rPh sb="8" eb="10">
      <t>イチラン</t>
    </rPh>
    <phoneticPr fontId="2"/>
  </si>
  <si>
    <t>医療機関名</t>
    <rPh sb="0" eb="2">
      <t>イリョウ</t>
    </rPh>
    <rPh sb="2" eb="4">
      <t>キカン</t>
    </rPh>
    <rPh sb="4" eb="5">
      <t>メイ</t>
    </rPh>
    <phoneticPr fontId="2"/>
  </si>
  <si>
    <t>所　在　地</t>
    <rPh sb="0" eb="1">
      <t>ショ</t>
    </rPh>
    <rPh sb="2" eb="3">
      <t>ザイ</t>
    </rPh>
    <rPh sb="4" eb="5">
      <t>チ</t>
    </rPh>
    <phoneticPr fontId="2"/>
  </si>
  <si>
    <t>病床数</t>
    <rPh sb="0" eb="3">
      <t>ビョウショウスウ</t>
    </rPh>
    <phoneticPr fontId="2"/>
  </si>
  <si>
    <t>備　　　考</t>
    <rPh sb="0" eb="1">
      <t>ソナエ</t>
    </rPh>
    <rPh sb="4" eb="5">
      <t>コウ</t>
    </rPh>
    <phoneticPr fontId="2"/>
  </si>
  <si>
    <t>　　式第４号）」の報告を実施した月数の合計を記入してください。</t>
    <rPh sb="9" eb="11">
      <t>ホウコク</t>
    </rPh>
    <rPh sb="12" eb="14">
      <t>ジッシ</t>
    </rPh>
    <rPh sb="17" eb="18">
      <t>サダヅキ</t>
    </rPh>
    <rPh sb="19" eb="21">
      <t>ゴウケイ</t>
    </rPh>
    <rPh sb="22" eb="24">
      <t>キニュウ</t>
    </rPh>
    <phoneticPr fontId="2"/>
  </si>
  <si>
    <t>別紙３－２</t>
    <rPh sb="0" eb="2">
      <t>ベッシ</t>
    </rPh>
    <phoneticPr fontId="2"/>
  </si>
  <si>
    <t>１ 病院群輪番制病院実施実績</t>
    <rPh sb="2" eb="4">
      <t>ビョウイン</t>
    </rPh>
    <rPh sb="4" eb="5">
      <t>グン</t>
    </rPh>
    <rPh sb="5" eb="8">
      <t>リンバンセイ</t>
    </rPh>
    <rPh sb="8" eb="10">
      <t>ビョウイン</t>
    </rPh>
    <rPh sb="10" eb="12">
      <t>ジッシ</t>
    </rPh>
    <rPh sb="12" eb="14">
      <t>ジッセキ</t>
    </rPh>
    <phoneticPr fontId="2"/>
  </si>
  <si>
    <t>ドクターカーの出動状況が分かる書類を添付してください。</t>
    <rPh sb="7" eb="9">
      <t>シュツドウ</t>
    </rPh>
    <rPh sb="9" eb="11">
      <t>ジョウキョウ</t>
    </rPh>
    <rPh sb="12" eb="13">
      <t>ワ</t>
    </rPh>
    <rPh sb="15" eb="17">
      <t>ショルイ</t>
    </rPh>
    <rPh sb="18" eb="20">
      <t>テンプ</t>
    </rPh>
    <phoneticPr fontId="2"/>
  </si>
  <si>
    <t>参加医療機関数</t>
    <rPh sb="0" eb="2">
      <t>サンカ</t>
    </rPh>
    <rPh sb="2" eb="4">
      <t>イリョウ</t>
    </rPh>
    <rPh sb="4" eb="6">
      <t>キカン</t>
    </rPh>
    <rPh sb="6" eb="7">
      <t>スウ</t>
    </rPh>
    <phoneticPr fontId="2"/>
  </si>
  <si>
    <t>補助対象医療機関数</t>
    <rPh sb="0" eb="2">
      <t>ホジョ</t>
    </rPh>
    <rPh sb="2" eb="4">
      <t>タイショウ</t>
    </rPh>
    <rPh sb="4" eb="6">
      <t>イリョウ</t>
    </rPh>
    <rPh sb="6" eb="8">
      <t>キカン</t>
    </rPh>
    <rPh sb="8" eb="9">
      <t>スウ</t>
    </rPh>
    <phoneticPr fontId="2"/>
  </si>
  <si>
    <t>所 要 額</t>
    <rPh sb="0" eb="1">
      <t>ショ</t>
    </rPh>
    <rPh sb="2" eb="3">
      <t>ヨウ</t>
    </rPh>
    <rPh sb="4" eb="5">
      <t>ガク</t>
    </rPh>
    <phoneticPr fontId="2"/>
  </si>
  <si>
    <t>（Ｂ）</t>
  </si>
  <si>
    <t>（Ａ）×（Ｂ）＝（Ｃ）</t>
  </si>
  <si>
    <t>拒否率</t>
    <rPh sb="0" eb="2">
      <t>キョヒ</t>
    </rPh>
    <rPh sb="2" eb="3">
      <t>リツ</t>
    </rPh>
    <phoneticPr fontId="2"/>
  </si>
  <si>
    <t>別紙１０－２</t>
    <rPh sb="0" eb="2">
      <t>ベッシ</t>
    </rPh>
    <phoneticPr fontId="2"/>
  </si>
  <si>
    <t>（Ｃ）の合計 ＝（Ｄ）</t>
    <rPh sb="4" eb="6">
      <t>ゴウケイ</t>
    </rPh>
    <phoneticPr fontId="2"/>
  </si>
  <si>
    <t>２ 特記事項等</t>
    <rPh sb="2" eb="4">
      <t>トッキ</t>
    </rPh>
    <rPh sb="4" eb="6">
      <t>ジコウ</t>
    </rPh>
    <rPh sb="6" eb="7">
      <t>ナド</t>
    </rPh>
    <phoneticPr fontId="2"/>
  </si>
  <si>
    <t>高崎市救急医療体制整備補助金（救急患者受入促進事業）</t>
    <rPh sb="0" eb="3">
      <t>タカサキシ</t>
    </rPh>
    <rPh sb="3" eb="5">
      <t>キュウキュウ</t>
    </rPh>
    <rPh sb="5" eb="7">
      <t>イリョウ</t>
    </rPh>
    <rPh sb="7" eb="9">
      <t>タイセイ</t>
    </rPh>
    <rPh sb="9" eb="11">
      <t>セイビ</t>
    </rPh>
    <rPh sb="11" eb="14">
      <t>ホジョキン</t>
    </rPh>
    <rPh sb="15" eb="17">
      <t>キュウキュウ</t>
    </rPh>
    <rPh sb="17" eb="19">
      <t>カンジャ</t>
    </rPh>
    <rPh sb="19" eb="21">
      <t>ウケイレ</t>
    </rPh>
    <rPh sb="21" eb="23">
      <t>ソクシン</t>
    </rPh>
    <rPh sb="23" eb="25">
      <t>ジギョウ</t>
    </rPh>
    <phoneticPr fontId="2"/>
  </si>
  <si>
    <t>１ 救急患者受入実績</t>
    <rPh sb="2" eb="4">
      <t>キュウキュウ</t>
    </rPh>
    <rPh sb="4" eb="6">
      <t>カンジャ</t>
    </rPh>
    <rPh sb="6" eb="8">
      <t>ウケイ</t>
    </rPh>
    <rPh sb="8" eb="10">
      <t>ジッセキ</t>
    </rPh>
    <phoneticPr fontId="2"/>
  </si>
  <si>
    <t>救急患者受入件数　（人）</t>
    <rPh sb="0" eb="2">
      <t>キュウキュウ</t>
    </rPh>
    <rPh sb="2" eb="4">
      <t>カンジャ</t>
    </rPh>
    <rPh sb="4" eb="6">
      <t>ウケイ</t>
    </rPh>
    <rPh sb="6" eb="8">
      <t>ケンスウ</t>
    </rPh>
    <rPh sb="10" eb="11">
      <t>ニン</t>
    </rPh>
    <phoneticPr fontId="2"/>
  </si>
  <si>
    <t>夕</t>
    <rPh sb="0" eb="1">
      <t>ユウ</t>
    </rPh>
    <phoneticPr fontId="2"/>
  </si>
  <si>
    <t>高崎市等広域消防局による搬送</t>
    <rPh sb="0" eb="3">
      <t>タカサキシ</t>
    </rPh>
    <rPh sb="3" eb="4">
      <t>ナド</t>
    </rPh>
    <rPh sb="4" eb="6">
      <t>コウイキ</t>
    </rPh>
    <rPh sb="6" eb="8">
      <t>ショウボウ</t>
    </rPh>
    <rPh sb="8" eb="9">
      <t>キョク</t>
    </rPh>
    <rPh sb="12" eb="14">
      <t>ハンソウ</t>
    </rPh>
    <phoneticPr fontId="2"/>
  </si>
  <si>
    <t>多野藤岡広域消防本部による搬送</t>
    <rPh sb="0" eb="2">
      <t>タノ</t>
    </rPh>
    <rPh sb="2" eb="4">
      <t>フジオカ</t>
    </rPh>
    <rPh sb="4" eb="6">
      <t>コウイキ</t>
    </rPh>
    <rPh sb="6" eb="8">
      <t>ショウボウ</t>
    </rPh>
    <rPh sb="8" eb="10">
      <t>ホンブ</t>
    </rPh>
    <rPh sb="13" eb="15">
      <t>ハンソウ</t>
    </rPh>
    <phoneticPr fontId="2"/>
  </si>
  <si>
    <t>　（５）－２　脳卒中関係地域連携内容</t>
    <rPh sb="7" eb="10">
      <t>ノウソッチュウ</t>
    </rPh>
    <rPh sb="10" eb="12">
      <t>カンケイ</t>
    </rPh>
    <rPh sb="12" eb="14">
      <t>チイキ</t>
    </rPh>
    <rPh sb="14" eb="16">
      <t>レンケイ</t>
    </rPh>
    <rPh sb="16" eb="18">
      <t>ナイヨウ</t>
    </rPh>
    <phoneticPr fontId="2"/>
  </si>
  <si>
    <t>休日・夜間
計</t>
    <rPh sb="0" eb="2">
      <t>キュウジツ</t>
    </rPh>
    <rPh sb="3" eb="5">
      <t>ヤカン</t>
    </rPh>
    <rPh sb="6" eb="7">
      <t>ケイ</t>
    </rPh>
    <phoneticPr fontId="2"/>
  </si>
  <si>
    <t>総搬送数
計</t>
    <rPh sb="0" eb="1">
      <t>ソウ</t>
    </rPh>
    <rPh sb="1" eb="3">
      <t>ハンソウ</t>
    </rPh>
    <rPh sb="3" eb="4">
      <t>スウ</t>
    </rPh>
    <rPh sb="5" eb="6">
      <t>ケイ</t>
    </rPh>
    <phoneticPr fontId="2"/>
  </si>
  <si>
    <t>※　補助金の上限額は、年額20,000,000円です。</t>
    <rPh sb="2" eb="5">
      <t>ホジョキン</t>
    </rPh>
    <rPh sb="6" eb="9">
      <t>ジョウゲンガク</t>
    </rPh>
    <rPh sb="11" eb="13">
      <t>ネンガク</t>
    </rPh>
    <rPh sb="23" eb="24">
      <t>エン</t>
    </rPh>
    <phoneticPr fontId="2"/>
  </si>
  <si>
    <t>救急医確保等支援事業</t>
  </si>
  <si>
    <t>休日昼間</t>
    <rPh sb="0" eb="2">
      <t>キュウジツ</t>
    </rPh>
    <rPh sb="2" eb="3">
      <t>ヒル</t>
    </rPh>
    <rPh sb="3" eb="4">
      <t>アイダ</t>
    </rPh>
    <phoneticPr fontId="2"/>
  </si>
  <si>
    <t>総搬送数</t>
    <rPh sb="0" eb="1">
      <t>ソウ</t>
    </rPh>
    <rPh sb="1" eb="3">
      <t>ハンソウ</t>
    </rPh>
    <rPh sb="3" eb="4">
      <t>スウ</t>
    </rPh>
    <phoneticPr fontId="2"/>
  </si>
  <si>
    <t>受入実績人数</t>
    <rPh sb="0" eb="2">
      <t>ウケイレ</t>
    </rPh>
    <rPh sb="2" eb="4">
      <t>ジッセキ</t>
    </rPh>
    <rPh sb="4" eb="6">
      <t>ニンズウ</t>
    </rPh>
    <phoneticPr fontId="2"/>
  </si>
  <si>
    <t>２　休日及び夜間加算実績</t>
    <rPh sb="10" eb="12">
      <t>ジッセキ</t>
    </rPh>
    <phoneticPr fontId="2"/>
  </si>
  <si>
    <t>具体的な対応可能疾患等</t>
    <rPh sb="0" eb="3">
      <t>グタイテキ</t>
    </rPh>
    <rPh sb="4" eb="6">
      <t>タイオウ</t>
    </rPh>
    <rPh sb="6" eb="8">
      <t>カノウ</t>
    </rPh>
    <rPh sb="8" eb="10">
      <t>シッカン</t>
    </rPh>
    <rPh sb="10" eb="11">
      <t>トウ</t>
    </rPh>
    <phoneticPr fontId="2"/>
  </si>
  <si>
    <t>※ 報告対象は、高崎市等広域消防局または多野藤岡広域消防本部に属する救急隊からの搬送患者に限ります。（転院搬送を除く）</t>
    <rPh sb="4" eb="6">
      <t>タイショウ</t>
    </rPh>
    <rPh sb="8" eb="11">
      <t>タカサキシ</t>
    </rPh>
    <rPh sb="11" eb="12">
      <t>ナド</t>
    </rPh>
    <rPh sb="12" eb="14">
      <t>コウイキ</t>
    </rPh>
    <rPh sb="14" eb="16">
      <t>ショウボウ</t>
    </rPh>
    <rPh sb="16" eb="17">
      <t>キョク</t>
    </rPh>
    <rPh sb="20" eb="22">
      <t>タノ</t>
    </rPh>
    <rPh sb="22" eb="24">
      <t>フジオカ</t>
    </rPh>
    <rPh sb="24" eb="26">
      <t>コウイキ</t>
    </rPh>
    <rPh sb="26" eb="28">
      <t>ショウボウ</t>
    </rPh>
    <rPh sb="28" eb="30">
      <t>ホンブ</t>
    </rPh>
    <rPh sb="31" eb="32">
      <t>ゾク</t>
    </rPh>
    <rPh sb="34" eb="37">
      <t>キュウキュウタイ</t>
    </rPh>
    <rPh sb="40" eb="42">
      <t>ハンソウ</t>
    </rPh>
    <rPh sb="42" eb="44">
      <t>カンジャ</t>
    </rPh>
    <rPh sb="45" eb="46">
      <t>カギ</t>
    </rPh>
    <rPh sb="51" eb="53">
      <t>テンイン</t>
    </rPh>
    <rPh sb="53" eb="55">
      <t>ハンソウ</t>
    </rPh>
    <rPh sb="56" eb="57">
      <t>ノゾ</t>
    </rPh>
    <phoneticPr fontId="2"/>
  </si>
  <si>
    <t>病院群輪番制病院運営事業</t>
  </si>
  <si>
    <t>※ 「休日昼間」とは8:00-17:59、「夜間」とは18:00-翌7:59をいい、「総搬送数」とは「平日昼間」を含む当該年度の総搬送数のことをいいます。</t>
    <rPh sb="3" eb="5">
      <t>キュウジツ</t>
    </rPh>
    <rPh sb="5" eb="7">
      <t>ヒルマ</t>
    </rPh>
    <rPh sb="22" eb="24">
      <t>ヤカン</t>
    </rPh>
    <rPh sb="33" eb="34">
      <t>ヨク</t>
    </rPh>
    <rPh sb="43" eb="44">
      <t>ソウ</t>
    </rPh>
    <rPh sb="44" eb="46">
      <t>ハンソウ</t>
    </rPh>
    <rPh sb="46" eb="47">
      <t>スウ</t>
    </rPh>
    <rPh sb="51" eb="53">
      <t>ヘイジツ</t>
    </rPh>
    <rPh sb="53" eb="55">
      <t>ヒルマ</t>
    </rPh>
    <rPh sb="57" eb="58">
      <t>フク</t>
    </rPh>
    <rPh sb="59" eb="61">
      <t>トウガイ</t>
    </rPh>
    <rPh sb="61" eb="63">
      <t>ネンド</t>
    </rPh>
    <rPh sb="64" eb="65">
      <t>ソウ</t>
    </rPh>
    <rPh sb="65" eb="67">
      <t>ハンソウ</t>
    </rPh>
    <rPh sb="67" eb="68">
      <t>スウ</t>
    </rPh>
    <phoneticPr fontId="2"/>
  </si>
  <si>
    <t>※ 「休日」とは、日曜日、国民の祝日に関する法律（平成23年法律第186号）に規定する休日、年末年始（12月29日から1月3日）のことをいいます。</t>
    <rPh sb="3" eb="5">
      <t>キュウジツ</t>
    </rPh>
    <rPh sb="9" eb="12">
      <t>ニチヨウビ</t>
    </rPh>
    <rPh sb="13" eb="15">
      <t>コクミン</t>
    </rPh>
    <rPh sb="16" eb="18">
      <t>シュクジツ</t>
    </rPh>
    <rPh sb="19" eb="20">
      <t>カン</t>
    </rPh>
    <rPh sb="22" eb="24">
      <t>ホウリツ</t>
    </rPh>
    <rPh sb="25" eb="27">
      <t>ヘイセイ</t>
    </rPh>
    <rPh sb="29" eb="30">
      <t>ネン</t>
    </rPh>
    <rPh sb="30" eb="32">
      <t>ホウリツ</t>
    </rPh>
    <rPh sb="32" eb="33">
      <t>ダイ</t>
    </rPh>
    <rPh sb="36" eb="37">
      <t>ゴウ</t>
    </rPh>
    <rPh sb="39" eb="41">
      <t>キテイ</t>
    </rPh>
    <rPh sb="43" eb="45">
      <t>キュウジツ</t>
    </rPh>
    <rPh sb="46" eb="48">
      <t>ネンマツ</t>
    </rPh>
    <rPh sb="48" eb="50">
      <t>ネンシ</t>
    </rPh>
    <rPh sb="53" eb="54">
      <t>ツキ</t>
    </rPh>
    <rPh sb="56" eb="57">
      <t>ニチ</t>
    </rPh>
    <rPh sb="60" eb="61">
      <t>ツキ</t>
    </rPh>
    <rPh sb="62" eb="63">
      <t>ニチ</t>
    </rPh>
    <phoneticPr fontId="2"/>
  </si>
  <si>
    <t>１日の更新（入力）回数が
２回未満の日があった月数</t>
    <rPh sb="1" eb="2">
      <t>ニチ</t>
    </rPh>
    <rPh sb="3" eb="5">
      <t>コウシン</t>
    </rPh>
    <rPh sb="6" eb="8">
      <t>ニュウリョク</t>
    </rPh>
    <rPh sb="9" eb="11">
      <t>カイスウ</t>
    </rPh>
    <rPh sb="14" eb="15">
      <t>カイ</t>
    </rPh>
    <rPh sb="15" eb="17">
      <t>ミマン</t>
    </rPh>
    <rPh sb="18" eb="19">
      <t>ヒ</t>
    </rPh>
    <rPh sb="23" eb="25">
      <t>ゲッスウ</t>
    </rPh>
    <phoneticPr fontId="2"/>
  </si>
  <si>
    <t>※ 「夜間」には、休日の夜間も含みます。</t>
    <rPh sb="3" eb="5">
      <t>ヤカン</t>
    </rPh>
    <rPh sb="9" eb="11">
      <t>キュウジツ</t>
    </rPh>
    <rPh sb="12" eb="14">
      <t>ヤカン</t>
    </rPh>
    <rPh sb="15" eb="16">
      <t>フク</t>
    </rPh>
    <phoneticPr fontId="2"/>
  </si>
  <si>
    <t>受入人数
（Ｄ）</t>
    <rPh sb="0" eb="2">
      <t>ウケイレ</t>
    </rPh>
    <rPh sb="2" eb="4">
      <t>ニンズウ</t>
    </rPh>
    <phoneticPr fontId="2"/>
  </si>
  <si>
    <t>※ 患者の受入れ時間は、救急隊が医療機関に患者を収容した時間（患者収容時間）とします。</t>
    <rPh sb="2" eb="4">
      <t>カンジャ</t>
    </rPh>
    <rPh sb="5" eb="7">
      <t>ウケイ</t>
    </rPh>
    <rPh sb="8" eb="10">
      <t>ジカン</t>
    </rPh>
    <rPh sb="12" eb="15">
      <t>キュウキュウタイ</t>
    </rPh>
    <rPh sb="16" eb="18">
      <t>イリョウ</t>
    </rPh>
    <rPh sb="18" eb="20">
      <t>キカン</t>
    </rPh>
    <rPh sb="21" eb="23">
      <t>カンジャ</t>
    </rPh>
    <rPh sb="24" eb="26">
      <t>シュウヨウ</t>
    </rPh>
    <rPh sb="28" eb="30">
      <t>ジカン</t>
    </rPh>
    <rPh sb="31" eb="33">
      <t>カンジャ</t>
    </rPh>
    <rPh sb="33" eb="35">
      <t>シュウヨウ</t>
    </rPh>
    <rPh sb="35" eb="37">
      <t>ジカン</t>
    </rPh>
    <phoneticPr fontId="2"/>
  </si>
  <si>
    <t>※ 本報告書は、業務終了後15日以内に提出してください。</t>
    <rPh sb="2" eb="3">
      <t>ホン</t>
    </rPh>
    <rPh sb="3" eb="6">
      <t>ホウコクショ</t>
    </rPh>
    <rPh sb="8" eb="10">
      <t>ギョウム</t>
    </rPh>
    <rPh sb="10" eb="13">
      <t>シュウリョウゴ</t>
    </rPh>
    <rPh sb="15" eb="16">
      <t>ニチ</t>
    </rPh>
    <rPh sb="16" eb="18">
      <t>イナイ</t>
    </rPh>
    <rPh sb="19" eb="21">
      <t>テイシュツ</t>
    </rPh>
    <phoneticPr fontId="2"/>
  </si>
  <si>
    <t>受入人数
（A）</t>
    <rPh sb="0" eb="2">
      <t>ウケイレ</t>
    </rPh>
    <rPh sb="2" eb="4">
      <t>ニンズウ</t>
    </rPh>
    <phoneticPr fontId="2"/>
  </si>
  <si>
    <t>別紙４－２</t>
    <rPh sb="0" eb="2">
      <t>ベッシ</t>
    </rPh>
    <phoneticPr fontId="2"/>
  </si>
  <si>
    <t>所要額実績調書</t>
    <rPh sb="0" eb="2">
      <t>ショヨウ</t>
    </rPh>
    <rPh sb="2" eb="3">
      <t>ガク</t>
    </rPh>
    <rPh sb="3" eb="5">
      <t>ジッセキ</t>
    </rPh>
    <rPh sb="5" eb="7">
      <t>チョウショ</t>
    </rPh>
    <phoneticPr fontId="2"/>
  </si>
  <si>
    <t>平　日</t>
    <rPh sb="0" eb="1">
      <t>ヒラ</t>
    </rPh>
    <rPh sb="2" eb="3">
      <t>ニチ</t>
    </rPh>
    <phoneticPr fontId="2"/>
  </si>
  <si>
    <t>体制整備月数</t>
    <rPh sb="0" eb="2">
      <t>タイセイ</t>
    </rPh>
    <rPh sb="2" eb="4">
      <t>セイビ</t>
    </rPh>
    <rPh sb="4" eb="6">
      <t>ツキスウ</t>
    </rPh>
    <phoneticPr fontId="2"/>
  </si>
  <si>
    <t>（２）休日及び夜間の救急搬送患者の受入</t>
    <rPh sb="3" eb="5">
      <t>キュウジツ</t>
    </rPh>
    <rPh sb="5" eb="6">
      <t>オヨ</t>
    </rPh>
    <rPh sb="7" eb="9">
      <t>ヤカン</t>
    </rPh>
    <rPh sb="10" eb="12">
      <t>キュウキュウ</t>
    </rPh>
    <rPh sb="12" eb="14">
      <t>ハンソウ</t>
    </rPh>
    <rPh sb="14" eb="16">
      <t>カンジャ</t>
    </rPh>
    <rPh sb="17" eb="19">
      <t>ウケイ</t>
    </rPh>
    <phoneticPr fontId="2"/>
  </si>
  <si>
    <t>拒否数/要請件数</t>
    <rPh sb="0" eb="2">
      <t>キョヒ</t>
    </rPh>
    <rPh sb="2" eb="3">
      <t>スウ</t>
    </rPh>
    <rPh sb="4" eb="6">
      <t>ヨウセイ</t>
    </rPh>
    <rPh sb="6" eb="8">
      <t>ケンスウ</t>
    </rPh>
    <phoneticPr fontId="2"/>
  </si>
  <si>
    <t>２　　所要額調書</t>
    <rPh sb="3" eb="5">
      <t>ショヨウ</t>
    </rPh>
    <rPh sb="5" eb="6">
      <t>ガク</t>
    </rPh>
    <rPh sb="6" eb="8">
      <t>チョウショ</t>
    </rPh>
    <phoneticPr fontId="2"/>
  </si>
  <si>
    <t>受入実績人数</t>
    <rPh sb="0" eb="2">
      <t>ウケイ</t>
    </rPh>
    <rPh sb="2" eb="4">
      <t>ジッセキ</t>
    </rPh>
    <rPh sb="4" eb="5">
      <t>ニン</t>
    </rPh>
    <rPh sb="5" eb="6">
      <t>スウ</t>
    </rPh>
    <phoneticPr fontId="2"/>
  </si>
  <si>
    <t>単　価　（１人あたり）</t>
    <rPh sb="0" eb="1">
      <t>タン</t>
    </rPh>
    <rPh sb="2" eb="3">
      <t>アタイ</t>
    </rPh>
    <rPh sb="6" eb="7">
      <t>ニン</t>
    </rPh>
    <phoneticPr fontId="2"/>
  </si>
  <si>
    <t>１日の更新（入力）回数
が２回未満であった日数</t>
    <rPh sb="1" eb="2">
      <t>ニチ</t>
    </rPh>
    <rPh sb="3" eb="5">
      <t>コウシン</t>
    </rPh>
    <rPh sb="6" eb="8">
      <t>ニュウリョク</t>
    </rPh>
    <rPh sb="9" eb="11">
      <t>カイスウ</t>
    </rPh>
    <rPh sb="14" eb="15">
      <t>カイ</t>
    </rPh>
    <rPh sb="15" eb="17">
      <t>ミマン</t>
    </rPh>
    <rPh sb="21" eb="23">
      <t>ニッスウ</t>
    </rPh>
    <phoneticPr fontId="2"/>
  </si>
  <si>
    <t>2月</t>
  </si>
  <si>
    <t>脳梗塞</t>
    <rPh sb="0" eb="3">
      <t>ノウコウソク</t>
    </rPh>
    <phoneticPr fontId="2"/>
  </si>
  <si>
    <t>※ （Ｄ）欄は、実績報告書に記載の実績人数を転記してください。</t>
    <rPh sb="5" eb="6">
      <t>ラン</t>
    </rPh>
    <rPh sb="8" eb="10">
      <t>ジッセキ</t>
    </rPh>
    <rPh sb="10" eb="13">
      <t>ホウコクショ</t>
    </rPh>
    <rPh sb="14" eb="16">
      <t>キサイ</t>
    </rPh>
    <rPh sb="17" eb="19">
      <t>ジッセキ</t>
    </rPh>
    <rPh sb="19" eb="21">
      <t>ニンズウ</t>
    </rPh>
    <rPh sb="22" eb="24">
      <t>テンキ</t>
    </rPh>
    <phoneticPr fontId="2"/>
  </si>
  <si>
    <t>合計日数</t>
    <rPh sb="0" eb="2">
      <t>ゴウケイ</t>
    </rPh>
    <rPh sb="2" eb="4">
      <t>ニッスウ</t>
    </rPh>
    <phoneticPr fontId="2"/>
  </si>
  <si>
    <t>（急性期～回復期～在宅に関する地域連携体制等を記入してください。）</t>
    <rPh sb="1" eb="4">
      <t>キュウセイキ</t>
    </rPh>
    <rPh sb="5" eb="7">
      <t>カイフク</t>
    </rPh>
    <rPh sb="7" eb="8">
      <t>キ</t>
    </rPh>
    <rPh sb="9" eb="11">
      <t>ザイタク</t>
    </rPh>
    <rPh sb="12" eb="13">
      <t>カン</t>
    </rPh>
    <rPh sb="15" eb="17">
      <t>チイキ</t>
    </rPh>
    <rPh sb="17" eb="19">
      <t>レンケイ</t>
    </rPh>
    <rPh sb="19" eb="21">
      <t>タイセイ</t>
    </rPh>
    <rPh sb="21" eb="22">
      <t>トウ</t>
    </rPh>
    <rPh sb="23" eb="25">
      <t>キニュウ</t>
    </rPh>
    <phoneticPr fontId="2"/>
  </si>
  <si>
    <t>２　特別加算</t>
    <rPh sb="2" eb="4">
      <t>トクベツ</t>
    </rPh>
    <rPh sb="4" eb="6">
      <t>カサン</t>
    </rPh>
    <phoneticPr fontId="2"/>
  </si>
  <si>
    <t>　２　救急患者受入体制整備</t>
    <rPh sb="3" eb="5">
      <t>キュウキュウ</t>
    </rPh>
    <rPh sb="5" eb="7">
      <t>カンジャ</t>
    </rPh>
    <rPh sb="7" eb="9">
      <t>ウケイレ</t>
    </rPh>
    <rPh sb="9" eb="11">
      <t>タイセイ</t>
    </rPh>
    <rPh sb="11" eb="13">
      <t>セイビ</t>
    </rPh>
    <phoneticPr fontId="2"/>
  </si>
  <si>
    <t>休日・夜間</t>
    <rPh sb="0" eb="2">
      <t>キュウジツ</t>
    </rPh>
    <rPh sb="3" eb="5">
      <t>ヤカン</t>
    </rPh>
    <phoneticPr fontId="2"/>
  </si>
  <si>
    <t>１　運転手確保実績等</t>
    <rPh sb="7" eb="9">
      <t>ジッセキ</t>
    </rPh>
    <rPh sb="9" eb="10">
      <t>トウ</t>
    </rPh>
    <phoneticPr fontId="2"/>
  </si>
  <si>
    <t>脳血管造影装置</t>
    <rPh sb="0" eb="1">
      <t>ノウ</t>
    </rPh>
    <rPh sb="1" eb="3">
      <t>ケッカン</t>
    </rPh>
    <rPh sb="3" eb="5">
      <t>ゾウエイ</t>
    </rPh>
    <rPh sb="5" eb="7">
      <t>ソウチ</t>
    </rPh>
    <phoneticPr fontId="2"/>
  </si>
  <si>
    <t xml:space="preserve">令和 </t>
    <rPh sb="0" eb="2">
      <t>レイワ</t>
    </rPh>
    <phoneticPr fontId="2"/>
  </si>
  <si>
    <t>※「総数」欄は、別紙４－１実績報告書１の「総搬送数」を転記してください。</t>
    <rPh sb="13" eb="15">
      <t>ジッセキ</t>
    </rPh>
    <rPh sb="15" eb="17">
      <t>ホウコク</t>
    </rPh>
    <rPh sb="21" eb="22">
      <t>ソウ</t>
    </rPh>
    <rPh sb="22" eb="24">
      <t>ハンソウ</t>
    </rPh>
    <rPh sb="24" eb="25">
      <t>スウ</t>
    </rPh>
    <phoneticPr fontId="2"/>
  </si>
  <si>
    <t>基　　本　　額</t>
    <rPh sb="0" eb="1">
      <t>モト</t>
    </rPh>
    <rPh sb="3" eb="4">
      <t>ホン</t>
    </rPh>
    <rPh sb="6" eb="7">
      <t>ガク</t>
    </rPh>
    <phoneticPr fontId="2"/>
  </si>
  <si>
    <t>（G）</t>
  </si>
  <si>
    <t>特別加算</t>
    <rPh sb="0" eb="2">
      <t>トクベツ</t>
    </rPh>
    <rPh sb="2" eb="4">
      <t>カサン</t>
    </rPh>
    <phoneticPr fontId="2"/>
  </si>
  <si>
    <t>補　助　所　要　額</t>
    <rPh sb="0" eb="1">
      <t>ホ</t>
    </rPh>
    <rPh sb="2" eb="3">
      <t>スケ</t>
    </rPh>
    <rPh sb="4" eb="5">
      <t>ショ</t>
    </rPh>
    <rPh sb="6" eb="7">
      <t>ヨウ</t>
    </rPh>
    <rPh sb="8" eb="9">
      <t>ガク</t>
    </rPh>
    <phoneticPr fontId="2"/>
  </si>
  <si>
    <t>別紙５－１</t>
    <rPh sb="0" eb="2">
      <t>ベッシ</t>
    </rPh>
    <phoneticPr fontId="2"/>
  </si>
  <si>
    <t>※患者数は、高崎市等広域消防局及び多野藤岡広域消防本部からの脳疾患の救急搬送患者の受入数を記入してください。</t>
    <rPh sb="1" eb="4">
      <t>カンジャスウ</t>
    </rPh>
    <rPh sb="6" eb="9">
      <t>タカサキシ</t>
    </rPh>
    <rPh sb="9" eb="10">
      <t>トウ</t>
    </rPh>
    <rPh sb="10" eb="12">
      <t>コウイキ</t>
    </rPh>
    <rPh sb="12" eb="14">
      <t>ショウボウ</t>
    </rPh>
    <rPh sb="14" eb="15">
      <t>キョク</t>
    </rPh>
    <rPh sb="15" eb="16">
      <t>オヨ</t>
    </rPh>
    <rPh sb="17" eb="19">
      <t>タノ</t>
    </rPh>
    <rPh sb="19" eb="21">
      <t>フジオカ</t>
    </rPh>
    <rPh sb="21" eb="23">
      <t>コウイキ</t>
    </rPh>
    <rPh sb="23" eb="25">
      <t>ショウボウ</t>
    </rPh>
    <rPh sb="25" eb="27">
      <t>ホンブ</t>
    </rPh>
    <rPh sb="30" eb="31">
      <t>ノウ</t>
    </rPh>
    <rPh sb="31" eb="33">
      <t>シッカン</t>
    </rPh>
    <rPh sb="34" eb="36">
      <t>キュウキュウ</t>
    </rPh>
    <rPh sb="36" eb="38">
      <t>ハンソウ</t>
    </rPh>
    <rPh sb="38" eb="40">
      <t>カンジャ</t>
    </rPh>
    <rPh sb="41" eb="43">
      <t>ウケイレ</t>
    </rPh>
    <rPh sb="43" eb="44">
      <t>スウ</t>
    </rPh>
    <rPh sb="45" eb="47">
      <t>キニュウ</t>
    </rPh>
    <phoneticPr fontId="2"/>
  </si>
  <si>
    <t>高崎市救急医療体制整備補助金（救急医療情報システム等運用支援事業）</t>
    <rPh sb="0" eb="3">
      <t>タカサキシ</t>
    </rPh>
    <rPh sb="3" eb="5">
      <t>キュウキュウ</t>
    </rPh>
    <rPh sb="5" eb="7">
      <t>イリョウ</t>
    </rPh>
    <rPh sb="7" eb="9">
      <t>タイセイ</t>
    </rPh>
    <rPh sb="9" eb="11">
      <t>セイビ</t>
    </rPh>
    <rPh sb="11" eb="14">
      <t>ホジョキン</t>
    </rPh>
    <rPh sb="15" eb="17">
      <t>キュウキュウ</t>
    </rPh>
    <rPh sb="17" eb="19">
      <t>イリョウ</t>
    </rPh>
    <rPh sb="19" eb="21">
      <t>ジョウホウ</t>
    </rPh>
    <rPh sb="25" eb="26">
      <t>ナド</t>
    </rPh>
    <rPh sb="26" eb="28">
      <t>ウンヨウ</t>
    </rPh>
    <rPh sb="28" eb="30">
      <t>シエン</t>
    </rPh>
    <rPh sb="30" eb="32">
      <t>ジギョウ</t>
    </rPh>
    <phoneticPr fontId="2"/>
  </si>
  <si>
    <t>１　システム運用実績</t>
    <rPh sb="6" eb="8">
      <t>ウンヨウ</t>
    </rPh>
    <rPh sb="8" eb="10">
      <t>ジッセキ</t>
    </rPh>
    <phoneticPr fontId="2"/>
  </si>
  <si>
    <t>理学療法士</t>
    <rPh sb="0" eb="2">
      <t>リガク</t>
    </rPh>
    <rPh sb="2" eb="5">
      <t>リョウホウシ</t>
    </rPh>
    <phoneticPr fontId="2"/>
  </si>
  <si>
    <t>脳卒中患者受入体制強化事業</t>
    <rPh sb="0" eb="3">
      <t>ノウソッチュウ</t>
    </rPh>
    <rPh sb="3" eb="5">
      <t>カンジャ</t>
    </rPh>
    <rPh sb="5" eb="7">
      <t>ウケイレ</t>
    </rPh>
    <rPh sb="7" eb="9">
      <t>タイセイ</t>
    </rPh>
    <rPh sb="9" eb="11">
      <t>キョウカ</t>
    </rPh>
    <rPh sb="11" eb="13">
      <t>ジギョウ</t>
    </rPh>
    <phoneticPr fontId="2"/>
  </si>
  <si>
    <t>1日の更新回数</t>
    <rPh sb="1" eb="2">
      <t>ニチ</t>
    </rPh>
    <rPh sb="3" eb="5">
      <t>コウシン</t>
    </rPh>
    <rPh sb="5" eb="7">
      <t>カイスウ</t>
    </rPh>
    <phoneticPr fontId="2"/>
  </si>
  <si>
    <t>特記事項等</t>
    <rPh sb="0" eb="2">
      <t>トッキ</t>
    </rPh>
    <rPh sb="2" eb="4">
      <t>ジコウ</t>
    </rPh>
    <rPh sb="4" eb="5">
      <t>ナド</t>
    </rPh>
    <phoneticPr fontId="2"/>
  </si>
  <si>
    <t>（１）脳疾患患者受入患者数</t>
    <rPh sb="3" eb="4">
      <t>ノウ</t>
    </rPh>
    <rPh sb="4" eb="6">
      <t>シッカン</t>
    </rPh>
    <rPh sb="6" eb="8">
      <t>カンジャ</t>
    </rPh>
    <rPh sb="8" eb="10">
      <t>ウケイレ</t>
    </rPh>
    <rPh sb="10" eb="13">
      <t>カンジャスウ</t>
    </rPh>
    <phoneticPr fontId="2"/>
  </si>
  <si>
    <t>朝</t>
    <rPh sb="0" eb="1">
      <t>アサ</t>
    </rPh>
    <phoneticPr fontId="2"/>
  </si>
  <si>
    <r>
      <t xml:space="preserve">その他 </t>
    </r>
    <r>
      <rPr>
        <sz val="10"/>
        <color theme="1"/>
        <rFont val="ＭＳ Ｐ明朝"/>
      </rPr>
      <t>（時間帯等を入力）</t>
    </r>
    <rPh sb="2" eb="3">
      <t>タ</t>
    </rPh>
    <rPh sb="5" eb="8">
      <t>ジカンタイ</t>
    </rPh>
    <rPh sb="8" eb="9">
      <t>ナド</t>
    </rPh>
    <rPh sb="10" eb="12">
      <t>ニュウリョク</t>
    </rPh>
    <phoneticPr fontId="2"/>
  </si>
  <si>
    <t>休日</t>
    <rPh sb="0" eb="2">
      <t>キュウジツ</t>
    </rPh>
    <phoneticPr fontId="2"/>
  </si>
  <si>
    <t>運転手名</t>
    <rPh sb="0" eb="3">
      <t>ウンテンシュ</t>
    </rPh>
    <rPh sb="3" eb="4">
      <t>メイ</t>
    </rPh>
    <phoneticPr fontId="2"/>
  </si>
  <si>
    <t>小児救急医療体制整備事業</t>
  </si>
  <si>
    <t>１日に２回以上更新
（入力）した日数</t>
    <rPh sb="1" eb="2">
      <t>ニチ</t>
    </rPh>
    <rPh sb="4" eb="7">
      <t>カイイジョウ</t>
    </rPh>
    <rPh sb="7" eb="9">
      <t>コウシン</t>
    </rPh>
    <rPh sb="11" eb="13">
      <t>ニュウリョク</t>
    </rPh>
    <rPh sb="16" eb="18">
      <t>ニッスウ</t>
    </rPh>
    <phoneticPr fontId="2"/>
  </si>
  <si>
    <t xml:space="preserve"> （C)＋（F)</t>
  </si>
  <si>
    <t>１日の更新回数が２回未満
であった日の未入力理由</t>
    <rPh sb="1" eb="2">
      <t>ニチ</t>
    </rPh>
    <rPh sb="3" eb="5">
      <t>コウシン</t>
    </rPh>
    <rPh sb="5" eb="7">
      <t>カイスウ</t>
    </rPh>
    <rPh sb="9" eb="10">
      <t>カイ</t>
    </rPh>
    <rPh sb="10" eb="12">
      <t>ミマン</t>
    </rPh>
    <rPh sb="17" eb="18">
      <t>ヒ</t>
    </rPh>
    <rPh sb="19" eb="22">
      <t>ミニュウリョク</t>
    </rPh>
    <rPh sb="22" eb="24">
      <t>リユウ</t>
    </rPh>
    <phoneticPr fontId="2"/>
  </si>
  <si>
    <t>月別日数</t>
    <rPh sb="0" eb="1">
      <t>ツキ</t>
    </rPh>
    <rPh sb="1" eb="2">
      <t>ベツ</t>
    </rPh>
    <rPh sb="2" eb="4">
      <t>ニッスウ</t>
    </rPh>
    <phoneticPr fontId="2"/>
  </si>
  <si>
    <t>エラー
チェック</t>
  </si>
  <si>
    <t>4月</t>
    <rPh sb="1" eb="2">
      <t>ツキ</t>
    </rPh>
    <phoneticPr fontId="2"/>
  </si>
  <si>
    <t>5月</t>
    <rPh sb="1" eb="2">
      <t>ツキ</t>
    </rPh>
    <phoneticPr fontId="2"/>
  </si>
  <si>
    <t>急性期の具体的なリハビリ内容</t>
    <rPh sb="0" eb="3">
      <t>キュウセイキ</t>
    </rPh>
    <rPh sb="4" eb="7">
      <t>グタイテキ</t>
    </rPh>
    <rPh sb="12" eb="14">
      <t>ナイヨウ</t>
    </rPh>
    <phoneticPr fontId="2"/>
  </si>
  <si>
    <t>6月</t>
    <rPh sb="1" eb="2">
      <t>ツキ</t>
    </rPh>
    <phoneticPr fontId="2"/>
  </si>
  <si>
    <t>7月</t>
  </si>
  <si>
    <t>8月</t>
  </si>
  <si>
    <t>１　土曜診療実績</t>
    <rPh sb="2" eb="4">
      <t>ドヨウ</t>
    </rPh>
    <rPh sb="4" eb="6">
      <t>シンリョウ</t>
    </rPh>
    <rPh sb="6" eb="8">
      <t>ジッセキ</t>
    </rPh>
    <phoneticPr fontId="2"/>
  </si>
  <si>
    <t>9月</t>
  </si>
  <si>
    <t>10月</t>
  </si>
  <si>
    <t>11月</t>
  </si>
  <si>
    <t>24時間365日可能</t>
    <rPh sb="2" eb="4">
      <t>ジカン</t>
    </rPh>
    <rPh sb="7" eb="8">
      <t>ニチ</t>
    </rPh>
    <rPh sb="8" eb="10">
      <t>カノウ</t>
    </rPh>
    <phoneticPr fontId="2"/>
  </si>
  <si>
    <t>12月</t>
  </si>
  <si>
    <t>救急医療情報システム等運用支援事業</t>
  </si>
  <si>
    <t>1月</t>
  </si>
  <si>
    <t>高崎市救急医療体制整備補助金（ドクターカー運行支援事業）</t>
    <rPh sb="0" eb="3">
      <t>タカサキシ</t>
    </rPh>
    <rPh sb="3" eb="5">
      <t>キュウキュウ</t>
    </rPh>
    <rPh sb="5" eb="7">
      <t>イリョウ</t>
    </rPh>
    <rPh sb="7" eb="9">
      <t>タイセイ</t>
    </rPh>
    <rPh sb="9" eb="11">
      <t>セイビ</t>
    </rPh>
    <rPh sb="11" eb="14">
      <t>ホジョキン</t>
    </rPh>
    <phoneticPr fontId="2"/>
  </si>
  <si>
    <t>毎日２回以上更新（入力）した月数</t>
    <rPh sb="0" eb="2">
      <t>マイニチ</t>
    </rPh>
    <rPh sb="3" eb="6">
      <t>カイイジョウ</t>
    </rPh>
    <rPh sb="6" eb="8">
      <t>コウシン</t>
    </rPh>
    <rPh sb="9" eb="11">
      <t>ニュウリョク</t>
    </rPh>
    <rPh sb="14" eb="15">
      <t>ツキ</t>
    </rPh>
    <phoneticPr fontId="2"/>
  </si>
  <si>
    <t>３　休日・夜間救急搬送患者応需情報月間予定報告実績</t>
    <rPh sb="2" eb="4">
      <t>キュウジツ</t>
    </rPh>
    <rPh sb="5" eb="7">
      <t>ヤカン</t>
    </rPh>
    <rPh sb="7" eb="9">
      <t>キュウキュウ</t>
    </rPh>
    <rPh sb="9" eb="11">
      <t>ハンソウ</t>
    </rPh>
    <rPh sb="11" eb="13">
      <t>カンジャ</t>
    </rPh>
    <rPh sb="13" eb="15">
      <t>オウジュ</t>
    </rPh>
    <rPh sb="15" eb="17">
      <t>ジョウホウ</t>
    </rPh>
    <rPh sb="17" eb="19">
      <t>ゲッカン</t>
    </rPh>
    <rPh sb="19" eb="21">
      <t>ヨテイ</t>
    </rPh>
    <rPh sb="21" eb="23">
      <t>ホウコク</t>
    </rPh>
    <rPh sb="23" eb="25">
      <t>ジッセキ</t>
    </rPh>
    <phoneticPr fontId="2"/>
  </si>
  <si>
    <t>別紙９</t>
  </si>
  <si>
    <t>月間予定を報告した月数</t>
    <rPh sb="0" eb="2">
      <t>ゲッカン</t>
    </rPh>
    <rPh sb="2" eb="4">
      <t>ヨテイ</t>
    </rPh>
    <rPh sb="5" eb="7">
      <t>ホウコク</t>
    </rPh>
    <rPh sb="9" eb="10">
      <t>ツキ</t>
    </rPh>
    <phoneticPr fontId="2"/>
  </si>
  <si>
    <t>月間予定を報告していない月数</t>
    <rPh sb="0" eb="2">
      <t>ゲッカン</t>
    </rPh>
    <rPh sb="2" eb="4">
      <t>ヨテイ</t>
    </rPh>
    <rPh sb="5" eb="7">
      <t>ホウコク</t>
    </rPh>
    <rPh sb="12" eb="13">
      <t>ツキ</t>
    </rPh>
    <phoneticPr fontId="2"/>
  </si>
  <si>
    <t>※ 休日・夜間救急搬送患者応需情報月間予定表（報告様式第４号）により、応需情報を報告した月数を記入してください。（群馬県統合型医療情報システムへ当直医師（氏名）の登録を行った月を含む。）</t>
    <rPh sb="21" eb="22">
      <t>ヒョウ</t>
    </rPh>
    <rPh sb="23" eb="25">
      <t>ホウコク</t>
    </rPh>
    <rPh sb="25" eb="27">
      <t>ヨウシキ</t>
    </rPh>
    <rPh sb="27" eb="28">
      <t>ダイ</t>
    </rPh>
    <rPh sb="29" eb="30">
      <t>ゴウ</t>
    </rPh>
    <rPh sb="35" eb="37">
      <t>オウジュ</t>
    </rPh>
    <rPh sb="37" eb="39">
      <t>ジョウホウ</t>
    </rPh>
    <rPh sb="40" eb="42">
      <t>ホウコク</t>
    </rPh>
    <rPh sb="44" eb="46">
      <t>ツキスウ</t>
    </rPh>
    <rPh sb="47" eb="49">
      <t>キニュウ</t>
    </rPh>
    <rPh sb="57" eb="60">
      <t>グンマケン</t>
    </rPh>
    <rPh sb="60" eb="63">
      <t>トウゴウガタ</t>
    </rPh>
    <rPh sb="63" eb="65">
      <t>イリョウ</t>
    </rPh>
    <rPh sb="65" eb="67">
      <t>ジョウホウ</t>
    </rPh>
    <rPh sb="72" eb="74">
      <t>トウチョク</t>
    </rPh>
    <rPh sb="74" eb="76">
      <t>イシ</t>
    </rPh>
    <rPh sb="77" eb="79">
      <t>シメイ</t>
    </rPh>
    <rPh sb="81" eb="83">
      <t>トウロク</t>
    </rPh>
    <rPh sb="84" eb="85">
      <t>オコナ</t>
    </rPh>
    <rPh sb="87" eb="88">
      <t>ツキ</t>
    </rPh>
    <rPh sb="89" eb="90">
      <t>フク</t>
    </rPh>
    <phoneticPr fontId="2"/>
  </si>
  <si>
    <t>別紙５－２</t>
    <rPh sb="0" eb="2">
      <t>ベッシ</t>
    </rPh>
    <phoneticPr fontId="2"/>
  </si>
  <si>
    <t>実　施　月　数</t>
    <rPh sb="0" eb="1">
      <t>ジツ</t>
    </rPh>
    <rPh sb="2" eb="3">
      <t>シ</t>
    </rPh>
    <rPh sb="4" eb="5">
      <t>ツキ</t>
    </rPh>
    <rPh sb="6" eb="7">
      <t>スウ</t>
    </rPh>
    <phoneticPr fontId="2"/>
  </si>
  <si>
    <t>病院・診療所
区　　　　分</t>
    <rPh sb="0" eb="2">
      <t>ビョウイン</t>
    </rPh>
    <rPh sb="3" eb="6">
      <t>シンリョウジョ</t>
    </rPh>
    <rPh sb="7" eb="8">
      <t>ク</t>
    </rPh>
    <rPh sb="12" eb="13">
      <t>ブン</t>
    </rPh>
    <phoneticPr fontId="2"/>
  </si>
  <si>
    <t>実績報告書及び所要額実績調書</t>
    <rPh sb="0" eb="2">
      <t>ジッセキ</t>
    </rPh>
    <rPh sb="2" eb="5">
      <t>ホウコクショ</t>
    </rPh>
    <rPh sb="5" eb="6">
      <t>オヨ</t>
    </rPh>
    <rPh sb="7" eb="9">
      <t>ショヨウ</t>
    </rPh>
    <rPh sb="9" eb="10">
      <t>ガク</t>
    </rPh>
    <rPh sb="10" eb="12">
      <t>ジッセキ</t>
    </rPh>
    <rPh sb="12" eb="14">
      <t>チョウショ</t>
    </rPh>
    <phoneticPr fontId="2"/>
  </si>
  <si>
    <t>（１）運転手確保実績</t>
    <rPh sb="8" eb="10">
      <t>ジッセキ</t>
    </rPh>
    <phoneticPr fontId="2"/>
  </si>
  <si>
    <t>院内待機</t>
    <rPh sb="0" eb="2">
      <t>インナイ</t>
    </rPh>
    <rPh sb="2" eb="4">
      <t>タイキ</t>
    </rPh>
    <phoneticPr fontId="2"/>
  </si>
  <si>
    <t>運転手１</t>
    <rPh sb="0" eb="3">
      <t>ウンテンシュ</t>
    </rPh>
    <phoneticPr fontId="2"/>
  </si>
  <si>
    <t>免許証取得年月日</t>
    <rPh sb="0" eb="3">
      <t>メンキョショウ</t>
    </rPh>
    <rPh sb="3" eb="5">
      <t>シュトク</t>
    </rPh>
    <rPh sb="5" eb="8">
      <t>ネンガッピ</t>
    </rPh>
    <phoneticPr fontId="2"/>
  </si>
  <si>
    <t>免許証の種類</t>
    <rPh sb="0" eb="3">
      <t>メンキョショウ</t>
    </rPh>
    <rPh sb="4" eb="6">
      <t>シュルイ</t>
    </rPh>
    <phoneticPr fontId="2"/>
  </si>
  <si>
    <t>２　所要額実績調書</t>
    <rPh sb="2" eb="4">
      <t>ショヨウ</t>
    </rPh>
    <rPh sb="4" eb="5">
      <t>ガク</t>
    </rPh>
    <rPh sb="5" eb="7">
      <t>ジッセキ</t>
    </rPh>
    <rPh sb="7" eb="9">
      <t>チョウショ</t>
    </rPh>
    <phoneticPr fontId="2"/>
  </si>
  <si>
    <t>給与費</t>
    <rPh sb="0" eb="2">
      <t>キュウヨ</t>
    </rPh>
    <rPh sb="2" eb="3">
      <t>ヒ</t>
    </rPh>
    <phoneticPr fontId="2"/>
  </si>
  <si>
    <t>脳卒中に係る地域連携診療計画管理料請求（見込）件数</t>
    <rPh sb="0" eb="3">
      <t>ノウソッチュウ</t>
    </rPh>
    <rPh sb="4" eb="5">
      <t>カカ</t>
    </rPh>
    <rPh sb="6" eb="8">
      <t>チイキ</t>
    </rPh>
    <rPh sb="8" eb="10">
      <t>レンケイ</t>
    </rPh>
    <rPh sb="10" eb="12">
      <t>シンリョウ</t>
    </rPh>
    <rPh sb="12" eb="14">
      <t>ケイカク</t>
    </rPh>
    <rPh sb="14" eb="16">
      <t>カンリ</t>
    </rPh>
    <rPh sb="16" eb="17">
      <t>リョウ</t>
    </rPh>
    <rPh sb="17" eb="19">
      <t>セイキュウ</t>
    </rPh>
    <rPh sb="20" eb="22">
      <t>ミコミ</t>
    </rPh>
    <rPh sb="23" eb="25">
      <t>ケンスウ</t>
    </rPh>
    <phoneticPr fontId="2"/>
  </si>
  <si>
    <t>時間外手当等</t>
    <rPh sb="0" eb="3">
      <t>ジカンガイ</t>
    </rPh>
    <rPh sb="3" eb="6">
      <t>テアテトウ</t>
    </rPh>
    <phoneticPr fontId="2"/>
  </si>
  <si>
    <t>法定福利費</t>
    <rPh sb="0" eb="2">
      <t>ホウテイ</t>
    </rPh>
    <rPh sb="2" eb="4">
      <t>フクリ</t>
    </rPh>
    <rPh sb="4" eb="5">
      <t>ヒ</t>
    </rPh>
    <phoneticPr fontId="2"/>
  </si>
  <si>
    <t>※　給与費等の明細がわかる書類を添付してください。</t>
    <rPh sb="2" eb="4">
      <t>キュウヨ</t>
    </rPh>
    <rPh sb="4" eb="5">
      <t>ヒ</t>
    </rPh>
    <rPh sb="5" eb="6">
      <t>トウ</t>
    </rPh>
    <rPh sb="7" eb="9">
      <t>メイサイ</t>
    </rPh>
    <rPh sb="13" eb="15">
      <t>ショルイ</t>
    </rPh>
    <rPh sb="16" eb="18">
      <t>テンプ</t>
    </rPh>
    <phoneticPr fontId="2"/>
  </si>
  <si>
    <t>脳内血腫摘出術</t>
    <rPh sb="0" eb="2">
      <t>ノウナイ</t>
    </rPh>
    <rPh sb="2" eb="4">
      <t>ケッシュ</t>
    </rPh>
    <rPh sb="4" eb="6">
      <t>テキシュツ</t>
    </rPh>
    <rPh sb="6" eb="7">
      <t>ジュツ</t>
    </rPh>
    <phoneticPr fontId="2"/>
  </si>
  <si>
    <t>高崎市救急医療体制整備補助金（小児救急医療体制整備事業）</t>
    <rPh sb="0" eb="3">
      <t>タカサキシ</t>
    </rPh>
    <rPh sb="3" eb="5">
      <t>キュウキュウ</t>
    </rPh>
    <rPh sb="5" eb="7">
      <t>イリョウ</t>
    </rPh>
    <rPh sb="7" eb="9">
      <t>タイセイ</t>
    </rPh>
    <rPh sb="9" eb="11">
      <t>セイビ</t>
    </rPh>
    <rPh sb="11" eb="14">
      <t>ホジョキン</t>
    </rPh>
    <phoneticPr fontId="2"/>
  </si>
  <si>
    <t>心筋梗塞</t>
    <rPh sb="0" eb="2">
      <t>シンキン</t>
    </rPh>
    <rPh sb="2" eb="4">
      <t>コウソク</t>
    </rPh>
    <phoneticPr fontId="2"/>
  </si>
  <si>
    <t>実施日数</t>
    <rPh sb="0" eb="2">
      <t>ジッシ</t>
    </rPh>
    <rPh sb="2" eb="4">
      <t>ニッスウ</t>
    </rPh>
    <phoneticPr fontId="2"/>
  </si>
  <si>
    <t>特記事項等</t>
    <rPh sb="0" eb="2">
      <t>トッキ</t>
    </rPh>
    <rPh sb="2" eb="4">
      <t>ジコウ</t>
    </rPh>
    <rPh sb="4" eb="5">
      <t>トウ</t>
    </rPh>
    <phoneticPr fontId="2"/>
  </si>
  <si>
    <t>日</t>
    <rPh sb="0" eb="1">
      <t>ニチ</t>
    </rPh>
    <phoneticPr fontId="2"/>
  </si>
  <si>
    <t>　別添のとおり</t>
  </si>
  <si>
    <t>３　所要額実績調書</t>
    <rPh sb="2" eb="4">
      <t>ショヨウ</t>
    </rPh>
    <rPh sb="4" eb="5">
      <t>ガク</t>
    </rPh>
    <rPh sb="5" eb="7">
      <t>ジッセキ</t>
    </rPh>
    <rPh sb="7" eb="9">
      <t>チョウショ</t>
    </rPh>
    <phoneticPr fontId="2"/>
  </si>
  <si>
    <t>市補助金</t>
    <rPh sb="0" eb="1">
      <t>シ</t>
    </rPh>
    <rPh sb="1" eb="4">
      <t>ホジョキン</t>
    </rPh>
    <phoneticPr fontId="2"/>
  </si>
  <si>
    <t>（C）＋（F)＋（G）</t>
  </si>
  <si>
    <t>所要額</t>
    <rPh sb="0" eb="2">
      <t>ショヨウ</t>
    </rPh>
    <rPh sb="2" eb="3">
      <t>ガク</t>
    </rPh>
    <phoneticPr fontId="2"/>
  </si>
  <si>
    <t>夜間</t>
    <rPh sb="0" eb="2">
      <t>ヤカン</t>
    </rPh>
    <phoneticPr fontId="2"/>
  </si>
  <si>
    <t>別紙８－１</t>
  </si>
  <si>
    <t>ＳＣＵ従事者数（１日あたり）</t>
    <rPh sb="3" eb="6">
      <t>ジュウジシャ</t>
    </rPh>
    <rPh sb="6" eb="7">
      <t>スウ</t>
    </rPh>
    <rPh sb="9" eb="10">
      <t>ニチ</t>
    </rPh>
    <phoneticPr fontId="2"/>
  </si>
  <si>
    <t>高崎市救急医療体制整備補助金（脳卒中患者受入体制強化事業）</t>
  </si>
  <si>
    <t>実績報告書（１／２）</t>
    <rPh sb="0" eb="2">
      <t>ジッセキ</t>
    </rPh>
    <rPh sb="2" eb="5">
      <t>ホウコクショ</t>
    </rPh>
    <phoneticPr fontId="2"/>
  </si>
  <si>
    <t>１　ＳＣＵ運営支援</t>
  </si>
  <si>
    <t>床（当年度のＳＣＵ病床稼働率</t>
    <rPh sb="0" eb="1">
      <t>ユカ</t>
    </rPh>
    <rPh sb="2" eb="5">
      <t>トウネンド</t>
    </rPh>
    <phoneticPr fontId="2"/>
  </si>
  <si>
    <t>実績報告書（２／２）</t>
    <rPh sb="0" eb="2">
      <t>ジッセキ</t>
    </rPh>
    <rPh sb="2" eb="5">
      <t>ホウコクショ</t>
    </rPh>
    <phoneticPr fontId="2"/>
  </si>
  <si>
    <t>％）</t>
  </si>
  <si>
    <t>（２）ＳＣＵ対応状況実績</t>
    <rPh sb="6" eb="8">
      <t>タイオウ</t>
    </rPh>
    <rPh sb="8" eb="10">
      <t>ジョウキョウ</t>
    </rPh>
    <rPh sb="10" eb="12">
      <t>ジッセキ</t>
    </rPh>
    <phoneticPr fontId="2"/>
  </si>
  <si>
    <t>経静脈t-PA投与術</t>
    <rPh sb="0" eb="3">
      <t>ケイジョウミャク</t>
    </rPh>
    <rPh sb="7" eb="9">
      <t>トウヨ</t>
    </rPh>
    <rPh sb="9" eb="10">
      <t>ジュツ</t>
    </rPh>
    <phoneticPr fontId="2"/>
  </si>
  <si>
    <t>脳出血</t>
    <rPh sb="0" eb="3">
      <t>ノウシュッケツ</t>
    </rPh>
    <phoneticPr fontId="2"/>
  </si>
  <si>
    <t>くも膜下出血</t>
    <rPh sb="2" eb="6">
      <t>マッカシュッケツ</t>
    </rPh>
    <phoneticPr fontId="2"/>
  </si>
  <si>
    <t>その他（</t>
    <rPh sb="2" eb="3">
      <t>タ</t>
    </rPh>
    <phoneticPr fontId="2"/>
  </si>
  <si>
    <t>　１－１　救急患者の対応実績</t>
    <rPh sb="5" eb="7">
      <t>キュウキュウ</t>
    </rPh>
    <rPh sb="7" eb="9">
      <t>カンジャ</t>
    </rPh>
    <rPh sb="10" eb="12">
      <t>タイオウ</t>
    </rPh>
    <rPh sb="12" eb="14">
      <t>ジッセキ</t>
    </rPh>
    <phoneticPr fontId="2"/>
  </si>
  <si>
    <t>ＣＴ</t>
  </si>
  <si>
    <t>超音波診断装置</t>
    <rPh sb="0" eb="3">
      <t>チョウオンパ</t>
    </rPh>
    <rPh sb="3" eb="5">
      <t>シンダン</t>
    </rPh>
    <rPh sb="5" eb="7">
      <t>ソウチ</t>
    </rPh>
    <phoneticPr fontId="2"/>
  </si>
  <si>
    <t>頭部外傷</t>
    <rPh sb="0" eb="2">
      <t>トウブ</t>
    </rPh>
    <rPh sb="2" eb="4">
      <t>ガイショウ</t>
    </rPh>
    <phoneticPr fontId="2"/>
  </si>
  <si>
    <t>　　 処置</t>
    <rPh sb="3" eb="5">
      <t>ショチ</t>
    </rPh>
    <phoneticPr fontId="2"/>
  </si>
  <si>
    <t>狭心症</t>
    <rPh sb="0" eb="3">
      <t>キョウシンショウ</t>
    </rPh>
    <phoneticPr fontId="2"/>
  </si>
  <si>
    <t>開頭手術</t>
    <rPh sb="0" eb="2">
      <t>カイトウ</t>
    </rPh>
    <rPh sb="2" eb="4">
      <t>シュジュツ</t>
    </rPh>
    <phoneticPr fontId="2"/>
  </si>
  <si>
    <t>脳動脈瘤ｸﾘｯﾋﾟﾝｸﾞ術</t>
    <rPh sb="0" eb="1">
      <t>ノウ</t>
    </rPh>
    <rPh sb="1" eb="4">
      <t>ドウミャクリュウ</t>
    </rPh>
    <rPh sb="12" eb="13">
      <t>ジュツ</t>
    </rPh>
    <phoneticPr fontId="2"/>
  </si>
  <si>
    <t>急性期脳血管内治療</t>
    <rPh sb="0" eb="3">
      <t>キュウセイキ</t>
    </rPh>
    <rPh sb="3" eb="4">
      <t>ノウ</t>
    </rPh>
    <rPh sb="4" eb="6">
      <t>ケッカン</t>
    </rPh>
    <rPh sb="6" eb="7">
      <t>ナイ</t>
    </rPh>
    <rPh sb="7" eb="9">
      <t>チリョウ</t>
    </rPh>
    <phoneticPr fontId="2"/>
  </si>
  <si>
    <t>職種</t>
    <rPh sb="0" eb="2">
      <t>ショクシュ</t>
    </rPh>
    <phoneticPr fontId="2"/>
  </si>
  <si>
    <t>平日</t>
    <rPh sb="0" eb="2">
      <t>ヘイジツ</t>
    </rPh>
    <phoneticPr fontId="2"/>
  </si>
  <si>
    <t>昼間</t>
    <rPh sb="0" eb="2">
      <t>ヒルマ</t>
    </rPh>
    <phoneticPr fontId="2"/>
  </si>
  <si>
    <t>年間受入
総患者数</t>
    <rPh sb="0" eb="2">
      <t>ネンカン</t>
    </rPh>
    <rPh sb="2" eb="4">
      <t>ウケイレ</t>
    </rPh>
    <rPh sb="5" eb="6">
      <t>ソウ</t>
    </rPh>
    <rPh sb="6" eb="8">
      <t>カンジャ</t>
    </rPh>
    <rPh sb="8" eb="9">
      <t>スウ</t>
    </rPh>
    <phoneticPr fontId="2"/>
  </si>
  <si>
    <t>（内訳）</t>
    <rPh sb="1" eb="3">
      <t>ウチワケ</t>
    </rPh>
    <phoneticPr fontId="2"/>
  </si>
  <si>
    <t>兼務</t>
    <rPh sb="0" eb="2">
      <t>ケンム</t>
    </rPh>
    <phoneticPr fontId="2"/>
  </si>
  <si>
    <t>医師</t>
    <rPh sb="0" eb="2">
      <t>イシ</t>
    </rPh>
    <phoneticPr fontId="2"/>
  </si>
  <si>
    <t>（４）脳疾患の救急搬送患者受入数等実績</t>
    <rPh sb="3" eb="4">
      <t>ノウ</t>
    </rPh>
    <rPh sb="4" eb="6">
      <t>シッカン</t>
    </rPh>
    <rPh sb="7" eb="9">
      <t>キュウキュウ</t>
    </rPh>
    <rPh sb="9" eb="11">
      <t>ハンソウ</t>
    </rPh>
    <rPh sb="11" eb="13">
      <t>カンジャ</t>
    </rPh>
    <rPh sb="13" eb="16">
      <t>ウケイレスウ</t>
    </rPh>
    <rPh sb="16" eb="17">
      <t>トウ</t>
    </rPh>
    <rPh sb="17" eb="19">
      <t>ジッセキ</t>
    </rPh>
    <phoneticPr fontId="2"/>
  </si>
  <si>
    <t>救急搬送患者の受入実績</t>
    <rPh sb="0" eb="2">
      <t>キュウキュウ</t>
    </rPh>
    <rPh sb="2" eb="4">
      <t>ハンソウ</t>
    </rPh>
    <rPh sb="4" eb="6">
      <t>カンジャ</t>
    </rPh>
    <rPh sb="7" eb="9">
      <t>ウケイレ</t>
    </rPh>
    <rPh sb="9" eb="11">
      <t>ジッセキ</t>
    </rPh>
    <phoneticPr fontId="2"/>
  </si>
  <si>
    <t>／</t>
  </si>
  <si>
    <t>　（５）－１　脳卒中関係診療報酬件数</t>
    <rPh sb="7" eb="10">
      <t>ノウソッチュウ</t>
    </rPh>
    <rPh sb="10" eb="12">
      <t>カンケイ</t>
    </rPh>
    <rPh sb="12" eb="14">
      <t>シンリョウ</t>
    </rPh>
    <rPh sb="14" eb="16">
      <t>ホウシュウ</t>
    </rPh>
    <rPh sb="16" eb="18">
      <t>ケンスウ</t>
    </rPh>
    <phoneticPr fontId="2"/>
  </si>
  <si>
    <t>２　脳卒中患者受入強化</t>
    <rPh sb="2" eb="5">
      <t>ノウソッチュウ</t>
    </rPh>
    <rPh sb="5" eb="7">
      <t>カンジャ</t>
    </rPh>
    <rPh sb="7" eb="9">
      <t>ウケイレ</t>
    </rPh>
    <rPh sb="9" eb="11">
      <t>キョウカ</t>
    </rPh>
    <phoneticPr fontId="2"/>
  </si>
  <si>
    <t>年間受入総患者数</t>
    <rPh sb="0" eb="2">
      <t>ネンカン</t>
    </rPh>
    <rPh sb="2" eb="4">
      <t>ウケイレ</t>
    </rPh>
    <rPh sb="4" eb="5">
      <t>ソウ</t>
    </rPh>
    <rPh sb="5" eb="8">
      <t>カンジャスウ</t>
    </rPh>
    <phoneticPr fontId="2"/>
  </si>
  <si>
    <t>（２）脳疾患患者受入体制</t>
    <rPh sb="3" eb="4">
      <t>ノウ</t>
    </rPh>
    <rPh sb="4" eb="6">
      <t>シッカン</t>
    </rPh>
    <rPh sb="6" eb="8">
      <t>カンジャ</t>
    </rPh>
    <rPh sb="8" eb="10">
      <t>ウケイレ</t>
    </rPh>
    <rPh sb="10" eb="12">
      <t>タイセイ</t>
    </rPh>
    <phoneticPr fontId="2"/>
  </si>
  <si>
    <t>24時間365日対応</t>
    <rPh sb="2" eb="4">
      <t>ジカン</t>
    </rPh>
    <rPh sb="7" eb="8">
      <t>ニチ</t>
    </rPh>
    <rPh sb="8" eb="10">
      <t>タイオウ</t>
    </rPh>
    <phoneticPr fontId="2"/>
  </si>
  <si>
    <t>診療科目</t>
    <rPh sb="0" eb="2">
      <t>シンリョウ</t>
    </rPh>
    <rPh sb="2" eb="4">
      <t>カモク</t>
    </rPh>
    <phoneticPr fontId="2"/>
  </si>
  <si>
    <t>対応可能疾患等</t>
    <rPh sb="0" eb="2">
      <t>タイオウ</t>
    </rPh>
    <rPh sb="2" eb="4">
      <t>カノウ</t>
    </rPh>
    <rPh sb="4" eb="6">
      <t>シッカン</t>
    </rPh>
    <rPh sb="6" eb="7">
      <t>トウ</t>
    </rPh>
    <phoneticPr fontId="2"/>
  </si>
  <si>
    <t>※診療科目は、脳疾患の救急搬送患者を受け入れた主な診療科目を記入してください</t>
    <rPh sb="1" eb="3">
      <t>シンリョウ</t>
    </rPh>
    <rPh sb="3" eb="5">
      <t>カモク</t>
    </rPh>
    <rPh sb="7" eb="8">
      <t>ノウ</t>
    </rPh>
    <rPh sb="8" eb="10">
      <t>シッカン</t>
    </rPh>
    <rPh sb="11" eb="13">
      <t>キュウキュウ</t>
    </rPh>
    <rPh sb="13" eb="15">
      <t>ハンソウ</t>
    </rPh>
    <rPh sb="15" eb="17">
      <t>カンジャ</t>
    </rPh>
    <rPh sb="18" eb="19">
      <t>ウ</t>
    </rPh>
    <rPh sb="20" eb="21">
      <t>イ</t>
    </rPh>
    <rPh sb="23" eb="24">
      <t>オモ</t>
    </rPh>
    <rPh sb="25" eb="27">
      <t>シンリョウ</t>
    </rPh>
    <rPh sb="27" eb="29">
      <t>カモク</t>
    </rPh>
    <rPh sb="30" eb="32">
      <t>キニュウ</t>
    </rPh>
    <phoneticPr fontId="2"/>
  </si>
  <si>
    <t>１　ＳＣＵ運営支援</t>
    <rPh sb="5" eb="7">
      <t>ウンエイ</t>
    </rPh>
    <rPh sb="7" eb="9">
      <t>シエン</t>
    </rPh>
    <phoneticPr fontId="2"/>
  </si>
  <si>
    <t>ＳＣＵ運営支援単価
（Ａ）</t>
    <rPh sb="3" eb="5">
      <t>ウンエイ</t>
    </rPh>
    <rPh sb="5" eb="7">
      <t>シエン</t>
    </rPh>
    <rPh sb="7" eb="9">
      <t>タンカ</t>
    </rPh>
    <phoneticPr fontId="2"/>
  </si>
  <si>
    <t>実績報告書及び所要額実績調書</t>
    <rPh sb="0" eb="2">
      <t>ジッセキ</t>
    </rPh>
    <rPh sb="2" eb="4">
      <t>ホウコク</t>
    </rPh>
    <rPh sb="5" eb="6">
      <t>オヨ</t>
    </rPh>
    <rPh sb="7" eb="9">
      <t>ショヨウ</t>
    </rPh>
    <rPh sb="9" eb="10">
      <t>ガク</t>
    </rPh>
    <rPh sb="10" eb="12">
      <t>ジッセキ</t>
    </rPh>
    <rPh sb="12" eb="14">
      <t>チョウショ</t>
    </rPh>
    <phoneticPr fontId="2"/>
  </si>
  <si>
    <t>ＳＣＵ病床数／３
（Ｂ）</t>
    <rPh sb="3" eb="6">
      <t>ビョウショウスウ</t>
    </rPh>
    <phoneticPr fontId="2"/>
  </si>
  <si>
    <t>補助所要額
（Ａ）×（Ｂ）＝（Ｃ）</t>
    <rPh sb="0" eb="2">
      <t>ホジョ</t>
    </rPh>
    <rPh sb="2" eb="4">
      <t>ショヨウ</t>
    </rPh>
    <rPh sb="4" eb="5">
      <t>ガク</t>
    </rPh>
    <phoneticPr fontId="2"/>
  </si>
  <si>
    <t>床／3</t>
    <rPh sb="0" eb="1">
      <t>ユカ</t>
    </rPh>
    <phoneticPr fontId="2"/>
  </si>
  <si>
    <t>補助所要額
（Ｅ）</t>
    <rPh sb="0" eb="2">
      <t>ホジョ</t>
    </rPh>
    <rPh sb="2" eb="4">
      <t>ショヨウ</t>
    </rPh>
    <rPh sb="4" eb="5">
      <t>ガク</t>
    </rPh>
    <phoneticPr fontId="2"/>
  </si>
  <si>
    <t>※（Ｄ）欄は、別紙８-１実績報告書２（１）の「年間受入総患者数」を転記してください。</t>
    <rPh sb="4" eb="5">
      <t>ラン</t>
    </rPh>
    <rPh sb="7" eb="9">
      <t>ベッシ</t>
    </rPh>
    <rPh sb="12" eb="14">
      <t>ジッセキ</t>
    </rPh>
    <rPh sb="14" eb="17">
      <t>ホウコクショ</t>
    </rPh>
    <rPh sb="23" eb="25">
      <t>ネンカン</t>
    </rPh>
    <rPh sb="25" eb="27">
      <t>ウケイレ</t>
    </rPh>
    <rPh sb="27" eb="28">
      <t>ソウ</t>
    </rPh>
    <rPh sb="28" eb="31">
      <t>カンジャスウ</t>
    </rPh>
    <rPh sb="33" eb="35">
      <t>テンキ</t>
    </rPh>
    <phoneticPr fontId="2"/>
  </si>
  <si>
    <t>３　補助所要額</t>
    <rPh sb="2" eb="4">
      <t>ホジョ</t>
    </rPh>
    <rPh sb="4" eb="6">
      <t>ショヨウ</t>
    </rPh>
    <rPh sb="6" eb="7">
      <t>ガク</t>
    </rPh>
    <phoneticPr fontId="2"/>
  </si>
  <si>
    <t>１　補助所要額
（Ｃ）</t>
    <rPh sb="2" eb="4">
      <t>ホジョ</t>
    </rPh>
    <rPh sb="4" eb="6">
      <t>ショヨウ</t>
    </rPh>
    <rPh sb="6" eb="7">
      <t>ガク</t>
    </rPh>
    <phoneticPr fontId="2"/>
  </si>
  <si>
    <t>２　補助所要額
（Ｅ）</t>
    <rPh sb="2" eb="4">
      <t>ホジョ</t>
    </rPh>
    <rPh sb="4" eb="6">
      <t>ショヨウ</t>
    </rPh>
    <rPh sb="6" eb="7">
      <t>ガク</t>
    </rPh>
    <phoneticPr fontId="2"/>
  </si>
  <si>
    <t>１　心疾患患者受入強化</t>
    <rPh sb="2" eb="3">
      <t>シン</t>
    </rPh>
    <rPh sb="3" eb="5">
      <t>シッカン</t>
    </rPh>
    <rPh sb="5" eb="7">
      <t>カンジャ</t>
    </rPh>
    <rPh sb="7" eb="9">
      <t>ウケイレ</t>
    </rPh>
    <rPh sb="9" eb="11">
      <t>キョウカ</t>
    </rPh>
    <phoneticPr fontId="2"/>
  </si>
  <si>
    <t>心疾患患者受入強化事業</t>
    <rPh sb="0" eb="1">
      <t>シン</t>
    </rPh>
    <rPh sb="1" eb="3">
      <t>シッカン</t>
    </rPh>
    <rPh sb="3" eb="5">
      <t>カンジャ</t>
    </rPh>
    <rPh sb="5" eb="7">
      <t>ウケイレ</t>
    </rPh>
    <rPh sb="7" eb="9">
      <t>キョウカ</t>
    </rPh>
    <rPh sb="9" eb="11">
      <t>ジギョウ</t>
    </rPh>
    <phoneticPr fontId="2"/>
  </si>
  <si>
    <t>高崎市救急医療体制整備補助金（心疾患患者受入強化事業）</t>
    <rPh sb="15" eb="18">
      <t>シンシッカン</t>
    </rPh>
    <rPh sb="18" eb="20">
      <t>カンジャ</t>
    </rPh>
    <rPh sb="20" eb="22">
      <t>ウケイレ</t>
    </rPh>
    <phoneticPr fontId="2"/>
  </si>
  <si>
    <t>（１）心疾患患者受入患者数</t>
    <rPh sb="3" eb="4">
      <t>シン</t>
    </rPh>
    <rPh sb="4" eb="6">
      <t>シッカン</t>
    </rPh>
    <rPh sb="6" eb="8">
      <t>カンジャ</t>
    </rPh>
    <rPh sb="8" eb="10">
      <t>ウケイレ</t>
    </rPh>
    <rPh sb="10" eb="12">
      <t>カンジャ</t>
    </rPh>
    <rPh sb="12" eb="13">
      <t>スウ</t>
    </rPh>
    <phoneticPr fontId="2"/>
  </si>
  <si>
    <t>※患者数は、高崎市等広域消防局及び多野藤岡広域消防本部からの心疾患の救急搬送患者の受入数を記入してください。</t>
    <rPh sb="1" eb="4">
      <t>カンジャスウ</t>
    </rPh>
    <rPh sb="6" eb="9">
      <t>タカサキシ</t>
    </rPh>
    <rPh sb="9" eb="10">
      <t>トウ</t>
    </rPh>
    <rPh sb="10" eb="12">
      <t>コウイキ</t>
    </rPh>
    <rPh sb="12" eb="14">
      <t>ショウボウ</t>
    </rPh>
    <rPh sb="14" eb="15">
      <t>キョク</t>
    </rPh>
    <rPh sb="15" eb="16">
      <t>オヨ</t>
    </rPh>
    <rPh sb="17" eb="19">
      <t>タノ</t>
    </rPh>
    <rPh sb="19" eb="21">
      <t>フジオカ</t>
    </rPh>
    <rPh sb="21" eb="23">
      <t>コウイキ</t>
    </rPh>
    <rPh sb="23" eb="25">
      <t>ショウボウ</t>
    </rPh>
    <rPh sb="25" eb="27">
      <t>ホンブ</t>
    </rPh>
    <rPh sb="30" eb="33">
      <t>シンシッカン</t>
    </rPh>
    <rPh sb="34" eb="36">
      <t>キュウキュウ</t>
    </rPh>
    <rPh sb="36" eb="38">
      <t>ハンソウ</t>
    </rPh>
    <rPh sb="38" eb="40">
      <t>カンジャ</t>
    </rPh>
    <rPh sb="41" eb="43">
      <t>ウケイレ</t>
    </rPh>
    <rPh sb="43" eb="44">
      <t>スウ</t>
    </rPh>
    <rPh sb="45" eb="47">
      <t>キニュウ</t>
    </rPh>
    <phoneticPr fontId="2"/>
  </si>
  <si>
    <t>（２）心疾患患者受入体制</t>
    <rPh sb="3" eb="6">
      <t>シンシッカン</t>
    </rPh>
    <rPh sb="6" eb="8">
      <t>カンジャ</t>
    </rPh>
    <rPh sb="8" eb="10">
      <t>ウケイレ</t>
    </rPh>
    <rPh sb="10" eb="12">
      <t>タイセイ</t>
    </rPh>
    <phoneticPr fontId="2"/>
  </si>
  <si>
    <t>平日昼間のみ可能</t>
    <rPh sb="0" eb="2">
      <t>ヘイジツ</t>
    </rPh>
    <rPh sb="2" eb="4">
      <t>ヒルマ</t>
    </rPh>
    <rPh sb="6" eb="8">
      <t>カノウ</t>
    </rPh>
    <phoneticPr fontId="2"/>
  </si>
  <si>
    <t>大動脈瘤
大動脈解離</t>
    <rPh sb="0" eb="1">
      <t>ダイ</t>
    </rPh>
    <rPh sb="1" eb="4">
      <t>ドウミャクリュウ</t>
    </rPh>
    <rPh sb="5" eb="6">
      <t>ダイ</t>
    </rPh>
    <rPh sb="6" eb="8">
      <t>ドウミャク</t>
    </rPh>
    <rPh sb="8" eb="10">
      <t>カイリ</t>
    </rPh>
    <phoneticPr fontId="2"/>
  </si>
  <si>
    <t>※診療科目は、心疾患の救急搬送患者を受け入れる場合の主な診療科目を記入してください。</t>
    <rPh sb="1" eb="3">
      <t>シンリョウ</t>
    </rPh>
    <rPh sb="3" eb="5">
      <t>カモク</t>
    </rPh>
    <rPh sb="7" eb="8">
      <t>シン</t>
    </rPh>
    <rPh sb="8" eb="10">
      <t>シッカン</t>
    </rPh>
    <rPh sb="11" eb="13">
      <t>キュウキュウ</t>
    </rPh>
    <rPh sb="13" eb="15">
      <t>ハンソウ</t>
    </rPh>
    <rPh sb="15" eb="17">
      <t>カンジャ</t>
    </rPh>
    <rPh sb="18" eb="19">
      <t>ウ</t>
    </rPh>
    <rPh sb="20" eb="21">
      <t>イ</t>
    </rPh>
    <rPh sb="23" eb="25">
      <t>バアイ</t>
    </rPh>
    <rPh sb="26" eb="27">
      <t>オモ</t>
    </rPh>
    <rPh sb="28" eb="30">
      <t>シンリョウ</t>
    </rPh>
    <rPh sb="30" eb="32">
      <t>カモク</t>
    </rPh>
    <rPh sb="33" eb="35">
      <t>キニュウ</t>
    </rPh>
    <phoneticPr fontId="2"/>
  </si>
  <si>
    <t>別紙１０－１</t>
    <rPh sb="0" eb="2">
      <t>ベッシ</t>
    </rPh>
    <phoneticPr fontId="2"/>
  </si>
  <si>
    <t>高崎市救急医療体制整備補助金（救急患者受入体制整備事業）</t>
    <rPh sb="0" eb="3">
      <t>タカサキシ</t>
    </rPh>
    <rPh sb="3" eb="5">
      <t>キュウキュウ</t>
    </rPh>
    <rPh sb="5" eb="7">
      <t>イリョウ</t>
    </rPh>
    <rPh sb="7" eb="9">
      <t>タイセイ</t>
    </rPh>
    <rPh sb="9" eb="11">
      <t>セイビ</t>
    </rPh>
    <rPh sb="11" eb="14">
      <t>ホジョキン</t>
    </rPh>
    <rPh sb="15" eb="17">
      <t>キュウキュウ</t>
    </rPh>
    <rPh sb="17" eb="19">
      <t>カンジャ</t>
    </rPh>
    <rPh sb="19" eb="21">
      <t>ウケイレ</t>
    </rPh>
    <rPh sb="21" eb="23">
      <t>タイセイ</t>
    </rPh>
    <rPh sb="23" eb="25">
      <t>セイビ</t>
    </rPh>
    <rPh sb="25" eb="27">
      <t>ジギョウ</t>
    </rPh>
    <phoneticPr fontId="2"/>
  </si>
  <si>
    <t>対応可能
診療科目</t>
    <rPh sb="0" eb="2">
      <t>タイオウ</t>
    </rPh>
    <rPh sb="2" eb="4">
      <t>カノウ</t>
    </rPh>
    <rPh sb="5" eb="7">
      <t>シンリョウ</t>
    </rPh>
    <rPh sb="7" eb="9">
      <t>カモク</t>
    </rPh>
    <phoneticPr fontId="2"/>
  </si>
  <si>
    <t>対応可能期間</t>
    <rPh sb="0" eb="2">
      <t>タイオウ</t>
    </rPh>
    <rPh sb="2" eb="4">
      <t>カノウ</t>
    </rPh>
    <rPh sb="4" eb="6">
      <t>キカン</t>
    </rPh>
    <phoneticPr fontId="2"/>
  </si>
  <si>
    <t>　１－３　救急業務従事者配置実績</t>
    <rPh sb="5" eb="7">
      <t>キュウキュウ</t>
    </rPh>
    <rPh sb="7" eb="9">
      <t>ギョウム</t>
    </rPh>
    <rPh sb="9" eb="12">
      <t>ジュウジシャ</t>
    </rPh>
    <rPh sb="12" eb="14">
      <t>ハイチ</t>
    </rPh>
    <rPh sb="14" eb="16">
      <t>ジッセキ</t>
    </rPh>
    <phoneticPr fontId="2"/>
  </si>
  <si>
    <t>２　救急医療体制等の整備に関する詳細実績・内容等</t>
    <rPh sb="2" eb="4">
      <t>キュウキュウ</t>
    </rPh>
    <rPh sb="4" eb="6">
      <t>イリョウ</t>
    </rPh>
    <rPh sb="6" eb="8">
      <t>タイセイ</t>
    </rPh>
    <rPh sb="8" eb="9">
      <t>ナド</t>
    </rPh>
    <rPh sb="10" eb="12">
      <t>セイビ</t>
    </rPh>
    <rPh sb="13" eb="14">
      <t>カン</t>
    </rPh>
    <rPh sb="16" eb="18">
      <t>ショウサイ</t>
    </rPh>
    <rPh sb="18" eb="20">
      <t>ジッセキ</t>
    </rPh>
    <rPh sb="21" eb="23">
      <t>ナイヨウ</t>
    </rPh>
    <rPh sb="23" eb="24">
      <t>ナド</t>
    </rPh>
    <phoneticPr fontId="2"/>
  </si>
  <si>
    <t>　１　体制整備加算</t>
    <rPh sb="3" eb="5">
      <t>タイセイ</t>
    </rPh>
    <rPh sb="5" eb="7">
      <t>セイビ</t>
    </rPh>
    <rPh sb="7" eb="9">
      <t>カサン</t>
    </rPh>
    <phoneticPr fontId="2"/>
  </si>
  <si>
    <t>監査の結果、上記のとおり相違ないことを認めます。</t>
    <rPh sb="0" eb="2">
      <t>カンサ</t>
    </rPh>
    <rPh sb="3" eb="5">
      <t>ケッカ</t>
    </rPh>
    <rPh sb="6" eb="8">
      <t>ジョウキ</t>
    </rPh>
    <rPh sb="12" eb="14">
      <t>ソウイ</t>
    </rPh>
    <rPh sb="19" eb="20">
      <t>ミト</t>
    </rPh>
    <phoneticPr fontId="2"/>
  </si>
  <si>
    <t>※　対象医療機関以外は上表に斜線を引いてください。</t>
    <rPh sb="2" eb="4">
      <t>タイショウ</t>
    </rPh>
    <rPh sb="4" eb="6">
      <t>イリョウ</t>
    </rPh>
    <rPh sb="6" eb="8">
      <t>キカン</t>
    </rPh>
    <rPh sb="8" eb="10">
      <t>イガイ</t>
    </rPh>
    <rPh sb="11" eb="13">
      <t>ジョウヒョウ</t>
    </rPh>
    <rPh sb="14" eb="16">
      <t>シャセン</t>
    </rPh>
    <rPh sb="17" eb="18">
      <t>ヒ</t>
    </rPh>
    <phoneticPr fontId="2"/>
  </si>
  <si>
    <t>※　補助金の上限額は、年額5,000,000円です。</t>
    <rPh sb="2" eb="5">
      <t>ホジョキン</t>
    </rPh>
    <rPh sb="6" eb="9">
      <t>ジョウゲンガク</t>
    </rPh>
    <rPh sb="11" eb="13">
      <t>ネンガク</t>
    </rPh>
    <rPh sb="22" eb="23">
      <t>エン</t>
    </rPh>
    <phoneticPr fontId="2"/>
  </si>
  <si>
    <t>支出の部</t>
    <rPh sb="0" eb="2">
      <t>シシュツ</t>
    </rPh>
    <rPh sb="3" eb="4">
      <t>ブ</t>
    </rPh>
    <phoneticPr fontId="2"/>
  </si>
  <si>
    <t>救急医療体制整備費</t>
    <rPh sb="0" eb="2">
      <t>キュウキュウ</t>
    </rPh>
    <rPh sb="2" eb="4">
      <t>イリョウ</t>
    </rPh>
    <rPh sb="4" eb="6">
      <t>タイセイ</t>
    </rPh>
    <rPh sb="6" eb="8">
      <t>セイビ</t>
    </rPh>
    <rPh sb="8" eb="9">
      <t>ヒ</t>
    </rPh>
    <phoneticPr fontId="2"/>
  </si>
  <si>
    <t>地域医療連携強化促進事業</t>
  </si>
  <si>
    <t>救急患者受入体制整備事業</t>
    <rPh sb="0" eb="2">
      <t>キュウキュウ</t>
    </rPh>
    <rPh sb="2" eb="4">
      <t>カンジャ</t>
    </rPh>
    <rPh sb="4" eb="6">
      <t>ウケイレ</t>
    </rPh>
    <rPh sb="6" eb="8">
      <t>タイセイ</t>
    </rPh>
    <rPh sb="8" eb="10">
      <t>セイビ</t>
    </rPh>
    <rPh sb="10" eb="12">
      <t>ジギョウ</t>
    </rPh>
    <phoneticPr fontId="2"/>
  </si>
  <si>
    <t>令和</t>
    <rPh sb="0" eb="2">
      <t>レイワ</t>
    </rPh>
    <phoneticPr fontId="2"/>
  </si>
  <si>
    <t>年度分</t>
    <rPh sb="0" eb="1">
      <t>トシ</t>
    </rPh>
    <rPh sb="1" eb="2">
      <t>ド</t>
    </rPh>
    <rPh sb="2" eb="3">
      <t>ブン</t>
    </rPh>
    <phoneticPr fontId="2"/>
  </si>
  <si>
    <t>令和　　年度救急医療体制整備補助金に係る収支精算（見込）書</t>
    <rPh sb="0" eb="1">
      <t>レイ</t>
    </rPh>
    <rPh sb="1" eb="2">
      <t>ワ</t>
    </rPh>
    <rPh sb="4" eb="5">
      <t>ネン</t>
    </rPh>
    <rPh sb="5" eb="6">
      <t>ド</t>
    </rPh>
    <rPh sb="6" eb="8">
      <t>キュウキュウ</t>
    </rPh>
    <rPh sb="8" eb="10">
      <t>イリョウ</t>
    </rPh>
    <rPh sb="10" eb="12">
      <t>タイセイ</t>
    </rPh>
    <rPh sb="12" eb="14">
      <t>セイビ</t>
    </rPh>
    <rPh sb="14" eb="17">
      <t>ホジョキン</t>
    </rPh>
    <rPh sb="18" eb="19">
      <t>カカ</t>
    </rPh>
    <rPh sb="20" eb="22">
      <t>シュウシ</t>
    </rPh>
    <rPh sb="22" eb="24">
      <t>セイサン</t>
    </rPh>
    <rPh sb="25" eb="27">
      <t>ミコミ</t>
    </rPh>
    <rPh sb="28" eb="29">
      <t>ショ</t>
    </rPh>
    <phoneticPr fontId="2"/>
  </si>
  <si>
    <t>補助所要額　（G）</t>
    <rPh sb="0" eb="2">
      <t>ホジョ</t>
    </rPh>
    <rPh sb="2" eb="4">
      <t>ショヨウ</t>
    </rPh>
    <rPh sb="4" eb="5">
      <t>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</si>
</sst>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2">
    <numFmt numFmtId="176" formatCode="0_ "/>
    <numFmt numFmtId="177" formatCode="#0&quot;　月&quot;"/>
    <numFmt numFmtId="178" formatCode="#,##0&quot; 人&quot;"/>
    <numFmt numFmtId="179" formatCode="#0&quot;か月&quot;"/>
    <numFmt numFmtId="180" formatCode="#,##0&quot;人&quot;"/>
    <numFmt numFmtId="181" formatCode="#,##0&quot;円&quot;"/>
    <numFmt numFmtId="182" formatCode="#,##0&quot;円&quot;;&quot;△&quot;#,##0&quot;円&quot;"/>
    <numFmt numFmtId="183" formatCode="#,##0_ "/>
    <numFmt numFmtId="184" formatCode="0.0_ "/>
    <numFmt numFmtId="185" formatCode="#,##0_ ;[Red]\-#,##0\ "/>
    <numFmt numFmtId="186" formatCode="[$-411]ggge&quot;年&quot;m&quot;月&quot;d&quot;日&quot;;@"/>
    <numFmt numFmtId="187" formatCode="#,##0\ \ &quot;円&quot;"/>
    <numFmt numFmtId="188" formatCode="##0&quot;床&quot;"/>
    <numFmt numFmtId="189" formatCode="#0&quot;月&quot;"/>
    <numFmt numFmtId="190" formatCode="#0&quot;施設&quot;"/>
    <numFmt numFmtId="191" formatCode="#,##0_);[Red]\(#,##0\)"/>
    <numFmt numFmtId="192" formatCode="#,##0&quot;円/人&quot;"/>
    <numFmt numFmtId="193" formatCode="#0&quot;日&quot;"/>
    <numFmt numFmtId="194" formatCode="#0&quot;回&quot;"/>
    <numFmt numFmtId="195" formatCode="#,##0&quot;／&quot;"/>
    <numFmt numFmtId="196" formatCode="#,##0&quot;件&quot;"/>
    <numFmt numFmtId="197" formatCode="#,##0;&quot;△ &quot;#,##0"/>
  </numFmts>
  <fonts count="43">
    <font>
      <sz val="11"/>
      <color theme="1"/>
      <name val="ＭＳ Ｐゴシック"/>
      <family val="3"/>
      <scheme val="minor"/>
    </font>
    <font>
      <sz val="11"/>
      <color auto="1"/>
      <name val="ＭＳ Ｐゴシック"/>
      <family val="3"/>
    </font>
    <font>
      <sz val="6"/>
      <color auto="1"/>
      <name val="ＭＳ Ｐゴシック"/>
      <family val="3"/>
    </font>
    <font>
      <sz val="11"/>
      <color theme="1"/>
      <name val="ＭＳ Ｐ明朝"/>
      <family val="1"/>
    </font>
    <font>
      <b/>
      <sz val="18"/>
      <color theme="1"/>
      <name val="ＭＳ Ｐ明朝"/>
      <family val="1"/>
    </font>
    <font>
      <sz val="12"/>
      <color theme="1"/>
      <name val="ＭＳ Ｐ明朝"/>
      <family val="1"/>
    </font>
    <font>
      <sz val="16"/>
      <color theme="1"/>
      <name val="ＭＳ Ｐ明朝"/>
      <family val="1"/>
    </font>
    <font>
      <sz val="20"/>
      <color theme="1"/>
      <name val="ＭＳ 明朝"/>
      <family val="1"/>
    </font>
    <font>
      <sz val="22"/>
      <color theme="1"/>
      <name val="ＭＳ 明朝"/>
      <family val="1"/>
    </font>
    <font>
      <b/>
      <sz val="22"/>
      <color theme="1"/>
      <name val="ＭＳ Ｐ明朝"/>
      <family val="1"/>
    </font>
    <font>
      <sz val="16"/>
      <color indexed="8"/>
      <name val="ＭＳ 明朝"/>
      <family val="1"/>
    </font>
    <font>
      <sz val="16"/>
      <color theme="1"/>
      <name val="ＭＳ 明朝"/>
      <family val="1"/>
    </font>
    <font>
      <sz val="18"/>
      <color auto="1"/>
      <name val="ＭＳ 明朝"/>
      <family val="1"/>
    </font>
    <font>
      <b/>
      <sz val="14"/>
      <color theme="1"/>
      <name val="ＭＳ Ｐ明朝"/>
      <family val="1"/>
    </font>
    <font>
      <sz val="16"/>
      <color auto="1"/>
      <name val="ＭＳ 明朝"/>
      <family val="1"/>
    </font>
    <font>
      <sz val="11"/>
      <color auto="1"/>
      <name val="ＭＳ 明朝"/>
      <family val="1"/>
    </font>
    <font>
      <b/>
      <sz val="16"/>
      <color theme="1"/>
      <name val="ＭＳ Ｐ明朝"/>
      <family val="1"/>
    </font>
    <font>
      <sz val="14"/>
      <color theme="1"/>
      <name val="ＭＳ Ｐ明朝"/>
      <family val="1"/>
    </font>
    <font>
      <sz val="11"/>
      <color auto="1"/>
      <name val="ＭＳ Ｐ明朝"/>
      <family val="1"/>
    </font>
    <font>
      <b/>
      <sz val="20"/>
      <color theme="1"/>
      <name val="ＭＳ Ｐ明朝"/>
      <family val="1"/>
    </font>
    <font>
      <sz val="11.5"/>
      <color theme="1"/>
      <name val="ＭＳ Ｐ明朝"/>
      <family val="1"/>
    </font>
    <font>
      <sz val="10.5"/>
      <color theme="1"/>
      <name val="ＭＳ Ｐ明朝"/>
      <family val="1"/>
    </font>
    <font>
      <sz val="12"/>
      <color theme="1"/>
      <name val="ＭＳ 明朝"/>
      <family val="1"/>
    </font>
    <font>
      <sz val="11"/>
      <color theme="1"/>
      <name val="ＭＳ 明朝"/>
      <family val="1"/>
    </font>
    <font>
      <sz val="11"/>
      <color theme="1"/>
      <name val="ＭＳ Ｐゴシック"/>
      <family val="3"/>
      <scheme val="minor"/>
    </font>
    <font>
      <sz val="9"/>
      <color theme="1"/>
      <name val="ＭＳ Ｐ明朝"/>
      <family val="1"/>
    </font>
    <font>
      <sz val="18"/>
      <color theme="1"/>
      <name val="ＭＳ 明朝"/>
      <family val="1"/>
    </font>
    <font>
      <sz val="18"/>
      <color theme="0"/>
      <name val="HG創英角ｺﾞｼｯｸUB"/>
      <family val="3"/>
    </font>
    <font>
      <sz val="18"/>
      <color theme="1"/>
      <name val="ＭＳ Ｐ明朝"/>
      <family val="1"/>
    </font>
    <font>
      <sz val="14"/>
      <color theme="1"/>
      <name val="ＭＳ 明朝"/>
      <family val="1"/>
    </font>
    <font>
      <sz val="11"/>
      <color rgb="FFFF0000"/>
      <name val="ＭＳ Ｐ明朝"/>
      <family val="1"/>
    </font>
    <font>
      <sz val="11"/>
      <color rgb="FF002060"/>
      <name val="ＭＳ Ｐ明朝"/>
      <family val="1"/>
    </font>
    <font>
      <sz val="10.5"/>
      <color theme="1"/>
      <name val="ＭＳ 明朝"/>
      <family val="1"/>
    </font>
    <font>
      <sz val="10.5"/>
      <color theme="1"/>
      <name val="Century"/>
      <family val="1"/>
    </font>
    <font>
      <sz val="12"/>
      <color auto="1"/>
      <name val="ＭＳ 明朝"/>
      <family val="1"/>
    </font>
    <font>
      <sz val="14"/>
      <color auto="1"/>
      <name val="ＭＳ 明朝"/>
      <family val="1"/>
    </font>
    <font>
      <sz val="10"/>
      <color theme="1"/>
      <name val="ＭＳ 明朝"/>
      <family val="1"/>
    </font>
    <font>
      <sz val="8"/>
      <color theme="1"/>
      <name val="ＭＳ Ｐ明朝"/>
      <family val="1"/>
    </font>
    <font>
      <sz val="9.5"/>
      <color theme="1"/>
      <name val="ＭＳ 明朝"/>
      <family val="1"/>
    </font>
    <font>
      <sz val="9"/>
      <color theme="1"/>
      <name val="ＭＳ 明朝"/>
      <family val="1"/>
    </font>
    <font>
      <sz val="12"/>
      <color auto="1"/>
      <name val="ＭＳ Ｐ明朝"/>
      <family val="1"/>
    </font>
    <font>
      <sz val="14"/>
      <color auto="1"/>
      <name val="ＭＳ Ｐ明朝"/>
      <family val="1"/>
    </font>
    <font>
      <sz val="10"/>
      <color theme="1"/>
      <name val="ＭＳ Ｐ明朝"/>
      <family val="1"/>
    </font>
  </fonts>
  <fills count="2">
    <fill>
      <patternFill patternType="none"/>
    </fill>
    <fill>
      <patternFill patternType="gray125"/>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right/>
      <top style="thin">
        <color indexed="64"/>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auto="1"/>
      </right>
      <top style="hair">
        <color auto="1"/>
      </top>
      <bottom style="hair">
        <color auto="1"/>
      </bottom>
      <diagonal/>
    </border>
    <border>
      <left/>
      <right style="thin">
        <color auto="1"/>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auto="1"/>
      </top>
      <bottom style="hair">
        <color auto="1"/>
      </bottom>
      <diagonal/>
    </border>
    <border>
      <left style="hair">
        <color indexed="64"/>
      </left>
      <right/>
      <top style="hair">
        <color indexed="64"/>
      </top>
      <bottom style="thin">
        <color indexed="64"/>
      </bottom>
      <diagonal/>
    </border>
    <border>
      <left style="hair">
        <color indexed="64"/>
      </left>
      <right style="thin">
        <color auto="1"/>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medium">
        <color auto="1"/>
      </top>
      <bottom/>
      <diagonal/>
    </border>
    <border>
      <left/>
      <right/>
      <top style="thin">
        <color auto="1"/>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right style="hair">
        <color auto="1"/>
      </right>
      <top style="thin">
        <color auto="1"/>
      </top>
      <bottom style="hair">
        <color auto="1"/>
      </bottom>
      <diagonal/>
    </border>
    <border diagonalUp="1">
      <left style="hair">
        <color auto="1"/>
      </left>
      <right/>
      <top style="thin">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style="hair">
        <color auto="1"/>
      </left>
      <right/>
      <top style="hair">
        <color auto="1"/>
      </top>
      <bottom style="thin">
        <color auto="1"/>
      </bottom>
      <diagonal style="hair">
        <color auto="1"/>
      </diagonal>
    </border>
    <border diagonalUp="1">
      <left style="hair">
        <color auto="1"/>
      </left>
      <right/>
      <top style="thin">
        <color auto="1"/>
      </top>
      <bottom style="thin">
        <color auto="1"/>
      </bottom>
      <diagonal style="hair">
        <color auto="1"/>
      </diagonal>
    </border>
    <border>
      <left style="hair">
        <color auto="1"/>
      </left>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diagonalUp="1">
      <left style="hair">
        <color auto="1"/>
      </left>
      <right style="thin">
        <color auto="1"/>
      </right>
      <top style="thin">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hair">
        <color auto="1"/>
      </left>
      <right style="thin">
        <color auto="1"/>
      </right>
      <top style="hair">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diagonalUp="1">
      <left style="thin">
        <color auto="1"/>
      </left>
      <right/>
      <top style="thin">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style="thin">
        <color auto="1"/>
      </left>
      <right/>
      <top style="hair">
        <color auto="1"/>
      </top>
      <bottom style="thin">
        <color auto="1"/>
      </bottom>
      <diagonal style="hair">
        <color auto="1"/>
      </diagonal>
    </border>
    <border>
      <left/>
      <right style="hair">
        <color auto="1"/>
      </right>
      <top/>
      <bottom style="hair">
        <color auto="1"/>
      </bottom>
      <diagonal/>
    </border>
    <border diagonalUp="1">
      <left/>
      <right/>
      <top style="thin">
        <color auto="1"/>
      </top>
      <bottom style="hair">
        <color auto="1"/>
      </bottom>
      <diagonal style="hair">
        <color auto="1"/>
      </diagonal>
    </border>
    <border diagonalUp="1">
      <left/>
      <right/>
      <top style="hair">
        <color auto="1"/>
      </top>
      <bottom style="hair">
        <color auto="1"/>
      </bottom>
      <diagonal style="hair">
        <color auto="1"/>
      </diagonal>
    </border>
    <border diagonalUp="1">
      <left/>
      <right/>
      <top style="hair">
        <color auto="1"/>
      </top>
      <bottom style="thin">
        <color auto="1"/>
      </bottom>
      <diagonal style="hair">
        <color auto="1"/>
      </diagonal>
    </border>
    <border>
      <left style="hair">
        <color auto="1"/>
      </left>
      <right/>
      <top/>
      <bottom style="hair">
        <color auto="1"/>
      </bottom>
      <diagonal/>
    </border>
    <border diagonalUp="1">
      <left/>
      <right style="thin">
        <color auto="1"/>
      </right>
      <top style="thin">
        <color auto="1"/>
      </top>
      <bottom style="hair">
        <color auto="1"/>
      </bottom>
      <diagonal style="hair">
        <color auto="1"/>
      </diagonal>
    </border>
    <border diagonalUp="1">
      <left/>
      <right style="thin">
        <color auto="1"/>
      </right>
      <top style="hair">
        <color auto="1"/>
      </top>
      <bottom style="hair">
        <color auto="1"/>
      </bottom>
      <diagonal style="hair">
        <color auto="1"/>
      </diagonal>
    </border>
    <border diagonalUp="1">
      <left/>
      <right style="thin">
        <color auto="1"/>
      </right>
      <top style="hair">
        <color auto="1"/>
      </top>
      <bottom style="thin">
        <color auto="1"/>
      </bottom>
      <diagonal style="hair">
        <color auto="1"/>
      </diagonal>
    </border>
    <border>
      <left/>
      <right style="thin">
        <color auto="1"/>
      </right>
      <top/>
      <bottom style="hair">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hair">
        <color indexed="64"/>
      </left>
      <right/>
      <top/>
      <bottom/>
      <diagonal/>
    </border>
    <border>
      <left/>
      <right style="hair">
        <color indexed="64"/>
      </right>
      <top style="thin">
        <color auto="1"/>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auto="1"/>
      </bottom>
      <diagonal/>
    </border>
    <border>
      <left/>
      <right/>
      <top style="thin">
        <color auto="1"/>
      </top>
      <bottom style="thin">
        <color indexed="64"/>
      </bottom>
      <diagonal/>
    </border>
    <border>
      <left/>
      <right style="thin">
        <color auto="1"/>
      </right>
      <top style="thin">
        <color indexed="64"/>
      </top>
      <bottom/>
      <diagonal/>
    </border>
    <border>
      <left/>
      <right style="thin">
        <color auto="1"/>
      </right>
      <top style="thin">
        <color auto="1"/>
      </top>
      <bottom style="thin">
        <color indexed="64"/>
      </bottom>
      <diagonal/>
    </border>
    <border>
      <left style="thin">
        <color auto="1"/>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diagonal/>
    </border>
    <border>
      <left/>
      <right style="medium">
        <color indexed="64"/>
      </right>
      <top/>
      <bottom style="thin">
        <color auto="1"/>
      </bottom>
      <diagonal/>
    </border>
    <border>
      <left/>
      <right/>
      <top style="thin">
        <color theme="1" tint="0.5"/>
      </top>
      <bottom style="thin">
        <color theme="1" tint="0.5"/>
      </bottom>
      <diagonal/>
    </border>
    <border>
      <left/>
      <right/>
      <top style="thin">
        <color theme="1" tint="0.5"/>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indexed="64"/>
      </left>
      <right style="hair">
        <color indexed="64"/>
      </right>
      <top/>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top style="thin">
        <color auto="1"/>
      </top>
      <bottom/>
      <diagonal/>
    </border>
    <border>
      <left style="hair">
        <color indexed="64"/>
      </left>
      <right/>
      <top/>
      <bottom style="thin">
        <color indexed="64"/>
      </bottom>
      <diagonal/>
    </border>
    <border>
      <left style="hair">
        <color auto="1"/>
      </left>
      <right style="hair">
        <color auto="1"/>
      </right>
      <top style="hair">
        <color auto="1"/>
      </top>
      <bottom/>
      <diagonal/>
    </border>
    <border>
      <left/>
      <right style="hair">
        <color auto="1"/>
      </right>
      <top style="thin">
        <color auto="1"/>
      </top>
      <bottom/>
      <diagonal/>
    </border>
    <border>
      <left/>
      <right style="hair">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0" fontId="1" fillId="0" borderId="0">
      <alignment vertical="center"/>
    </xf>
    <xf numFmtId="38" fontId="24" fillId="0" borderId="0" applyFont="0" applyFill="0" applyBorder="0" applyAlignment="0" applyProtection="0">
      <alignment vertical="center"/>
    </xf>
  </cellStyleXfs>
  <cellXfs count="983">
    <xf numFmtId="0" fontId="0" fillId="0" borderId="0" xfId="0">
      <alignment vertical="center"/>
    </xf>
    <xf numFmtId="0" fontId="3" fillId="0" borderId="0" xfId="0" applyFont="1" applyProtection="1">
      <alignment vertical="center"/>
    </xf>
    <xf numFmtId="0" fontId="3" fillId="0" borderId="0" xfId="0" applyFont="1" applyAlignment="1" applyProtection="1">
      <alignment vertical="center"/>
    </xf>
    <xf numFmtId="0" fontId="4" fillId="0" borderId="0" xfId="0" applyFont="1" applyBorder="1" applyAlignment="1" applyProtection="1">
      <alignment vertical="center"/>
    </xf>
    <xf numFmtId="0" fontId="5" fillId="0" borderId="0" xfId="0" applyFont="1" applyAlignment="1" applyProtection="1">
      <alignment vertical="top"/>
    </xf>
    <xf numFmtId="0" fontId="6" fillId="0" borderId="0" xfId="0" applyFont="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distributed" vertical="center"/>
    </xf>
    <xf numFmtId="0" fontId="9" fillId="0" borderId="0" xfId="0" applyFont="1" applyBorder="1" applyAlignment="1" applyProtection="1">
      <alignment vertical="center"/>
    </xf>
    <xf numFmtId="0" fontId="10" fillId="0" borderId="0" xfId="0" applyFont="1" applyBorder="1" applyAlignment="1" applyProtection="1">
      <alignment horizontal="right" vertical="center"/>
      <protection locked="0"/>
    </xf>
    <xf numFmtId="0" fontId="11" fillId="0" borderId="0" xfId="0" applyFont="1" applyAlignment="1" applyProtection="1">
      <alignment horizontal="left" vertical="center"/>
    </xf>
    <xf numFmtId="0" fontId="5" fillId="0" borderId="1" xfId="0" applyFont="1" applyFill="1" applyBorder="1" applyAlignment="1" applyProtection="1">
      <alignment vertical="center"/>
    </xf>
    <xf numFmtId="176" fontId="5" fillId="0" borderId="2"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wrapText="1"/>
    </xf>
    <xf numFmtId="177" fontId="5" fillId="0" borderId="0"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0" fontId="5" fillId="0" borderId="0" xfId="0" applyFont="1" applyProtection="1">
      <alignment vertical="center"/>
    </xf>
    <xf numFmtId="0" fontId="12" fillId="0" borderId="9" xfId="0" applyFont="1" applyBorder="1" applyAlignment="1" applyProtection="1">
      <alignment horizontal="center" vertical="center"/>
      <protection locked="0"/>
    </xf>
    <xf numFmtId="0" fontId="13" fillId="0" borderId="0" xfId="0" applyFont="1" applyAlignment="1" applyProtection="1">
      <alignment horizontal="center" vertical="center"/>
    </xf>
    <xf numFmtId="0" fontId="5" fillId="0" borderId="10" xfId="0" applyFont="1" applyFill="1" applyBorder="1" applyAlignment="1" applyProtection="1">
      <alignment horizontal="center" vertical="center"/>
    </xf>
    <xf numFmtId="177" fontId="5" fillId="0" borderId="11" xfId="0" applyNumberFormat="1" applyFont="1" applyFill="1" applyBorder="1" applyAlignment="1" applyProtection="1">
      <alignment horizontal="left" vertical="center" shrinkToFit="1"/>
      <protection locked="0"/>
    </xf>
    <xf numFmtId="177" fontId="5" fillId="0" borderId="12" xfId="0" applyNumberFormat="1" applyFont="1" applyFill="1" applyBorder="1" applyAlignment="1" applyProtection="1">
      <alignment horizontal="left" vertical="center" shrinkToFit="1"/>
      <protection locked="0"/>
    </xf>
    <xf numFmtId="177" fontId="5" fillId="0" borderId="13" xfId="0" applyNumberFormat="1" applyFont="1" applyFill="1" applyBorder="1" applyAlignment="1" applyProtection="1">
      <alignment horizontal="left" vertical="center" shrinkToFit="1"/>
      <protection locked="0"/>
    </xf>
    <xf numFmtId="0" fontId="5" fillId="0" borderId="14" xfId="0" applyFont="1" applyFill="1" applyBorder="1" applyAlignment="1" applyProtection="1">
      <alignment horizontal="center" vertical="center"/>
    </xf>
    <xf numFmtId="177" fontId="5" fillId="0" borderId="15" xfId="0" applyNumberFormat="1" applyFont="1" applyFill="1" applyBorder="1" applyAlignment="1" applyProtection="1">
      <alignment horizontal="center" vertical="center" wrapText="1"/>
    </xf>
    <xf numFmtId="177" fontId="5" fillId="0" borderId="16" xfId="0" applyNumberFormat="1" applyFont="1" applyFill="1" applyBorder="1" applyAlignment="1" applyProtection="1">
      <alignment horizontal="center" vertical="center" wrapText="1"/>
    </xf>
    <xf numFmtId="177" fontId="5" fillId="0" borderId="17" xfId="0" applyNumberFormat="1" applyFont="1" applyFill="1" applyBorder="1" applyAlignment="1" applyProtection="1">
      <alignment horizontal="center" vertical="center" wrapText="1"/>
    </xf>
    <xf numFmtId="0" fontId="14" fillId="0" borderId="0" xfId="0" applyFont="1" applyAlignment="1" applyProtection="1">
      <alignment horizontal="left" vertical="center"/>
    </xf>
    <xf numFmtId="0" fontId="5" fillId="0" borderId="18" xfId="0" applyFont="1" applyFill="1" applyBorder="1" applyAlignment="1" applyProtection="1">
      <alignment horizontal="center" vertical="center"/>
    </xf>
    <xf numFmtId="177" fontId="5" fillId="0" borderId="19" xfId="0" applyNumberFormat="1" applyFont="1" applyFill="1" applyBorder="1" applyAlignment="1" applyProtection="1">
      <alignment horizontal="left" vertical="center" shrinkToFit="1"/>
      <protection locked="0"/>
    </xf>
    <xf numFmtId="177" fontId="5" fillId="0" borderId="20" xfId="0" applyNumberFormat="1" applyFont="1" applyFill="1" applyBorder="1" applyAlignment="1" applyProtection="1">
      <alignment horizontal="left" vertical="center" shrinkToFit="1"/>
      <protection locked="0"/>
    </xf>
    <xf numFmtId="177" fontId="5" fillId="0" borderId="21" xfId="0" applyNumberFormat="1" applyFont="1" applyFill="1" applyBorder="1" applyAlignment="1" applyProtection="1">
      <alignment horizontal="left" vertical="center" shrinkToFit="1"/>
      <protection locked="0"/>
    </xf>
    <xf numFmtId="0" fontId="5" fillId="0" borderId="22" xfId="0" applyFont="1" applyFill="1" applyBorder="1" applyAlignment="1" applyProtection="1">
      <alignment horizontal="center" vertical="center"/>
    </xf>
    <xf numFmtId="177" fontId="5" fillId="0" borderId="23" xfId="0" applyNumberFormat="1" applyFont="1" applyFill="1" applyBorder="1" applyAlignment="1" applyProtection="1">
      <alignment horizontal="center" vertical="center" wrapText="1"/>
    </xf>
    <xf numFmtId="177" fontId="5" fillId="0" borderId="24" xfId="0" applyNumberFormat="1" applyFont="1" applyFill="1" applyBorder="1" applyAlignment="1" applyProtection="1">
      <alignment horizontal="center" vertical="center" wrapText="1"/>
    </xf>
    <xf numFmtId="177" fontId="5" fillId="0" borderId="25" xfId="0" applyNumberFormat="1" applyFont="1" applyFill="1" applyBorder="1" applyAlignment="1" applyProtection="1">
      <alignment horizontal="center" vertical="center" wrapText="1"/>
    </xf>
    <xf numFmtId="0" fontId="15" fillId="0" borderId="0" xfId="0" applyFont="1" applyAlignment="1" applyProtection="1">
      <alignment vertical="center"/>
    </xf>
    <xf numFmtId="0" fontId="16" fillId="0" borderId="0" xfId="0" applyFont="1" applyAlignment="1" applyProtection="1">
      <alignment horizontal="left" vertical="center"/>
    </xf>
    <xf numFmtId="178" fontId="17" fillId="0" borderId="0" xfId="0" applyNumberFormat="1" applyFont="1" applyFill="1" applyBorder="1" applyAlignment="1" applyProtection="1">
      <alignment horizontal="right" vertical="center" indent="1"/>
    </xf>
    <xf numFmtId="178" fontId="17" fillId="0" borderId="6" xfId="0" applyNumberFormat="1" applyFont="1" applyFill="1" applyBorder="1" applyAlignment="1" applyProtection="1">
      <alignment horizontal="right" vertical="center" indent="1"/>
      <protection locked="0"/>
    </xf>
    <xf numFmtId="178" fontId="17" fillId="0" borderId="7" xfId="0" applyNumberFormat="1" applyFont="1" applyFill="1" applyBorder="1" applyAlignment="1" applyProtection="1">
      <alignment horizontal="right" vertical="center" indent="1"/>
      <protection locked="0"/>
    </xf>
    <xf numFmtId="178" fontId="17" fillId="0" borderId="8" xfId="0" applyNumberFormat="1" applyFont="1" applyFill="1" applyBorder="1" applyAlignment="1" applyProtection="1">
      <alignment horizontal="right" vertical="center" indent="1"/>
      <protection locked="0"/>
    </xf>
    <xf numFmtId="178" fontId="17" fillId="0" borderId="8" xfId="0" applyNumberFormat="1" applyFont="1" applyFill="1" applyBorder="1" applyAlignment="1" applyProtection="1">
      <alignment horizontal="right" vertical="center" indent="1"/>
    </xf>
    <xf numFmtId="0" fontId="18" fillId="0" borderId="0" xfId="0" applyFont="1" applyAlignment="1" applyProtection="1">
      <alignment vertical="center"/>
    </xf>
    <xf numFmtId="178" fontId="17" fillId="0" borderId="15" xfId="0" applyNumberFormat="1" applyFont="1" applyFill="1" applyBorder="1" applyAlignment="1" applyProtection="1">
      <alignment horizontal="right" vertical="center" indent="1"/>
      <protection locked="0"/>
    </xf>
    <xf numFmtId="178" fontId="17" fillId="0" borderId="16" xfId="0" applyNumberFormat="1" applyFont="1" applyFill="1" applyBorder="1" applyAlignment="1" applyProtection="1">
      <alignment horizontal="right" vertical="center" indent="1"/>
      <protection locked="0"/>
    </xf>
    <xf numFmtId="178" fontId="17" fillId="0" borderId="17" xfId="0" applyNumberFormat="1" applyFont="1" applyFill="1" applyBorder="1" applyAlignment="1" applyProtection="1">
      <alignment horizontal="right" vertical="center" indent="1"/>
      <protection locked="0"/>
    </xf>
    <xf numFmtId="178" fontId="17" fillId="0" borderId="17" xfId="0" applyNumberFormat="1" applyFont="1" applyFill="1" applyBorder="1" applyAlignment="1" applyProtection="1">
      <alignment horizontal="right" vertical="center" indent="1"/>
    </xf>
    <xf numFmtId="176" fontId="5" fillId="0" borderId="26" xfId="0" applyNumberFormat="1" applyFont="1" applyFill="1" applyBorder="1" applyAlignment="1" applyProtection="1">
      <alignment vertical="center" wrapText="1"/>
      <protection locked="0"/>
    </xf>
    <xf numFmtId="176" fontId="5" fillId="0" borderId="27" xfId="0" applyNumberFormat="1" applyFont="1" applyFill="1" applyBorder="1" applyAlignment="1" applyProtection="1">
      <alignment vertical="center" wrapText="1"/>
      <protection locked="0"/>
    </xf>
    <xf numFmtId="176" fontId="5" fillId="0" borderId="28" xfId="0" applyNumberFormat="1" applyFont="1" applyFill="1" applyBorder="1" applyAlignment="1" applyProtection="1">
      <alignment vertical="center" wrapText="1"/>
      <protection locked="0"/>
    </xf>
    <xf numFmtId="0" fontId="8" fillId="0" borderId="0" xfId="0" applyFont="1" applyBorder="1" applyAlignment="1" applyProtection="1">
      <alignment vertical="center"/>
    </xf>
    <xf numFmtId="0" fontId="17" fillId="0" borderId="9"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9" xfId="0" applyFont="1" applyFill="1" applyBorder="1" applyAlignment="1" applyProtection="1">
      <alignment horizontal="center" vertical="center"/>
    </xf>
    <xf numFmtId="178" fontId="17" fillId="0" borderId="23" xfId="0" applyNumberFormat="1" applyFont="1" applyFill="1" applyBorder="1" applyAlignment="1" applyProtection="1">
      <alignment horizontal="right" vertical="center" indent="1"/>
      <protection locked="0"/>
    </xf>
    <xf numFmtId="178" fontId="17" fillId="0" borderId="24" xfId="0" applyNumberFormat="1" applyFont="1" applyFill="1" applyBorder="1" applyAlignment="1" applyProtection="1">
      <alignment horizontal="right" vertical="center" indent="1"/>
      <protection locked="0"/>
    </xf>
    <xf numFmtId="178" fontId="17" fillId="0" borderId="25" xfId="0" applyNumberFormat="1" applyFont="1" applyFill="1" applyBorder="1" applyAlignment="1" applyProtection="1">
      <alignment horizontal="right" vertical="center" indent="1"/>
      <protection locked="0"/>
    </xf>
    <xf numFmtId="178" fontId="17" fillId="0" borderId="25" xfId="0" applyNumberFormat="1" applyFont="1" applyFill="1" applyBorder="1" applyAlignment="1" applyProtection="1">
      <alignment horizontal="right" vertical="center" indent="1"/>
    </xf>
    <xf numFmtId="0" fontId="0" fillId="0" borderId="0" xfId="0" applyProtection="1">
      <alignment vertical="center"/>
    </xf>
    <xf numFmtId="178" fontId="5" fillId="0" borderId="0" xfId="0" applyNumberFormat="1" applyFont="1" applyFill="1" applyBorder="1" applyAlignment="1" applyProtection="1">
      <alignment horizontal="left" vertical="center" indent="1"/>
    </xf>
    <xf numFmtId="178" fontId="5" fillId="0" borderId="6" xfId="0" applyNumberFormat="1" applyFont="1" applyFill="1" applyBorder="1" applyAlignment="1" applyProtection="1">
      <alignment horizontal="left" vertical="center" indent="1"/>
      <protection locked="0"/>
    </xf>
    <xf numFmtId="178" fontId="5" fillId="0" borderId="7" xfId="0" applyNumberFormat="1" applyFont="1" applyFill="1" applyBorder="1" applyAlignment="1" applyProtection="1">
      <alignment horizontal="left" vertical="center" indent="1"/>
      <protection locked="0"/>
    </xf>
    <xf numFmtId="178" fontId="5" fillId="0" borderId="8" xfId="0" applyNumberFormat="1" applyFont="1" applyFill="1" applyBorder="1" applyAlignment="1" applyProtection="1">
      <alignment horizontal="left" vertical="center" indent="1"/>
      <protection locked="0"/>
    </xf>
    <xf numFmtId="178" fontId="5" fillId="0" borderId="8" xfId="0" applyNumberFormat="1" applyFont="1" applyFill="1" applyBorder="1" applyAlignment="1" applyProtection="1">
      <alignment horizontal="left" vertical="center" indent="1"/>
    </xf>
    <xf numFmtId="0" fontId="17" fillId="0" borderId="9" xfId="0" applyFont="1" applyBorder="1" applyAlignment="1" applyProtection="1">
      <alignment horizontal="left" vertical="center"/>
      <protection locked="0"/>
    </xf>
    <xf numFmtId="0" fontId="6" fillId="0" borderId="0" xfId="0" applyFont="1" applyBorder="1" applyAlignment="1" applyProtection="1">
      <alignment horizontal="left" vertical="center"/>
    </xf>
    <xf numFmtId="178" fontId="5" fillId="0" borderId="15" xfId="0" applyNumberFormat="1" applyFont="1" applyFill="1" applyBorder="1" applyAlignment="1" applyProtection="1">
      <alignment horizontal="left" vertical="center" indent="1"/>
      <protection locked="0"/>
    </xf>
    <xf numFmtId="178" fontId="5" fillId="0" borderId="16" xfId="0" applyNumberFormat="1" applyFont="1" applyFill="1" applyBorder="1" applyAlignment="1" applyProtection="1">
      <alignment horizontal="left" vertical="center" indent="1"/>
      <protection locked="0"/>
    </xf>
    <xf numFmtId="178" fontId="5" fillId="0" borderId="17" xfId="0" applyNumberFormat="1" applyFont="1" applyFill="1" applyBorder="1" applyAlignment="1" applyProtection="1">
      <alignment horizontal="left" vertical="center" indent="1"/>
      <protection locked="0"/>
    </xf>
    <xf numFmtId="178" fontId="5" fillId="0" borderId="17" xfId="0" applyNumberFormat="1" applyFont="1" applyFill="1" applyBorder="1" applyAlignment="1" applyProtection="1">
      <alignment horizontal="left" vertical="center" indent="1"/>
    </xf>
    <xf numFmtId="178" fontId="5" fillId="0" borderId="23" xfId="0" applyNumberFormat="1" applyFont="1" applyFill="1" applyBorder="1" applyAlignment="1" applyProtection="1">
      <alignment horizontal="left" vertical="center" indent="1"/>
      <protection locked="0"/>
    </xf>
    <xf numFmtId="178" fontId="5" fillId="0" borderId="24" xfId="0" applyNumberFormat="1" applyFont="1" applyFill="1" applyBorder="1" applyAlignment="1" applyProtection="1">
      <alignment horizontal="left" vertical="center" indent="1"/>
      <protection locked="0"/>
    </xf>
    <xf numFmtId="178" fontId="5" fillId="0" borderId="25" xfId="0" applyNumberFormat="1" applyFont="1" applyFill="1" applyBorder="1" applyAlignment="1" applyProtection="1">
      <alignment horizontal="left" vertical="center" indent="1"/>
      <protection locked="0"/>
    </xf>
    <xf numFmtId="178" fontId="5" fillId="0" borderId="25" xfId="0" applyNumberFormat="1" applyFont="1" applyFill="1" applyBorder="1" applyAlignment="1" applyProtection="1">
      <alignment horizontal="left" vertical="center" indent="1"/>
    </xf>
    <xf numFmtId="0" fontId="7" fillId="0" borderId="0" xfId="0" applyFont="1" applyBorder="1" applyAlignment="1" applyProtection="1">
      <alignment vertical="center"/>
    </xf>
    <xf numFmtId="0" fontId="7" fillId="0" borderId="0" xfId="0" applyFont="1" applyBorder="1" applyAlignment="1" applyProtection="1">
      <alignment horizontal="distributed" vertical="center" indent="2"/>
    </xf>
    <xf numFmtId="0" fontId="17" fillId="0" borderId="9" xfId="0" applyFont="1" applyBorder="1" applyAlignment="1" applyProtection="1">
      <alignment horizontal="center" vertical="center" shrinkToFit="1"/>
    </xf>
    <xf numFmtId="0" fontId="3" fillId="0" borderId="0" xfId="0" applyFont="1">
      <alignment vertical="center"/>
    </xf>
    <xf numFmtId="0" fontId="5" fillId="0" borderId="0" xfId="0" applyFont="1">
      <alignment vertical="center"/>
    </xf>
    <xf numFmtId="0" fontId="11" fillId="0" borderId="0" xfId="0" applyFont="1" applyAlignment="1">
      <alignment horizontal="center" vertical="center" shrinkToFit="1"/>
    </xf>
    <xf numFmtId="0" fontId="7" fillId="0" borderId="0" xfId="0" applyFont="1" applyAlignment="1">
      <alignment horizontal="center" shrinkToFit="1"/>
    </xf>
    <xf numFmtId="0" fontId="19" fillId="0" borderId="0" xfId="0" applyFont="1" applyAlignment="1">
      <alignment horizontal="center" vertical="center" shrinkToFit="1"/>
    </xf>
    <xf numFmtId="0" fontId="17" fillId="0" borderId="0" xfId="0" applyFont="1">
      <alignment vertical="center"/>
    </xf>
    <xf numFmtId="0" fontId="3" fillId="0" borderId="0"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xf>
    <xf numFmtId="0" fontId="5" fillId="0" borderId="30" xfId="0" applyFont="1" applyBorder="1" applyAlignment="1">
      <alignment horizontal="center" vertical="center"/>
    </xf>
    <xf numFmtId="0" fontId="3" fillId="0" borderId="31" xfId="0" applyFont="1" applyBorder="1" applyAlignment="1">
      <alignment horizontal="center" vertical="center"/>
    </xf>
    <xf numFmtId="179" fontId="17" fillId="0" borderId="5" xfId="0" applyNumberFormat="1" applyFont="1" applyBorder="1" applyAlignment="1" applyProtection="1">
      <alignment horizontal="center" vertical="center"/>
      <protection locked="0"/>
    </xf>
    <xf numFmtId="0" fontId="3" fillId="0" borderId="0" xfId="0" applyFont="1" applyBorder="1" applyAlignment="1">
      <alignment vertical="center" wrapText="1"/>
    </xf>
    <xf numFmtId="0" fontId="11" fillId="0" borderId="0" xfId="0" applyFont="1">
      <alignment vertical="center"/>
    </xf>
    <xf numFmtId="0" fontId="5" fillId="0" borderId="0" xfId="0" applyFont="1" applyBorder="1" applyAlignment="1">
      <alignment vertical="center"/>
    </xf>
    <xf numFmtId="180" fontId="17" fillId="0" borderId="5" xfId="0" applyNumberFormat="1" applyFont="1" applyBorder="1" applyAlignment="1" applyProtection="1">
      <alignment horizontal="center" vertical="center"/>
      <protection locked="0"/>
    </xf>
    <xf numFmtId="0" fontId="3" fillId="0" borderId="32" xfId="0" applyFont="1" applyBorder="1" applyAlignment="1">
      <alignment horizontal="left" vertical="center" wrapText="1"/>
    </xf>
    <xf numFmtId="0" fontId="3" fillId="0" borderId="0" xfId="0" applyFont="1" applyAlignment="1">
      <alignment horizontal="left" vertical="top" wrapText="1"/>
    </xf>
    <xf numFmtId="0" fontId="5" fillId="0" borderId="33" xfId="0" applyFont="1" applyBorder="1" applyAlignment="1">
      <alignment horizontal="center" vertical="center"/>
    </xf>
    <xf numFmtId="0" fontId="3" fillId="0" borderId="34" xfId="0" applyFont="1" applyBorder="1" applyAlignment="1">
      <alignment horizontal="center" vertical="center"/>
    </xf>
    <xf numFmtId="179" fontId="17" fillId="0" borderId="22" xfId="0" applyNumberFormat="1" applyFont="1" applyBorder="1" applyAlignment="1" applyProtection="1">
      <alignment horizontal="center" vertical="center"/>
      <protection locked="0"/>
    </xf>
    <xf numFmtId="180" fontId="17" fillId="0" borderId="22" xfId="0" applyNumberFormat="1" applyFont="1" applyBorder="1" applyAlignment="1" applyProtection="1">
      <alignment horizontal="center" vertical="center"/>
      <protection locked="0"/>
    </xf>
    <xf numFmtId="181" fontId="17" fillId="0" borderId="5" xfId="0" applyNumberFormat="1" applyFont="1" applyBorder="1" applyAlignment="1" applyProtection="1">
      <alignment horizontal="center" vertical="center" shrinkToFit="1"/>
    </xf>
    <xf numFmtId="0" fontId="5" fillId="0" borderId="32" xfId="0" applyFont="1" applyBorder="1" applyAlignment="1">
      <alignment horizontal="center" vertical="center"/>
    </xf>
    <xf numFmtId="0" fontId="3" fillId="0" borderId="9" xfId="0" applyFont="1" applyBorder="1" applyAlignment="1">
      <alignment horizontal="center" vertical="center"/>
    </xf>
    <xf numFmtId="181" fontId="17" fillId="0" borderId="14" xfId="0" applyNumberFormat="1" applyFont="1" applyBorder="1" applyAlignment="1" applyProtection="1">
      <alignment horizontal="center" vertical="center" shrinkToFit="1"/>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5" fillId="0" borderId="35" xfId="0" applyFont="1" applyBorder="1" applyAlignment="1">
      <alignment horizontal="center" vertical="center"/>
    </xf>
    <xf numFmtId="0" fontId="3" fillId="0" borderId="36" xfId="0" applyFont="1" applyBorder="1" applyAlignment="1">
      <alignment horizontal="center" vertical="center"/>
    </xf>
    <xf numFmtId="181" fontId="17" fillId="0" borderId="37" xfId="0" applyNumberFormat="1" applyFont="1" applyBorder="1" applyAlignment="1" applyProtection="1">
      <alignment horizontal="center" vertical="center" shrinkToFit="1"/>
    </xf>
    <xf numFmtId="0" fontId="17" fillId="0" borderId="9" xfId="0" applyFont="1" applyBorder="1" applyAlignment="1">
      <alignment horizontal="center" vertical="center" shrinkToFit="1"/>
    </xf>
    <xf numFmtId="0" fontId="5" fillId="0" borderId="38" xfId="0" applyFont="1" applyBorder="1" applyAlignment="1">
      <alignment horizontal="center" vertical="center"/>
    </xf>
    <xf numFmtId="181" fontId="17" fillId="0" borderId="39" xfId="0" applyNumberFormat="1" applyFont="1" applyBorder="1" applyAlignment="1" applyProtection="1">
      <alignment horizontal="center" vertical="center" shrinkToFit="1"/>
    </xf>
    <xf numFmtId="0" fontId="5" fillId="0" borderId="40" xfId="0" applyFont="1" applyBorder="1" applyAlignment="1">
      <alignment horizontal="center" vertical="center"/>
    </xf>
    <xf numFmtId="0" fontId="3" fillId="0" borderId="41" xfId="0" applyFont="1" applyBorder="1" applyAlignment="1">
      <alignment horizontal="center" vertical="center"/>
    </xf>
    <xf numFmtId="181" fontId="17" fillId="0" borderId="42" xfId="0" applyNumberFormat="1" applyFont="1" applyBorder="1" applyAlignment="1" applyProtection="1">
      <alignment horizontal="center" vertical="center" shrinkToFit="1"/>
    </xf>
    <xf numFmtId="0" fontId="6" fillId="0" borderId="9" xfId="0" applyFont="1" applyBorder="1" applyAlignment="1" applyProtection="1">
      <alignment horizontal="left" vertical="center" indent="1"/>
      <protection locked="0"/>
    </xf>
    <xf numFmtId="0" fontId="5" fillId="0" borderId="0" xfId="0" applyFont="1" applyBorder="1" applyAlignment="1">
      <alignment horizontal="center" vertical="center"/>
    </xf>
    <xf numFmtId="181" fontId="17" fillId="0" borderId="0" xfId="0" applyNumberFormat="1" applyFont="1" applyBorder="1" applyAlignment="1" applyProtection="1">
      <alignment horizontal="center" vertical="center" shrinkToFit="1"/>
      <protection locked="0"/>
    </xf>
    <xf numFmtId="0" fontId="3" fillId="0" borderId="0" xfId="0" applyFont="1" applyBorder="1" applyAlignment="1">
      <alignment horizontal="left" vertical="center" wrapText="1"/>
    </xf>
    <xf numFmtId="182" fontId="17" fillId="0" borderId="0" xfId="0" applyNumberFormat="1" applyFont="1" applyBorder="1" applyAlignment="1" applyProtection="1">
      <alignment horizontal="center" vertical="center" shrinkToFit="1"/>
    </xf>
    <xf numFmtId="0" fontId="5" fillId="0" borderId="0" xfId="0" applyFont="1" applyBorder="1" applyProtection="1">
      <alignment vertical="center"/>
    </xf>
    <xf numFmtId="0" fontId="11" fillId="0" borderId="0" xfId="0" applyFont="1" applyAlignment="1" applyProtection="1">
      <alignment horizontal="center" vertical="center" shrinkToFit="1"/>
    </xf>
    <xf numFmtId="0" fontId="7" fillId="0" borderId="0" xfId="0" applyFont="1" applyAlignment="1" applyProtection="1">
      <alignment horizontal="center" shrinkToFit="1"/>
    </xf>
    <xf numFmtId="0" fontId="19" fillId="0" borderId="0" xfId="0" applyFont="1" applyAlignment="1" applyProtection="1">
      <alignment horizontal="center" vertical="center" shrinkToFit="1"/>
    </xf>
    <xf numFmtId="0" fontId="17" fillId="0" borderId="0" xfId="0" applyFont="1" applyProtection="1">
      <alignment vertical="center"/>
    </xf>
    <xf numFmtId="0" fontId="3" fillId="0" borderId="0" xfId="0" applyFont="1" applyBorder="1" applyAlignment="1" applyProtection="1">
      <alignment vertical="center"/>
    </xf>
    <xf numFmtId="0" fontId="6" fillId="0" borderId="0" xfId="0" applyFont="1" applyProtection="1">
      <alignment vertical="center"/>
    </xf>
    <xf numFmtId="0" fontId="5" fillId="0" borderId="43" xfId="0" applyFont="1" applyBorder="1" applyAlignment="1" applyProtection="1">
      <alignment horizontal="center" vertical="center" textRotation="255"/>
    </xf>
    <xf numFmtId="0" fontId="5" fillId="0" borderId="44" xfId="0" applyFont="1" applyBorder="1" applyAlignment="1" applyProtection="1">
      <alignment horizontal="center" vertical="center" textRotation="255"/>
    </xf>
    <xf numFmtId="0" fontId="5" fillId="0" borderId="45" xfId="0" applyFont="1" applyBorder="1" applyAlignment="1" applyProtection="1">
      <alignment horizontal="center" vertical="center" textRotation="255"/>
    </xf>
    <xf numFmtId="0" fontId="5" fillId="0" borderId="5" xfId="0" applyFont="1" applyBorder="1" applyAlignment="1" applyProtection="1">
      <alignment horizontal="left" vertical="center" wrapText="1"/>
    </xf>
    <xf numFmtId="0" fontId="5" fillId="0" borderId="30" xfId="0" applyFont="1" applyBorder="1" applyAlignment="1" applyProtection="1">
      <alignment horizontal="distributed" vertical="center" wrapText="1" justifyLastLine="1"/>
    </xf>
    <xf numFmtId="0" fontId="5" fillId="0" borderId="46" xfId="0" applyFont="1" applyBorder="1" applyAlignment="1" applyProtection="1">
      <alignment horizontal="distributed" vertical="center" wrapText="1" justifyLastLine="1"/>
    </xf>
    <xf numFmtId="0" fontId="5" fillId="0" borderId="31" xfId="0" applyFont="1" applyBorder="1" applyAlignment="1" applyProtection="1">
      <alignment horizontal="distributed" vertical="center" wrapText="1" justifyLastLine="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4" xfId="0" applyFont="1" applyBorder="1" applyAlignment="1" applyProtection="1">
      <alignment horizontal="distributed" vertical="center"/>
    </xf>
    <xf numFmtId="0" fontId="5" fillId="0" borderId="5" xfId="0" applyFont="1" applyBorder="1" applyAlignment="1" applyProtection="1">
      <alignment horizontal="distributed" vertical="center" wrapText="1" justifyLastLine="1"/>
    </xf>
    <xf numFmtId="0" fontId="3" fillId="0" borderId="3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30"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1" xfId="0" applyFont="1" applyBorder="1" applyAlignment="1" applyProtection="1">
      <alignment horizontal="center" vertical="center" justifyLastLine="1"/>
    </xf>
    <xf numFmtId="0" fontId="5" fillId="0" borderId="2" xfId="0" applyFont="1" applyBorder="1" applyAlignment="1" applyProtection="1">
      <alignment horizontal="distributed" vertical="center" shrinkToFit="1"/>
    </xf>
    <xf numFmtId="0" fontId="5" fillId="0" borderId="3" xfId="0" applyFont="1" applyBorder="1" applyAlignment="1" applyProtection="1">
      <alignment horizontal="distributed" vertical="center" shrinkToFit="1"/>
    </xf>
    <xf numFmtId="0" fontId="20" fillId="0" borderId="3" xfId="0" applyFont="1" applyBorder="1" applyAlignment="1" applyProtection="1">
      <alignment horizontal="distributed" vertical="center" shrinkToFit="1"/>
    </xf>
    <xf numFmtId="0" fontId="5" fillId="0" borderId="4" xfId="0" applyFont="1" applyBorder="1" applyAlignment="1" applyProtection="1">
      <alignment horizontal="distributed" vertical="center" shrinkToFit="1"/>
    </xf>
    <xf numFmtId="0" fontId="5" fillId="0" borderId="1" xfId="0" applyFont="1" applyBorder="1" applyAlignment="1" applyProtection="1">
      <alignment horizontal="center" vertical="center" shrinkToFit="1"/>
    </xf>
    <xf numFmtId="0" fontId="5" fillId="0" borderId="30" xfId="0" applyFont="1" applyBorder="1" applyAlignment="1" applyProtection="1">
      <alignment horizontal="distributed" vertical="center" wrapText="1"/>
    </xf>
    <xf numFmtId="0" fontId="5" fillId="0" borderId="46" xfId="0" applyFont="1" applyBorder="1" applyAlignment="1" applyProtection="1">
      <alignment horizontal="distributed" vertical="center" wrapText="1"/>
    </xf>
    <xf numFmtId="0" fontId="5" fillId="0" borderId="31" xfId="0" applyFont="1" applyBorder="1" applyAlignment="1" applyProtection="1">
      <alignment horizontal="distributed" vertical="center" wrapText="1"/>
    </xf>
    <xf numFmtId="0" fontId="3" fillId="0" borderId="5" xfId="0" applyFont="1" applyBorder="1" applyAlignment="1" applyProtection="1">
      <alignment horizontal="center" vertical="center" wrapText="1"/>
    </xf>
    <xf numFmtId="0" fontId="21" fillId="0" borderId="6" xfId="0" applyFont="1" applyBorder="1" applyAlignment="1" applyProtection="1">
      <alignment vertical="center" wrapText="1"/>
    </xf>
    <xf numFmtId="0" fontId="5" fillId="0" borderId="8" xfId="0" applyFont="1" applyBorder="1" applyAlignment="1" applyProtection="1">
      <alignment vertical="center" wrapText="1" shrinkToFit="1"/>
    </xf>
    <xf numFmtId="0" fontId="22" fillId="0" borderId="30" xfId="0" applyFont="1" applyBorder="1" applyAlignment="1" applyProtection="1">
      <alignment horizontal="left" vertical="center"/>
    </xf>
    <xf numFmtId="0" fontId="3" fillId="0" borderId="46"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22" fillId="0" borderId="0" xfId="0" applyFont="1" applyProtection="1">
      <alignment vertical="center"/>
    </xf>
    <xf numFmtId="0" fontId="22" fillId="0" borderId="0" xfId="0" applyFont="1" applyAlignment="1" applyProtection="1">
      <alignment horizontal="left" vertical="center" wrapText="1"/>
    </xf>
    <xf numFmtId="0" fontId="5" fillId="0" borderId="5" xfId="0" applyFont="1" applyBorder="1" applyAlignment="1" applyProtection="1">
      <alignment horizontal="center" vertical="center" justifyLastLine="1"/>
    </xf>
    <xf numFmtId="0" fontId="5" fillId="0" borderId="30" xfId="0" applyFont="1" applyBorder="1" applyAlignment="1" applyProtection="1">
      <alignment horizontal="center" vertical="top"/>
      <protection locked="0"/>
    </xf>
    <xf numFmtId="0" fontId="5" fillId="0" borderId="31" xfId="0" applyFont="1" applyBorder="1" applyAlignment="1" applyProtection="1">
      <alignment horizontal="center" vertical="top"/>
      <protection locked="0"/>
    </xf>
    <xf numFmtId="0" fontId="5" fillId="0" borderId="22" xfId="0" applyFont="1" applyBorder="1" applyAlignment="1" applyProtection="1">
      <alignment horizontal="left" vertical="center" wrapText="1"/>
    </xf>
    <xf numFmtId="0" fontId="5" fillId="0" borderId="33" xfId="0" applyFont="1" applyBorder="1" applyAlignment="1" applyProtection="1">
      <alignment horizontal="distributed" vertical="center" wrapText="1" justifyLastLine="1"/>
    </xf>
    <xf numFmtId="0" fontId="5" fillId="0" borderId="47" xfId="0" applyFont="1" applyBorder="1" applyAlignment="1" applyProtection="1">
      <alignment horizontal="distributed" vertical="center" wrapText="1" justifyLastLine="1"/>
    </xf>
    <xf numFmtId="0" fontId="5" fillId="0" borderId="34" xfId="0" applyFont="1" applyBorder="1" applyAlignment="1" applyProtection="1">
      <alignment horizontal="distributed" vertical="center" wrapText="1" justifyLastLine="1"/>
    </xf>
    <xf numFmtId="0" fontId="5" fillId="0" borderId="22" xfId="0" applyFont="1" applyBorder="1" applyAlignment="1" applyProtection="1">
      <alignment horizontal="distributed" vertical="center" wrapText="1" justifyLastLine="1"/>
    </xf>
    <xf numFmtId="0" fontId="3" fillId="0" borderId="32" xfId="0" applyFont="1" applyBorder="1" applyAlignment="1" applyProtection="1">
      <alignment horizontal="left" vertical="center"/>
    </xf>
    <xf numFmtId="0" fontId="3" fillId="0" borderId="0" xfId="0" applyFont="1" applyBorder="1" applyAlignment="1" applyProtection="1">
      <alignment horizontal="left"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33" xfId="0" applyFont="1" applyBorder="1" applyAlignment="1" applyProtection="1">
      <alignment horizontal="distributed" vertical="center" wrapText="1"/>
    </xf>
    <xf numFmtId="0" fontId="5" fillId="0" borderId="47" xfId="0" applyFont="1" applyBorder="1" applyAlignment="1" applyProtection="1">
      <alignment horizontal="distributed" vertical="center" wrapText="1"/>
    </xf>
    <xf numFmtId="0" fontId="5" fillId="0" borderId="34" xfId="0" applyFont="1" applyBorder="1" applyAlignment="1" applyProtection="1">
      <alignment horizontal="distributed" vertical="center" wrapText="1"/>
    </xf>
    <xf numFmtId="0" fontId="5" fillId="0" borderId="0" xfId="0" applyFont="1" applyBorder="1" applyAlignment="1" applyProtection="1">
      <alignment horizontal="center" vertical="center" wrapText="1" justifyLastLine="1"/>
    </xf>
    <xf numFmtId="0" fontId="3" fillId="0" borderId="14" xfId="0" applyFont="1" applyBorder="1" applyAlignment="1" applyProtection="1">
      <alignment horizontal="center" vertical="center" wrapText="1"/>
    </xf>
    <xf numFmtId="0" fontId="21" fillId="0" borderId="15" xfId="0" applyFont="1" applyBorder="1" applyAlignment="1" applyProtection="1">
      <alignment vertical="center" wrapText="1"/>
    </xf>
    <xf numFmtId="0" fontId="5" fillId="0" borderId="17" xfId="0" applyFont="1" applyBorder="1" applyAlignment="1" applyProtection="1">
      <alignment vertical="center" wrapText="1" shrinkToFit="1"/>
    </xf>
    <xf numFmtId="0" fontId="22" fillId="0" borderId="32" xfId="0" applyFont="1" applyBorder="1" applyAlignment="1" applyProtection="1">
      <alignment horizontal="left" vertical="center"/>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23" fillId="0" borderId="0" xfId="0" applyFont="1" applyProtection="1">
      <alignment vertical="center"/>
    </xf>
    <xf numFmtId="0" fontId="5" fillId="0" borderId="14" xfId="0" applyFont="1" applyBorder="1" applyAlignment="1" applyProtection="1">
      <alignment horizontal="center" vertical="center" justifyLastLine="1"/>
    </xf>
    <xf numFmtId="0" fontId="5" fillId="0" borderId="33" xfId="0" applyFont="1" applyBorder="1" applyAlignment="1" applyProtection="1">
      <alignment horizontal="center" vertical="top"/>
      <protection locked="0"/>
    </xf>
    <xf numFmtId="0" fontId="5" fillId="0" borderId="34" xfId="0" applyFont="1" applyBorder="1" applyAlignment="1" applyProtection="1">
      <alignment horizontal="center" vertical="top"/>
      <protection locked="0"/>
    </xf>
    <xf numFmtId="0" fontId="5" fillId="0" borderId="5" xfId="0" applyFont="1" applyBorder="1" applyAlignment="1" applyProtection="1">
      <alignment horizontal="center" vertical="center" shrinkToFit="1"/>
      <protection locked="0"/>
    </xf>
    <xf numFmtId="0" fontId="5" fillId="0" borderId="30"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2" xfId="0" applyFont="1" applyBorder="1" applyAlignment="1" applyProtection="1">
      <alignment horizontal="distributed" vertical="center" indent="1"/>
    </xf>
    <xf numFmtId="0" fontId="5" fillId="0" borderId="3" xfId="0" applyFont="1" applyBorder="1" applyAlignment="1" applyProtection="1">
      <alignment horizontal="distributed" vertical="center" indent="1"/>
    </xf>
    <xf numFmtId="0" fontId="5" fillId="0" borderId="4" xfId="0" applyFont="1" applyBorder="1" applyAlignment="1" applyProtection="1">
      <alignment horizontal="distributed" vertical="center" indent="1"/>
    </xf>
    <xf numFmtId="0" fontId="5" fillId="0" borderId="5" xfId="0" applyFont="1" applyBorder="1" applyAlignment="1" applyProtection="1">
      <alignment horizontal="left" vertical="center" indent="1" shrinkToFi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right" vertical="center"/>
      <protection locked="0"/>
    </xf>
    <xf numFmtId="0" fontId="5" fillId="0" borderId="0" xfId="0" applyFont="1" applyBorder="1" applyAlignment="1" applyProtection="1">
      <alignment horizontal="right"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wrapText="1"/>
    </xf>
    <xf numFmtId="180" fontId="5" fillId="0" borderId="6" xfId="0" applyNumberFormat="1" applyFont="1" applyBorder="1" applyAlignment="1" applyProtection="1">
      <alignment vertical="center"/>
      <protection locked="0"/>
    </xf>
    <xf numFmtId="180" fontId="5" fillId="0" borderId="7" xfId="0" applyNumberFormat="1" applyFont="1" applyBorder="1" applyAlignment="1" applyProtection="1">
      <alignment vertical="center"/>
      <protection locked="0"/>
    </xf>
    <xf numFmtId="180" fontId="5" fillId="0" borderId="8" xfId="0" applyNumberFormat="1" applyFont="1" applyBorder="1" applyAlignment="1" applyProtection="1">
      <alignment vertical="center"/>
      <protection locked="0"/>
    </xf>
    <xf numFmtId="180" fontId="5" fillId="0" borderId="5" xfId="0" applyNumberFormat="1" applyFont="1" applyBorder="1" applyAlignment="1" applyProtection="1">
      <alignment vertical="center"/>
    </xf>
    <xf numFmtId="0" fontId="5" fillId="0" borderId="4" xfId="0" applyFont="1" applyBorder="1" applyAlignment="1" applyProtection="1">
      <alignment horizontal="center" vertical="center" shrinkToFit="1"/>
    </xf>
    <xf numFmtId="0" fontId="5" fillId="0" borderId="0" xfId="0" applyFont="1" applyBorder="1" applyAlignment="1" applyProtection="1">
      <alignment horizontal="left" vertical="center" shrinkToFit="1"/>
    </xf>
    <xf numFmtId="0" fontId="3" fillId="0" borderId="22" xfId="0" applyFont="1" applyBorder="1" applyAlignment="1" applyProtection="1">
      <alignment horizontal="center" vertical="center" wrapText="1"/>
    </xf>
    <xf numFmtId="0" fontId="21" fillId="0" borderId="23" xfId="0" applyFont="1" applyBorder="1" applyAlignment="1" applyProtection="1">
      <alignment vertical="center" wrapText="1"/>
    </xf>
    <xf numFmtId="0" fontId="5" fillId="0" borderId="25" xfId="0" applyFont="1" applyBorder="1" applyAlignment="1" applyProtection="1">
      <alignment vertical="center" wrapText="1" shrinkToFit="1"/>
    </xf>
    <xf numFmtId="0" fontId="5" fillId="0" borderId="48" xfId="0" applyFont="1" applyBorder="1" applyAlignment="1" applyProtection="1">
      <alignment horizontal="center" vertical="top"/>
      <protection locked="0"/>
    </xf>
    <xf numFmtId="0" fontId="5" fillId="0" borderId="49" xfId="0" applyFont="1" applyBorder="1" applyAlignment="1" applyProtection="1">
      <alignment horizontal="center" vertical="top"/>
      <protection locked="0"/>
    </xf>
    <xf numFmtId="0" fontId="5" fillId="0" borderId="14" xfId="0" applyFont="1" applyBorder="1" applyAlignment="1" applyProtection="1">
      <alignment horizontal="center" vertical="center" shrinkToFit="1"/>
      <protection locked="0"/>
    </xf>
    <xf numFmtId="0" fontId="5" fillId="0" borderId="32"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8" xfId="0" applyFont="1" applyBorder="1" applyAlignment="1" applyProtection="1">
      <alignment horizontal="distributed" vertical="center" indent="1"/>
    </xf>
    <xf numFmtId="0" fontId="5" fillId="0" borderId="14" xfId="0" applyFont="1" applyBorder="1" applyAlignment="1" applyProtection="1">
      <alignment horizontal="left" vertical="center" indent="1" shrinkToFit="1"/>
      <protection locked="0"/>
    </xf>
    <xf numFmtId="0" fontId="5" fillId="0" borderId="14" xfId="0" applyFont="1" applyBorder="1" applyAlignment="1" applyProtection="1">
      <alignment horizontal="right" vertical="center"/>
      <protection locked="0"/>
    </xf>
    <xf numFmtId="0" fontId="5" fillId="0" borderId="50" xfId="0" applyFont="1" applyBorder="1" applyAlignment="1" applyProtection="1">
      <alignment horizontal="center" vertical="center"/>
    </xf>
    <xf numFmtId="0" fontId="5" fillId="0" borderId="28" xfId="0" applyFont="1" applyBorder="1" applyAlignment="1" applyProtection="1">
      <alignment horizontal="center" vertical="center" wrapText="1"/>
    </xf>
    <xf numFmtId="180" fontId="5" fillId="0" borderId="51" xfId="0" applyNumberFormat="1" applyFont="1" applyBorder="1" applyAlignment="1" applyProtection="1">
      <alignment vertical="center"/>
      <protection locked="0"/>
    </xf>
    <xf numFmtId="180" fontId="5" fillId="0" borderId="52" xfId="0" applyNumberFormat="1" applyFont="1" applyBorder="1" applyAlignment="1" applyProtection="1">
      <alignment vertical="center"/>
      <protection locked="0"/>
    </xf>
    <xf numFmtId="180" fontId="5" fillId="0" borderId="53" xfId="0" applyNumberFormat="1" applyFont="1" applyBorder="1" applyAlignment="1" applyProtection="1">
      <alignment vertical="center"/>
      <protection locked="0"/>
    </xf>
    <xf numFmtId="180" fontId="5" fillId="0" borderId="54" xfId="0" applyNumberFormat="1" applyFont="1" applyBorder="1" applyAlignment="1" applyProtection="1">
      <alignment vertical="center"/>
    </xf>
    <xf numFmtId="0" fontId="5" fillId="0" borderId="5" xfId="0" applyFont="1" applyBorder="1" applyAlignment="1" applyProtection="1">
      <alignment horizontal="center" vertical="center" shrinkToFit="1"/>
    </xf>
    <xf numFmtId="183" fontId="5" fillId="0" borderId="6" xfId="0" applyNumberFormat="1" applyFont="1" applyBorder="1" applyAlignment="1" applyProtection="1">
      <alignment vertical="center"/>
      <protection locked="0"/>
    </xf>
    <xf numFmtId="183" fontId="5" fillId="0" borderId="8" xfId="0" applyNumberFormat="1" applyFont="1" applyBorder="1" applyAlignment="1" applyProtection="1">
      <alignment vertical="center" shrinkToFit="1"/>
      <protection locked="0"/>
    </xf>
    <xf numFmtId="0" fontId="5" fillId="0" borderId="55" xfId="0" applyFont="1" applyBorder="1" applyAlignment="1" applyProtection="1">
      <alignment horizontal="center" vertical="center"/>
    </xf>
    <xf numFmtId="0" fontId="5" fillId="0" borderId="56" xfId="0" applyFont="1" applyBorder="1" applyAlignment="1" applyProtection="1">
      <alignment horizontal="center" vertical="top"/>
      <protection locked="0"/>
    </xf>
    <xf numFmtId="0" fontId="5" fillId="0" borderId="57" xfId="0" applyFont="1" applyBorder="1" applyAlignment="1" applyProtection="1">
      <alignment horizontal="center" vertical="top"/>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3" fillId="0" borderId="22" xfId="0" applyFont="1" applyBorder="1" applyAlignment="1" applyProtection="1">
      <alignment horizontal="center" vertical="center"/>
    </xf>
    <xf numFmtId="0" fontId="3" fillId="0" borderId="0" xfId="0" applyFont="1" applyBorder="1" applyAlignment="1" applyProtection="1">
      <alignment horizontal="center" vertical="center"/>
    </xf>
    <xf numFmtId="0" fontId="5" fillId="0" borderId="56"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180" fontId="5" fillId="0" borderId="61" xfId="0" applyNumberFormat="1" applyFont="1" applyBorder="1" applyAlignment="1" applyProtection="1">
      <alignment vertical="center"/>
      <protection locked="0"/>
    </xf>
    <xf numFmtId="180" fontId="5" fillId="0" borderId="62" xfId="0" applyNumberFormat="1" applyFont="1" applyBorder="1" applyAlignment="1" applyProtection="1">
      <alignment vertical="center"/>
      <protection locked="0"/>
    </xf>
    <xf numFmtId="180" fontId="5" fillId="0" borderId="63" xfId="0" applyNumberFormat="1" applyFont="1" applyBorder="1" applyAlignment="1" applyProtection="1">
      <alignment vertical="center"/>
      <protection locked="0"/>
    </xf>
    <xf numFmtId="180" fontId="5" fillId="0" borderId="64" xfId="0" applyNumberFormat="1" applyFont="1" applyBorder="1" applyAlignment="1" applyProtection="1">
      <alignment vertical="center"/>
    </xf>
    <xf numFmtId="184" fontId="5" fillId="0" borderId="6" xfId="0" applyNumberFormat="1" applyFont="1" applyBorder="1" applyAlignment="1" applyProtection="1">
      <alignment horizontal="right" vertical="center"/>
      <protection locked="0"/>
    </xf>
    <xf numFmtId="184" fontId="5" fillId="0" borderId="7" xfId="0" applyNumberFormat="1" applyFont="1" applyBorder="1" applyAlignment="1" applyProtection="1">
      <alignment horizontal="right" vertical="center"/>
      <protection locked="0"/>
    </xf>
    <xf numFmtId="184" fontId="5" fillId="0" borderId="8" xfId="0" applyNumberFormat="1" applyFont="1" applyBorder="1" applyAlignment="1" applyProtection="1">
      <alignment horizontal="right" vertical="center"/>
      <protection locked="0"/>
    </xf>
    <xf numFmtId="184" fontId="5" fillId="0" borderId="0" xfId="0" applyNumberFormat="1" applyFont="1" applyBorder="1" applyAlignment="1" applyProtection="1">
      <alignment horizontal="right" vertical="center"/>
    </xf>
    <xf numFmtId="0" fontId="5" fillId="0" borderId="14" xfId="0" applyFont="1" applyBorder="1" applyAlignment="1" applyProtection="1">
      <alignment horizontal="center" vertical="center" shrinkToFit="1"/>
    </xf>
    <xf numFmtId="183" fontId="5" fillId="0" borderId="15" xfId="0" applyNumberFormat="1" applyFont="1" applyBorder="1" applyAlignment="1" applyProtection="1">
      <alignment vertical="center"/>
      <protection locked="0"/>
    </xf>
    <xf numFmtId="183" fontId="5" fillId="0" borderId="17" xfId="0" applyNumberFormat="1" applyFont="1" applyBorder="1" applyAlignment="1" applyProtection="1">
      <alignment vertical="center" shrinkToFit="1"/>
      <protection locked="0"/>
    </xf>
    <xf numFmtId="0" fontId="5" fillId="0" borderId="22" xfId="0" applyFont="1" applyBorder="1" applyAlignment="1" applyProtection="1">
      <alignment vertical="center" shrinkToFit="1"/>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wrapText="1" indent="1"/>
    </xf>
    <xf numFmtId="0" fontId="3" fillId="0" borderId="5" xfId="0" applyFont="1" applyBorder="1" applyAlignment="1" applyProtection="1">
      <alignment horizontal="right" vertical="center"/>
      <protection locked="0"/>
    </xf>
    <xf numFmtId="0" fontId="3" fillId="0" borderId="0" xfId="0" applyFont="1" applyBorder="1" applyAlignment="1" applyProtection="1">
      <alignment horizontal="right" vertical="center"/>
    </xf>
    <xf numFmtId="0" fontId="5" fillId="0" borderId="65"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22" xfId="0" applyFont="1" applyBorder="1" applyAlignment="1" applyProtection="1">
      <alignment horizontal="center" vertical="center" shrinkToFit="1"/>
    </xf>
    <xf numFmtId="0" fontId="3" fillId="0" borderId="23" xfId="0" applyFont="1" applyBorder="1" applyAlignment="1" applyProtection="1">
      <alignment horizontal="center" vertical="center"/>
    </xf>
    <xf numFmtId="0" fontId="3" fillId="0" borderId="25" xfId="0" applyFont="1" applyBorder="1" applyAlignment="1" applyProtection="1">
      <alignment horizontal="center" vertical="center"/>
    </xf>
    <xf numFmtId="49" fontId="5" fillId="0" borderId="55"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14" xfId="0" applyFont="1" applyBorder="1" applyAlignment="1" applyProtection="1">
      <alignment horizontal="left" vertical="center" wrapText="1" indent="1"/>
    </xf>
    <xf numFmtId="0" fontId="3" fillId="0" borderId="14" xfId="0" applyFont="1" applyBorder="1" applyAlignment="1" applyProtection="1">
      <alignment horizontal="right" vertical="center"/>
      <protection locked="0"/>
    </xf>
    <xf numFmtId="0" fontId="17" fillId="0" borderId="0" xfId="0" applyFont="1" applyBorder="1" applyAlignment="1" applyProtection="1">
      <alignment horizontal="center" vertical="center" shrinkToFit="1"/>
    </xf>
    <xf numFmtId="180" fontId="5" fillId="0" borderId="26" xfId="0" applyNumberFormat="1" applyFont="1" applyBorder="1" applyAlignment="1" applyProtection="1">
      <alignment vertical="center"/>
      <protection locked="0"/>
    </xf>
    <xf numFmtId="180" fontId="5" fillId="0" borderId="27" xfId="0" applyNumberFormat="1" applyFont="1" applyBorder="1" applyAlignment="1" applyProtection="1">
      <alignment vertical="center"/>
      <protection locked="0"/>
    </xf>
    <xf numFmtId="180" fontId="5" fillId="0" borderId="28" xfId="0" applyNumberFormat="1" applyFont="1" applyBorder="1" applyAlignment="1" applyProtection="1">
      <alignment vertical="center"/>
      <protection locked="0"/>
    </xf>
    <xf numFmtId="180" fontId="5" fillId="0" borderId="55" xfId="0" applyNumberFormat="1" applyFont="1" applyBorder="1" applyAlignment="1" applyProtection="1">
      <alignment vertical="center"/>
    </xf>
    <xf numFmtId="184" fontId="5" fillId="0" borderId="26" xfId="0" applyNumberFormat="1" applyFont="1" applyBorder="1" applyAlignment="1" applyProtection="1">
      <alignment horizontal="right" vertical="center"/>
      <protection locked="0"/>
    </xf>
    <xf numFmtId="184" fontId="5" fillId="0" borderId="27" xfId="0" applyNumberFormat="1" applyFont="1" applyBorder="1" applyAlignment="1" applyProtection="1">
      <alignment horizontal="right" vertical="center"/>
      <protection locked="0"/>
    </xf>
    <xf numFmtId="184" fontId="5" fillId="0" borderId="28" xfId="0" applyNumberFormat="1" applyFont="1" applyBorder="1" applyAlignment="1" applyProtection="1">
      <alignment horizontal="right" vertical="center"/>
      <protection locked="0"/>
    </xf>
    <xf numFmtId="0" fontId="5" fillId="0" borderId="5" xfId="0" applyFont="1" applyBorder="1" applyAlignment="1" applyProtection="1">
      <alignment vertical="center" wrapText="1"/>
    </xf>
    <xf numFmtId="185" fontId="5" fillId="0" borderId="6" xfId="2" applyNumberFormat="1" applyFont="1" applyBorder="1" applyAlignment="1" applyProtection="1">
      <alignment vertical="center"/>
      <protection locked="0"/>
    </xf>
    <xf numFmtId="185" fontId="5" fillId="0" borderId="8" xfId="2" applyNumberFormat="1" applyFont="1" applyBorder="1" applyAlignment="1" applyProtection="1">
      <alignment vertical="center"/>
      <protection locked="0"/>
    </xf>
    <xf numFmtId="49" fontId="5" fillId="0" borderId="14"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14" xfId="0" applyFont="1" applyBorder="1" applyAlignment="1" applyProtection="1">
      <alignment vertical="center" wrapText="1"/>
    </xf>
    <xf numFmtId="185" fontId="5" fillId="0" borderId="15" xfId="2" applyNumberFormat="1" applyFont="1" applyBorder="1" applyAlignment="1" applyProtection="1">
      <alignment vertical="center"/>
      <protection locked="0"/>
    </xf>
    <xf numFmtId="185" fontId="5" fillId="0" borderId="17" xfId="2" applyNumberFormat="1" applyFont="1" applyBorder="1" applyAlignment="1" applyProtection="1">
      <alignment vertical="center"/>
      <protection locked="0"/>
    </xf>
    <xf numFmtId="49" fontId="5" fillId="0" borderId="22" xfId="0" applyNumberFormat="1" applyFont="1" applyBorder="1" applyAlignment="1" applyProtection="1">
      <alignment horizontal="center" vertical="center"/>
      <protection locked="0"/>
    </xf>
    <xf numFmtId="0" fontId="5" fillId="0" borderId="33"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3" xfId="0" applyFont="1" applyBorder="1" applyAlignment="1" applyProtection="1">
      <alignment horizontal="center" vertical="center"/>
    </xf>
    <xf numFmtId="0" fontId="5" fillId="0" borderId="22" xfId="0" applyFont="1" applyBorder="1" applyAlignment="1" applyProtection="1">
      <alignment horizontal="left" vertical="center" wrapText="1" indent="1"/>
    </xf>
    <xf numFmtId="0" fontId="6" fillId="0" borderId="9"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5" fillId="0" borderId="7" xfId="0" applyFont="1" applyBorder="1" applyAlignment="1" applyProtection="1">
      <alignment horizontal="distributed" vertical="center" shrinkToFit="1"/>
    </xf>
    <xf numFmtId="0" fontId="5" fillId="0" borderId="8" xfId="0" applyFont="1" applyBorder="1" applyAlignment="1" applyProtection="1">
      <alignment horizontal="distributed" vertical="center" shrinkToFit="1"/>
    </xf>
    <xf numFmtId="0" fontId="5" fillId="0" borderId="22" xfId="0" applyFont="1" applyBorder="1" applyAlignment="1" applyProtection="1">
      <alignment vertical="center" wrapText="1"/>
    </xf>
    <xf numFmtId="186" fontId="5" fillId="0" borderId="5" xfId="0" applyNumberFormat="1" applyFont="1" applyBorder="1" applyAlignment="1" applyProtection="1">
      <alignment horizontal="center" vertical="center"/>
    </xf>
    <xf numFmtId="0" fontId="5" fillId="0" borderId="30"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7" xfId="0" applyFont="1" applyBorder="1" applyAlignment="1" applyProtection="1">
      <alignment horizontal="center" vertical="center"/>
    </xf>
    <xf numFmtId="0" fontId="5" fillId="0" borderId="5" xfId="0" applyFont="1" applyBorder="1" applyAlignment="1" applyProtection="1">
      <alignment horizontal="distributed" vertical="center" wrapText="1" indent="3"/>
    </xf>
    <xf numFmtId="0" fontId="5" fillId="0" borderId="24" xfId="0" applyFont="1" applyBorder="1" applyAlignment="1" applyProtection="1">
      <alignment horizontal="distributed" vertical="center" shrinkToFit="1"/>
    </xf>
    <xf numFmtId="0" fontId="5" fillId="0" borderId="25" xfId="0" applyFont="1" applyBorder="1" applyAlignment="1" applyProtection="1">
      <alignment horizontal="distributed" vertical="center" shrinkToFit="1"/>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186" fontId="5" fillId="0" borderId="14" xfId="0" applyNumberFormat="1" applyFont="1" applyBorder="1" applyAlignment="1" applyProtection="1">
      <alignment horizontal="center" vertical="center"/>
    </xf>
    <xf numFmtId="0" fontId="5" fillId="0" borderId="3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4" xfId="0" applyFont="1" applyBorder="1" applyAlignment="1" applyProtection="1">
      <alignment horizontal="distributed" vertical="center" wrapText="1" indent="3"/>
    </xf>
    <xf numFmtId="184" fontId="5" fillId="0" borderId="67" xfId="0" applyNumberFormat="1" applyFont="1" applyBorder="1" applyAlignment="1" applyProtection="1">
      <alignment horizontal="right" vertical="center"/>
      <protection locked="0"/>
    </xf>
    <xf numFmtId="0" fontId="3" fillId="0" borderId="15"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186" fontId="5" fillId="0" borderId="55" xfId="0" applyNumberFormat="1" applyFont="1" applyBorder="1" applyAlignment="1" applyProtection="1">
      <alignment horizontal="center" vertical="center"/>
      <protection locked="0"/>
    </xf>
    <xf numFmtId="0" fontId="5" fillId="0" borderId="68" xfId="0" applyFont="1" applyBorder="1" applyAlignment="1" applyProtection="1">
      <alignment horizontal="center" vertical="center"/>
    </xf>
    <xf numFmtId="0" fontId="5" fillId="0" borderId="69" xfId="0" applyFont="1" applyBorder="1" applyAlignment="1" applyProtection="1">
      <alignment horizontal="center" vertical="center"/>
    </xf>
    <xf numFmtId="0" fontId="5" fillId="0" borderId="7" xfId="0" applyFont="1" applyBorder="1" applyAlignment="1" applyProtection="1">
      <alignment horizontal="center" vertical="center" shrinkToFit="1"/>
    </xf>
    <xf numFmtId="0" fontId="5" fillId="0" borderId="70" xfId="0" applyFont="1" applyBorder="1" applyAlignment="1" applyProtection="1">
      <alignment horizontal="center" vertical="center"/>
    </xf>
    <xf numFmtId="0" fontId="5" fillId="0" borderId="71" xfId="0" applyFont="1" applyBorder="1" applyAlignment="1" applyProtection="1">
      <alignment horizontal="center" vertical="center"/>
    </xf>
    <xf numFmtId="0" fontId="3" fillId="0" borderId="23"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186" fontId="5" fillId="0" borderId="14" xfId="0" applyNumberFormat="1" applyFont="1" applyBorder="1" applyAlignment="1" applyProtection="1">
      <alignment horizontal="center" vertical="center"/>
      <protection locked="0"/>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65" xfId="0" applyFont="1" applyBorder="1" applyAlignment="1" applyProtection="1">
      <alignment horizontal="center" vertical="center" shrinkToFit="1"/>
    </xf>
    <xf numFmtId="0" fontId="5" fillId="0" borderId="74" xfId="0" applyFont="1" applyBorder="1" applyAlignment="1" applyProtection="1">
      <alignment horizontal="center" vertical="center"/>
    </xf>
    <xf numFmtId="184" fontId="5" fillId="0" borderId="75" xfId="0" applyNumberFormat="1" applyFont="1" applyBorder="1" applyAlignment="1" applyProtection="1">
      <alignment horizontal="right" vertical="center"/>
      <protection locked="0"/>
    </xf>
    <xf numFmtId="0" fontId="25" fillId="0" borderId="6" xfId="0" applyFont="1" applyBorder="1" applyAlignment="1" applyProtection="1">
      <alignment vertical="center" wrapText="1" shrinkToFit="1"/>
      <protection locked="0"/>
    </xf>
    <xf numFmtId="0" fontId="25" fillId="0" borderId="8" xfId="0" applyFont="1" applyBorder="1" applyAlignment="1" applyProtection="1">
      <alignment vertical="center" wrapText="1"/>
      <protection locked="0"/>
    </xf>
    <xf numFmtId="0" fontId="3" fillId="0" borderId="0" xfId="0" applyFont="1" applyAlignment="1" applyProtection="1">
      <alignment horizontal="right" vertical="center"/>
    </xf>
    <xf numFmtId="186" fontId="5" fillId="0" borderId="22" xfId="0" applyNumberFormat="1" applyFont="1" applyBorder="1" applyAlignment="1" applyProtection="1">
      <alignment horizontal="center" vertical="center"/>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left" vertical="center" shrinkToFit="1"/>
      <protection locked="0"/>
    </xf>
    <xf numFmtId="0" fontId="5" fillId="0" borderId="0" xfId="0" applyFont="1" applyAlignment="1" applyProtection="1">
      <alignment horizontal="right"/>
    </xf>
    <xf numFmtId="0" fontId="5" fillId="0" borderId="47" xfId="0" applyFont="1" applyBorder="1" applyAlignment="1" applyProtection="1">
      <alignment horizontal="left" vertical="center"/>
      <protection locked="0"/>
    </xf>
    <xf numFmtId="0" fontId="5" fillId="0" borderId="76" xfId="0" applyFont="1" applyBorder="1" applyAlignment="1" applyProtection="1">
      <alignment horizontal="center" vertical="center"/>
    </xf>
    <xf numFmtId="0" fontId="5" fillId="0" borderId="77"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22" xfId="0" applyFont="1" applyBorder="1" applyAlignment="1" applyProtection="1">
      <alignment horizontal="left" vertical="center" indent="1" shrinkToFit="1"/>
      <protection locked="0"/>
    </xf>
    <xf numFmtId="0" fontId="5" fillId="0" borderId="22" xfId="0" applyFont="1" applyBorder="1" applyAlignment="1" applyProtection="1">
      <alignment horizontal="distributed" vertical="center" wrapText="1" indent="3"/>
    </xf>
    <xf numFmtId="180" fontId="5" fillId="0" borderId="58" xfId="0" applyNumberFormat="1" applyFont="1" applyBorder="1" applyAlignment="1" applyProtection="1">
      <alignment vertical="center"/>
      <protection locked="0"/>
    </xf>
    <xf numFmtId="180" fontId="5" fillId="0" borderId="59" xfId="0" applyNumberFormat="1" applyFont="1" applyBorder="1" applyAlignment="1" applyProtection="1">
      <alignment vertical="center"/>
      <protection locked="0"/>
    </xf>
    <xf numFmtId="180" fontId="5" fillId="0" borderId="60" xfId="0" applyNumberFormat="1" applyFont="1" applyBorder="1" applyAlignment="1" applyProtection="1">
      <alignment vertical="center"/>
      <protection locked="0"/>
    </xf>
    <xf numFmtId="180" fontId="5" fillId="0" borderId="29" xfId="0" applyNumberFormat="1" applyFont="1" applyBorder="1" applyAlignment="1" applyProtection="1">
      <alignment vertical="center"/>
    </xf>
    <xf numFmtId="0" fontId="5" fillId="0" borderId="79" xfId="0" applyFont="1" applyBorder="1" applyAlignment="1" applyProtection="1">
      <alignment horizontal="center" vertical="center"/>
    </xf>
    <xf numFmtId="0" fontId="25" fillId="0" borderId="23" xfId="0" applyFont="1" applyBorder="1" applyAlignment="1" applyProtection="1">
      <alignment vertical="center" wrapText="1" shrinkToFit="1"/>
      <protection locked="0"/>
    </xf>
    <xf numFmtId="0" fontId="25" fillId="0" borderId="25" xfId="0" applyFont="1" applyBorder="1" applyAlignment="1" applyProtection="1">
      <alignment vertical="center" wrapText="1"/>
      <protection locked="0"/>
    </xf>
    <xf numFmtId="0" fontId="22" fillId="0" borderId="33" xfId="0" applyFont="1" applyBorder="1" applyAlignment="1" applyProtection="1">
      <alignment horizontal="left" vertical="center"/>
    </xf>
    <xf numFmtId="0" fontId="3" fillId="0" borderId="47"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6" fillId="0" borderId="0" xfId="0" applyFont="1" applyBorder="1" applyAlignment="1" applyProtection="1">
      <alignment vertical="center"/>
    </xf>
    <xf numFmtId="0" fontId="5" fillId="0" borderId="0" xfId="0" applyFont="1" applyBorder="1" applyAlignment="1" applyProtection="1">
      <alignment vertical="center"/>
    </xf>
    <xf numFmtId="183" fontId="17" fillId="0" borderId="5" xfId="0" applyNumberFormat="1" applyFont="1" applyBorder="1" applyAlignment="1" applyProtection="1">
      <alignment horizontal="right" vertical="center"/>
      <protection locked="0"/>
    </xf>
    <xf numFmtId="0" fontId="5" fillId="0" borderId="0" xfId="0" applyFont="1" applyBorder="1" applyAlignment="1" applyProtection="1">
      <alignment horizontal="center" vertical="center" textRotation="255"/>
    </xf>
    <xf numFmtId="0" fontId="3" fillId="0" borderId="0" xfId="0" applyFont="1" applyAlignment="1" applyProtection="1">
      <alignment vertical="center" wrapText="1"/>
    </xf>
    <xf numFmtId="183" fontId="17" fillId="0" borderId="14" xfId="0" applyNumberFormat="1" applyFont="1" applyBorder="1" applyAlignment="1" applyProtection="1">
      <alignment horizontal="right" vertical="center"/>
      <protection locked="0"/>
    </xf>
    <xf numFmtId="179" fontId="17" fillId="0" borderId="0" xfId="0" applyNumberFormat="1" applyFont="1" applyBorder="1" applyAlignment="1" applyProtection="1">
      <alignment horizontal="center" vertical="center"/>
    </xf>
    <xf numFmtId="0" fontId="17" fillId="0" borderId="22" xfId="0" applyFont="1" applyBorder="1" applyAlignment="1" applyProtection="1">
      <alignment horizontal="center" vertical="center"/>
    </xf>
    <xf numFmtId="181" fontId="17" fillId="0" borderId="0" xfId="0" applyNumberFormat="1" applyFont="1" applyBorder="1" applyAlignment="1" applyProtection="1">
      <alignment horizontal="center" vertical="center" shrinkToFit="1"/>
    </xf>
    <xf numFmtId="179" fontId="17" fillId="0" borderId="1" xfId="0" applyNumberFormat="1" applyFont="1" applyBorder="1" applyAlignment="1" applyProtection="1">
      <alignment horizontal="center" vertical="center"/>
      <protection locked="0"/>
    </xf>
    <xf numFmtId="0" fontId="5" fillId="0" borderId="32" xfId="0" applyFont="1" applyBorder="1" applyAlignment="1" applyProtection="1">
      <alignment horizontal="center" vertical="center"/>
    </xf>
    <xf numFmtId="0" fontId="5" fillId="0" borderId="9" xfId="0" applyFont="1" applyBorder="1" applyAlignment="1" applyProtection="1">
      <alignment horizontal="center" vertical="center"/>
    </xf>
    <xf numFmtId="187" fontId="17" fillId="0" borderId="5" xfId="0" applyNumberFormat="1" applyFont="1" applyBorder="1" applyAlignment="1" applyProtection="1">
      <alignment horizontal="center" vertical="center"/>
    </xf>
    <xf numFmtId="187" fontId="17" fillId="0" borderId="14" xfId="0" applyNumberFormat="1"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183" fontId="17" fillId="0" borderId="37" xfId="0" applyNumberFormat="1" applyFont="1" applyBorder="1" applyAlignment="1" applyProtection="1">
      <alignment horizontal="right" vertical="center"/>
    </xf>
    <xf numFmtId="0" fontId="5" fillId="0" borderId="38" xfId="0" applyFont="1" applyBorder="1" applyAlignment="1" applyProtection="1">
      <alignment horizontal="center" vertical="center"/>
    </xf>
    <xf numFmtId="183" fontId="17" fillId="0" borderId="39" xfId="0" applyNumberFormat="1" applyFont="1" applyBorder="1" applyAlignment="1" applyProtection="1">
      <alignment horizontal="right" vertical="center"/>
    </xf>
    <xf numFmtId="0" fontId="5" fillId="0" borderId="40" xfId="0" applyFont="1" applyBorder="1" applyAlignment="1" applyProtection="1">
      <alignment horizontal="center" vertical="center"/>
    </xf>
    <xf numFmtId="0" fontId="5" fillId="0" borderId="41" xfId="0" applyFont="1" applyBorder="1" applyAlignment="1" applyProtection="1">
      <alignment horizontal="center" vertical="center"/>
    </xf>
    <xf numFmtId="181" fontId="17" fillId="0" borderId="42" xfId="0" applyNumberFormat="1" applyFont="1" applyBorder="1" applyAlignment="1" applyProtection="1">
      <alignment horizontal="center" vertical="center"/>
    </xf>
    <xf numFmtId="181" fontId="17" fillId="0" borderId="0" xfId="0" applyNumberFormat="1" applyFont="1" applyBorder="1" applyAlignment="1" applyProtection="1">
      <alignment vertical="center" shrinkToFit="1"/>
    </xf>
    <xf numFmtId="0" fontId="11" fillId="0" borderId="0" xfId="0" applyFont="1" applyProtection="1">
      <alignment vertical="center"/>
    </xf>
    <xf numFmtId="0" fontId="5" fillId="0" borderId="5" xfId="0" applyFont="1" applyBorder="1" applyAlignment="1" applyProtection="1">
      <alignment horizontal="distributed" vertical="center" justifyLastLine="1"/>
    </xf>
    <xf numFmtId="0" fontId="5" fillId="0" borderId="30" xfId="0" applyFont="1" applyBorder="1" applyAlignment="1" applyProtection="1">
      <alignment horizontal="distributed" vertical="center" justifyLastLine="1"/>
    </xf>
    <xf numFmtId="0" fontId="5" fillId="0" borderId="46" xfId="0" applyFont="1" applyBorder="1" applyAlignment="1" applyProtection="1">
      <alignment horizontal="distributed" vertical="center" justifyLastLine="1"/>
    </xf>
    <xf numFmtId="0" fontId="5" fillId="0" borderId="31" xfId="0" applyFont="1" applyBorder="1" applyAlignment="1" applyProtection="1">
      <alignment horizontal="distributed" vertical="center" justifyLastLine="1"/>
    </xf>
    <xf numFmtId="0" fontId="5" fillId="0" borderId="31" xfId="0" applyFont="1" applyBorder="1" applyAlignment="1" applyProtection="1">
      <alignment horizontal="distributed" vertical="center" shrinkToFit="1"/>
    </xf>
    <xf numFmtId="0" fontId="5" fillId="0" borderId="0" xfId="0" applyFont="1" applyBorder="1" applyAlignment="1" applyProtection="1">
      <alignment horizontal="distributed" vertical="center" shrinkToFit="1"/>
    </xf>
    <xf numFmtId="0" fontId="3" fillId="0" borderId="1" xfId="0" applyFont="1" applyBorder="1" applyAlignment="1" applyProtection="1">
      <alignment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5" fillId="0" borderId="22" xfId="0" applyFont="1" applyBorder="1" applyAlignment="1" applyProtection="1">
      <alignment horizontal="distributed" vertical="center" justifyLastLine="1"/>
    </xf>
    <xf numFmtId="0" fontId="5" fillId="0" borderId="33" xfId="0" applyFont="1" applyBorder="1" applyAlignment="1" applyProtection="1">
      <alignment horizontal="distributed" vertical="center" justifyLastLine="1"/>
    </xf>
    <xf numFmtId="0" fontId="5" fillId="0" borderId="47" xfId="0" applyFont="1" applyBorder="1" applyAlignment="1" applyProtection="1">
      <alignment horizontal="distributed" vertical="center" justifyLastLine="1"/>
    </xf>
    <xf numFmtId="0" fontId="5" fillId="0" borderId="34" xfId="0" applyFont="1" applyBorder="1" applyAlignment="1" applyProtection="1">
      <alignment horizontal="distributed" vertical="center" justifyLastLine="1"/>
    </xf>
    <xf numFmtId="0" fontId="5" fillId="0" borderId="34" xfId="0" applyFont="1" applyBorder="1" applyAlignment="1" applyProtection="1">
      <alignment horizontal="distributed" vertical="center" shrinkToFi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 xfId="0" applyFont="1" applyBorder="1" applyAlignment="1" applyProtection="1">
      <alignment horizontal="left" vertical="center" indent="1"/>
      <protection locked="0"/>
    </xf>
    <xf numFmtId="0" fontId="5" fillId="0" borderId="5" xfId="0" applyFont="1" applyBorder="1" applyAlignment="1" applyProtection="1">
      <alignment horizontal="right" vertical="center" indent="1"/>
      <protection locked="0"/>
    </xf>
    <xf numFmtId="0" fontId="5" fillId="0" borderId="30"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4" xfId="0" applyFont="1" applyBorder="1" applyAlignment="1" applyProtection="1">
      <alignment horizontal="right" vertical="center" indent="1"/>
      <protection locked="0"/>
    </xf>
    <xf numFmtId="0" fontId="5" fillId="0" borderId="3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26" xfId="0" applyFont="1" applyBorder="1" applyAlignment="1" applyProtection="1">
      <alignment horizontal="left" vertical="center" indent="1"/>
      <protection locked="0"/>
    </xf>
    <xf numFmtId="0" fontId="5" fillId="0" borderId="27" xfId="0" applyFont="1" applyBorder="1" applyAlignment="1" applyProtection="1">
      <alignment horizontal="left" vertical="center" indent="1"/>
      <protection locked="0"/>
    </xf>
    <xf numFmtId="0" fontId="5" fillId="0" borderId="28" xfId="0" applyFont="1" applyBorder="1" applyAlignment="1" applyProtection="1">
      <alignment horizontal="left" vertical="center" indent="1"/>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15" xfId="0" applyFont="1" applyBorder="1" applyAlignment="1" applyProtection="1">
      <alignment horizontal="left" vertical="center" indent="1"/>
      <protection locked="0"/>
    </xf>
    <xf numFmtId="0" fontId="5" fillId="0" borderId="16" xfId="0" applyFont="1" applyBorder="1" applyAlignment="1" applyProtection="1">
      <alignment horizontal="left" vertical="center" indent="1"/>
      <protection locked="0"/>
    </xf>
    <xf numFmtId="0" fontId="5" fillId="0" borderId="17" xfId="0" applyFont="1" applyBorder="1" applyAlignment="1" applyProtection="1">
      <alignment horizontal="left" vertical="center" indent="1"/>
      <protection locked="0"/>
    </xf>
    <xf numFmtId="0" fontId="6" fillId="0" borderId="9" xfId="0" applyFont="1" applyBorder="1" applyAlignment="1" applyProtection="1">
      <alignment horizontal="left" vertical="center"/>
      <protection locked="0"/>
    </xf>
    <xf numFmtId="188" fontId="3" fillId="0" borderId="6" xfId="0" applyNumberFormat="1" applyFont="1" applyBorder="1" applyAlignment="1" applyProtection="1">
      <alignment horizontal="right" vertical="center" indent="1"/>
      <protection locked="0"/>
    </xf>
    <xf numFmtId="188" fontId="3" fillId="0" borderId="7" xfId="0" applyNumberFormat="1" applyFont="1" applyBorder="1" applyAlignment="1" applyProtection="1">
      <alignment horizontal="right" vertical="center" indent="1"/>
      <protection locked="0"/>
    </xf>
    <xf numFmtId="188" fontId="3" fillId="0" borderId="8" xfId="0" applyNumberFormat="1" applyFont="1" applyBorder="1" applyAlignment="1" applyProtection="1">
      <alignment horizontal="right" vertical="center" indent="1"/>
      <protection locked="0"/>
    </xf>
    <xf numFmtId="188" fontId="3" fillId="0" borderId="23" xfId="0" applyNumberFormat="1" applyFont="1" applyBorder="1" applyAlignment="1" applyProtection="1">
      <alignment horizontal="right" vertical="center" indent="1"/>
      <protection locked="0"/>
    </xf>
    <xf numFmtId="188" fontId="3" fillId="0" borderId="24" xfId="0" applyNumberFormat="1" applyFont="1" applyBorder="1" applyAlignment="1" applyProtection="1">
      <alignment horizontal="right" vertical="center" indent="1"/>
      <protection locked="0"/>
    </xf>
    <xf numFmtId="188" fontId="3" fillId="0" borderId="25" xfId="0" applyNumberFormat="1" applyFont="1" applyBorder="1" applyAlignment="1" applyProtection="1">
      <alignment horizontal="right" vertical="center" inden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5" fillId="0" borderId="14" xfId="0" applyFont="1" applyBorder="1" applyAlignment="1" applyProtection="1">
      <alignment horizontal="left" vertical="center"/>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5" fillId="0" borderId="23" xfId="0" applyFont="1" applyBorder="1" applyAlignment="1" applyProtection="1">
      <alignment horizontal="left" vertical="center" indent="1"/>
      <protection locked="0"/>
    </xf>
    <xf numFmtId="0" fontId="5" fillId="0" borderId="24"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5" fillId="0" borderId="22" xfId="0" applyFont="1" applyBorder="1" applyAlignment="1" applyProtection="1">
      <alignment horizontal="left" vertical="center"/>
    </xf>
    <xf numFmtId="0" fontId="5" fillId="0" borderId="33"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11" fillId="0" borderId="0" xfId="0" applyFont="1" applyAlignment="1" applyProtection="1">
      <alignment vertical="center" shrinkToFit="1"/>
    </xf>
    <xf numFmtId="0" fontId="7" fillId="0" borderId="0" xfId="0" applyFont="1" applyAlignment="1" applyProtection="1">
      <alignment shrinkToFit="1"/>
    </xf>
    <xf numFmtId="0" fontId="11" fillId="0" borderId="0" xfId="0" applyFont="1" applyBorder="1" applyAlignment="1" applyProtection="1">
      <alignment vertical="center"/>
    </xf>
    <xf numFmtId="189" fontId="5" fillId="0" borderId="2" xfId="0" applyNumberFormat="1" applyFont="1" applyBorder="1" applyAlignment="1" applyProtection="1">
      <alignment horizontal="center" vertical="center" wrapText="1"/>
    </xf>
    <xf numFmtId="189" fontId="5" fillId="0" borderId="3" xfId="0" applyNumberFormat="1" applyFont="1" applyBorder="1" applyAlignment="1" applyProtection="1">
      <alignment horizontal="center" vertical="center" wrapText="1"/>
    </xf>
    <xf numFmtId="189" fontId="5" fillId="0" borderId="4" xfId="0" applyNumberFormat="1" applyFont="1" applyBorder="1" applyAlignment="1" applyProtection="1">
      <alignment horizontal="center" vertical="center" wrapText="1"/>
    </xf>
    <xf numFmtId="0" fontId="5" fillId="0" borderId="80" xfId="0" applyFont="1" applyBorder="1" applyAlignment="1" applyProtection="1">
      <alignment horizontal="center" vertical="center"/>
    </xf>
    <xf numFmtId="0" fontId="3" fillId="0" borderId="81" xfId="0" applyFont="1" applyBorder="1" applyAlignment="1" applyProtection="1">
      <alignment horizontal="center" vertical="top"/>
    </xf>
    <xf numFmtId="181" fontId="17" fillId="0" borderId="82" xfId="0" applyNumberFormat="1" applyFont="1" applyBorder="1" applyAlignment="1" applyProtection="1">
      <alignment horizontal="right" vertical="center" indent="1"/>
    </xf>
    <xf numFmtId="0" fontId="5" fillId="0" borderId="30" xfId="0" applyFont="1" applyBorder="1" applyAlignment="1" applyProtection="1">
      <alignment horizontal="left" vertical="top"/>
      <protection locked="0"/>
    </xf>
    <xf numFmtId="0" fontId="5" fillId="0" borderId="46"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83" xfId="0" applyFont="1" applyBorder="1" applyAlignment="1" applyProtection="1">
      <alignment horizontal="center" vertical="center"/>
    </xf>
    <xf numFmtId="0" fontId="3" fillId="0" borderId="45" xfId="0" applyFont="1" applyBorder="1" applyAlignment="1" applyProtection="1">
      <alignment horizontal="center" vertical="top"/>
    </xf>
    <xf numFmtId="181" fontId="17" fillId="0" borderId="84" xfId="0" applyNumberFormat="1" applyFont="1" applyBorder="1" applyAlignment="1" applyProtection="1">
      <alignment horizontal="right" vertical="center" indent="1"/>
    </xf>
    <xf numFmtId="0" fontId="5" fillId="0" borderId="32"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43" xfId="0" applyFont="1" applyBorder="1" applyAlignment="1" applyProtection="1">
      <alignment horizontal="center" vertical="center"/>
    </xf>
    <xf numFmtId="190" fontId="17" fillId="0" borderId="2" xfId="0" applyNumberFormat="1" applyFont="1" applyBorder="1" applyAlignment="1" applyProtection="1">
      <alignment horizontal="right" vertical="center" indent="1"/>
      <protection locked="0"/>
    </xf>
    <xf numFmtId="190" fontId="17" fillId="0" borderId="3" xfId="0" applyNumberFormat="1" applyFont="1" applyBorder="1" applyAlignment="1" applyProtection="1">
      <alignment horizontal="right" vertical="center" indent="1"/>
      <protection locked="0"/>
    </xf>
    <xf numFmtId="190" fontId="17" fillId="0" borderId="4" xfId="0" applyNumberFormat="1" applyFont="1" applyBorder="1" applyAlignment="1" applyProtection="1">
      <alignment horizontal="right" vertical="center" indent="1"/>
      <protection locked="0"/>
    </xf>
    <xf numFmtId="0" fontId="5" fillId="0" borderId="85" xfId="0" applyFont="1" applyBorder="1" applyAlignment="1" applyProtection="1">
      <alignment horizontal="center" vertical="center"/>
    </xf>
    <xf numFmtId="0" fontId="3" fillId="0" borderId="86" xfId="0" applyFont="1" applyBorder="1" applyAlignment="1" applyProtection="1">
      <alignment horizontal="center" vertical="top"/>
    </xf>
    <xf numFmtId="181" fontId="17" fillId="0" borderId="87" xfId="0" applyNumberFormat="1" applyFont="1" applyBorder="1" applyAlignment="1" applyProtection="1">
      <alignment horizontal="right" vertical="center" indent="1"/>
    </xf>
    <xf numFmtId="0" fontId="3" fillId="0" borderId="0" xfId="0" applyFont="1" applyBorder="1" applyAlignment="1" applyProtection="1">
      <alignment horizontal="center" vertical="top"/>
    </xf>
    <xf numFmtId="181" fontId="17" fillId="0" borderId="0" xfId="0" applyNumberFormat="1" applyFont="1" applyBorder="1" applyAlignment="1" applyProtection="1">
      <alignment horizontal="right" vertical="center" indent="1"/>
      <protection locked="0"/>
    </xf>
    <xf numFmtId="190" fontId="17" fillId="0" borderId="7" xfId="0" applyNumberFormat="1" applyFont="1" applyBorder="1" applyAlignment="1" applyProtection="1">
      <alignment horizontal="right" vertical="center" indent="1"/>
      <protection locked="0"/>
    </xf>
    <xf numFmtId="190" fontId="17" fillId="0" borderId="8" xfId="0" applyNumberFormat="1" applyFont="1" applyBorder="1" applyAlignment="1" applyProtection="1">
      <alignment horizontal="right" vertical="center" indent="1"/>
      <protection locked="0"/>
    </xf>
    <xf numFmtId="190" fontId="17" fillId="0" borderId="16" xfId="0" applyNumberFormat="1" applyFont="1" applyBorder="1" applyAlignment="1" applyProtection="1">
      <alignment horizontal="right" vertical="center" indent="1"/>
      <protection locked="0"/>
    </xf>
    <xf numFmtId="190" fontId="17" fillId="0" borderId="17" xfId="0" applyNumberFormat="1" applyFont="1" applyBorder="1" applyAlignment="1" applyProtection="1">
      <alignment horizontal="right" vertical="center" indent="1"/>
      <protection locked="0"/>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center" vertical="top" wrapText="1"/>
    </xf>
    <xf numFmtId="182" fontId="17" fillId="0" borderId="0" xfId="0" applyNumberFormat="1" applyFont="1" applyBorder="1" applyAlignment="1" applyProtection="1">
      <alignment horizontal="right" vertical="center" wrapText="1" indent="1"/>
    </xf>
    <xf numFmtId="190" fontId="17" fillId="0" borderId="24" xfId="0" applyNumberFormat="1" applyFont="1" applyBorder="1" applyAlignment="1" applyProtection="1">
      <alignment horizontal="right" vertical="center" indent="1"/>
      <protection locked="0"/>
    </xf>
    <xf numFmtId="190" fontId="17" fillId="0" borderId="25" xfId="0" applyNumberFormat="1" applyFont="1" applyBorder="1" applyAlignment="1" applyProtection="1">
      <alignment horizontal="right" vertical="center" indent="1"/>
      <protection locked="0"/>
    </xf>
    <xf numFmtId="0" fontId="5" fillId="0" borderId="43" xfId="0" applyFont="1" applyBorder="1" applyAlignment="1" applyProtection="1">
      <alignment horizontal="center" vertical="center" wrapText="1"/>
    </xf>
    <xf numFmtId="0" fontId="3" fillId="0" borderId="45" xfId="0" applyFont="1" applyBorder="1" applyAlignment="1" applyProtection="1">
      <alignment horizontal="center" vertical="top" wrapText="1"/>
    </xf>
    <xf numFmtId="181" fontId="17" fillId="0" borderId="2" xfId="0" applyNumberFormat="1" applyFont="1" applyBorder="1" applyAlignment="1" applyProtection="1">
      <alignment horizontal="right" vertical="center" wrapText="1" indent="1"/>
    </xf>
    <xf numFmtId="181" fontId="17" fillId="0" borderId="3" xfId="0" applyNumberFormat="1" applyFont="1" applyBorder="1" applyAlignment="1" applyProtection="1">
      <alignment horizontal="right" vertical="center" wrapText="1" indent="1"/>
    </xf>
    <xf numFmtId="181" fontId="17" fillId="0" borderId="4" xfId="0" applyNumberFormat="1" applyFont="1" applyBorder="1" applyAlignment="1" applyProtection="1">
      <alignment horizontal="right" vertical="center" wrapText="1" indent="1"/>
    </xf>
    <xf numFmtId="0" fontId="5" fillId="0" borderId="47" xfId="0" applyFont="1" applyBorder="1" applyAlignment="1" applyProtection="1">
      <alignment horizontal="center" vertical="center"/>
    </xf>
    <xf numFmtId="0" fontId="3" fillId="0" borderId="47" xfId="0" applyFont="1" applyBorder="1" applyAlignment="1" applyProtection="1">
      <alignment horizontal="center" vertical="top"/>
    </xf>
    <xf numFmtId="181" fontId="5" fillId="0" borderId="47" xfId="0" applyNumberFormat="1" applyFont="1" applyBorder="1" applyAlignment="1" applyProtection="1">
      <alignment horizontal="right" vertical="center" indent="1"/>
    </xf>
    <xf numFmtId="0" fontId="5" fillId="0" borderId="44" xfId="0" applyFont="1" applyBorder="1" applyAlignment="1" applyProtection="1">
      <alignment horizontal="center" vertical="center"/>
    </xf>
    <xf numFmtId="0" fontId="3" fillId="0" borderId="44" xfId="0" applyFont="1" applyBorder="1" applyAlignment="1" applyProtection="1">
      <alignment horizontal="center" vertical="top"/>
    </xf>
    <xf numFmtId="181" fontId="5" fillId="0" borderId="44" xfId="0" applyNumberFormat="1" applyFont="1" applyBorder="1" applyAlignment="1" applyProtection="1">
      <alignment horizontal="right" vertical="center" indent="1"/>
    </xf>
    <xf numFmtId="181" fontId="17" fillId="0" borderId="2" xfId="0" applyNumberFormat="1" applyFont="1" applyBorder="1" applyAlignment="1" applyProtection="1">
      <alignment horizontal="right" vertical="center" indent="1"/>
    </xf>
    <xf numFmtId="181" fontId="17" fillId="0" borderId="3" xfId="0" applyNumberFormat="1" applyFont="1" applyBorder="1" applyAlignment="1" applyProtection="1">
      <alignment horizontal="right" vertical="center" indent="1"/>
    </xf>
    <xf numFmtId="181" fontId="17" fillId="0" borderId="4" xfId="0" applyNumberFormat="1" applyFont="1" applyBorder="1" applyAlignment="1" applyProtection="1">
      <alignment horizontal="right" vertical="center" indent="1"/>
    </xf>
    <xf numFmtId="0" fontId="5" fillId="0" borderId="46" xfId="0" applyFont="1" applyBorder="1" applyAlignment="1" applyProtection="1">
      <alignment horizontal="center" vertical="center"/>
    </xf>
    <xf numFmtId="0" fontId="3" fillId="0" borderId="46" xfId="0" applyFont="1" applyBorder="1" applyAlignment="1" applyProtection="1">
      <alignment horizontal="center" vertical="top"/>
    </xf>
    <xf numFmtId="181" fontId="5" fillId="0" borderId="46" xfId="0" applyNumberFormat="1" applyFont="1" applyBorder="1" applyAlignment="1" applyProtection="1">
      <alignment horizontal="right" vertical="center" indent="1"/>
    </xf>
    <xf numFmtId="0" fontId="3" fillId="0" borderId="0" xfId="0" applyFont="1" applyBorder="1" applyAlignment="1" applyProtection="1">
      <alignment vertical="top"/>
    </xf>
    <xf numFmtId="0" fontId="5" fillId="0" borderId="33" xfId="0" applyFont="1" applyBorder="1" applyAlignment="1" applyProtection="1">
      <alignment horizontal="left" vertical="top"/>
      <protection locked="0"/>
    </xf>
    <xf numFmtId="0" fontId="5" fillId="0" borderId="47"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0" fontId="4" fillId="0" borderId="0" xfId="0" applyFont="1" applyBorder="1" applyAlignment="1">
      <alignment vertical="center"/>
    </xf>
    <xf numFmtId="0" fontId="11" fillId="0" borderId="0" xfId="0" applyFont="1" applyBorder="1" applyAlignment="1" applyProtection="1">
      <alignment horizontal="right" vertical="center"/>
      <protection locked="0"/>
    </xf>
    <xf numFmtId="0" fontId="6" fillId="0" borderId="0" xfId="0" applyFont="1" applyAlignment="1" applyProtection="1">
      <alignment horizontal="left"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5" xfId="0" applyNumberFormat="1" applyFont="1" applyFill="1" applyBorder="1" applyAlignment="1" applyProtection="1">
      <alignment horizontal="center" vertical="center" wrapText="1"/>
    </xf>
    <xf numFmtId="0" fontId="3" fillId="0" borderId="0" xfId="0" applyFont="1" applyAlignment="1">
      <alignment vertical="center" shrinkToFit="1"/>
    </xf>
    <xf numFmtId="0" fontId="5" fillId="0" borderId="46" xfId="0" applyFont="1" applyFill="1" applyBorder="1" applyAlignment="1" applyProtection="1">
      <alignment horizontal="left" vertical="top" wrapText="1"/>
      <protection locked="0"/>
    </xf>
    <xf numFmtId="0" fontId="26" fillId="0" borderId="9" xfId="0" applyFont="1" applyFill="1" applyBorder="1" applyAlignment="1" applyProtection="1">
      <alignment horizontal="center" vertical="center"/>
      <protection locked="0"/>
    </xf>
    <xf numFmtId="0" fontId="5" fillId="0" borderId="5" xfId="0" applyFont="1" applyFill="1" applyBorder="1" applyAlignment="1">
      <alignment horizontal="center" vertical="center"/>
    </xf>
    <xf numFmtId="191" fontId="17" fillId="0" borderId="11" xfId="0" applyNumberFormat="1" applyFont="1" applyFill="1" applyBorder="1" applyAlignment="1" applyProtection="1">
      <alignment horizontal="right" vertical="center" wrapText="1" indent="1"/>
      <protection locked="0"/>
    </xf>
    <xf numFmtId="191" fontId="17" fillId="0" borderId="12" xfId="0" applyNumberFormat="1" applyFont="1" applyFill="1" applyBorder="1" applyAlignment="1" applyProtection="1">
      <alignment horizontal="right" vertical="center" wrapText="1" indent="1"/>
      <protection locked="0"/>
    </xf>
    <xf numFmtId="191" fontId="17" fillId="0" borderId="13" xfId="0" applyNumberFormat="1" applyFont="1" applyFill="1" applyBorder="1" applyAlignment="1" applyProtection="1">
      <alignment horizontal="right" vertical="center" wrapText="1" indent="1"/>
      <protection locked="0"/>
    </xf>
    <xf numFmtId="191" fontId="17" fillId="0" borderId="10" xfId="0" applyNumberFormat="1" applyFont="1" applyFill="1" applyBorder="1" applyAlignment="1" applyProtection="1">
      <alignment horizontal="right" vertical="center" wrapText="1" indent="1"/>
    </xf>
    <xf numFmtId="0" fontId="5" fillId="0" borderId="0" xfId="0" applyFont="1" applyFill="1" applyBorder="1" applyAlignment="1" applyProtection="1">
      <alignment horizontal="left" vertical="top" wrapText="1"/>
      <protection locked="0"/>
    </xf>
    <xf numFmtId="0" fontId="5" fillId="0" borderId="14" xfId="0" applyFont="1" applyFill="1" applyBorder="1" applyAlignment="1">
      <alignment horizontal="center" vertical="center"/>
    </xf>
    <xf numFmtId="0" fontId="5" fillId="0" borderId="88" xfId="0" applyFont="1" applyFill="1" applyBorder="1" applyAlignment="1" applyProtection="1">
      <alignment horizontal="center" vertical="center"/>
    </xf>
    <xf numFmtId="191" fontId="17" fillId="0" borderId="50" xfId="0" applyNumberFormat="1" applyFont="1" applyFill="1" applyBorder="1" applyAlignment="1" applyProtection="1">
      <alignment horizontal="right" vertical="center" wrapText="1" indent="1"/>
      <protection locked="0"/>
    </xf>
    <xf numFmtId="191" fontId="17" fillId="0" borderId="65" xfId="0" applyNumberFormat="1" applyFont="1" applyFill="1" applyBorder="1" applyAlignment="1" applyProtection="1">
      <alignment horizontal="right" vertical="center" wrapText="1" indent="1"/>
      <protection locked="0"/>
    </xf>
    <xf numFmtId="191" fontId="17" fillId="0" borderId="66" xfId="0" applyNumberFormat="1" applyFont="1" applyFill="1" applyBorder="1" applyAlignment="1" applyProtection="1">
      <alignment horizontal="right" vertical="center" wrapText="1" indent="1"/>
      <protection locked="0"/>
    </xf>
    <xf numFmtId="191" fontId="17" fillId="0" borderId="89" xfId="0" applyNumberFormat="1" applyFont="1" applyFill="1" applyBorder="1" applyAlignment="1" applyProtection="1">
      <alignment horizontal="right" vertical="center" wrapText="1" indent="1"/>
    </xf>
    <xf numFmtId="0" fontId="23" fillId="0" borderId="0" xfId="0" applyFont="1" applyAlignment="1" applyProtection="1">
      <alignment vertical="center"/>
    </xf>
    <xf numFmtId="191" fontId="17" fillId="0" borderId="26" xfId="0" applyNumberFormat="1" applyFont="1" applyFill="1" applyBorder="1" applyAlignment="1" applyProtection="1">
      <alignment horizontal="right" vertical="center" indent="1"/>
    </xf>
    <xf numFmtId="191" fontId="17" fillId="0" borderId="27" xfId="0" applyNumberFormat="1" applyFont="1" applyFill="1" applyBorder="1" applyAlignment="1" applyProtection="1">
      <alignment horizontal="right" vertical="center" indent="1"/>
    </xf>
    <xf numFmtId="191" fontId="17" fillId="0" borderId="28" xfId="0" applyNumberFormat="1" applyFont="1" applyFill="1" applyBorder="1" applyAlignment="1" applyProtection="1">
      <alignment horizontal="right" vertical="center" indent="1"/>
    </xf>
    <xf numFmtId="191" fontId="17" fillId="0" borderId="55" xfId="0" applyNumberFormat="1" applyFont="1" applyFill="1" applyBorder="1" applyAlignment="1" applyProtection="1">
      <alignment horizontal="right" vertical="center" indent="1"/>
    </xf>
    <xf numFmtId="191" fontId="17" fillId="0" borderId="2" xfId="0" applyNumberFormat="1" applyFont="1" applyFill="1" applyBorder="1" applyAlignment="1" applyProtection="1">
      <alignment horizontal="right" vertical="center" indent="1"/>
      <protection locked="0"/>
    </xf>
    <xf numFmtId="191" fontId="17" fillId="0" borderId="3" xfId="0" applyNumberFormat="1" applyFont="1" applyFill="1" applyBorder="1" applyAlignment="1" applyProtection="1">
      <alignment horizontal="right" vertical="center" indent="1"/>
      <protection locked="0"/>
    </xf>
    <xf numFmtId="191" fontId="17" fillId="0" borderId="4" xfId="0" applyNumberFormat="1" applyFont="1" applyFill="1" applyBorder="1" applyAlignment="1" applyProtection="1">
      <alignment horizontal="right" vertical="center" indent="1"/>
      <protection locked="0"/>
    </xf>
    <xf numFmtId="191" fontId="17" fillId="0" borderId="1" xfId="0" applyNumberFormat="1" applyFont="1" applyFill="1" applyBorder="1" applyAlignment="1" applyProtection="1">
      <alignment horizontal="right" vertical="center" indent="1"/>
    </xf>
    <xf numFmtId="0" fontId="5" fillId="0" borderId="89"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5" fillId="0" borderId="43" xfId="0" applyFont="1" applyFill="1" applyBorder="1" applyAlignment="1">
      <alignment horizontal="center" vertical="center" wrapText="1"/>
    </xf>
    <xf numFmtId="0" fontId="5" fillId="0" borderId="47" xfId="0" applyFont="1" applyFill="1" applyBorder="1" applyAlignment="1">
      <alignment horizontal="center" vertical="center"/>
    </xf>
    <xf numFmtId="191" fontId="17" fillId="0" borderId="23" xfId="0" applyNumberFormat="1" applyFont="1" applyFill="1" applyBorder="1" applyAlignment="1" applyProtection="1">
      <alignment horizontal="right" vertical="center" indent="1"/>
    </xf>
    <xf numFmtId="191" fontId="17" fillId="0" borderId="24" xfId="0" applyNumberFormat="1" applyFont="1" applyFill="1" applyBorder="1" applyAlignment="1" applyProtection="1">
      <alignment horizontal="right" vertical="center" indent="1"/>
    </xf>
    <xf numFmtId="191" fontId="17" fillId="0" borderId="25" xfId="0" applyNumberFormat="1" applyFont="1" applyFill="1" applyBorder="1" applyAlignment="1" applyProtection="1">
      <alignment horizontal="right" vertical="center" indent="1"/>
    </xf>
    <xf numFmtId="191" fontId="17" fillId="0" borderId="22" xfId="0" applyNumberFormat="1" applyFont="1" applyFill="1" applyBorder="1" applyAlignment="1" applyProtection="1">
      <alignment horizontal="right" vertical="center" indent="1"/>
    </xf>
    <xf numFmtId="0" fontId="5" fillId="0" borderId="22" xfId="0" applyFont="1" applyFill="1" applyBorder="1" applyAlignment="1">
      <alignment horizontal="center" vertical="center"/>
    </xf>
    <xf numFmtId="183" fontId="17" fillId="0" borderId="23" xfId="0" applyNumberFormat="1" applyFont="1" applyFill="1" applyBorder="1" applyAlignment="1" applyProtection="1">
      <alignment horizontal="right" vertical="center" indent="1"/>
    </xf>
    <xf numFmtId="183" fontId="17" fillId="0" borderId="24" xfId="0" applyNumberFormat="1" applyFont="1" applyFill="1" applyBorder="1" applyAlignment="1" applyProtection="1">
      <alignment horizontal="right" vertical="center" indent="1"/>
    </xf>
    <xf numFmtId="183" fontId="17" fillId="0" borderId="25" xfId="0" applyNumberFormat="1" applyFont="1" applyFill="1" applyBorder="1" applyAlignment="1" applyProtection="1">
      <alignment horizontal="right" vertical="center" indent="1"/>
    </xf>
    <xf numFmtId="183" fontId="17" fillId="0" borderId="22" xfId="0" applyNumberFormat="1" applyFont="1" applyFill="1" applyBorder="1" applyAlignment="1" applyProtection="1">
      <alignment horizontal="right" vertical="center" indent="1"/>
    </xf>
    <xf numFmtId="0" fontId="5" fillId="0" borderId="47" xfId="0" applyFont="1" applyFill="1" applyBorder="1" applyAlignment="1" applyProtection="1">
      <alignment horizontal="left" vertical="top" wrapText="1"/>
      <protection locked="0"/>
    </xf>
    <xf numFmtId="0" fontId="6" fillId="0" borderId="0" xfId="0" applyFont="1" applyAlignment="1" applyProtection="1">
      <alignment vertical="center"/>
    </xf>
    <xf numFmtId="0" fontId="17" fillId="0" borderId="0" xfId="0" applyFont="1" applyBorder="1" applyAlignment="1" applyProtection="1">
      <alignment vertical="center"/>
    </xf>
    <xf numFmtId="0" fontId="3" fillId="0" borderId="45" xfId="0" applyFont="1" applyBorder="1" applyAlignment="1" applyProtection="1">
      <alignment horizontal="center" vertical="center"/>
    </xf>
    <xf numFmtId="0" fontId="5" fillId="0" borderId="90" xfId="0" applyFont="1" applyBorder="1" applyAlignment="1" applyProtection="1">
      <alignment horizontal="center" vertical="center" wrapText="1"/>
    </xf>
    <xf numFmtId="183" fontId="17" fillId="0" borderId="91" xfId="0" applyNumberFormat="1" applyFont="1" applyBorder="1" applyAlignment="1" applyProtection="1">
      <alignment horizontal="center" vertical="center"/>
      <protection locked="0"/>
    </xf>
    <xf numFmtId="0" fontId="0" fillId="0" borderId="5" xfId="0" applyNumberFormat="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0" fillId="0" borderId="0" xfId="0" applyNumberFormat="1" applyBorder="1" applyAlignment="1" applyProtection="1">
      <alignment horizontal="left" vertical="center"/>
    </xf>
    <xf numFmtId="0" fontId="0" fillId="0" borderId="0" xfId="0" applyNumberFormat="1" applyBorder="1" applyAlignment="1" applyProtection="1">
      <alignment horizontal="center" vertical="center"/>
    </xf>
    <xf numFmtId="0" fontId="3" fillId="0" borderId="45" xfId="0" quotePrefix="1" applyFont="1" applyBorder="1" applyAlignment="1">
      <alignment horizontal="center" vertical="center"/>
    </xf>
    <xf numFmtId="181" fontId="17" fillId="0" borderId="92" xfId="0" applyNumberFormat="1" applyFont="1" applyBorder="1" applyAlignment="1">
      <alignment horizontal="center" vertical="center" shrinkToFit="1"/>
    </xf>
    <xf numFmtId="0" fontId="3" fillId="0" borderId="0" xfId="0" applyFont="1" applyBorder="1" applyAlignment="1" applyProtection="1">
      <alignment vertical="center" wrapText="1"/>
    </xf>
    <xf numFmtId="0" fontId="5" fillId="0" borderId="93" xfId="0" applyFont="1" applyBorder="1" applyAlignment="1" applyProtection="1">
      <alignment horizontal="center" vertical="center" wrapText="1"/>
    </xf>
    <xf numFmtId="0" fontId="3" fillId="0" borderId="94" xfId="0" applyFont="1" applyBorder="1" applyAlignment="1">
      <alignment horizontal="center" vertical="center"/>
    </xf>
    <xf numFmtId="183" fontId="17" fillId="0" borderId="95" xfId="0" applyNumberFormat="1" applyFont="1" applyBorder="1" applyAlignment="1" applyProtection="1">
      <alignment horizontal="center" vertical="center"/>
      <protection locked="0"/>
    </xf>
    <xf numFmtId="0" fontId="0" fillId="0" borderId="14" xfId="0" applyNumberFormat="1" applyBorder="1" applyAlignment="1" applyProtection="1">
      <alignment horizontal="center" vertical="center"/>
    </xf>
    <xf numFmtId="0" fontId="3" fillId="0" borderId="45" xfId="0" applyFont="1" applyBorder="1" applyAlignment="1">
      <alignment horizontal="center" vertical="center"/>
    </xf>
    <xf numFmtId="0" fontId="5" fillId="0" borderId="96" xfId="0" applyFont="1" applyBorder="1" applyAlignment="1" applyProtection="1">
      <alignment horizontal="center" vertical="center" wrapText="1"/>
    </xf>
    <xf numFmtId="180" fontId="5" fillId="0" borderId="97" xfId="0" applyNumberFormat="1" applyFont="1" applyBorder="1" applyAlignment="1">
      <alignment horizontal="center" vertical="center"/>
    </xf>
    <xf numFmtId="0" fontId="5" fillId="0" borderId="98" xfId="0" applyFont="1" applyBorder="1" applyAlignment="1" applyProtection="1">
      <alignment horizontal="center" vertical="center"/>
    </xf>
    <xf numFmtId="192" fontId="5" fillId="0" borderId="91" xfId="0" applyNumberFormat="1" applyFont="1" applyBorder="1" applyAlignment="1">
      <alignment horizontal="center" vertical="center"/>
    </xf>
    <xf numFmtId="180" fontId="17" fillId="0" borderId="2" xfId="0" applyNumberFormat="1" applyFont="1" applyFill="1" applyBorder="1" applyAlignment="1" applyProtection="1">
      <alignment horizontal="right" vertical="center" indent="2"/>
    </xf>
    <xf numFmtId="180" fontId="17" fillId="0" borderId="4" xfId="0" applyNumberFormat="1" applyFont="1" applyFill="1" applyBorder="1" applyAlignment="1" applyProtection="1">
      <alignment horizontal="right" vertical="center" indent="2"/>
      <protection locked="0"/>
    </xf>
    <xf numFmtId="181" fontId="17" fillId="0" borderId="1" xfId="0" applyNumberFormat="1" applyFont="1" applyFill="1" applyBorder="1" applyAlignment="1" applyProtection="1">
      <alignment horizontal="center" vertical="center" shrinkToFit="1"/>
    </xf>
    <xf numFmtId="0" fontId="5" fillId="0" borderId="93" xfId="0" applyFont="1" applyBorder="1" applyAlignment="1" applyProtection="1">
      <alignment horizontal="center" vertical="center"/>
    </xf>
    <xf numFmtId="192" fontId="5" fillId="0" borderId="95" xfId="0" applyNumberFormat="1" applyFont="1" applyBorder="1" applyAlignment="1">
      <alignment horizontal="center" vertical="center"/>
    </xf>
    <xf numFmtId="0" fontId="0" fillId="0" borderId="22" xfId="0" applyNumberFormat="1" applyBorder="1" applyAlignment="1" applyProtection="1">
      <alignment horizontal="center" vertical="center"/>
    </xf>
    <xf numFmtId="181" fontId="17" fillId="0" borderId="2" xfId="2" applyNumberFormat="1" applyFont="1" applyFill="1" applyBorder="1" applyAlignment="1" applyProtection="1">
      <alignment horizontal="right" vertical="center" indent="2"/>
    </xf>
    <xf numFmtId="181" fontId="17" fillId="0" borderId="4" xfId="2" applyNumberFormat="1" applyFont="1" applyFill="1" applyBorder="1" applyAlignment="1" applyProtection="1">
      <alignment horizontal="right" vertical="center" indent="2"/>
    </xf>
    <xf numFmtId="181" fontId="17" fillId="0" borderId="5" xfId="0" applyNumberFormat="1" applyFont="1" applyFill="1" applyBorder="1" applyAlignment="1" applyProtection="1">
      <alignment horizontal="right" vertical="center" indent="2"/>
    </xf>
    <xf numFmtId="0" fontId="5" fillId="0" borderId="96" xfId="0" applyFont="1" applyBorder="1" applyAlignment="1" applyProtection="1">
      <alignment horizontal="center" vertical="center"/>
    </xf>
    <xf numFmtId="192" fontId="5" fillId="0" borderId="97" xfId="0" applyNumberFormat="1" applyFont="1" applyBorder="1" applyAlignment="1">
      <alignment horizontal="center" vertical="center"/>
    </xf>
    <xf numFmtId="181" fontId="17" fillId="0" borderId="14" xfId="0" applyNumberFormat="1" applyFont="1" applyFill="1" applyBorder="1" applyAlignment="1" applyProtection="1">
      <alignment horizontal="right" vertical="center" indent="2"/>
    </xf>
    <xf numFmtId="181" fontId="17" fillId="0" borderId="99" xfId="0" applyNumberFormat="1" applyFont="1" applyBorder="1" applyAlignment="1">
      <alignment horizontal="center" vertical="center" shrinkToFit="1"/>
    </xf>
    <xf numFmtId="0" fontId="3" fillId="0" borderId="31" xfId="0" applyFont="1" applyBorder="1" applyAlignment="1" applyProtection="1">
      <alignment horizontal="center" vertical="center"/>
    </xf>
    <xf numFmtId="0" fontId="3" fillId="0" borderId="31" xfId="0" quotePrefix="1" applyFont="1" applyBorder="1" applyAlignment="1">
      <alignment horizontal="center" vertical="center"/>
    </xf>
    <xf numFmtId="181" fontId="17" fillId="0" borderId="91" xfId="0" applyNumberFormat="1" applyFont="1" applyBorder="1" applyAlignment="1">
      <alignment horizontal="center" vertical="center" shrinkToFit="1"/>
    </xf>
    <xf numFmtId="181" fontId="17" fillId="0" borderId="37" xfId="0" applyNumberFormat="1" applyFont="1" applyBorder="1" applyAlignment="1">
      <alignment horizontal="center" vertical="center" shrinkToFit="1"/>
    </xf>
    <xf numFmtId="0" fontId="3" fillId="0" borderId="9" xfId="0" applyFont="1" applyBorder="1" applyAlignment="1" applyProtection="1">
      <alignment horizontal="center" vertical="center"/>
    </xf>
    <xf numFmtId="0" fontId="3" fillId="0" borderId="94" xfId="0" quotePrefix="1" applyFont="1" applyBorder="1" applyAlignment="1">
      <alignment horizontal="center" vertical="center"/>
    </xf>
    <xf numFmtId="181" fontId="17" fillId="0" borderId="95" xfId="0" applyNumberFormat="1" applyFont="1" applyBorder="1" applyAlignment="1">
      <alignment horizontal="center" vertical="center" shrinkToFit="1"/>
    </xf>
    <xf numFmtId="181" fontId="17" fillId="0" borderId="22" xfId="0" applyNumberFormat="1" applyFont="1" applyFill="1" applyBorder="1" applyAlignment="1" applyProtection="1">
      <alignment horizontal="right" vertical="center" indent="2"/>
    </xf>
    <xf numFmtId="181" fontId="17" fillId="0" borderId="39" xfId="0" applyNumberFormat="1" applyFont="1" applyBorder="1" applyAlignment="1">
      <alignment horizontal="center" vertical="center" shrinkToFit="1"/>
    </xf>
    <xf numFmtId="0" fontId="3" fillId="0" borderId="34" xfId="0" applyFont="1" applyBorder="1" applyAlignment="1" applyProtection="1">
      <alignment horizontal="center" vertical="center"/>
    </xf>
    <xf numFmtId="181" fontId="17" fillId="0" borderId="22" xfId="0" applyNumberFormat="1" applyFont="1" applyFill="1" applyBorder="1" applyAlignment="1" applyProtection="1">
      <alignment horizontal="center" vertical="center" shrinkToFit="1"/>
    </xf>
    <xf numFmtId="0" fontId="5" fillId="0" borderId="100" xfId="0" applyFont="1" applyBorder="1" applyAlignment="1" applyProtection="1">
      <alignment horizontal="center" vertical="center"/>
    </xf>
    <xf numFmtId="0" fontId="3" fillId="0" borderId="34" xfId="0" quotePrefix="1" applyFont="1" applyBorder="1" applyAlignment="1">
      <alignment horizontal="center" vertical="center"/>
    </xf>
    <xf numFmtId="181" fontId="17" fillId="0" borderId="97" xfId="0" applyNumberFormat="1" applyFont="1" applyBorder="1" applyAlignment="1">
      <alignment horizontal="center" vertical="center" shrinkToFit="1"/>
    </xf>
    <xf numFmtId="0" fontId="3" fillId="0" borderId="101" xfId="0" applyFont="1" applyBorder="1" applyAlignment="1">
      <alignment horizontal="center" vertical="center"/>
    </xf>
    <xf numFmtId="181" fontId="17" fillId="0" borderId="42" xfId="0" applyNumberFormat="1" applyFont="1" applyBorder="1" applyAlignment="1">
      <alignment horizontal="center" vertical="center" shrinkToFit="1"/>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horizontal="right" vertical="center"/>
    </xf>
    <xf numFmtId="0" fontId="3" fillId="0" borderId="30" xfId="0" applyFont="1" applyBorder="1" applyAlignment="1" applyProtection="1">
      <alignment horizontal="center" vertical="center"/>
    </xf>
    <xf numFmtId="0" fontId="5" fillId="0" borderId="6" xfId="0" applyFont="1" applyBorder="1" applyAlignment="1" applyProtection="1">
      <alignment horizontal="distributed" vertical="center" indent="2"/>
    </xf>
    <xf numFmtId="0" fontId="5" fillId="0" borderId="8" xfId="0" applyFont="1" applyBorder="1" applyAlignment="1" applyProtection="1">
      <alignment horizontal="distributed" vertical="center" indent="2"/>
    </xf>
    <xf numFmtId="193" fontId="5" fillId="0" borderId="6" xfId="0" applyNumberFormat="1" applyFont="1" applyFill="1" applyBorder="1" applyAlignment="1" applyProtection="1">
      <alignment horizontal="center" vertical="center" shrinkToFit="1"/>
    </xf>
    <xf numFmtId="193" fontId="5" fillId="0" borderId="7" xfId="0" applyNumberFormat="1" applyFont="1" applyFill="1" applyBorder="1" applyAlignment="1" applyProtection="1">
      <alignment horizontal="center" vertical="center" shrinkToFit="1"/>
    </xf>
    <xf numFmtId="193" fontId="5" fillId="0" borderId="8" xfId="0" applyNumberFormat="1" applyFont="1" applyFill="1" applyBorder="1" applyAlignment="1" applyProtection="1">
      <alignment horizontal="center" vertical="center" shrinkToFit="1"/>
    </xf>
    <xf numFmtId="0" fontId="5" fillId="0" borderId="5" xfId="0" applyFont="1" applyBorder="1" applyAlignment="1" applyProtection="1">
      <alignment horizontal="center" vertical="center" wrapText="1"/>
    </xf>
    <xf numFmtId="0" fontId="3" fillId="0" borderId="0" xfId="0" applyFont="1" applyBorder="1" applyProtection="1">
      <alignment vertical="center"/>
    </xf>
    <xf numFmtId="0" fontId="3" fillId="0" borderId="32" xfId="0" applyFont="1" applyBorder="1" applyAlignment="1" applyProtection="1">
      <alignment vertical="top" wrapText="1"/>
    </xf>
    <xf numFmtId="0" fontId="0" fillId="0" borderId="0" xfId="0" applyAlignment="1">
      <alignment vertical="top" wrapText="1"/>
    </xf>
    <xf numFmtId="0" fontId="28" fillId="0" borderId="9" xfId="0" applyFont="1" applyBorder="1" applyAlignment="1" applyProtection="1">
      <alignment horizontal="center" vertical="center"/>
      <protection locked="0"/>
    </xf>
    <xf numFmtId="0" fontId="28"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3" fillId="0" borderId="32" xfId="0" applyFont="1" applyBorder="1" applyAlignment="1" applyProtection="1">
      <alignment horizontal="center" vertical="center"/>
    </xf>
    <xf numFmtId="0" fontId="5" fillId="0" borderId="15" xfId="0" applyFont="1" applyBorder="1" applyAlignment="1" applyProtection="1">
      <alignment horizontal="distributed" vertical="center" indent="2"/>
    </xf>
    <xf numFmtId="0" fontId="5" fillId="0" borderId="17" xfId="0" applyFont="1" applyBorder="1" applyAlignment="1" applyProtection="1">
      <alignment horizontal="distributed" vertical="center" indent="2"/>
    </xf>
    <xf numFmtId="0" fontId="29" fillId="0" borderId="0" xfId="0" applyFont="1" applyAlignment="1" applyProtection="1">
      <alignment horizontal="center" vertical="center"/>
    </xf>
    <xf numFmtId="193" fontId="5" fillId="0" borderId="23" xfId="0" applyNumberFormat="1" applyFont="1" applyFill="1" applyBorder="1" applyAlignment="1" applyProtection="1">
      <alignment horizontal="center" vertical="center" shrinkToFit="1"/>
    </xf>
    <xf numFmtId="193" fontId="5" fillId="0" borderId="24" xfId="0" applyNumberFormat="1" applyFont="1" applyFill="1" applyBorder="1" applyAlignment="1" applyProtection="1">
      <alignment horizontal="center" vertical="center" shrinkToFit="1"/>
    </xf>
    <xf numFmtId="193" fontId="5" fillId="0" borderId="25" xfId="0" applyNumberFormat="1" applyFont="1" applyFill="1" applyBorder="1" applyAlignment="1" applyProtection="1">
      <alignment horizontal="center" vertical="center" shrinkToFit="1"/>
    </xf>
    <xf numFmtId="0" fontId="5" fillId="0" borderId="14" xfId="0" applyFont="1" applyBorder="1" applyAlignment="1" applyProtection="1">
      <alignment horizontal="center" vertical="center" wrapText="1"/>
    </xf>
    <xf numFmtId="0" fontId="0" fillId="0" borderId="32" xfId="0" applyBorder="1" applyAlignment="1">
      <alignment vertical="top" wrapText="1"/>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3" fillId="0" borderId="5" xfId="0" applyFont="1" applyBorder="1" applyAlignment="1" applyProtection="1">
      <alignment horizontal="distributed" vertical="center" wrapText="1" indent="1"/>
    </xf>
    <xf numFmtId="193" fontId="5" fillId="0" borderId="6" xfId="0" applyNumberFormat="1" applyFont="1" applyBorder="1" applyAlignment="1" applyProtection="1">
      <alignment horizontal="center" vertical="center"/>
      <protection locked="0"/>
    </xf>
    <xf numFmtId="193" fontId="5" fillId="0" borderId="7" xfId="0" applyNumberFormat="1" applyFont="1" applyBorder="1" applyAlignment="1" applyProtection="1">
      <alignment horizontal="center" vertical="center"/>
      <protection locked="0"/>
    </xf>
    <xf numFmtId="193" fontId="5" fillId="0" borderId="8" xfId="0" applyNumberFormat="1" applyFont="1" applyBorder="1" applyAlignment="1" applyProtection="1">
      <alignment horizontal="center" vertical="center"/>
      <protection locked="0"/>
    </xf>
    <xf numFmtId="0" fontId="13" fillId="0" borderId="0" xfId="0" applyFont="1" applyAlignment="1" applyProtection="1">
      <alignment vertical="center"/>
    </xf>
    <xf numFmtId="0" fontId="5" fillId="0" borderId="50" xfId="0" applyFont="1" applyBorder="1" applyAlignment="1" applyProtection="1">
      <alignment horizontal="center" vertical="center" shrinkToFit="1"/>
      <protection locked="0"/>
    </xf>
    <xf numFmtId="0" fontId="5" fillId="0" borderId="66" xfId="0" applyFont="1" applyBorder="1" applyAlignment="1" applyProtection="1">
      <alignment horizontal="center" vertical="center" shrinkToFit="1"/>
      <protection locked="0"/>
    </xf>
    <xf numFmtId="0" fontId="3" fillId="0" borderId="14" xfId="0" applyFont="1" applyBorder="1" applyAlignment="1" applyProtection="1">
      <alignment horizontal="distributed" vertical="center" wrapText="1" indent="1"/>
    </xf>
    <xf numFmtId="193" fontId="5" fillId="0" borderId="15" xfId="0" applyNumberFormat="1" applyFont="1" applyBorder="1" applyAlignment="1" applyProtection="1">
      <alignment horizontal="center" vertical="center"/>
      <protection locked="0"/>
    </xf>
    <xf numFmtId="193" fontId="5" fillId="0" borderId="16" xfId="0" applyNumberFormat="1" applyFont="1" applyBorder="1" applyAlignment="1" applyProtection="1">
      <alignment horizontal="center" vertical="center"/>
      <protection locked="0"/>
    </xf>
    <xf numFmtId="193" fontId="5" fillId="0" borderId="17" xfId="0" applyNumberFormat="1" applyFont="1" applyBorder="1" applyAlignment="1" applyProtection="1">
      <alignment horizontal="center" vertical="center"/>
      <protection locked="0"/>
    </xf>
    <xf numFmtId="0" fontId="5" fillId="0" borderId="89" xfId="0" applyFont="1" applyBorder="1" applyAlignment="1" applyProtection="1">
      <alignment horizontal="center" vertical="center" wrapText="1"/>
    </xf>
    <xf numFmtId="0" fontId="5" fillId="0" borderId="26"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176" fontId="5" fillId="0" borderId="55" xfId="0" applyNumberFormat="1" applyFont="1" applyBorder="1" applyAlignment="1" applyProtection="1">
      <alignment horizontal="right" vertical="center"/>
      <protection locked="0"/>
    </xf>
    <xf numFmtId="0" fontId="3" fillId="0" borderId="5" xfId="0" applyFont="1" applyBorder="1" applyAlignment="1" applyProtection="1">
      <alignment horizontal="distributed" vertical="center" wrapText="1" justifyLastLine="1"/>
    </xf>
    <xf numFmtId="193" fontId="5" fillId="0" borderId="6" xfId="0" applyNumberFormat="1" applyFont="1" applyBorder="1" applyAlignment="1" applyProtection="1">
      <alignment horizontal="center" vertical="center"/>
    </xf>
    <xf numFmtId="193" fontId="5" fillId="0" borderId="7" xfId="0" applyNumberFormat="1" applyFont="1" applyBorder="1" applyAlignment="1" applyProtection="1">
      <alignment horizontal="center" vertical="center"/>
    </xf>
    <xf numFmtId="193" fontId="5" fillId="0" borderId="8" xfId="0" applyNumberFormat="1" applyFont="1" applyBorder="1" applyAlignment="1" applyProtection="1">
      <alignment horizontal="center" vertical="center"/>
    </xf>
    <xf numFmtId="176" fontId="5" fillId="0" borderId="14" xfId="0" applyNumberFormat="1" applyFont="1" applyBorder="1" applyAlignment="1" applyProtection="1">
      <alignment horizontal="right" vertical="center"/>
      <protection locked="0"/>
    </xf>
    <xf numFmtId="0" fontId="3" fillId="0" borderId="14" xfId="0" applyFont="1" applyBorder="1" applyAlignment="1" applyProtection="1">
      <alignment horizontal="distributed" vertical="center" wrapText="1" justifyLastLine="1"/>
    </xf>
    <xf numFmtId="193" fontId="5" fillId="0" borderId="15" xfId="0" applyNumberFormat="1" applyFont="1" applyBorder="1" applyAlignment="1" applyProtection="1">
      <alignment horizontal="center" vertical="center"/>
    </xf>
    <xf numFmtId="193" fontId="5" fillId="0" borderId="16" xfId="0" applyNumberFormat="1" applyFont="1" applyBorder="1" applyAlignment="1" applyProtection="1">
      <alignment horizontal="center" vertical="center"/>
    </xf>
    <xf numFmtId="193" fontId="5" fillId="0" borderId="17" xfId="0" applyNumberFormat="1" applyFont="1" applyBorder="1" applyAlignment="1" applyProtection="1">
      <alignment horizontal="center" vertical="center"/>
    </xf>
    <xf numFmtId="189" fontId="5" fillId="0" borderId="22" xfId="0" applyNumberFormat="1" applyFont="1" applyBorder="1" applyAlignment="1" applyProtection="1">
      <alignment vertical="center"/>
    </xf>
    <xf numFmtId="0" fontId="5" fillId="0" borderId="15"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3" fillId="0" borderId="22" xfId="0" applyFont="1" applyBorder="1" applyAlignment="1" applyProtection="1">
      <alignment horizontal="distributed" vertical="center" wrapText="1" justifyLastLine="1"/>
    </xf>
    <xf numFmtId="193" fontId="5" fillId="0" borderId="23" xfId="0" applyNumberFormat="1" applyFont="1" applyBorder="1" applyAlignment="1" applyProtection="1">
      <alignment horizontal="center" vertical="center"/>
    </xf>
    <xf numFmtId="193" fontId="5" fillId="0" borderId="24" xfId="0" applyNumberFormat="1" applyFont="1" applyBorder="1" applyAlignment="1" applyProtection="1">
      <alignment horizontal="center" vertical="center"/>
    </xf>
    <xf numFmtId="193" fontId="5" fillId="0" borderId="25" xfId="0" applyNumberFormat="1" applyFont="1" applyBorder="1" applyAlignment="1" applyProtection="1">
      <alignment horizontal="center" vertical="center"/>
    </xf>
    <xf numFmtId="0" fontId="5" fillId="0" borderId="2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3" fillId="0" borderId="5" xfId="0" applyFont="1" applyBorder="1" applyAlignment="1" applyProtection="1">
      <alignment horizontal="distributed" vertical="center" indent="1"/>
    </xf>
    <xf numFmtId="0" fontId="5" fillId="0" borderId="30" xfId="0" applyFont="1" applyBorder="1" applyAlignment="1" applyProtection="1">
      <alignment horizontal="center" vertical="center" wrapText="1"/>
    </xf>
    <xf numFmtId="194" fontId="5" fillId="0" borderId="6" xfId="0" applyNumberFormat="1" applyFont="1" applyBorder="1" applyAlignment="1" applyProtection="1">
      <alignment horizontal="center" vertical="center" shrinkToFit="1"/>
      <protection locked="0"/>
    </xf>
    <xf numFmtId="194" fontId="5" fillId="0" borderId="8" xfId="0" applyNumberFormat="1" applyFont="1" applyBorder="1" applyAlignment="1" applyProtection="1">
      <alignment horizontal="center" vertical="center" shrinkToFit="1"/>
      <protection locked="0"/>
    </xf>
    <xf numFmtId="0" fontId="3" fillId="0" borderId="22" xfId="0" applyFont="1" applyBorder="1" applyAlignment="1" applyProtection="1">
      <alignment horizontal="distributed" vertical="center" indent="1"/>
    </xf>
    <xf numFmtId="194" fontId="5" fillId="0" borderId="23" xfId="0" applyNumberFormat="1" applyFont="1" applyBorder="1" applyAlignment="1" applyProtection="1">
      <alignment horizontal="center" vertical="center" shrinkToFit="1"/>
      <protection locked="0"/>
    </xf>
    <xf numFmtId="194" fontId="5" fillId="0" borderId="25" xfId="0" applyNumberFormat="1" applyFont="1" applyBorder="1" applyAlignment="1" applyProtection="1">
      <alignment horizontal="center" vertical="center" shrinkToFi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17" fillId="0" borderId="0" xfId="0" applyFont="1" applyBorder="1" applyAlignment="1" applyProtection="1">
      <alignment horizontal="center" vertical="center" textRotation="255" wrapText="1"/>
    </xf>
    <xf numFmtId="0" fontId="5" fillId="0" borderId="31" xfId="0" applyFont="1" applyBorder="1" applyAlignment="1" applyProtection="1">
      <alignment horizontal="center" vertical="center" wrapText="1"/>
    </xf>
    <xf numFmtId="0" fontId="5" fillId="0" borderId="30" xfId="0" applyFont="1" applyBorder="1" applyAlignment="1" applyProtection="1">
      <alignment horizontal="left" vertical="top" wrapText="1" shrinkToFit="1"/>
      <protection locked="0"/>
    </xf>
    <xf numFmtId="0" fontId="5" fillId="0" borderId="31" xfId="0" applyFont="1" applyBorder="1" applyAlignment="1" applyProtection="1">
      <alignment horizontal="left" vertical="top" wrapText="1" shrinkToFit="1"/>
      <protection locked="0"/>
    </xf>
    <xf numFmtId="0" fontId="3" fillId="0" borderId="14" xfId="0" applyFont="1" applyBorder="1" applyAlignment="1" applyProtection="1">
      <alignment horizontal="distributed" vertical="center" indent="1"/>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176" fontId="5" fillId="0" borderId="55" xfId="0" applyNumberFormat="1" applyFont="1" applyBorder="1" applyAlignment="1" applyProtection="1">
      <alignment horizontal="right" vertical="center"/>
    </xf>
    <xf numFmtId="0" fontId="5" fillId="0" borderId="0" xfId="0" applyFont="1" applyBorder="1" applyAlignment="1" applyProtection="1">
      <alignment horizontal="distributed" vertical="center" justifyLastLine="1"/>
    </xf>
    <xf numFmtId="0" fontId="5" fillId="0" borderId="32"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2"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176" fontId="5" fillId="0" borderId="14" xfId="0" applyNumberFormat="1" applyFont="1" applyBorder="1" applyAlignment="1" applyProtection="1">
      <alignment horizontal="right" vertical="center"/>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3" xfId="0" applyFont="1" applyBorder="1" applyAlignment="1" applyProtection="1">
      <alignment horizontal="left" vertical="top" wrapText="1" shrinkToFit="1"/>
      <protection locked="0"/>
    </xf>
    <xf numFmtId="0" fontId="5" fillId="0" borderId="34" xfId="0" applyFont="1" applyBorder="1" applyAlignment="1" applyProtection="1">
      <alignment horizontal="left" vertical="top" wrapText="1" shrinkToFi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5" fillId="0" borderId="0" xfId="0" applyFont="1" applyBorder="1" applyAlignment="1" applyProtection="1">
      <alignment horizontal="left" vertical="center" indent="1"/>
    </xf>
    <xf numFmtId="0" fontId="30" fillId="0" borderId="0" xfId="0" applyFont="1" applyAlignment="1" applyProtection="1">
      <alignment horizontal="right" vertical="center" shrinkToFit="1"/>
    </xf>
    <xf numFmtId="0" fontId="31" fillId="0" borderId="0" xfId="0" applyFont="1" applyBorder="1" applyAlignment="1" applyProtection="1">
      <alignment horizontal="center" vertical="center"/>
    </xf>
    <xf numFmtId="0" fontId="31" fillId="0" borderId="102" xfId="0" applyFont="1" applyBorder="1" applyAlignment="1" applyProtection="1">
      <alignment horizontal="center" vertical="center"/>
    </xf>
    <xf numFmtId="0" fontId="31" fillId="0" borderId="0" xfId="0" applyFont="1" applyAlignment="1" applyProtection="1">
      <alignment horizontal="right" vertical="center"/>
    </xf>
    <xf numFmtId="0" fontId="31" fillId="0" borderId="103" xfId="0" applyFont="1" applyBorder="1" applyAlignment="1" applyProtection="1">
      <alignment horizontal="center" vertical="center"/>
    </xf>
    <xf numFmtId="0" fontId="30" fillId="0" borderId="0" xfId="0" applyFont="1" applyBorder="1" applyAlignment="1" applyProtection="1">
      <alignment horizontal="center" vertical="center" wrapText="1"/>
    </xf>
    <xf numFmtId="0" fontId="30" fillId="0" borderId="102" xfId="0" applyFont="1" applyBorder="1" applyProtection="1">
      <alignment vertical="center"/>
    </xf>
    <xf numFmtId="14" fontId="30" fillId="0" borderId="102" xfId="0" applyNumberFormat="1" applyFont="1" applyBorder="1" applyProtection="1">
      <alignment vertical="center"/>
    </xf>
    <xf numFmtId="0" fontId="30" fillId="0" borderId="0" xfId="0" applyFont="1" applyBorder="1" applyProtection="1">
      <alignment vertical="center"/>
    </xf>
    <xf numFmtId="0" fontId="3" fillId="0" borderId="103" xfId="0" applyFont="1" applyBorder="1" applyAlignment="1" applyProtection="1">
      <alignment horizontal="center" vertical="center"/>
    </xf>
    <xf numFmtId="0" fontId="30" fillId="0" borderId="0" xfId="0" applyFont="1" applyProtection="1">
      <alignment vertical="center"/>
    </xf>
    <xf numFmtId="0" fontId="5" fillId="0" borderId="30" xfId="0" applyFont="1" applyBorder="1" applyAlignment="1" applyProtection="1">
      <alignment horizontal="center" vertical="center" shrinkToFit="1"/>
    </xf>
    <xf numFmtId="0" fontId="5" fillId="0" borderId="32" xfId="0" applyFont="1" applyBorder="1" applyAlignment="1" applyProtection="1">
      <alignment horizontal="center" vertical="center" shrinkToFit="1"/>
    </xf>
    <xf numFmtId="179" fontId="17" fillId="0" borderId="14" xfId="0" applyNumberFormat="1" applyFont="1" applyBorder="1" applyAlignment="1" applyProtection="1">
      <alignment horizontal="center" vertical="center"/>
      <protection locked="0"/>
    </xf>
    <xf numFmtId="0" fontId="5" fillId="0" borderId="33" xfId="0" applyFont="1" applyBorder="1" applyAlignment="1" applyProtection="1">
      <alignment horizontal="center" vertical="center" shrinkToFit="1"/>
    </xf>
    <xf numFmtId="0" fontId="5" fillId="0" borderId="104" xfId="0" applyFont="1" applyBorder="1" applyAlignment="1" applyProtection="1">
      <alignment horizontal="center" vertical="center"/>
    </xf>
    <xf numFmtId="0" fontId="3" fillId="0" borderId="41" xfId="0" applyFont="1" applyBorder="1" applyAlignment="1" applyProtection="1">
      <alignment horizontal="center" vertical="center"/>
    </xf>
    <xf numFmtId="181" fontId="17" fillId="0" borderId="105" xfId="0" applyNumberFormat="1" applyFont="1" applyBorder="1" applyAlignment="1" applyProtection="1">
      <alignment horizontal="center" vertical="center" shrinkToFit="1"/>
    </xf>
    <xf numFmtId="0" fontId="3" fillId="0" borderId="36" xfId="0" applyFont="1" applyBorder="1" applyAlignment="1" applyProtection="1">
      <alignment horizontal="center" vertical="center"/>
    </xf>
    <xf numFmtId="0" fontId="6" fillId="0" borderId="6"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6" fillId="0" borderId="50"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protection locked="0"/>
    </xf>
    <xf numFmtId="58" fontId="5" fillId="0" borderId="30" xfId="0" applyNumberFormat="1"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0"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5" xfId="0" applyFont="1" applyBorder="1" applyAlignment="1" applyProtection="1">
      <alignment horizontal="center" vertical="center"/>
      <protection locked="0"/>
    </xf>
    <xf numFmtId="0" fontId="32" fillId="0" borderId="0" xfId="0" applyFont="1" applyAlignment="1">
      <alignment horizontal="left" vertical="center"/>
    </xf>
    <xf numFmtId="0" fontId="6" fillId="0" borderId="0" xfId="0" applyFont="1" applyAlignment="1">
      <alignment horizontal="left" vertical="center"/>
    </xf>
    <xf numFmtId="0" fontId="33" fillId="0" borderId="0" xfId="0" applyFont="1" applyAlignment="1">
      <alignment horizontal="justify" vertical="center"/>
    </xf>
    <xf numFmtId="0" fontId="3" fillId="0" borderId="5" xfId="0" applyFont="1" applyBorder="1" applyAlignment="1" applyProtection="1">
      <alignment horizontal="left" vertical="center"/>
    </xf>
    <xf numFmtId="0" fontId="3" fillId="0" borderId="30" xfId="0" applyFont="1" applyBorder="1" applyAlignment="1" applyProtection="1">
      <alignment horizontal="left" vertical="center"/>
    </xf>
    <xf numFmtId="0" fontId="3" fillId="0" borderId="106" xfId="0" applyFont="1" applyBorder="1" applyProtection="1">
      <alignment vertical="center"/>
    </xf>
    <xf numFmtId="0" fontId="3" fillId="0" borderId="14" xfId="0" applyFont="1" applyBorder="1" applyAlignment="1" applyProtection="1">
      <alignment horizontal="center" vertical="center"/>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left" vertical="center"/>
    </xf>
    <xf numFmtId="0" fontId="3" fillId="0" borderId="27" xfId="0" applyFont="1" applyBorder="1" applyAlignment="1" applyProtection="1">
      <alignment horizontal="center" vertical="center"/>
    </xf>
    <xf numFmtId="0" fontId="3" fillId="0" borderId="22" xfId="0" applyFont="1" applyBorder="1" applyProtection="1">
      <alignment vertical="center"/>
    </xf>
    <xf numFmtId="0" fontId="3" fillId="0" borderId="22" xfId="0" applyFont="1" applyBorder="1" applyAlignment="1" applyProtection="1">
      <alignment horizontal="left" vertical="center"/>
    </xf>
    <xf numFmtId="0" fontId="3" fillId="0" borderId="33" xfId="0" applyFont="1" applyBorder="1" applyAlignment="1" applyProtection="1">
      <alignment horizontal="left" vertical="center"/>
    </xf>
    <xf numFmtId="0" fontId="3" fillId="0" borderId="24" xfId="0" applyFont="1" applyBorder="1" applyAlignment="1" applyProtection="1">
      <alignment horizontal="center" vertical="center"/>
    </xf>
    <xf numFmtId="38" fontId="3" fillId="0" borderId="5" xfId="2" applyFont="1" applyBorder="1" applyAlignment="1" applyProtection="1">
      <alignment horizontal="right" vertical="center" indent="3"/>
      <protection locked="0"/>
    </xf>
    <xf numFmtId="38" fontId="3" fillId="0" borderId="6" xfId="2" applyFont="1" applyBorder="1" applyAlignment="1" applyProtection="1">
      <alignment horizontal="right" vertical="center" indent="3"/>
    </xf>
    <xf numFmtId="38" fontId="3" fillId="0" borderId="7" xfId="2" applyFont="1" applyBorder="1" applyAlignment="1" applyProtection="1">
      <alignment horizontal="right" vertical="center" indent="3"/>
      <protection locked="0"/>
    </xf>
    <xf numFmtId="38" fontId="3" fillId="0" borderId="5" xfId="2" applyFont="1" applyBorder="1" applyAlignment="1" applyProtection="1">
      <alignment horizontal="right" vertical="center" indent="3"/>
    </xf>
    <xf numFmtId="38" fontId="3" fillId="0" borderId="14" xfId="2" applyFont="1" applyBorder="1" applyAlignment="1" applyProtection="1">
      <alignment horizontal="right" vertical="center" indent="3"/>
      <protection locked="0"/>
    </xf>
    <xf numFmtId="38" fontId="3" fillId="0" borderId="15" xfId="2" applyFont="1" applyBorder="1" applyAlignment="1" applyProtection="1">
      <alignment horizontal="right" vertical="center" indent="3"/>
    </xf>
    <xf numFmtId="38" fontId="3" fillId="0" borderId="16" xfId="2" applyFont="1" applyBorder="1" applyAlignment="1" applyProtection="1">
      <alignment horizontal="right" vertical="center" indent="3"/>
      <protection locked="0"/>
    </xf>
    <xf numFmtId="38" fontId="3" fillId="0" borderId="14" xfId="2" applyFont="1" applyBorder="1" applyAlignment="1" applyProtection="1">
      <alignment horizontal="right" vertical="center" indent="3"/>
    </xf>
    <xf numFmtId="38" fontId="3" fillId="0" borderId="22" xfId="2" applyFont="1" applyBorder="1" applyAlignment="1" applyProtection="1">
      <alignment horizontal="right" vertical="center" indent="3"/>
      <protection locked="0"/>
    </xf>
    <xf numFmtId="38" fontId="3" fillId="0" borderId="24" xfId="2" applyFont="1" applyBorder="1" applyAlignment="1" applyProtection="1">
      <alignment horizontal="right" vertical="center" indent="3"/>
      <protection locked="0"/>
    </xf>
    <xf numFmtId="38" fontId="3" fillId="0" borderId="22" xfId="2" applyFont="1" applyBorder="1" applyAlignment="1" applyProtection="1">
      <alignment horizontal="right" vertical="center" indent="3"/>
    </xf>
    <xf numFmtId="38" fontId="3" fillId="0" borderId="5" xfId="2" applyFont="1" applyBorder="1" applyAlignment="1" applyProtection="1">
      <alignment horizontal="right" vertical="center" indent="2"/>
    </xf>
    <xf numFmtId="38" fontId="3" fillId="0" borderId="30" xfId="2" applyFont="1" applyBorder="1" applyAlignment="1" applyProtection="1">
      <alignment horizontal="right" vertical="center" indent="2"/>
    </xf>
    <xf numFmtId="38" fontId="3" fillId="0" borderId="7" xfId="2" applyFont="1" applyBorder="1" applyAlignment="1" applyProtection="1">
      <alignment horizontal="right" vertical="center" indent="2"/>
    </xf>
    <xf numFmtId="38" fontId="3" fillId="0" borderId="8" xfId="2" applyFont="1" applyBorder="1" applyAlignment="1" applyProtection="1">
      <alignment horizontal="right" vertical="center" indent="2"/>
    </xf>
    <xf numFmtId="38" fontId="3" fillId="0" borderId="14" xfId="2" applyFont="1" applyBorder="1" applyAlignment="1" applyProtection="1">
      <alignment horizontal="right" vertical="center" indent="2"/>
    </xf>
    <xf numFmtId="38" fontId="3" fillId="0" borderId="32" xfId="2" applyFont="1" applyBorder="1" applyAlignment="1" applyProtection="1">
      <alignment horizontal="right" vertical="center" indent="2"/>
    </xf>
    <xf numFmtId="38" fontId="3" fillId="0" borderId="16" xfId="2" applyFont="1" applyBorder="1" applyAlignment="1" applyProtection="1">
      <alignment horizontal="right" vertical="center" indent="2"/>
    </xf>
    <xf numFmtId="38" fontId="3" fillId="0" borderId="17" xfId="2" applyFont="1" applyBorder="1" applyAlignment="1" applyProtection="1">
      <alignment horizontal="right" vertical="center" indent="2"/>
    </xf>
    <xf numFmtId="38" fontId="3" fillId="0" borderId="22" xfId="2" applyFont="1" applyBorder="1" applyAlignment="1" applyProtection="1">
      <alignment horizontal="right" vertical="center" indent="2"/>
    </xf>
    <xf numFmtId="38" fontId="3" fillId="0" borderId="33" xfId="2" applyFont="1" applyBorder="1" applyAlignment="1" applyProtection="1">
      <alignment horizontal="right" vertical="center" indent="2"/>
    </xf>
    <xf numFmtId="38" fontId="3" fillId="0" borderId="24" xfId="2" applyFont="1" applyBorder="1" applyAlignment="1" applyProtection="1">
      <alignment horizontal="right" vertical="center" indent="2"/>
    </xf>
    <xf numFmtId="38" fontId="3" fillId="0" borderId="25" xfId="2" applyFont="1" applyBorder="1" applyAlignment="1" applyProtection="1">
      <alignment horizontal="right" vertical="center" indent="2"/>
    </xf>
    <xf numFmtId="0" fontId="3" fillId="0" borderId="22" xfId="0" applyFont="1" applyBorder="1" applyAlignment="1" applyProtection="1">
      <alignment horizontal="center" vertical="center"/>
      <protection locked="0"/>
    </xf>
    <xf numFmtId="0" fontId="22" fillId="0" borderId="0" xfId="0" applyFont="1">
      <alignment vertical="center"/>
    </xf>
    <xf numFmtId="0" fontId="34" fillId="0" borderId="0" xfId="0" applyFont="1">
      <alignment vertical="center"/>
    </xf>
    <xf numFmtId="0" fontId="15" fillId="0" borderId="0" xfId="0" applyFont="1">
      <alignment vertical="center"/>
    </xf>
    <xf numFmtId="0" fontId="23" fillId="0" borderId="0" xfId="0" applyFont="1">
      <alignment vertical="center"/>
    </xf>
    <xf numFmtId="0" fontId="34" fillId="0" borderId="0" xfId="0" applyFont="1" applyAlignment="1">
      <alignment horizontal="justify" vertical="center"/>
    </xf>
    <xf numFmtId="0" fontId="35" fillId="0" borderId="0" xfId="0" applyFont="1" applyAlignment="1">
      <alignment horizontal="center" vertical="center"/>
    </xf>
    <xf numFmtId="0" fontId="34" fillId="0" borderId="0" xfId="0" applyFont="1" applyAlignment="1">
      <alignment vertical="center"/>
    </xf>
    <xf numFmtId="0" fontId="35" fillId="0" borderId="0" xfId="0" applyFont="1">
      <alignment vertical="center"/>
    </xf>
    <xf numFmtId="0" fontId="15" fillId="0" borderId="0" xfId="0" applyFont="1" applyAlignment="1">
      <alignment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30" xfId="0" applyFont="1" applyBorder="1" applyAlignment="1">
      <alignment horizontal="left" vertical="center" wrapText="1"/>
    </xf>
    <xf numFmtId="0" fontId="23" fillId="0" borderId="31" xfId="0" applyFont="1" applyBorder="1" applyAlignment="1">
      <alignment horizontal="left" vertical="center"/>
    </xf>
    <xf numFmtId="0" fontId="36" fillId="0" borderId="1" xfId="0" applyFont="1" applyBorder="1" applyAlignment="1">
      <alignment horizontal="center"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07" xfId="0" applyFont="1" applyBorder="1" applyAlignment="1">
      <alignment horizontal="center" vertical="center"/>
    </xf>
    <xf numFmtId="0" fontId="23" fillId="0" borderId="12" xfId="0" applyFont="1" applyBorder="1" applyAlignment="1">
      <alignment horizontal="center" vertical="center" shrinkToFit="1"/>
    </xf>
    <xf numFmtId="0" fontId="23" fillId="0" borderId="108"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30" xfId="0" applyFont="1" applyBorder="1" applyAlignment="1">
      <alignment horizontal="center" vertical="center" wrapText="1"/>
    </xf>
    <xf numFmtId="0" fontId="37" fillId="0" borderId="32" xfId="0" applyFont="1" applyBorder="1" applyAlignment="1">
      <alignment horizontal="left" vertical="center" wrapText="1"/>
    </xf>
    <xf numFmtId="0" fontId="23" fillId="0" borderId="5" xfId="0" applyFont="1" applyBorder="1" applyAlignment="1">
      <alignment horizontal="center" vertical="center"/>
    </xf>
    <xf numFmtId="0" fontId="37" fillId="0" borderId="0" xfId="0" applyFont="1">
      <alignment vertical="center"/>
    </xf>
    <xf numFmtId="0" fontId="15" fillId="0" borderId="48"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5" xfId="0" applyFont="1" applyBorder="1" applyAlignment="1" applyProtection="1">
      <alignment horizontal="center" vertical="center" shrinkToFit="1"/>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109" xfId="0" applyFont="1" applyBorder="1" applyAlignment="1">
      <alignment horizontal="center" vertical="center"/>
    </xf>
    <xf numFmtId="0" fontId="23" fillId="0" borderId="59" xfId="0" applyFont="1" applyBorder="1" applyAlignment="1">
      <alignment horizontal="center" vertical="center" shrinkToFit="1"/>
    </xf>
    <xf numFmtId="0" fontId="23" fillId="0" borderId="110"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2" xfId="0" applyFont="1" applyBorder="1" applyAlignment="1">
      <alignment horizontal="center" vertical="center" wrapText="1"/>
    </xf>
    <xf numFmtId="0" fontId="36" fillId="0" borderId="30" xfId="0" applyFont="1" applyBorder="1">
      <alignment vertical="center"/>
    </xf>
    <xf numFmtId="0" fontId="15" fillId="0" borderId="31" xfId="0" applyFont="1" applyBorder="1" applyAlignment="1" applyProtection="1">
      <alignment horizontal="left" vertical="center" wrapText="1"/>
      <protection locked="0"/>
    </xf>
    <xf numFmtId="0" fontId="23" fillId="0" borderId="14" xfId="0" applyFont="1" applyBorder="1" applyAlignment="1">
      <alignment horizontal="center" vertical="center"/>
    </xf>
    <xf numFmtId="0" fontId="23" fillId="0" borderId="111" xfId="0" applyFont="1" applyBorder="1" applyAlignment="1">
      <alignment horizontal="center" vertical="center"/>
    </xf>
    <xf numFmtId="0" fontId="23" fillId="0" borderId="112" xfId="0" applyFont="1" applyBorder="1" applyAlignment="1">
      <alignment horizontal="center" vertical="center"/>
    </xf>
    <xf numFmtId="0" fontId="15" fillId="0" borderId="22" xfId="0" applyFont="1" applyBorder="1" applyAlignment="1" applyProtection="1">
      <alignment horizontal="center" vertical="center" shrinkToFit="1"/>
    </xf>
    <xf numFmtId="0" fontId="23" fillId="0" borderId="1" xfId="0" applyFont="1" applyBorder="1">
      <alignment vertical="center"/>
    </xf>
    <xf numFmtId="0" fontId="23" fillId="0" borderId="1" xfId="0" applyFont="1" applyBorder="1" applyAlignment="1">
      <alignment horizontal="center" vertical="center" shrinkToFit="1"/>
    </xf>
    <xf numFmtId="0" fontId="15" fillId="0" borderId="5" xfId="0" applyFont="1" applyBorder="1" applyAlignment="1" applyProtection="1">
      <alignment horizontal="left" vertical="center" wrapText="1"/>
      <protection locked="0"/>
    </xf>
    <xf numFmtId="0" fontId="23" fillId="0" borderId="10" xfId="0" applyFont="1" applyBorder="1" applyAlignment="1">
      <alignment horizontal="center" vertical="center"/>
    </xf>
    <xf numFmtId="0" fontId="15" fillId="0" borderId="11" xfId="0" applyFont="1" applyBorder="1" applyProtection="1">
      <alignment vertical="center"/>
      <protection locked="0"/>
    </xf>
    <xf numFmtId="0" fontId="15" fillId="0" borderId="12" xfId="0" applyFont="1" applyBorder="1" applyProtection="1">
      <alignment vertical="center"/>
      <protection locked="0"/>
    </xf>
    <xf numFmtId="0" fontId="15" fillId="0" borderId="108" xfId="0" applyFont="1" applyBorder="1" applyProtection="1">
      <alignment vertical="center"/>
      <protection locked="0"/>
    </xf>
    <xf numFmtId="0" fontId="15" fillId="0" borderId="10" xfId="0" applyFont="1" applyBorder="1">
      <alignment vertical="center"/>
    </xf>
    <xf numFmtId="0" fontId="23" fillId="0" borderId="32" xfId="0" applyFont="1" applyBorder="1">
      <alignment vertical="center"/>
    </xf>
    <xf numFmtId="0" fontId="15" fillId="0" borderId="9" xfId="0" applyFont="1" applyBorder="1" applyAlignment="1" applyProtection="1">
      <alignment horizontal="left" vertical="center" wrapText="1"/>
      <protection locked="0"/>
    </xf>
    <xf numFmtId="0" fontId="23" fillId="0" borderId="32"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pplyProtection="1">
      <alignment horizontal="center" vertical="center"/>
    </xf>
    <xf numFmtId="0" fontId="23" fillId="0" borderId="5" xfId="0" applyFont="1" applyBorder="1">
      <alignment vertical="center"/>
    </xf>
    <xf numFmtId="0" fontId="23" fillId="0" borderId="5" xfId="0" applyFont="1" applyBorder="1" applyAlignment="1">
      <alignment horizontal="center" vertical="center" shrinkToFit="1"/>
    </xf>
    <xf numFmtId="0" fontId="15" fillId="0" borderId="14" xfId="0" applyFont="1" applyBorder="1" applyAlignment="1" applyProtection="1">
      <alignment horizontal="left" vertical="center" wrapText="1"/>
      <protection locked="0"/>
    </xf>
    <xf numFmtId="0" fontId="23" fillId="0" borderId="18" xfId="0" applyFont="1" applyBorder="1" applyAlignment="1">
      <alignment horizontal="center" vertical="center"/>
    </xf>
    <xf numFmtId="0" fontId="23" fillId="0" borderId="29" xfId="0" applyFont="1" applyBorder="1" applyAlignment="1">
      <alignment horizontal="center" vertical="center"/>
    </xf>
    <xf numFmtId="0" fontId="15" fillId="0" borderId="58" xfId="0" applyFont="1" applyBorder="1" applyProtection="1">
      <alignment vertical="center"/>
      <protection locked="0"/>
    </xf>
    <xf numFmtId="0" fontId="15" fillId="0" borderId="59" xfId="0" applyFont="1" applyBorder="1" applyProtection="1">
      <alignment vertical="center"/>
      <protection locked="0"/>
    </xf>
    <xf numFmtId="0" fontId="15" fillId="0" borderId="110" xfId="0" applyFont="1" applyBorder="1" applyProtection="1">
      <alignment vertical="center"/>
      <protection locked="0"/>
    </xf>
    <xf numFmtId="0" fontId="15" fillId="0" borderId="29" xfId="0" applyFont="1" applyBorder="1">
      <alignment vertical="center"/>
    </xf>
    <xf numFmtId="0" fontId="23" fillId="0" borderId="33" xfId="0" applyFont="1" applyBorder="1" applyAlignment="1">
      <alignment horizontal="center" vertical="center" wrapText="1"/>
    </xf>
    <xf numFmtId="0" fontId="23" fillId="0" borderId="2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14" xfId="0" applyFont="1" applyBorder="1" applyAlignment="1" applyProtection="1">
      <alignment horizontal="center" vertical="center"/>
    </xf>
    <xf numFmtId="0" fontId="15" fillId="0" borderId="9" xfId="0" applyFont="1" applyBorder="1" applyAlignment="1" applyProtection="1">
      <alignment horizontal="center" vertical="center"/>
      <protection locked="0"/>
    </xf>
    <xf numFmtId="0" fontId="15" fillId="0" borderId="14" xfId="0" applyFont="1" applyBorder="1" applyAlignment="1" applyProtection="1">
      <alignment horizontal="left" vertical="center" shrinkToFit="1"/>
      <protection locked="0"/>
    </xf>
    <xf numFmtId="0" fontId="15" fillId="0" borderId="29" xfId="0" applyFont="1" applyBorder="1" applyAlignment="1" applyProtection="1">
      <alignment horizontal="center" vertical="center"/>
      <protection locked="0"/>
    </xf>
    <xf numFmtId="0" fontId="15" fillId="0" borderId="5" xfId="0" applyNumberFormat="1"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23" fillId="0" borderId="43" xfId="0" applyFont="1" applyBorder="1" applyAlignment="1">
      <alignment horizontal="center" vertical="center" shrinkToFit="1"/>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15" fillId="0" borderId="19" xfId="0" applyFont="1" applyBorder="1" applyProtection="1">
      <alignment vertical="center"/>
      <protection locked="0"/>
    </xf>
    <xf numFmtId="0" fontId="15" fillId="0" borderId="20" xfId="0" applyFont="1" applyBorder="1" applyProtection="1">
      <alignment vertical="center"/>
      <protection locked="0"/>
    </xf>
    <xf numFmtId="0" fontId="15" fillId="0" borderId="113" xfId="0" applyFont="1" applyBorder="1" applyProtection="1">
      <alignment vertical="center"/>
      <protection locked="0"/>
    </xf>
    <xf numFmtId="0" fontId="15" fillId="0" borderId="18" xfId="0" applyFont="1" applyBorder="1">
      <alignment vertical="center"/>
    </xf>
    <xf numFmtId="0" fontId="23" fillId="0" borderId="14" xfId="0" applyFont="1" applyBorder="1" applyAlignment="1">
      <alignment horizontal="center" vertical="center" shrinkToFit="1"/>
    </xf>
    <xf numFmtId="0" fontId="23" fillId="0" borderId="5" xfId="0" applyFont="1" applyBorder="1" applyAlignment="1">
      <alignment horizontal="left" vertical="center" wrapText="1"/>
    </xf>
    <xf numFmtId="0" fontId="35" fillId="0" borderId="9" xfId="0" applyFont="1" applyBorder="1" applyAlignment="1">
      <alignment horizontal="center" vertical="center" shrinkToFit="1"/>
    </xf>
    <xf numFmtId="0" fontId="23" fillId="0" borderId="30" xfId="0" applyFont="1" applyBorder="1" applyAlignment="1">
      <alignment horizontal="center" vertical="center" shrinkToFit="1"/>
    </xf>
    <xf numFmtId="0" fontId="38" fillId="0" borderId="58" xfId="0" applyFont="1" applyBorder="1" applyAlignment="1">
      <alignment horizontal="center" vertical="center" wrapText="1"/>
    </xf>
    <xf numFmtId="0" fontId="38" fillId="0" borderId="60" xfId="0" applyFont="1" applyBorder="1" applyAlignment="1">
      <alignment horizontal="center" vertical="center" wrapText="1"/>
    </xf>
    <xf numFmtId="0" fontId="23" fillId="0" borderId="22" xfId="0" applyFont="1" applyBorder="1" applyAlignment="1">
      <alignment horizontal="center" vertical="center" shrinkToFit="1"/>
    </xf>
    <xf numFmtId="180" fontId="23" fillId="0" borderId="33" xfId="0" applyNumberFormat="1" applyFont="1" applyBorder="1" applyAlignment="1" applyProtection="1">
      <alignment vertical="center"/>
    </xf>
    <xf numFmtId="0" fontId="23" fillId="0" borderId="22" xfId="0" applyFont="1" applyBorder="1">
      <alignment vertical="center"/>
    </xf>
    <xf numFmtId="0" fontId="23" fillId="0" borderId="5" xfId="0" applyFont="1" applyBorder="1" applyAlignment="1" applyProtection="1">
      <alignment vertical="center"/>
      <protection locked="0"/>
    </xf>
    <xf numFmtId="0" fontId="34" fillId="0" borderId="9" xfId="0" applyFont="1" applyBorder="1" applyAlignment="1" applyProtection="1">
      <alignment horizontal="left" vertical="center" indent="1" shrinkToFit="1"/>
      <protection locked="0"/>
    </xf>
    <xf numFmtId="0" fontId="34" fillId="0" borderId="9" xfId="0" applyFont="1" applyBorder="1" applyAlignment="1" applyProtection="1">
      <alignment horizontal="left" vertical="center" indent="1" shrinkToFit="1"/>
    </xf>
    <xf numFmtId="195" fontId="15" fillId="0" borderId="14" xfId="0" applyNumberFormat="1" applyFont="1" applyBorder="1" applyAlignment="1">
      <alignment horizontal="right"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89" xfId="0" applyFont="1" applyBorder="1" applyAlignment="1">
      <alignment horizontal="center" vertical="center" shrinkToFit="1"/>
    </xf>
    <xf numFmtId="0" fontId="15" fillId="0" borderId="14" xfId="0" applyNumberFormat="1" applyFont="1" applyBorder="1" applyAlignment="1" applyProtection="1">
      <alignment horizontal="center" vertical="center"/>
    </xf>
    <xf numFmtId="0" fontId="23" fillId="0" borderId="114" xfId="0" applyFont="1" applyBorder="1" applyAlignment="1">
      <alignment horizontal="center" vertical="center"/>
    </xf>
    <xf numFmtId="0" fontId="23" fillId="0" borderId="115" xfId="0" applyFont="1" applyBorder="1" applyAlignment="1">
      <alignment horizontal="center" vertical="center"/>
    </xf>
    <xf numFmtId="0" fontId="15" fillId="0" borderId="26" xfId="0" applyFont="1" applyBorder="1" applyAlignment="1" applyProtection="1">
      <alignment horizontal="center" vertical="center"/>
    </xf>
    <xf numFmtId="0" fontId="15" fillId="0" borderId="112" xfId="0" applyFont="1" applyBorder="1" applyAlignment="1" applyProtection="1">
      <alignment horizontal="center" vertical="center"/>
    </xf>
    <xf numFmtId="196" fontId="15" fillId="0" borderId="22" xfId="0" applyNumberFormat="1" applyFont="1" applyBorder="1" applyAlignment="1">
      <alignment horizontal="center" vertical="center"/>
    </xf>
    <xf numFmtId="0" fontId="15" fillId="0" borderId="15" xfId="0" applyFont="1" applyBorder="1" applyAlignment="1" applyProtection="1">
      <alignment horizontal="center" vertical="center"/>
      <protection locked="0"/>
    </xf>
    <xf numFmtId="9" fontId="23" fillId="0" borderId="30" xfId="0" applyNumberFormat="1" applyFont="1" applyBorder="1" applyAlignment="1" applyProtection="1">
      <alignment horizontal="center" vertical="center"/>
    </xf>
    <xf numFmtId="0" fontId="39" fillId="0" borderId="0" xfId="0" applyFont="1" applyAlignment="1">
      <alignment horizontal="right" vertical="center"/>
    </xf>
    <xf numFmtId="0" fontId="15" fillId="0" borderId="22" xfId="0" applyFont="1" applyBorder="1" applyAlignment="1" applyProtection="1">
      <alignment horizontal="left" vertical="center" wrapText="1"/>
      <protection locked="0"/>
    </xf>
    <xf numFmtId="9" fontId="23" fillId="0" borderId="33" xfId="0" applyNumberFormat="1" applyFont="1" applyBorder="1" applyAlignment="1" applyProtection="1">
      <alignment horizontal="center" vertical="center"/>
    </xf>
    <xf numFmtId="0" fontId="23" fillId="0" borderId="33" xfId="0" applyFont="1" applyBorder="1">
      <alignment vertical="center"/>
    </xf>
    <xf numFmtId="0" fontId="15" fillId="0" borderId="34"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35" fillId="0" borderId="0" xfId="0" applyFont="1" applyAlignment="1">
      <alignment vertical="center"/>
    </xf>
    <xf numFmtId="0" fontId="23" fillId="0" borderId="1" xfId="0" applyFont="1" applyBorder="1" applyAlignment="1">
      <alignment horizontal="center" vertical="center" wrapText="1"/>
    </xf>
    <xf numFmtId="181" fontId="23" fillId="0" borderId="5" xfId="0" applyNumberFormat="1" applyFont="1" applyBorder="1" applyAlignment="1">
      <alignment horizontal="center" vertical="center"/>
    </xf>
    <xf numFmtId="0" fontId="23" fillId="0" borderId="5" xfId="0" applyFont="1" applyBorder="1" applyAlignment="1">
      <alignment horizontal="center" vertical="center" wrapText="1"/>
    </xf>
    <xf numFmtId="0" fontId="15" fillId="0" borderId="5" xfId="0" applyFont="1" applyBorder="1" applyAlignment="1" applyProtection="1">
      <alignment horizontal="right" vertical="center" indent="1"/>
      <protection locked="0"/>
    </xf>
    <xf numFmtId="38" fontId="15" fillId="0" borderId="5" xfId="0" applyNumberFormat="1" applyFont="1" applyBorder="1" applyAlignment="1">
      <alignment horizontal="right" vertical="center" indent="1"/>
    </xf>
    <xf numFmtId="0" fontId="35" fillId="0" borderId="0" xfId="0" applyFont="1" applyProtection="1">
      <alignment vertical="center"/>
    </xf>
    <xf numFmtId="0" fontId="34" fillId="0" borderId="0" xfId="0" applyFont="1" applyProtection="1">
      <alignment vertical="center"/>
    </xf>
    <xf numFmtId="181" fontId="23" fillId="0" borderId="14" xfId="0" applyNumberFormat="1" applyFont="1" applyBorder="1" applyAlignment="1">
      <alignment horizontal="center" vertical="center"/>
    </xf>
    <xf numFmtId="0" fontId="15" fillId="0" borderId="14" xfId="0" applyFont="1" applyBorder="1" applyAlignment="1" applyProtection="1">
      <alignment horizontal="right" vertical="center" indent="1"/>
      <protection locked="0"/>
    </xf>
    <xf numFmtId="0" fontId="23" fillId="0" borderId="14" xfId="0" applyFont="1" applyBorder="1" applyAlignment="1">
      <alignment horizontal="center" vertical="center" wrapText="1"/>
    </xf>
    <xf numFmtId="0" fontId="15" fillId="0" borderId="14" xfId="0" applyFont="1" applyBorder="1" applyAlignment="1">
      <alignment horizontal="right" vertical="center" indent="1"/>
    </xf>
    <xf numFmtId="181" fontId="23" fillId="0" borderId="22" xfId="0" applyNumberFormat="1" applyFont="1" applyBorder="1" applyAlignment="1">
      <alignment horizontal="center" vertical="center"/>
    </xf>
    <xf numFmtId="0" fontId="23" fillId="0" borderId="22" xfId="0" applyFont="1" applyBorder="1" applyAlignment="1">
      <alignment horizontal="center" vertical="center" wrapText="1"/>
    </xf>
    <xf numFmtId="38" fontId="15" fillId="0" borderId="14" xfId="2" applyFont="1" applyBorder="1" applyAlignment="1">
      <alignment horizontal="right" vertical="center" indent="1"/>
    </xf>
    <xf numFmtId="0" fontId="36" fillId="0" borderId="22" xfId="0" applyFont="1" applyBorder="1">
      <alignment vertical="center"/>
    </xf>
    <xf numFmtId="0" fontId="23" fillId="0" borderId="14" xfId="0" applyFont="1" applyBorder="1">
      <alignment vertical="center"/>
    </xf>
    <xf numFmtId="0" fontId="23" fillId="0" borderId="116" xfId="0" applyFont="1" applyBorder="1" applyAlignment="1">
      <alignment horizontal="center" vertical="center" wrapText="1"/>
    </xf>
    <xf numFmtId="38" fontId="15" fillId="0" borderId="37" xfId="0" applyNumberFormat="1" applyFont="1" applyBorder="1" applyAlignment="1">
      <alignment horizontal="right" vertical="center" indent="1"/>
    </xf>
    <xf numFmtId="0" fontId="23" fillId="0" borderId="117" xfId="0" applyFont="1" applyBorder="1" applyAlignment="1">
      <alignment horizontal="center" vertical="center" wrapText="1"/>
    </xf>
    <xf numFmtId="0" fontId="15" fillId="0" borderId="39" xfId="0" applyFont="1" applyBorder="1" applyAlignment="1">
      <alignment horizontal="right" vertical="center" indent="1"/>
    </xf>
    <xf numFmtId="0" fontId="23" fillId="0" borderId="118" xfId="0" applyFont="1" applyBorder="1" applyAlignment="1">
      <alignment horizontal="center" vertical="center" wrapText="1"/>
    </xf>
    <xf numFmtId="0" fontId="23" fillId="0" borderId="42" xfId="0" applyFont="1" applyBorder="1">
      <alignment vertical="center"/>
    </xf>
    <xf numFmtId="0" fontId="40" fillId="0" borderId="0" xfId="0" applyFont="1">
      <alignment vertical="center"/>
    </xf>
    <xf numFmtId="0" fontId="18" fillId="0" borderId="0" xfId="0" applyFont="1">
      <alignment vertical="center"/>
    </xf>
    <xf numFmtId="0" fontId="40" fillId="0" borderId="0" xfId="0" applyFont="1" applyAlignment="1">
      <alignment horizontal="justify" vertical="center"/>
    </xf>
    <xf numFmtId="0" fontId="41" fillId="0" borderId="0" xfId="0" applyFont="1" applyAlignment="1">
      <alignment horizontal="center" vertical="center"/>
    </xf>
    <xf numFmtId="0" fontId="40" fillId="0" borderId="0" xfId="0" applyFont="1" applyAlignment="1">
      <alignment vertical="center"/>
    </xf>
    <xf numFmtId="0" fontId="41" fillId="0" borderId="0" xfId="0" applyFont="1">
      <alignment vertical="center"/>
    </xf>
    <xf numFmtId="0" fontId="18" fillId="0" borderId="0" xfId="0" applyFont="1" applyAlignment="1">
      <alignment vertical="center"/>
    </xf>
    <xf numFmtId="0" fontId="18" fillId="0" borderId="4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5" xfId="0" applyFont="1" applyBorder="1" applyAlignment="1" applyProtection="1">
      <alignment horizontal="center" vertical="center" shrinkToFit="1"/>
    </xf>
    <xf numFmtId="0" fontId="3" fillId="0" borderId="5" xfId="0" applyFont="1" applyBorder="1" applyAlignment="1">
      <alignment horizontal="center" vertical="center" wrapText="1"/>
    </xf>
    <xf numFmtId="38" fontId="17" fillId="0" borderId="5" xfId="2" applyFont="1" applyBorder="1" applyAlignment="1" applyProtection="1">
      <alignment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18" fillId="0" borderId="22" xfId="0" applyFont="1" applyBorder="1" applyAlignment="1" applyProtection="1">
      <alignment horizontal="center" vertical="center" shrinkToFit="1"/>
    </xf>
    <xf numFmtId="0" fontId="3" fillId="0" borderId="14" xfId="0" applyFont="1" applyBorder="1" applyAlignment="1">
      <alignment horizontal="center" vertical="center"/>
    </xf>
    <xf numFmtId="38" fontId="17" fillId="0" borderId="14" xfId="2" applyFont="1" applyBorder="1" applyAlignment="1" applyProtection="1">
      <alignment vertical="center"/>
    </xf>
    <xf numFmtId="38" fontId="17" fillId="0" borderId="5" xfId="2" applyFont="1" applyBorder="1" applyAlignment="1" applyProtection="1">
      <alignment horizontal="right" vertical="center"/>
      <protection locked="0"/>
    </xf>
    <xf numFmtId="0" fontId="3" fillId="0" borderId="32" xfId="0" applyFont="1" applyBorder="1" applyAlignment="1">
      <alignment horizontal="center" vertical="center"/>
    </xf>
    <xf numFmtId="38" fontId="17" fillId="0" borderId="14" xfId="2" applyFont="1" applyBorder="1" applyAlignment="1" applyProtection="1">
      <alignment horizontal="right" vertical="center"/>
      <protection locked="0"/>
    </xf>
    <xf numFmtId="0" fontId="3" fillId="0" borderId="33" xfId="0" applyFont="1" applyBorder="1" applyAlignment="1">
      <alignment horizontal="center" vertical="center"/>
    </xf>
    <xf numFmtId="0" fontId="5" fillId="0" borderId="9" xfId="0" applyFont="1" applyBorder="1" applyAlignment="1">
      <alignment horizontal="center" vertical="center"/>
    </xf>
    <xf numFmtId="0" fontId="18" fillId="0" borderId="9" xfId="0" applyFont="1" applyBorder="1" applyAlignment="1" applyProtection="1">
      <alignment vertical="center"/>
      <protection locked="0"/>
    </xf>
    <xf numFmtId="0" fontId="18" fillId="0" borderId="29" xfId="0" applyFont="1" applyBorder="1" applyAlignment="1" applyProtection="1">
      <alignment horizontal="center" vertical="center"/>
      <protection locked="0"/>
    </xf>
    <xf numFmtId="0" fontId="3" fillId="0" borderId="116" xfId="0" applyFont="1" applyBorder="1" applyAlignment="1">
      <alignment horizontal="center" vertical="center"/>
    </xf>
    <xf numFmtId="38" fontId="17" fillId="0" borderId="37" xfId="2" applyFont="1" applyBorder="1" applyAlignment="1" applyProtection="1">
      <alignment vertical="center"/>
    </xf>
    <xf numFmtId="0" fontId="3" fillId="0" borderId="5" xfId="0" applyFont="1" applyBorder="1" applyAlignment="1">
      <alignment horizontal="center" vertical="center"/>
    </xf>
    <xf numFmtId="0" fontId="3" fillId="0" borderId="117" xfId="0" applyFont="1" applyBorder="1" applyAlignment="1">
      <alignment horizontal="center" vertical="center"/>
    </xf>
    <xf numFmtId="38" fontId="17" fillId="0" borderId="39" xfId="2" applyFont="1" applyBorder="1" applyAlignment="1" applyProtection="1">
      <alignment vertical="center"/>
    </xf>
    <xf numFmtId="0" fontId="41" fillId="0" borderId="9" xfId="0" applyFont="1" applyBorder="1" applyAlignment="1">
      <alignment horizontal="center" vertical="center" shrinkToFit="1"/>
    </xf>
    <xf numFmtId="0" fontId="5" fillId="0" borderId="46" xfId="0" applyFont="1" applyBorder="1" applyAlignment="1" applyProtection="1">
      <alignment vertical="center"/>
    </xf>
    <xf numFmtId="0" fontId="3" fillId="0" borderId="118" xfId="0" applyFont="1" applyBorder="1" applyAlignment="1">
      <alignment horizontal="center" vertical="center"/>
    </xf>
    <xf numFmtId="0" fontId="5" fillId="0" borderId="42" xfId="0" applyFont="1" applyBorder="1" applyAlignment="1">
      <alignment horizontal="center" vertical="center"/>
    </xf>
    <xf numFmtId="0" fontId="40" fillId="0" borderId="9" xfId="0" applyFont="1" applyBorder="1" applyAlignment="1" applyProtection="1">
      <alignment horizontal="left" vertical="center" indent="1" shrinkToFit="1"/>
      <protection locked="0"/>
    </xf>
    <xf numFmtId="38" fontId="5" fillId="0" borderId="0" xfId="2" applyFont="1" applyBorder="1" applyAlignment="1" applyProtection="1">
      <alignment horizontal="center" vertical="center"/>
      <protection locked="0"/>
    </xf>
    <xf numFmtId="0" fontId="3" fillId="0" borderId="30" xfId="0" applyFont="1" applyBorder="1" applyAlignment="1">
      <alignment horizontal="center" vertical="center"/>
    </xf>
    <xf numFmtId="0" fontId="3" fillId="0" borderId="5" xfId="0" applyFont="1" applyBorder="1" applyAlignment="1">
      <alignment horizontal="center" vertical="center" shrinkToFit="1"/>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89" xfId="0" applyFont="1" applyBorder="1" applyAlignment="1">
      <alignment horizontal="center" vertical="center" shrinkToFit="1"/>
    </xf>
    <xf numFmtId="0" fontId="18" fillId="0" borderId="26" xfId="0" applyFont="1" applyBorder="1" applyAlignment="1" applyProtection="1">
      <alignment horizontal="center" vertical="center"/>
    </xf>
    <xf numFmtId="0" fontId="18" fillId="0" borderId="112" xfId="0" applyFont="1" applyBorder="1" applyAlignment="1" applyProtection="1">
      <alignment horizontal="center" vertical="center"/>
    </xf>
    <xf numFmtId="0" fontId="18" fillId="0" borderId="0" xfId="0" applyFont="1" applyBorder="1" applyAlignment="1" applyProtection="1">
      <alignment vertical="center"/>
      <protection locked="0"/>
    </xf>
    <xf numFmtId="0" fontId="18" fillId="0" borderId="15"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42" fillId="0" borderId="5" xfId="0" applyFont="1" applyBorder="1" applyAlignment="1">
      <alignment horizontal="center" vertical="center" wrapText="1"/>
    </xf>
    <xf numFmtId="0" fontId="42" fillId="0" borderId="14" xfId="0" applyFont="1" applyBorder="1" applyAlignment="1">
      <alignment horizontal="center" vertical="center"/>
    </xf>
    <xf numFmtId="0" fontId="25" fillId="0" borderId="0" xfId="0" applyFont="1" applyAlignment="1">
      <alignment horizontal="right" vertical="center"/>
    </xf>
    <xf numFmtId="0" fontId="18" fillId="0" borderId="2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41" fillId="0" borderId="0" xfId="0" applyFont="1" applyAlignment="1">
      <alignment vertical="center"/>
    </xf>
    <xf numFmtId="0" fontId="5" fillId="0" borderId="32"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22" xfId="0" applyFont="1" applyBorder="1" applyAlignment="1" applyProtection="1">
      <alignment horizontal="center" vertical="center" wrapText="1"/>
    </xf>
    <xf numFmtId="0" fontId="5" fillId="0" borderId="32" xfId="0" applyFont="1" applyBorder="1" applyAlignment="1" applyProtection="1">
      <alignment horizontal="left" vertical="center"/>
    </xf>
    <xf numFmtId="0" fontId="5" fillId="0" borderId="0" xfId="0" applyFont="1" applyBorder="1" applyAlignment="1" applyProtection="1">
      <alignment horizontal="left" vertical="center"/>
    </xf>
    <xf numFmtId="183" fontId="15" fillId="0" borderId="0" xfId="1" applyNumberFormat="1" applyFont="1">
      <alignment vertical="center"/>
    </xf>
    <xf numFmtId="0" fontId="34" fillId="0" borderId="0" xfId="1" applyFont="1" applyAlignment="1">
      <alignment horizontal="center" vertical="center"/>
    </xf>
    <xf numFmtId="0" fontId="15" fillId="0" borderId="119" xfId="1" applyFont="1" applyBorder="1" applyAlignment="1">
      <alignment horizontal="center" vertical="center"/>
    </xf>
    <xf numFmtId="0" fontId="15" fillId="0" borderId="120" xfId="1" applyFont="1" applyBorder="1" applyAlignment="1">
      <alignment horizontal="center" vertical="center"/>
    </xf>
    <xf numFmtId="0" fontId="15" fillId="0" borderId="120" xfId="1" applyFont="1" applyBorder="1">
      <alignment vertical="center"/>
    </xf>
    <xf numFmtId="0" fontId="15" fillId="0" borderId="119" xfId="1" applyFont="1" applyBorder="1">
      <alignment vertical="center"/>
    </xf>
    <xf numFmtId="0" fontId="15" fillId="0" borderId="121" xfId="1" applyFont="1" applyBorder="1" applyAlignment="1">
      <alignment horizontal="center" vertical="center"/>
    </xf>
    <xf numFmtId="197" fontId="15" fillId="0" borderId="0" xfId="1" applyNumberFormat="1" applyFont="1" applyBorder="1" applyAlignment="1">
      <alignment horizontal="center" vertical="center"/>
    </xf>
    <xf numFmtId="197" fontId="15" fillId="0" borderId="0" xfId="1" applyNumberFormat="1" applyFont="1" applyBorder="1">
      <alignment vertical="center"/>
    </xf>
    <xf numFmtId="197" fontId="15" fillId="0" borderId="121" xfId="1" applyNumberFormat="1" applyFont="1" applyBorder="1">
      <alignment vertical="center"/>
    </xf>
    <xf numFmtId="58" fontId="15" fillId="0" borderId="0" xfId="1" applyNumberFormat="1" applyFont="1">
      <alignment vertical="center"/>
    </xf>
    <xf numFmtId="0" fontId="15" fillId="0" borderId="0" xfId="1" applyFont="1" applyAlignment="1">
      <alignment horizontal="right" vertical="center"/>
    </xf>
    <xf numFmtId="0" fontId="15" fillId="0" borderId="122" xfId="1" applyFont="1" applyBorder="1" applyAlignment="1">
      <alignment horizontal="center" vertical="center"/>
    </xf>
    <xf numFmtId="0" fontId="15" fillId="0" borderId="47" xfId="1" applyFont="1" applyBorder="1" applyAlignment="1">
      <alignment horizontal="center" vertical="center"/>
    </xf>
    <xf numFmtId="0" fontId="15" fillId="0" borderId="47" xfId="1" applyFont="1" applyBorder="1">
      <alignment vertical="center"/>
    </xf>
    <xf numFmtId="0" fontId="15" fillId="0" borderId="122" xfId="1" applyFont="1" applyBorder="1">
      <alignment vertical="center"/>
    </xf>
    <xf numFmtId="58" fontId="15" fillId="0" borderId="0" xfId="1" applyNumberFormat="1" applyFont="1" applyAlignment="1">
      <alignment horizontal="left" vertical="center"/>
    </xf>
    <xf numFmtId="0" fontId="15" fillId="0" borderId="0" xfId="1" applyFont="1" applyBorder="1" applyAlignment="1">
      <alignment horizontal="center" vertical="center"/>
    </xf>
    <xf numFmtId="0" fontId="15" fillId="0" borderId="0" xfId="1" applyFont="1" applyBorder="1" applyAlignment="1">
      <alignment vertical="center"/>
    </xf>
    <xf numFmtId="0" fontId="15" fillId="0" borderId="0" xfId="1" applyFont="1" applyBorder="1">
      <alignment vertical="center"/>
    </xf>
    <xf numFmtId="0" fontId="15" fillId="0" borderId="46" xfId="1" applyFont="1" applyBorder="1">
      <alignment vertical="center"/>
    </xf>
    <xf numFmtId="0" fontId="15" fillId="0" borderId="0" xfId="1" applyFont="1" applyBorder="1" applyAlignment="1">
      <alignment horizontal="left" vertical="center" indent="1"/>
    </xf>
    <xf numFmtId="0" fontId="15" fillId="0" borderId="121" xfId="1" applyFont="1" applyBorder="1">
      <alignment vertical="center"/>
    </xf>
    <xf numFmtId="0" fontId="15" fillId="0" borderId="0" xfId="1" applyFont="1" applyAlignment="1">
      <alignment horizontal="center" vertical="center"/>
    </xf>
    <xf numFmtId="0" fontId="15" fillId="0" borderId="123" xfId="1" applyFont="1" applyBorder="1" applyAlignment="1">
      <alignment horizontal="center" vertical="center"/>
    </xf>
    <xf numFmtId="0" fontId="15" fillId="0" borderId="124" xfId="1" applyFont="1" applyBorder="1" applyAlignment="1">
      <alignment horizontal="center" vertical="center"/>
    </xf>
    <xf numFmtId="0" fontId="15" fillId="0" borderId="124" xfId="1" applyFont="1" applyBorder="1">
      <alignment vertical="center"/>
    </xf>
    <xf numFmtId="0" fontId="15" fillId="0" borderId="123" xfId="1"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O38"/>
  <sheetViews>
    <sheetView showGridLines="0" showZeros="0" tabSelected="1" view="pageBreakPreview" zoomScale="70" zoomScaleNormal="70" zoomScaleSheetLayoutView="70" workbookViewId="0">
      <selection activeCell="C13" sqref="C13:D13"/>
    </sheetView>
  </sheetViews>
  <sheetFormatPr defaultColWidth="9" defaultRowHeight="13.2"/>
  <cols>
    <col min="1" max="1" width="1" style="1" customWidth="1"/>
    <col min="2" max="15" width="7.625" style="1" customWidth="1"/>
    <col min="16" max="16" width="1.125" style="1" customWidth="1"/>
    <col min="17" max="16384" width="9" style="1"/>
  </cols>
  <sheetData>
    <row r="1" spans="2:15" ht="3.75" customHeight="1">
      <c r="B1" s="3"/>
      <c r="C1" s="3"/>
      <c r="D1" s="3"/>
      <c r="E1" s="3"/>
      <c r="F1" s="3"/>
      <c r="G1" s="3"/>
      <c r="H1" s="3"/>
      <c r="I1" s="3"/>
      <c r="J1" s="3"/>
      <c r="K1" s="3"/>
      <c r="L1" s="3"/>
      <c r="M1" s="3"/>
      <c r="N1" s="3"/>
      <c r="O1" s="3"/>
    </row>
    <row r="2" spans="2:15" ht="14.4">
      <c r="B2" s="4" t="s">
        <v>42</v>
      </c>
      <c r="I2" s="63"/>
      <c r="J2" s="63"/>
      <c r="K2" s="63"/>
      <c r="L2" s="63"/>
      <c r="M2" s="63"/>
      <c r="N2" s="63"/>
      <c r="O2" s="63"/>
    </row>
    <row r="3" spans="2:15" ht="14.4">
      <c r="B3" s="4"/>
      <c r="I3" s="63"/>
      <c r="J3" s="63"/>
      <c r="K3" s="63"/>
      <c r="L3" s="63"/>
      <c r="M3" s="63"/>
      <c r="N3" s="63"/>
      <c r="O3" s="63"/>
    </row>
    <row r="4" spans="2:15" ht="36.75" customHeight="1">
      <c r="B4" s="5" t="s">
        <v>34</v>
      </c>
      <c r="C4" s="5"/>
      <c r="D4" s="5"/>
      <c r="E4" s="5"/>
      <c r="F4" s="5"/>
      <c r="G4" s="5"/>
      <c r="H4" s="5"/>
      <c r="I4" s="5"/>
      <c r="J4" s="5"/>
      <c r="K4" s="5"/>
      <c r="L4" s="5"/>
      <c r="M4" s="5"/>
      <c r="N4" s="5"/>
      <c r="O4" s="5"/>
    </row>
    <row r="5" spans="2:15" ht="37.5" customHeight="1">
      <c r="B5" s="6" t="s">
        <v>39</v>
      </c>
      <c r="C5" s="6"/>
      <c r="D5" s="6"/>
      <c r="E5" s="6"/>
      <c r="F5" s="6"/>
      <c r="G5" s="6"/>
      <c r="H5" s="6"/>
      <c r="I5" s="6"/>
      <c r="J5" s="6"/>
      <c r="K5" s="6"/>
      <c r="L5" s="6"/>
      <c r="M5" s="6"/>
      <c r="N5" s="6"/>
      <c r="O5" s="6"/>
    </row>
    <row r="6" spans="2:15" ht="26.25" customHeight="1">
      <c r="B6" s="7"/>
      <c r="C6" s="7"/>
      <c r="D6" s="7"/>
      <c r="E6" s="7"/>
      <c r="F6" s="7"/>
      <c r="G6" s="7"/>
      <c r="H6" s="55"/>
      <c r="I6" s="63"/>
      <c r="J6" s="63"/>
      <c r="K6" s="63"/>
      <c r="L6" s="63"/>
      <c r="M6" s="63"/>
      <c r="N6" s="63"/>
      <c r="O6" s="63"/>
    </row>
    <row r="7" spans="2:15" ht="25.8">
      <c r="B7" s="8"/>
      <c r="C7" s="8"/>
      <c r="D7" s="8"/>
      <c r="E7" s="8"/>
      <c r="F7" s="8"/>
      <c r="G7" s="8"/>
      <c r="H7" s="56" t="s">
        <v>15</v>
      </c>
      <c r="I7" s="56"/>
      <c r="J7" s="69"/>
      <c r="K7" s="69"/>
      <c r="L7" s="69"/>
      <c r="M7" s="69"/>
      <c r="N7" s="69"/>
      <c r="O7" s="69"/>
    </row>
    <row r="8" spans="2:15" ht="11.25" customHeight="1">
      <c r="B8" s="8"/>
      <c r="C8" s="8"/>
      <c r="D8" s="8"/>
      <c r="E8" s="8"/>
      <c r="F8" s="8"/>
      <c r="G8" s="8"/>
      <c r="H8" s="57"/>
      <c r="I8" s="57"/>
      <c r="J8" s="70"/>
      <c r="K8" s="70"/>
      <c r="L8" s="70"/>
      <c r="M8" s="70"/>
      <c r="N8" s="70"/>
      <c r="O8" s="70"/>
    </row>
    <row r="9" spans="2:15" s="2" customFormat="1" ht="30" customHeight="1">
      <c r="B9" s="9" t="s">
        <v>418</v>
      </c>
      <c r="C9" s="21"/>
      <c r="D9" s="31" t="s">
        <v>419</v>
      </c>
      <c r="E9" s="40"/>
      <c r="F9" s="47"/>
      <c r="G9" s="47"/>
      <c r="I9" s="63"/>
      <c r="J9" s="63"/>
      <c r="K9" s="63"/>
      <c r="L9" s="63"/>
      <c r="M9" s="63"/>
      <c r="N9" s="63"/>
      <c r="O9" s="63"/>
    </row>
    <row r="10" spans="2:15" s="2" customFormat="1" ht="24.75" customHeight="1">
      <c r="E10" s="41"/>
      <c r="F10" s="41"/>
      <c r="G10" s="1"/>
      <c r="H10" s="1"/>
      <c r="I10" s="63"/>
      <c r="J10" s="63"/>
      <c r="K10" s="63"/>
      <c r="L10" s="63"/>
      <c r="M10" s="63"/>
      <c r="N10" s="63"/>
      <c r="O10" s="63"/>
    </row>
    <row r="11" spans="2:15" ht="30.75" customHeight="1">
      <c r="B11" s="10" t="s">
        <v>13</v>
      </c>
      <c r="C11" s="22"/>
    </row>
    <row r="12" spans="2:15" ht="27.75" customHeight="1">
      <c r="B12" s="11"/>
      <c r="C12" s="23" t="s">
        <v>20</v>
      </c>
      <c r="D12" s="32"/>
      <c r="E12" s="32" t="s">
        <v>17</v>
      </c>
      <c r="F12" s="32"/>
      <c r="G12" s="32" t="s">
        <v>4</v>
      </c>
      <c r="H12" s="58"/>
      <c r="I12" s="11"/>
      <c r="J12" s="23" t="s">
        <v>20</v>
      </c>
      <c r="K12" s="32"/>
      <c r="L12" s="32" t="s">
        <v>17</v>
      </c>
      <c r="M12" s="32"/>
      <c r="N12" s="32" t="s">
        <v>4</v>
      </c>
      <c r="O12" s="58"/>
    </row>
    <row r="13" spans="2:15" ht="27.75" customHeight="1">
      <c r="B13" s="12">
        <v>1</v>
      </c>
      <c r="C13" s="24"/>
      <c r="D13" s="33"/>
      <c r="E13" s="33"/>
      <c r="F13" s="33"/>
      <c r="G13" s="52"/>
      <c r="H13" s="37" t="s">
        <v>16</v>
      </c>
      <c r="I13" s="12">
        <v>9</v>
      </c>
      <c r="J13" s="24"/>
      <c r="K13" s="33"/>
      <c r="L13" s="33"/>
      <c r="M13" s="33"/>
      <c r="N13" s="52"/>
      <c r="O13" s="37" t="s">
        <v>16</v>
      </c>
    </row>
    <row r="14" spans="2:15" ht="27.75" customHeight="1">
      <c r="B14" s="13">
        <v>2</v>
      </c>
      <c r="C14" s="25"/>
      <c r="D14" s="34"/>
      <c r="E14" s="34"/>
      <c r="F14" s="34"/>
      <c r="G14" s="53"/>
      <c r="H14" s="38" t="s">
        <v>16</v>
      </c>
      <c r="I14" s="13">
        <v>10</v>
      </c>
      <c r="J14" s="25"/>
      <c r="K14" s="34"/>
      <c r="L14" s="34"/>
      <c r="M14" s="34"/>
      <c r="N14" s="53"/>
      <c r="O14" s="38" t="s">
        <v>16</v>
      </c>
    </row>
    <row r="15" spans="2:15" ht="27.75" customHeight="1">
      <c r="B15" s="13">
        <v>3</v>
      </c>
      <c r="C15" s="25"/>
      <c r="D15" s="34"/>
      <c r="E15" s="34"/>
      <c r="F15" s="34"/>
      <c r="G15" s="53"/>
      <c r="H15" s="38" t="s">
        <v>16</v>
      </c>
      <c r="I15" s="13">
        <v>11</v>
      </c>
      <c r="J15" s="25"/>
      <c r="K15" s="34"/>
      <c r="L15" s="34"/>
      <c r="M15" s="34"/>
      <c r="N15" s="53"/>
      <c r="O15" s="38" t="s">
        <v>16</v>
      </c>
    </row>
    <row r="16" spans="2:15" ht="27.75" customHeight="1">
      <c r="B16" s="13">
        <v>4</v>
      </c>
      <c r="C16" s="25"/>
      <c r="D16" s="34"/>
      <c r="E16" s="34"/>
      <c r="F16" s="34"/>
      <c r="G16" s="53"/>
      <c r="H16" s="38" t="s">
        <v>16</v>
      </c>
      <c r="I16" s="13">
        <v>12</v>
      </c>
      <c r="J16" s="25"/>
      <c r="K16" s="34"/>
      <c r="L16" s="34"/>
      <c r="M16" s="34"/>
      <c r="N16" s="53"/>
      <c r="O16" s="38" t="s">
        <v>16</v>
      </c>
    </row>
    <row r="17" spans="2:15" ht="27.75" customHeight="1">
      <c r="B17" s="13">
        <v>5</v>
      </c>
      <c r="C17" s="25"/>
      <c r="D17" s="34"/>
      <c r="E17" s="34"/>
      <c r="F17" s="34"/>
      <c r="G17" s="53"/>
      <c r="H17" s="38" t="s">
        <v>16</v>
      </c>
      <c r="I17" s="13">
        <v>13</v>
      </c>
      <c r="J17" s="25"/>
      <c r="K17" s="34"/>
      <c r="L17" s="34"/>
      <c r="M17" s="34"/>
      <c r="N17" s="53"/>
      <c r="O17" s="38" t="s">
        <v>16</v>
      </c>
    </row>
    <row r="18" spans="2:15" ht="27.75" customHeight="1">
      <c r="B18" s="13">
        <v>6</v>
      </c>
      <c r="C18" s="25"/>
      <c r="D18" s="34"/>
      <c r="E18" s="34"/>
      <c r="F18" s="34"/>
      <c r="G18" s="53"/>
      <c r="H18" s="38" t="s">
        <v>16</v>
      </c>
      <c r="I18" s="13">
        <v>14</v>
      </c>
      <c r="J18" s="25"/>
      <c r="K18" s="34"/>
      <c r="L18" s="34"/>
      <c r="M18" s="34"/>
      <c r="N18" s="53"/>
      <c r="O18" s="38" t="s">
        <v>16</v>
      </c>
    </row>
    <row r="19" spans="2:15" ht="27.75" customHeight="1">
      <c r="B19" s="13">
        <v>7</v>
      </c>
      <c r="C19" s="25"/>
      <c r="D19" s="34"/>
      <c r="E19" s="34"/>
      <c r="F19" s="34"/>
      <c r="G19" s="53"/>
      <c r="H19" s="38" t="s">
        <v>16</v>
      </c>
      <c r="I19" s="13">
        <v>15</v>
      </c>
      <c r="J19" s="25"/>
      <c r="K19" s="34"/>
      <c r="L19" s="34"/>
      <c r="M19" s="34"/>
      <c r="N19" s="53"/>
      <c r="O19" s="38" t="s">
        <v>16</v>
      </c>
    </row>
    <row r="20" spans="2:15" ht="27.75" customHeight="1">
      <c r="B20" s="14">
        <v>8</v>
      </c>
      <c r="C20" s="26"/>
      <c r="D20" s="35"/>
      <c r="E20" s="35"/>
      <c r="F20" s="35"/>
      <c r="G20" s="54"/>
      <c r="H20" s="39" t="s">
        <v>16</v>
      </c>
      <c r="I20" s="14">
        <v>16</v>
      </c>
      <c r="J20" s="26"/>
      <c r="K20" s="35"/>
      <c r="L20" s="35"/>
      <c r="M20" s="35"/>
      <c r="N20" s="54"/>
      <c r="O20" s="39" t="s">
        <v>16</v>
      </c>
    </row>
    <row r="21" spans="2:15" ht="32.25" customHeight="1">
      <c r="B21" s="15"/>
      <c r="C21" s="15"/>
      <c r="D21" s="15"/>
      <c r="E21" s="42"/>
      <c r="F21" s="42"/>
      <c r="G21" s="42"/>
      <c r="H21" s="42"/>
      <c r="I21" s="64"/>
      <c r="J21" s="64"/>
      <c r="K21" s="64"/>
      <c r="L21" s="64"/>
      <c r="M21" s="64"/>
      <c r="N21" s="64"/>
      <c r="O21" s="64"/>
    </row>
    <row r="22" spans="2:15" ht="30.75" customHeight="1">
      <c r="B22" s="10" t="s">
        <v>23</v>
      </c>
      <c r="C22" s="22"/>
    </row>
    <row r="23" spans="2:15" ht="28.5" customHeight="1">
      <c r="B23" s="16" t="s">
        <v>1</v>
      </c>
      <c r="C23" s="27"/>
      <c r="D23" s="36"/>
      <c r="E23" s="16" t="s">
        <v>30</v>
      </c>
      <c r="F23" s="27"/>
      <c r="G23" s="27"/>
      <c r="H23" s="36"/>
      <c r="I23" s="16" t="s">
        <v>5</v>
      </c>
      <c r="J23" s="27"/>
      <c r="K23" s="27"/>
      <c r="L23" s="27"/>
      <c r="M23" s="27"/>
      <c r="N23" s="27"/>
      <c r="O23" s="36"/>
    </row>
    <row r="24" spans="2:15" ht="28.5" customHeight="1">
      <c r="B24" s="17">
        <v>4</v>
      </c>
      <c r="C24" s="28"/>
      <c r="D24" s="37"/>
      <c r="E24" s="43"/>
      <c r="F24" s="48"/>
      <c r="G24" s="48"/>
      <c r="H24" s="59"/>
      <c r="I24" s="65"/>
      <c r="J24" s="71"/>
      <c r="K24" s="71"/>
      <c r="L24" s="71"/>
      <c r="M24" s="71"/>
      <c r="N24" s="71"/>
      <c r="O24" s="75"/>
    </row>
    <row r="25" spans="2:15" ht="28.5" customHeight="1">
      <c r="B25" s="18">
        <v>5</v>
      </c>
      <c r="C25" s="29"/>
      <c r="D25" s="38"/>
      <c r="E25" s="44"/>
      <c r="F25" s="49"/>
      <c r="G25" s="49"/>
      <c r="H25" s="60"/>
      <c r="I25" s="66"/>
      <c r="J25" s="72"/>
      <c r="K25" s="72"/>
      <c r="L25" s="72"/>
      <c r="M25" s="72"/>
      <c r="N25" s="72"/>
      <c r="O25" s="76"/>
    </row>
    <row r="26" spans="2:15" ht="28.5" customHeight="1">
      <c r="B26" s="18">
        <v>6</v>
      </c>
      <c r="C26" s="29"/>
      <c r="D26" s="38"/>
      <c r="E26" s="44"/>
      <c r="F26" s="49"/>
      <c r="G26" s="49"/>
      <c r="H26" s="60"/>
      <c r="I26" s="66"/>
      <c r="J26" s="72"/>
      <c r="K26" s="72"/>
      <c r="L26" s="72"/>
      <c r="M26" s="72"/>
      <c r="N26" s="72"/>
      <c r="O26" s="76"/>
    </row>
    <row r="27" spans="2:15" ht="28.5" customHeight="1">
      <c r="B27" s="18">
        <v>7</v>
      </c>
      <c r="C27" s="29"/>
      <c r="D27" s="38"/>
      <c r="E27" s="44"/>
      <c r="F27" s="49"/>
      <c r="G27" s="49"/>
      <c r="H27" s="60"/>
      <c r="I27" s="66"/>
      <c r="J27" s="72"/>
      <c r="K27" s="72"/>
      <c r="L27" s="72"/>
      <c r="M27" s="72"/>
      <c r="N27" s="72"/>
      <c r="O27" s="76"/>
    </row>
    <row r="28" spans="2:15" ht="28.5" customHeight="1">
      <c r="B28" s="18">
        <v>8</v>
      </c>
      <c r="C28" s="29"/>
      <c r="D28" s="38"/>
      <c r="E28" s="44"/>
      <c r="F28" s="49"/>
      <c r="G28" s="49"/>
      <c r="H28" s="60"/>
      <c r="I28" s="66"/>
      <c r="J28" s="72"/>
      <c r="K28" s="72"/>
      <c r="L28" s="72"/>
      <c r="M28" s="72"/>
      <c r="N28" s="72"/>
      <c r="O28" s="76"/>
    </row>
    <row r="29" spans="2:15" ht="28.5" customHeight="1">
      <c r="B29" s="18">
        <v>9</v>
      </c>
      <c r="C29" s="29"/>
      <c r="D29" s="38"/>
      <c r="E29" s="44"/>
      <c r="F29" s="49"/>
      <c r="G29" s="49"/>
      <c r="H29" s="60"/>
      <c r="I29" s="66"/>
      <c r="J29" s="72"/>
      <c r="K29" s="72"/>
      <c r="L29" s="72"/>
      <c r="M29" s="72"/>
      <c r="N29" s="72"/>
      <c r="O29" s="76"/>
    </row>
    <row r="30" spans="2:15" ht="28.5" customHeight="1">
      <c r="B30" s="18">
        <v>10</v>
      </c>
      <c r="C30" s="29"/>
      <c r="D30" s="38"/>
      <c r="E30" s="44"/>
      <c r="F30" s="49"/>
      <c r="G30" s="49"/>
      <c r="H30" s="60"/>
      <c r="I30" s="66"/>
      <c r="J30" s="72"/>
      <c r="K30" s="72"/>
      <c r="L30" s="72"/>
      <c r="M30" s="72"/>
      <c r="N30" s="72"/>
      <c r="O30" s="76"/>
    </row>
    <row r="31" spans="2:15" ht="28.5" customHeight="1">
      <c r="B31" s="18">
        <v>11</v>
      </c>
      <c r="C31" s="29"/>
      <c r="D31" s="38"/>
      <c r="E31" s="44"/>
      <c r="F31" s="49"/>
      <c r="G31" s="49"/>
      <c r="H31" s="60"/>
      <c r="I31" s="66"/>
      <c r="J31" s="72"/>
      <c r="K31" s="72"/>
      <c r="L31" s="72"/>
      <c r="M31" s="72"/>
      <c r="N31" s="72"/>
      <c r="O31" s="76"/>
    </row>
    <row r="32" spans="2:15" ht="28.5" customHeight="1">
      <c r="B32" s="18">
        <v>12</v>
      </c>
      <c r="C32" s="29"/>
      <c r="D32" s="38"/>
      <c r="E32" s="44"/>
      <c r="F32" s="49"/>
      <c r="G32" s="49"/>
      <c r="H32" s="60"/>
      <c r="I32" s="66"/>
      <c r="J32" s="72"/>
      <c r="K32" s="72"/>
      <c r="L32" s="72"/>
      <c r="M32" s="72"/>
      <c r="N32" s="72"/>
      <c r="O32" s="76"/>
    </row>
    <row r="33" spans="2:15" ht="28.5" customHeight="1">
      <c r="B33" s="18">
        <v>1</v>
      </c>
      <c r="C33" s="29"/>
      <c r="D33" s="38"/>
      <c r="E33" s="44"/>
      <c r="F33" s="49"/>
      <c r="G33" s="49"/>
      <c r="H33" s="60"/>
      <c r="I33" s="66"/>
      <c r="J33" s="72"/>
      <c r="K33" s="72"/>
      <c r="L33" s="72"/>
      <c r="M33" s="72"/>
      <c r="N33" s="72"/>
      <c r="O33" s="76"/>
    </row>
    <row r="34" spans="2:15" ht="28.5" customHeight="1">
      <c r="B34" s="18">
        <v>2</v>
      </c>
      <c r="C34" s="29"/>
      <c r="D34" s="38"/>
      <c r="E34" s="44"/>
      <c r="F34" s="49"/>
      <c r="G34" s="49"/>
      <c r="H34" s="60"/>
      <c r="I34" s="66"/>
      <c r="J34" s="72"/>
      <c r="K34" s="72"/>
      <c r="L34" s="72"/>
      <c r="M34" s="72"/>
      <c r="N34" s="72"/>
      <c r="O34" s="76"/>
    </row>
    <row r="35" spans="2:15" ht="28.5" customHeight="1">
      <c r="B35" s="19">
        <v>3</v>
      </c>
      <c r="C35" s="30"/>
      <c r="D35" s="39"/>
      <c r="E35" s="45"/>
      <c r="F35" s="50"/>
      <c r="G35" s="50"/>
      <c r="H35" s="61"/>
      <c r="I35" s="67"/>
      <c r="J35" s="73"/>
      <c r="K35" s="73"/>
      <c r="L35" s="73"/>
      <c r="M35" s="73"/>
      <c r="N35" s="73"/>
      <c r="O35" s="77"/>
    </row>
    <row r="36" spans="2:15" ht="28.5" customHeight="1">
      <c r="B36" s="19" t="s">
        <v>9</v>
      </c>
      <c r="C36" s="30"/>
      <c r="D36" s="39"/>
      <c r="E36" s="46">
        <f>SUM(E24:H35)</f>
        <v>0</v>
      </c>
      <c r="F36" s="51"/>
      <c r="G36" s="51"/>
      <c r="H36" s="62"/>
      <c r="I36" s="68"/>
      <c r="J36" s="74"/>
      <c r="K36" s="74"/>
      <c r="L36" s="74"/>
      <c r="M36" s="74"/>
      <c r="N36" s="74"/>
      <c r="O36" s="78"/>
    </row>
    <row r="37" spans="2:15" ht="6.75" customHeight="1"/>
    <row r="38" spans="2:15" ht="14.4">
      <c r="B38" s="20" t="s">
        <v>7</v>
      </c>
    </row>
    <row r="39" spans="2:15" ht="9" customHeight="1"/>
  </sheetData>
  <sheetProtection sheet="1" selectLockedCells="1"/>
  <mergeCells count="84">
    <mergeCell ref="B4:O4"/>
    <mergeCell ref="B5:O5"/>
    <mergeCell ref="H7:I7"/>
    <mergeCell ref="J7:O7"/>
    <mergeCell ref="C12:D12"/>
    <mergeCell ref="E12:F12"/>
    <mergeCell ref="G12:H12"/>
    <mergeCell ref="J12:K12"/>
    <mergeCell ref="L12:M12"/>
    <mergeCell ref="N12:O12"/>
    <mergeCell ref="C13:D13"/>
    <mergeCell ref="E13:F13"/>
    <mergeCell ref="J13:K13"/>
    <mergeCell ref="L13:M13"/>
    <mergeCell ref="C14:D14"/>
    <mergeCell ref="E14:F14"/>
    <mergeCell ref="J14:K14"/>
    <mergeCell ref="L14:M14"/>
    <mergeCell ref="C15:D15"/>
    <mergeCell ref="E15:F15"/>
    <mergeCell ref="J15:K15"/>
    <mergeCell ref="L15:M15"/>
    <mergeCell ref="C16:D16"/>
    <mergeCell ref="E16:F16"/>
    <mergeCell ref="J16:K16"/>
    <mergeCell ref="L16:M16"/>
    <mergeCell ref="C17:D17"/>
    <mergeCell ref="E17:F17"/>
    <mergeCell ref="J17:K17"/>
    <mergeCell ref="L17:M17"/>
    <mergeCell ref="C18:D18"/>
    <mergeCell ref="E18:F18"/>
    <mergeCell ref="J18:K18"/>
    <mergeCell ref="L18:M18"/>
    <mergeCell ref="C19:D19"/>
    <mergeCell ref="E19:F19"/>
    <mergeCell ref="J19:K19"/>
    <mergeCell ref="L19:M19"/>
    <mergeCell ref="C20:D20"/>
    <mergeCell ref="E20:F20"/>
    <mergeCell ref="J20:K20"/>
    <mergeCell ref="L20:M20"/>
    <mergeCell ref="B23:D23"/>
    <mergeCell ref="E23:H23"/>
    <mergeCell ref="I23:O23"/>
    <mergeCell ref="B24:D24"/>
    <mergeCell ref="E24:H24"/>
    <mergeCell ref="I24:O24"/>
    <mergeCell ref="B25:D25"/>
    <mergeCell ref="E25:H25"/>
    <mergeCell ref="I25:O25"/>
    <mergeCell ref="B26:D26"/>
    <mergeCell ref="E26:H26"/>
    <mergeCell ref="I26:O26"/>
    <mergeCell ref="B27:D27"/>
    <mergeCell ref="E27:H27"/>
    <mergeCell ref="I27:O27"/>
    <mergeCell ref="B28:D28"/>
    <mergeCell ref="E28:H28"/>
    <mergeCell ref="I28:O28"/>
    <mergeCell ref="B29:D29"/>
    <mergeCell ref="E29:H29"/>
    <mergeCell ref="I29:O29"/>
    <mergeCell ref="B30:D30"/>
    <mergeCell ref="E30:H30"/>
    <mergeCell ref="I30:O30"/>
    <mergeCell ref="B31:D31"/>
    <mergeCell ref="E31:H31"/>
    <mergeCell ref="I31:O31"/>
    <mergeCell ref="B32:D32"/>
    <mergeCell ref="E32:H32"/>
    <mergeCell ref="I32:O32"/>
    <mergeCell ref="B33:D33"/>
    <mergeCell ref="E33:H33"/>
    <mergeCell ref="I33:O33"/>
    <mergeCell ref="B34:D34"/>
    <mergeCell ref="E34:H34"/>
    <mergeCell ref="I34:O34"/>
    <mergeCell ref="B35:D35"/>
    <mergeCell ref="E35:H35"/>
    <mergeCell ref="I35:O35"/>
    <mergeCell ref="B36:D36"/>
    <mergeCell ref="E36:H36"/>
    <mergeCell ref="I36:O36"/>
  </mergeCells>
  <phoneticPr fontId="2"/>
  <dataValidations count="4">
    <dataValidation type="list" imeMode="off" allowBlank="1" showDropDown="0" showInputMessage="1" showErrorMessage="1" sqref="G13:G20 N13:N20">
      <formula1>"1,2,3,4,5,6,7,8,9,10,11,12"</formula1>
    </dataValidation>
    <dataValidation type="list" allowBlank="1" showDropDown="0" showInputMessage="1" showErrorMessage="1" sqref="C9">
      <formula1>"元,２,３,４,５,６,７,８,９,１０"</formula1>
    </dataValidation>
    <dataValidation type="whole" imeMode="off" allowBlank="1" showDropDown="0" showInputMessage="1" showErrorMessage="1" errorTitle="入力エラー" error="半角数字を入力してください。（許容値0～999）" sqref="E24:E35 E21">
      <formula1>0</formula1>
      <formula2>999</formula2>
    </dataValidation>
    <dataValidation imeMode="hiragana" allowBlank="1" showDropDown="0" showInputMessage="1" showErrorMessage="1" sqref="J7:J8 I24:O36 I21:O21 O13:O20 J13:M20 C13:F20 H13:H20"/>
  </dataValidations>
  <printOptions horizontalCentered="1"/>
  <pageMargins left="0.47244094488188981" right="0.47244094488188981" top="0.59055118110236227" bottom="0.39370078740157483" header="0.19685039370078741" footer="0.19685039370078741"/>
  <pageSetup paperSize="9" scale="83" fitToWidth="1" fitToHeight="1" orientation="portrait" usePrinterDefaults="1" horizontalDpi="65532" r:id="rId1"/>
  <headerFooter>
    <oddFooter>&amp;R&amp;"ＭＳ Ｐ明朝,標準"&amp;12（救命救急センターを有する医療機関 → 高崎市）</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B1:T40"/>
  <sheetViews>
    <sheetView showGridLines="0" view="pageBreakPreview" topLeftCell="A22" zoomScale="70" zoomScaleNormal="70" zoomScaleSheetLayoutView="70" workbookViewId="0">
      <selection activeCell="F15" sqref="F15:G15"/>
    </sheetView>
  </sheetViews>
  <sheetFormatPr defaultColWidth="9" defaultRowHeight="13.2"/>
  <cols>
    <col min="1" max="1" width="0.625" style="1" customWidth="1"/>
    <col min="2" max="15" width="8" style="1" customWidth="1"/>
    <col min="16" max="16" width="0.625" style="1" customWidth="1"/>
    <col min="17" max="17" width="2.875" style="1" customWidth="1"/>
    <col min="18" max="18" width="9.25" style="1" bestFit="1" customWidth="1"/>
    <col min="19" max="19" width="28" style="1" bestFit="1" customWidth="1"/>
    <col min="20" max="16384" width="9" style="1"/>
  </cols>
  <sheetData>
    <row r="1" spans="2:17" ht="3.75" customHeight="1">
      <c r="B1" s="3"/>
      <c r="C1" s="3"/>
      <c r="D1" s="3"/>
      <c r="E1" s="3"/>
      <c r="F1" s="3"/>
      <c r="G1" s="3"/>
      <c r="H1" s="3"/>
      <c r="I1" s="3"/>
      <c r="J1" s="3"/>
      <c r="K1" s="3"/>
      <c r="L1" s="3"/>
      <c r="M1" s="3"/>
      <c r="N1" s="3"/>
      <c r="O1" s="3"/>
    </row>
    <row r="2" spans="2:17" ht="20.25" customHeight="1">
      <c r="B2" s="20" t="s">
        <v>277</v>
      </c>
    </row>
    <row r="4" spans="2:17" ht="19.2">
      <c r="B4" s="125" t="s">
        <v>279</v>
      </c>
      <c r="C4" s="125"/>
      <c r="D4" s="125"/>
      <c r="E4" s="125"/>
      <c r="F4" s="125"/>
      <c r="G4" s="125"/>
      <c r="H4" s="125"/>
      <c r="I4" s="125"/>
      <c r="J4" s="125"/>
      <c r="K4" s="125"/>
      <c r="L4" s="125"/>
      <c r="M4" s="125"/>
      <c r="N4" s="125"/>
      <c r="O4" s="125"/>
    </row>
    <row r="5" spans="2:17" ht="37.5" customHeight="1">
      <c r="B5" s="126" t="s">
        <v>188</v>
      </c>
      <c r="C5" s="126"/>
      <c r="D5" s="126"/>
      <c r="E5" s="126"/>
      <c r="F5" s="126"/>
      <c r="G5" s="126"/>
      <c r="H5" s="126"/>
      <c r="I5" s="126"/>
      <c r="J5" s="126"/>
      <c r="K5" s="126"/>
      <c r="L5" s="126"/>
      <c r="M5" s="126"/>
      <c r="N5" s="126"/>
      <c r="O5" s="126"/>
    </row>
    <row r="6" spans="2:17" ht="23.4">
      <c r="B6" s="127"/>
      <c r="C6" s="127"/>
      <c r="D6" s="127"/>
      <c r="E6" s="127"/>
      <c r="F6" s="127"/>
      <c r="G6" s="127"/>
      <c r="H6" s="127"/>
      <c r="I6" s="127"/>
      <c r="J6" s="127"/>
      <c r="K6" s="127"/>
      <c r="L6" s="127"/>
      <c r="M6" s="127"/>
      <c r="N6" s="127"/>
      <c r="O6" s="127"/>
    </row>
    <row r="7" spans="2:17" ht="23.4">
      <c r="B7" s="127"/>
      <c r="C7" s="127"/>
      <c r="D7" s="127"/>
      <c r="E7" s="127"/>
      <c r="F7" s="127"/>
      <c r="G7" s="127"/>
      <c r="H7" s="127"/>
      <c r="I7" s="127"/>
      <c r="J7" s="127"/>
      <c r="K7" s="127"/>
      <c r="L7" s="127"/>
      <c r="M7" s="127"/>
      <c r="N7" s="127"/>
      <c r="O7" s="127"/>
    </row>
    <row r="8" spans="2:17" ht="27.75" customHeight="1">
      <c r="B8" s="128"/>
      <c r="C8" s="128"/>
      <c r="D8" s="128"/>
      <c r="E8" s="128"/>
      <c r="H8" s="81" t="s">
        <v>15</v>
      </c>
      <c r="I8" s="81"/>
      <c r="J8" s="119"/>
      <c r="K8" s="119"/>
      <c r="L8" s="119"/>
      <c r="M8" s="119"/>
      <c r="N8" s="119"/>
      <c r="O8" s="119"/>
    </row>
    <row r="9" spans="2:17" ht="19.5" customHeight="1">
      <c r="B9" s="127"/>
      <c r="C9" s="127"/>
      <c r="D9" s="127"/>
      <c r="E9" s="127"/>
      <c r="F9" s="127"/>
      <c r="G9" s="127"/>
      <c r="H9" s="127"/>
      <c r="I9" s="127"/>
      <c r="J9" s="127"/>
      <c r="K9" s="127"/>
      <c r="L9" s="127"/>
      <c r="M9" s="127"/>
      <c r="N9" s="127"/>
      <c r="O9" s="127"/>
    </row>
    <row r="10" spans="2:17" s="2" customFormat="1" ht="21">
      <c r="B10" s="587" t="s">
        <v>271</v>
      </c>
      <c r="C10" s="599"/>
      <c r="D10" s="491" t="s">
        <v>419</v>
      </c>
      <c r="E10" s="41"/>
      <c r="F10" s="41"/>
      <c r="G10" s="1"/>
      <c r="H10" s="1"/>
      <c r="I10" s="63"/>
      <c r="J10" s="63"/>
      <c r="K10" s="63"/>
      <c r="L10" s="63"/>
      <c r="M10" s="63"/>
      <c r="N10" s="63"/>
      <c r="O10" s="63"/>
    </row>
    <row r="11" spans="2:17" s="2" customFormat="1" ht="21">
      <c r="B11" s="588"/>
      <c r="C11" s="600"/>
      <c r="D11" s="491"/>
      <c r="E11" s="41"/>
      <c r="F11" s="41"/>
      <c r="G11" s="1"/>
      <c r="H11" s="1"/>
      <c r="I11" s="1"/>
      <c r="J11" s="1"/>
      <c r="K11" s="1"/>
      <c r="L11" s="1"/>
      <c r="M11" s="656"/>
      <c r="N11" s="665"/>
      <c r="O11" s="665"/>
      <c r="P11" s="678"/>
      <c r="Q11" s="678"/>
    </row>
    <row r="12" spans="2:17" ht="29.25" customHeight="1">
      <c r="B12" s="491" t="s">
        <v>280</v>
      </c>
      <c r="C12" s="601"/>
      <c r="D12" s="601"/>
      <c r="E12" s="617"/>
    </row>
    <row r="13" spans="2:17" ht="24.75" customHeight="1">
      <c r="B13" s="589"/>
      <c r="C13" s="602"/>
      <c r="D13" s="144" t="s">
        <v>158</v>
      </c>
      <c r="E13" s="357"/>
      <c r="F13" s="357"/>
      <c r="G13" s="357"/>
      <c r="H13" s="357"/>
      <c r="I13" s="357"/>
      <c r="J13" s="173"/>
      <c r="K13" s="647" t="s">
        <v>283</v>
      </c>
      <c r="L13" s="173"/>
      <c r="M13" s="647" t="s">
        <v>284</v>
      </c>
      <c r="N13" s="666"/>
      <c r="O13" s="671"/>
    </row>
    <row r="14" spans="2:17" ht="24.75" customHeight="1">
      <c r="B14" s="571"/>
      <c r="C14" s="575"/>
      <c r="D14" s="16" t="s">
        <v>286</v>
      </c>
      <c r="E14" s="522"/>
      <c r="F14" s="231" t="s">
        <v>228</v>
      </c>
      <c r="G14" s="522"/>
      <c r="H14" s="231" t="s">
        <v>287</v>
      </c>
      <c r="I14" s="27"/>
      <c r="J14" s="36"/>
      <c r="K14" s="145"/>
      <c r="L14" s="174"/>
      <c r="M14" s="657"/>
      <c r="N14" s="667"/>
      <c r="O14" s="672"/>
    </row>
    <row r="15" spans="2:17" ht="26.25" customHeight="1">
      <c r="B15" s="590" t="s">
        <v>253</v>
      </c>
      <c r="C15" s="603"/>
      <c r="D15" s="611"/>
      <c r="E15" s="618"/>
      <c r="F15" s="625"/>
      <c r="G15" s="618"/>
      <c r="H15" s="625"/>
      <c r="I15" s="638"/>
      <c r="J15" s="644"/>
      <c r="K15" s="648"/>
      <c r="L15" s="651"/>
      <c r="M15" s="658"/>
      <c r="N15" s="668"/>
      <c r="O15" s="673"/>
    </row>
    <row r="16" spans="2:17" ht="26.25" customHeight="1">
      <c r="B16" s="591" t="s">
        <v>288</v>
      </c>
      <c r="C16" s="604"/>
      <c r="D16" s="612"/>
      <c r="E16" s="619"/>
      <c r="F16" s="626"/>
      <c r="G16" s="619"/>
      <c r="H16" s="626"/>
      <c r="I16" s="639"/>
      <c r="J16" s="645"/>
      <c r="K16" s="649"/>
      <c r="L16" s="652"/>
      <c r="M16" s="659"/>
      <c r="N16" s="669"/>
      <c r="O16" s="674"/>
    </row>
    <row r="17" spans="2:20" ht="23.25" customHeight="1">
      <c r="B17" s="1" t="s">
        <v>201</v>
      </c>
    </row>
    <row r="18" spans="2:20">
      <c r="B18" s="1" t="s">
        <v>202</v>
      </c>
    </row>
    <row r="19" spans="2:20" ht="18" customHeight="1">
      <c r="B19" s="238"/>
      <c r="C19" s="129"/>
      <c r="D19" s="129"/>
      <c r="E19" s="238"/>
      <c r="F19" s="238"/>
      <c r="G19" s="238"/>
      <c r="H19" s="238"/>
      <c r="I19" s="238"/>
      <c r="J19" s="238"/>
      <c r="K19" s="238"/>
      <c r="L19" s="129"/>
      <c r="M19" s="129"/>
      <c r="N19" s="238"/>
      <c r="O19" s="238"/>
      <c r="P19" s="238"/>
    </row>
    <row r="20" spans="2:20" s="185" customFormat="1" ht="29.25" customHeight="1">
      <c r="B20" s="491" t="s">
        <v>21</v>
      </c>
      <c r="C20" s="605"/>
    </row>
    <row r="21" spans="2:20" ht="38.25" customHeight="1">
      <c r="B21" s="16" t="s">
        <v>1</v>
      </c>
      <c r="C21" s="36"/>
      <c r="D21" s="613" t="s">
        <v>291</v>
      </c>
      <c r="E21" s="620"/>
      <c r="F21" s="620"/>
      <c r="G21" s="628" t="s">
        <v>260</v>
      </c>
      <c r="H21" s="633"/>
      <c r="I21" s="640"/>
      <c r="J21" s="646" t="s">
        <v>264</v>
      </c>
      <c r="K21" s="650"/>
      <c r="L21" s="613" t="s">
        <v>293</v>
      </c>
      <c r="M21" s="660"/>
      <c r="N21" s="660"/>
      <c r="O21" s="650"/>
      <c r="R21" s="680" t="s">
        <v>294</v>
      </c>
      <c r="S21" s="684" t="s">
        <v>295</v>
      </c>
    </row>
    <row r="22" spans="2:20" ht="25.5" customHeight="1">
      <c r="B22" s="592" t="s">
        <v>296</v>
      </c>
      <c r="C22" s="606"/>
      <c r="D22" s="614"/>
      <c r="E22" s="621"/>
      <c r="F22" s="621"/>
      <c r="G22" s="629" t="str">
        <f t="shared" ref="G22:G33" si="0">IF(ISBLANK(D22)=TRUE,"",R22-D22)</f>
        <v/>
      </c>
      <c r="H22" s="634"/>
      <c r="I22" s="641"/>
      <c r="J22" s="629" t="str">
        <f t="shared" ref="J22:J33" si="1">IF(ISBLANK(D22)=TRUE,"",SUM(D22:I22))</f>
        <v/>
      </c>
      <c r="K22" s="641"/>
      <c r="L22" s="653"/>
      <c r="M22" s="661"/>
      <c r="N22" s="661"/>
      <c r="O22" s="675"/>
      <c r="R22" s="681">
        <v>30</v>
      </c>
      <c r="S22" s="685" t="str">
        <f t="shared" ref="S22:S33" si="2">IF(OR(J22="",J22=0)=TRUE,"",IF(J22=R22,"","入力した日数に誤りがあります!!"))</f>
        <v/>
      </c>
    </row>
    <row r="23" spans="2:20" ht="25.5" customHeight="1">
      <c r="B23" s="593" t="s">
        <v>297</v>
      </c>
      <c r="C23" s="607"/>
      <c r="D23" s="615"/>
      <c r="E23" s="622"/>
      <c r="F23" s="622"/>
      <c r="G23" s="630" t="str">
        <f t="shared" si="0"/>
        <v/>
      </c>
      <c r="H23" s="635"/>
      <c r="I23" s="642"/>
      <c r="J23" s="630" t="str">
        <f t="shared" si="1"/>
        <v/>
      </c>
      <c r="K23" s="642"/>
      <c r="L23" s="654"/>
      <c r="M23" s="662"/>
      <c r="N23" s="662"/>
      <c r="O23" s="676"/>
      <c r="R23" s="681">
        <v>31</v>
      </c>
      <c r="S23" s="685" t="str">
        <f t="shared" si="2"/>
        <v/>
      </c>
    </row>
    <row r="24" spans="2:20" ht="25.5" customHeight="1">
      <c r="B24" s="593" t="s">
        <v>299</v>
      </c>
      <c r="C24" s="607"/>
      <c r="D24" s="615"/>
      <c r="E24" s="622"/>
      <c r="F24" s="622"/>
      <c r="G24" s="630" t="str">
        <f t="shared" si="0"/>
        <v/>
      </c>
      <c r="H24" s="635"/>
      <c r="I24" s="642"/>
      <c r="J24" s="630" t="str">
        <f t="shared" si="1"/>
        <v/>
      </c>
      <c r="K24" s="642"/>
      <c r="L24" s="654"/>
      <c r="M24" s="662"/>
      <c r="N24" s="662"/>
      <c r="O24" s="676"/>
      <c r="R24" s="681">
        <v>30</v>
      </c>
      <c r="S24" s="685" t="str">
        <f t="shared" si="2"/>
        <v/>
      </c>
    </row>
    <row r="25" spans="2:20" ht="25.5" customHeight="1">
      <c r="B25" s="593" t="s">
        <v>300</v>
      </c>
      <c r="C25" s="607"/>
      <c r="D25" s="615"/>
      <c r="E25" s="622"/>
      <c r="F25" s="622"/>
      <c r="G25" s="630" t="str">
        <f t="shared" si="0"/>
        <v/>
      </c>
      <c r="H25" s="635"/>
      <c r="I25" s="642"/>
      <c r="J25" s="630" t="str">
        <f t="shared" si="1"/>
        <v/>
      </c>
      <c r="K25" s="642"/>
      <c r="L25" s="654"/>
      <c r="M25" s="662"/>
      <c r="N25" s="662"/>
      <c r="O25" s="676"/>
      <c r="R25" s="681">
        <v>31</v>
      </c>
      <c r="S25" s="685" t="str">
        <f t="shared" si="2"/>
        <v/>
      </c>
    </row>
    <row r="26" spans="2:20" ht="25.5" customHeight="1">
      <c r="B26" s="593" t="s">
        <v>301</v>
      </c>
      <c r="C26" s="607"/>
      <c r="D26" s="615"/>
      <c r="E26" s="622"/>
      <c r="F26" s="622"/>
      <c r="G26" s="630" t="str">
        <f t="shared" si="0"/>
        <v/>
      </c>
      <c r="H26" s="635"/>
      <c r="I26" s="642"/>
      <c r="J26" s="630" t="str">
        <f t="shared" si="1"/>
        <v/>
      </c>
      <c r="K26" s="642"/>
      <c r="L26" s="654"/>
      <c r="M26" s="662"/>
      <c r="N26" s="662"/>
      <c r="O26" s="676"/>
      <c r="R26" s="681">
        <v>31</v>
      </c>
      <c r="S26" s="685" t="str">
        <f t="shared" si="2"/>
        <v/>
      </c>
    </row>
    <row r="27" spans="2:20" ht="25.5" customHeight="1">
      <c r="B27" s="593" t="s">
        <v>303</v>
      </c>
      <c r="C27" s="607"/>
      <c r="D27" s="615"/>
      <c r="E27" s="622"/>
      <c r="F27" s="622"/>
      <c r="G27" s="630" t="str">
        <f t="shared" si="0"/>
        <v/>
      </c>
      <c r="H27" s="635"/>
      <c r="I27" s="642"/>
      <c r="J27" s="630" t="str">
        <f t="shared" si="1"/>
        <v/>
      </c>
      <c r="K27" s="642"/>
      <c r="L27" s="654"/>
      <c r="M27" s="662"/>
      <c r="N27" s="662"/>
      <c r="O27" s="676"/>
      <c r="R27" s="681">
        <v>30</v>
      </c>
      <c r="S27" s="685" t="str">
        <f t="shared" si="2"/>
        <v/>
      </c>
    </row>
    <row r="28" spans="2:20" ht="25.5" customHeight="1">
      <c r="B28" s="593" t="s">
        <v>304</v>
      </c>
      <c r="C28" s="607"/>
      <c r="D28" s="615"/>
      <c r="E28" s="622"/>
      <c r="F28" s="622"/>
      <c r="G28" s="630" t="str">
        <f t="shared" si="0"/>
        <v/>
      </c>
      <c r="H28" s="635"/>
      <c r="I28" s="642"/>
      <c r="J28" s="630" t="str">
        <f t="shared" si="1"/>
        <v/>
      </c>
      <c r="K28" s="642"/>
      <c r="L28" s="654"/>
      <c r="M28" s="662"/>
      <c r="N28" s="662"/>
      <c r="O28" s="676"/>
      <c r="R28" s="681">
        <v>31</v>
      </c>
      <c r="S28" s="685" t="str">
        <f t="shared" si="2"/>
        <v/>
      </c>
    </row>
    <row r="29" spans="2:20" ht="25.5" customHeight="1">
      <c r="B29" s="593" t="s">
        <v>305</v>
      </c>
      <c r="C29" s="607"/>
      <c r="D29" s="615"/>
      <c r="E29" s="622"/>
      <c r="F29" s="622"/>
      <c r="G29" s="630" t="str">
        <f t="shared" si="0"/>
        <v/>
      </c>
      <c r="H29" s="635"/>
      <c r="I29" s="642"/>
      <c r="J29" s="630" t="str">
        <f t="shared" si="1"/>
        <v/>
      </c>
      <c r="K29" s="642"/>
      <c r="L29" s="654"/>
      <c r="M29" s="662"/>
      <c r="N29" s="662"/>
      <c r="O29" s="676"/>
      <c r="R29" s="681">
        <v>30</v>
      </c>
      <c r="S29" s="685" t="str">
        <f t="shared" si="2"/>
        <v/>
      </c>
    </row>
    <row r="30" spans="2:20" ht="25.5" customHeight="1">
      <c r="B30" s="593" t="s">
        <v>307</v>
      </c>
      <c r="C30" s="607"/>
      <c r="D30" s="615"/>
      <c r="E30" s="622"/>
      <c r="F30" s="622"/>
      <c r="G30" s="630" t="str">
        <f t="shared" si="0"/>
        <v/>
      </c>
      <c r="H30" s="635"/>
      <c r="I30" s="642"/>
      <c r="J30" s="630" t="str">
        <f t="shared" si="1"/>
        <v/>
      </c>
      <c r="K30" s="642"/>
      <c r="L30" s="654"/>
      <c r="M30" s="662"/>
      <c r="N30" s="662"/>
      <c r="O30" s="676"/>
      <c r="R30" s="681">
        <v>31</v>
      </c>
      <c r="S30" s="685" t="str">
        <f t="shared" si="2"/>
        <v/>
      </c>
    </row>
    <row r="31" spans="2:20" ht="25.5" customHeight="1">
      <c r="B31" s="593" t="s">
        <v>309</v>
      </c>
      <c r="C31" s="607"/>
      <c r="D31" s="615"/>
      <c r="E31" s="622"/>
      <c r="F31" s="622"/>
      <c r="G31" s="630" t="str">
        <f t="shared" si="0"/>
        <v/>
      </c>
      <c r="H31" s="635"/>
      <c r="I31" s="642"/>
      <c r="J31" s="630" t="str">
        <f t="shared" si="1"/>
        <v/>
      </c>
      <c r="K31" s="642"/>
      <c r="L31" s="654"/>
      <c r="M31" s="662"/>
      <c r="N31" s="662"/>
      <c r="O31" s="676"/>
      <c r="R31" s="681">
        <v>31</v>
      </c>
      <c r="S31" s="685" t="str">
        <f t="shared" si="2"/>
        <v/>
      </c>
    </row>
    <row r="32" spans="2:20" ht="25.5" customHeight="1">
      <c r="B32" s="593" t="s">
        <v>261</v>
      </c>
      <c r="C32" s="607"/>
      <c r="D32" s="615"/>
      <c r="E32" s="622"/>
      <c r="F32" s="622"/>
      <c r="G32" s="630" t="str">
        <f t="shared" si="0"/>
        <v/>
      </c>
      <c r="H32" s="635"/>
      <c r="I32" s="642"/>
      <c r="J32" s="630" t="str">
        <f t="shared" si="1"/>
        <v/>
      </c>
      <c r="K32" s="642"/>
      <c r="L32" s="654"/>
      <c r="M32" s="662"/>
      <c r="N32" s="662"/>
      <c r="O32" s="676"/>
      <c r="Q32" s="679" t="str">
        <f>IF(R32=29,"＊","")</f>
        <v/>
      </c>
      <c r="R32" s="681">
        <f>IF(OR(MOD((C10+1+1986),400)=0,AND(MOD((C10+1+1986),4)=0,MOD((C10+1+1986),100)&lt;&gt;0)),29,28)</f>
        <v>28</v>
      </c>
      <c r="S32" s="686" t="str">
        <f t="shared" si="2"/>
        <v/>
      </c>
      <c r="T32" s="689"/>
    </row>
    <row r="33" spans="2:19" ht="25.5" customHeight="1">
      <c r="B33" s="594" t="s">
        <v>79</v>
      </c>
      <c r="C33" s="608"/>
      <c r="D33" s="616"/>
      <c r="E33" s="623"/>
      <c r="F33" s="623"/>
      <c r="G33" s="631" t="str">
        <f t="shared" si="0"/>
        <v/>
      </c>
      <c r="H33" s="636"/>
      <c r="I33" s="643"/>
      <c r="J33" s="631" t="str">
        <f t="shared" si="1"/>
        <v/>
      </c>
      <c r="K33" s="643"/>
      <c r="L33" s="655"/>
      <c r="M33" s="663"/>
      <c r="N33" s="663"/>
      <c r="O33" s="677"/>
      <c r="R33" s="681">
        <v>31</v>
      </c>
      <c r="S33" s="685" t="str">
        <f t="shared" si="2"/>
        <v/>
      </c>
    </row>
    <row r="34" spans="2:19" ht="35.25" customHeight="1">
      <c r="B34" s="595" t="s">
        <v>311</v>
      </c>
      <c r="C34" s="609"/>
      <c r="D34" s="609"/>
      <c r="E34" s="624"/>
      <c r="F34" s="627"/>
      <c r="G34" s="632"/>
      <c r="H34" s="637" t="s">
        <v>1</v>
      </c>
      <c r="I34" s="595" t="s">
        <v>245</v>
      </c>
      <c r="J34" s="609"/>
      <c r="K34" s="609"/>
      <c r="L34" s="624"/>
      <c r="M34" s="664" t="str">
        <f>IF(OR(ISBLANK(F34)=TRUE,F34="")=TRUE,"",12-F34)</f>
        <v/>
      </c>
      <c r="N34" s="670"/>
      <c r="O34" s="637" t="s">
        <v>1</v>
      </c>
      <c r="R34" s="682"/>
      <c r="S34" s="687" t="str">
        <f>IF(OR(K34="",K34=0)=TRUE,"",IF(K34=#REF!,"","入力した日数に誤りがあります!!"))</f>
        <v/>
      </c>
    </row>
    <row r="35" spans="2:19" ht="21" customHeight="1">
      <c r="B35" s="596" t="s">
        <v>69</v>
      </c>
      <c r="C35" s="596"/>
      <c r="D35" s="596"/>
      <c r="E35" s="596"/>
      <c r="F35" s="596"/>
      <c r="G35" s="596"/>
      <c r="H35" s="596"/>
      <c r="I35" s="596"/>
      <c r="J35" s="596"/>
      <c r="K35" s="596"/>
      <c r="L35" s="596"/>
      <c r="M35" s="596"/>
      <c r="N35" s="596"/>
      <c r="O35" s="596"/>
      <c r="P35" s="596"/>
      <c r="Q35" s="596"/>
      <c r="R35" s="683">
        <f>SUM(R22:R33)</f>
        <v>365</v>
      </c>
      <c r="S35" s="688"/>
    </row>
    <row r="36" spans="2:19" ht="21.75" customHeight="1">
      <c r="B36" s="238"/>
      <c r="C36" s="129"/>
      <c r="D36" s="129"/>
      <c r="E36" s="238"/>
      <c r="F36" s="238"/>
      <c r="G36" s="238"/>
      <c r="H36" s="238"/>
      <c r="I36" s="238"/>
      <c r="J36" s="238"/>
      <c r="K36" s="238"/>
      <c r="L36" s="129"/>
      <c r="M36" s="129"/>
      <c r="N36" s="238"/>
      <c r="O36" s="238"/>
      <c r="P36" s="238"/>
    </row>
    <row r="37" spans="2:19" s="185" customFormat="1" ht="29.25" customHeight="1">
      <c r="B37" s="491" t="s">
        <v>312</v>
      </c>
      <c r="C37" s="605"/>
    </row>
    <row r="38" spans="2:19" ht="35.25" customHeight="1">
      <c r="B38" s="595" t="s">
        <v>314</v>
      </c>
      <c r="C38" s="609"/>
      <c r="D38" s="609"/>
      <c r="E38" s="624"/>
      <c r="F38" s="627"/>
      <c r="G38" s="632"/>
      <c r="H38" s="637" t="s">
        <v>1</v>
      </c>
      <c r="I38" s="595" t="s">
        <v>315</v>
      </c>
      <c r="J38" s="609"/>
      <c r="K38" s="609"/>
      <c r="L38" s="624"/>
      <c r="M38" s="664" t="str">
        <f>IF(OR(ISBLANK(F38)=TRUE,F38="")=TRUE,"",12-F38)</f>
        <v/>
      </c>
      <c r="N38" s="670"/>
      <c r="O38" s="637" t="s">
        <v>1</v>
      </c>
      <c r="R38" s="682"/>
    </row>
    <row r="39" spans="2:19" ht="25.5" customHeight="1">
      <c r="B39" s="597" t="s">
        <v>316</v>
      </c>
      <c r="C39" s="610"/>
      <c r="D39" s="610"/>
      <c r="E39" s="610"/>
      <c r="F39" s="610"/>
      <c r="G39" s="610"/>
      <c r="H39" s="610"/>
      <c r="I39" s="610"/>
      <c r="J39" s="610"/>
      <c r="K39" s="610"/>
      <c r="L39" s="610"/>
      <c r="M39" s="610"/>
      <c r="N39" s="610"/>
      <c r="O39" s="610"/>
    </row>
    <row r="40" spans="2:19" ht="25.5" customHeight="1">
      <c r="B40" s="598"/>
      <c r="C40" s="598"/>
      <c r="D40" s="598"/>
      <c r="E40" s="598"/>
      <c r="F40" s="598"/>
      <c r="G40" s="598"/>
      <c r="H40" s="598"/>
      <c r="I40" s="598"/>
      <c r="J40" s="598"/>
      <c r="K40" s="598"/>
      <c r="L40" s="598"/>
      <c r="M40" s="598"/>
      <c r="N40" s="598"/>
      <c r="O40" s="598"/>
    </row>
    <row r="41" spans="2:19" ht="25.5" customHeight="1"/>
    <row r="42" spans="2:19" ht="25.5" customHeight="1"/>
    <row r="43" spans="2:19" ht="25.5" customHeight="1"/>
    <row r="44" spans="2:19" ht="25.5" customHeight="1"/>
  </sheetData>
  <sheetProtection sheet="1" selectLockedCells="1"/>
  <mergeCells count="96">
    <mergeCell ref="B4:O4"/>
    <mergeCell ref="B5:O5"/>
    <mergeCell ref="H8:I8"/>
    <mergeCell ref="J8:O8"/>
    <mergeCell ref="D13:J13"/>
    <mergeCell ref="D14:E14"/>
    <mergeCell ref="F14:G14"/>
    <mergeCell ref="H14:J14"/>
    <mergeCell ref="B15:C15"/>
    <mergeCell ref="D15:E15"/>
    <mergeCell ref="F15:G15"/>
    <mergeCell ref="H15:J15"/>
    <mergeCell ref="K15:L15"/>
    <mergeCell ref="B16:C16"/>
    <mergeCell ref="D16:E16"/>
    <mergeCell ref="F16:G16"/>
    <mergeCell ref="H16:J16"/>
    <mergeCell ref="K16:L16"/>
    <mergeCell ref="B21:C21"/>
    <mergeCell ref="D21:F21"/>
    <mergeCell ref="G21:I21"/>
    <mergeCell ref="J21:K21"/>
    <mergeCell ref="L21:O21"/>
    <mergeCell ref="B22:C22"/>
    <mergeCell ref="D22:F22"/>
    <mergeCell ref="G22:I22"/>
    <mergeCell ref="J22:K22"/>
    <mergeCell ref="L22:O22"/>
    <mergeCell ref="B23:C23"/>
    <mergeCell ref="D23:F23"/>
    <mergeCell ref="G23:I23"/>
    <mergeCell ref="J23:K23"/>
    <mergeCell ref="L23:O23"/>
    <mergeCell ref="B24:C24"/>
    <mergeCell ref="D24:F24"/>
    <mergeCell ref="G24:I24"/>
    <mergeCell ref="J24:K24"/>
    <mergeCell ref="L24:O24"/>
    <mergeCell ref="B25:C25"/>
    <mergeCell ref="D25:F25"/>
    <mergeCell ref="G25:I25"/>
    <mergeCell ref="J25:K25"/>
    <mergeCell ref="L25:O25"/>
    <mergeCell ref="B26:C26"/>
    <mergeCell ref="D26:F26"/>
    <mergeCell ref="G26:I26"/>
    <mergeCell ref="J26:K26"/>
    <mergeCell ref="L26:O26"/>
    <mergeCell ref="B27:C27"/>
    <mergeCell ref="D27:F27"/>
    <mergeCell ref="G27:I27"/>
    <mergeCell ref="J27:K27"/>
    <mergeCell ref="L27:O27"/>
    <mergeCell ref="B28:C28"/>
    <mergeCell ref="D28:F28"/>
    <mergeCell ref="G28:I28"/>
    <mergeCell ref="J28:K28"/>
    <mergeCell ref="L28:O28"/>
    <mergeCell ref="B29:C29"/>
    <mergeCell ref="D29:F29"/>
    <mergeCell ref="G29:I29"/>
    <mergeCell ref="J29:K29"/>
    <mergeCell ref="L29:O29"/>
    <mergeCell ref="B30:C30"/>
    <mergeCell ref="D30:F30"/>
    <mergeCell ref="G30:I30"/>
    <mergeCell ref="J30:K30"/>
    <mergeCell ref="L30:O30"/>
    <mergeCell ref="B31:C31"/>
    <mergeCell ref="D31:F31"/>
    <mergeCell ref="G31:I31"/>
    <mergeCell ref="J31:K31"/>
    <mergeCell ref="L31:O31"/>
    <mergeCell ref="B32:C32"/>
    <mergeCell ref="D32:F32"/>
    <mergeCell ref="G32:I32"/>
    <mergeCell ref="J32:K32"/>
    <mergeCell ref="L32:O32"/>
    <mergeCell ref="B33:C33"/>
    <mergeCell ref="D33:F33"/>
    <mergeCell ref="G33:I33"/>
    <mergeCell ref="J33:K33"/>
    <mergeCell ref="L33:O33"/>
    <mergeCell ref="B34:E34"/>
    <mergeCell ref="F34:G34"/>
    <mergeCell ref="I34:L34"/>
    <mergeCell ref="M34:N34"/>
    <mergeCell ref="B38:E38"/>
    <mergeCell ref="F38:G38"/>
    <mergeCell ref="I38:L38"/>
    <mergeCell ref="M38:N38"/>
    <mergeCell ref="B13:C14"/>
    <mergeCell ref="K13:L14"/>
    <mergeCell ref="M13:O14"/>
    <mergeCell ref="M15:O16"/>
    <mergeCell ref="B39:O40"/>
  </mergeCells>
  <phoneticPr fontId="2"/>
  <dataValidations count="7">
    <dataValidation type="list" allowBlank="1" showDropDown="0" showInputMessage="1" showErrorMessage="1" sqref="F34:G34 F38:G38">
      <formula1>"1,2,3,4,5,6,7,8,9,10,11,12"</formula1>
    </dataValidation>
    <dataValidation type="list" allowBlank="1" showDropDown="0" showInputMessage="1" showErrorMessage="1" sqref="C10">
      <formula1>"元,２,３,４,５,６,７,８,９,１０"</formula1>
    </dataValidation>
    <dataValidation type="whole" imeMode="off" allowBlank="1" showDropDown="0" showInputMessage="1" showErrorMessage="1" sqref="D22:F33">
      <formula1>0</formula1>
      <formula2>31</formula2>
    </dataValidation>
    <dataValidation type="whole" imeMode="off" allowBlank="1" showDropDown="0" showInputMessage="1" showErrorMessage="1" error="回数を半角数字で入力してください。（許容値1～9）" sqref="K15:L16">
      <formula1>0</formula1>
      <formula2>9</formula2>
    </dataValidation>
    <dataValidation type="list" imeMode="hiragana" allowBlank="1" showDropDown="0" showInputMessage="1" showErrorMessage="1" sqref="D15:G16">
      <formula1>"○"</formula1>
    </dataValidation>
    <dataValidation type="list" allowBlank="1" showDropDown="0" showInputMessage="1" showErrorMessage="1" sqref="C11">
      <formula1>"２５,２６,２７,２８,２９,３０,"</formula1>
    </dataValidation>
    <dataValidation imeMode="hiragana" allowBlank="1" showDropDown="0" showInputMessage="1" showErrorMessage="1" sqref="H15:J16 M15:O16 J8:O8 L22:O33"/>
  </dataValidations>
  <printOptions horizontalCentered="1"/>
  <pageMargins left="0.47244094488188981" right="0.31496062992125984" top="0.59055118110236227" bottom="0.19685039370078741" header="0.19685039370078741" footer="0.19685039370078741"/>
  <pageSetup paperSize="9" scale="85" fitToWidth="1" fitToHeight="1" orientation="portrait" usePrinterDefaults="1" horizontalDpi="65533"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O31"/>
  <sheetViews>
    <sheetView showGridLines="0" showZeros="0" view="pageBreakPreview" topLeftCell="A19"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20" t="s">
        <v>317</v>
      </c>
    </row>
    <row r="3" spans="2:15" ht="12.75" customHeight="1"/>
    <row r="4" spans="2:15" ht="36.75" customHeight="1">
      <c r="B4" s="125" t="s">
        <v>279</v>
      </c>
      <c r="C4" s="125"/>
      <c r="D4" s="125"/>
      <c r="E4" s="125"/>
      <c r="F4" s="125"/>
      <c r="G4" s="125"/>
      <c r="H4" s="125"/>
      <c r="I4" s="125"/>
      <c r="J4" s="125"/>
      <c r="K4" s="125"/>
      <c r="L4" s="125"/>
      <c r="M4" s="125"/>
      <c r="N4" s="125"/>
      <c r="O4" s="125"/>
    </row>
    <row r="5" spans="2:15" ht="37.5" customHeight="1">
      <c r="B5" s="126" t="s">
        <v>40</v>
      </c>
      <c r="C5" s="126"/>
      <c r="D5" s="126"/>
      <c r="E5" s="126"/>
      <c r="F5" s="126"/>
      <c r="G5" s="126"/>
      <c r="H5" s="126"/>
      <c r="I5" s="126"/>
      <c r="J5" s="126"/>
      <c r="K5" s="126"/>
      <c r="L5" s="126"/>
      <c r="M5" s="126"/>
      <c r="N5" s="126"/>
      <c r="O5" s="126"/>
    </row>
    <row r="6" spans="2:15" ht="24.75" customHeight="1">
      <c r="B6" s="127"/>
      <c r="C6" s="127"/>
      <c r="D6" s="127"/>
      <c r="E6" s="127"/>
      <c r="F6" s="127"/>
      <c r="G6" s="127"/>
      <c r="H6" s="127"/>
      <c r="I6" s="127"/>
      <c r="J6" s="127"/>
      <c r="K6" s="127"/>
      <c r="L6" s="127"/>
      <c r="M6" s="127"/>
      <c r="N6" s="127"/>
      <c r="O6" s="127"/>
    </row>
    <row r="7" spans="2:15" ht="24.75" customHeight="1"/>
    <row r="8" spans="2:15" ht="27.75" customHeight="1">
      <c r="B8" s="128"/>
      <c r="C8" s="128"/>
      <c r="D8" s="128"/>
      <c r="E8" s="128"/>
      <c r="H8" s="81" t="s">
        <v>15</v>
      </c>
      <c r="I8" s="81"/>
      <c r="J8" s="119"/>
      <c r="K8" s="119"/>
      <c r="L8" s="119"/>
      <c r="M8" s="119"/>
      <c r="N8" s="119"/>
      <c r="O8" s="119"/>
    </row>
    <row r="9" spans="2:15" ht="24.75" customHeight="1">
      <c r="B9" s="129"/>
      <c r="C9" s="129"/>
      <c r="D9" s="129"/>
      <c r="E9" s="129"/>
      <c r="F9" s="129"/>
      <c r="G9" s="129"/>
      <c r="H9" s="129"/>
      <c r="I9" s="129"/>
      <c r="J9" s="129"/>
      <c r="K9" s="129"/>
      <c r="L9" s="129"/>
      <c r="M9" s="129"/>
      <c r="N9" s="129"/>
      <c r="O9" s="129"/>
    </row>
    <row r="10" spans="2:15" ht="49.5" customHeight="1">
      <c r="B10" s="129"/>
      <c r="C10" s="129"/>
      <c r="D10" s="129"/>
      <c r="E10" s="129"/>
      <c r="F10" s="129"/>
      <c r="G10" s="129"/>
      <c r="H10" s="129"/>
      <c r="I10" s="129"/>
      <c r="J10" s="129"/>
      <c r="K10" s="129"/>
      <c r="L10" s="129"/>
      <c r="M10" s="129"/>
      <c r="N10" s="129"/>
      <c r="O10" s="129"/>
    </row>
    <row r="11" spans="2:15" ht="24.75" hidden="1" customHeight="1">
      <c r="B11" s="434" t="s">
        <v>38</v>
      </c>
      <c r="C11" s="129"/>
      <c r="D11" s="129"/>
      <c r="E11" s="129"/>
      <c r="F11" s="129"/>
      <c r="G11" s="129"/>
      <c r="H11" s="129"/>
      <c r="I11" s="129"/>
      <c r="J11" s="129"/>
      <c r="K11" s="129"/>
      <c r="L11" s="129"/>
      <c r="M11" s="129"/>
      <c r="N11" s="129"/>
      <c r="O11" s="129"/>
    </row>
    <row r="12" spans="2:15" ht="6.75" customHeight="1">
      <c r="B12" s="347"/>
      <c r="C12" s="129"/>
      <c r="D12" s="129"/>
      <c r="E12" s="129"/>
      <c r="F12" s="129"/>
      <c r="G12" s="129"/>
      <c r="H12" s="129"/>
      <c r="I12" s="129"/>
      <c r="J12" s="129"/>
      <c r="K12" s="129"/>
      <c r="L12" s="129"/>
      <c r="M12" s="129"/>
      <c r="N12" s="129"/>
      <c r="O12" s="129"/>
    </row>
    <row r="13" spans="2:15" ht="40.5" customHeight="1">
      <c r="B13" s="690" t="s">
        <v>318</v>
      </c>
      <c r="C13" s="691"/>
      <c r="D13" s="693"/>
      <c r="E13" s="647" t="s">
        <v>319</v>
      </c>
      <c r="F13" s="666"/>
      <c r="G13" s="671"/>
      <c r="H13" s="144" t="s">
        <v>108</v>
      </c>
      <c r="I13" s="357"/>
      <c r="J13" s="694"/>
      <c r="K13" s="361" t="s">
        <v>28</v>
      </c>
      <c r="L13" s="364"/>
      <c r="M13" s="364"/>
      <c r="N13" s="364"/>
      <c r="O13" s="366"/>
    </row>
    <row r="14" spans="2:15" ht="18.75" customHeight="1">
      <c r="B14" s="571" t="s">
        <v>60</v>
      </c>
      <c r="C14" s="575"/>
      <c r="D14" s="580"/>
      <c r="E14" s="657"/>
      <c r="F14" s="667"/>
      <c r="G14" s="672"/>
      <c r="H14" s="571" t="s">
        <v>61</v>
      </c>
      <c r="I14" s="575"/>
      <c r="J14" s="695"/>
      <c r="K14" s="697" t="s">
        <v>8</v>
      </c>
      <c r="L14" s="575"/>
      <c r="M14" s="575"/>
      <c r="N14" s="575"/>
      <c r="O14" s="695"/>
    </row>
    <row r="15" spans="2:15" ht="61.5" customHeight="1">
      <c r="B15" s="93"/>
      <c r="C15" s="692"/>
      <c r="D15" s="102"/>
      <c r="E15" s="93"/>
      <c r="F15" s="692"/>
      <c r="G15" s="102"/>
      <c r="H15" s="104" t="str">
        <f>IF(OR(ISBLANK(B15)=TRUE,B15=0,E15="")=TRUE,"",IF(E15="病　院",60000,30000))</f>
        <v/>
      </c>
      <c r="I15" s="107"/>
      <c r="J15" s="696"/>
      <c r="K15" s="112" t="str">
        <f>IF(OR(ISBLANK(B15)=TRUE,B15=0,E15="")=TRUE,"",B15*H15)</f>
        <v/>
      </c>
      <c r="L15" s="115"/>
      <c r="M15" s="115"/>
      <c r="N15" s="115"/>
      <c r="O15" s="118"/>
    </row>
    <row r="16" spans="2:15" ht="9.75" customHeight="1">
      <c r="C16" s="129"/>
      <c r="D16" s="129"/>
      <c r="E16" s="129"/>
      <c r="F16" s="129"/>
      <c r="G16" s="129"/>
      <c r="H16" s="129"/>
      <c r="I16" s="129"/>
      <c r="J16" s="129"/>
      <c r="K16" s="129"/>
      <c r="L16" s="129"/>
      <c r="M16" s="129"/>
      <c r="N16" s="129"/>
      <c r="O16" s="238"/>
    </row>
    <row r="17" spans="2:15" ht="18" customHeight="1">
      <c r="B17" s="129" t="s">
        <v>85</v>
      </c>
      <c r="C17" s="548"/>
      <c r="D17" s="548"/>
      <c r="E17" s="129"/>
      <c r="F17" s="129"/>
      <c r="G17" s="129"/>
      <c r="H17" s="129"/>
      <c r="I17" s="129"/>
      <c r="J17" s="129"/>
      <c r="K17" s="129"/>
      <c r="L17" s="129"/>
      <c r="M17" s="129"/>
      <c r="N17" s="129"/>
      <c r="O17" s="129"/>
    </row>
    <row r="18" spans="2:15">
      <c r="B18" s="1" t="s">
        <v>212</v>
      </c>
    </row>
    <row r="19" spans="2:15" s="63" customFormat="1" ht="21" customHeight="1"/>
    <row r="20" spans="2:15" s="63" customFormat="1" ht="21" customHeight="1"/>
    <row r="21" spans="2:15" s="63" customFormat="1" ht="21" customHeight="1"/>
    <row r="22" spans="2:15" s="63" customFormat="1" ht="21" customHeight="1"/>
    <row r="23" spans="2:15" s="63" customFormat="1" ht="24.75" customHeight="1"/>
    <row r="24" spans="2:15" s="63" customFormat="1" ht="24.75" customHeight="1"/>
    <row r="25" spans="2:15" s="63" customFormat="1" ht="24.75" customHeight="1"/>
    <row r="26" spans="2:15" s="63" customFormat="1" ht="24.75" customHeight="1"/>
    <row r="27" spans="2:15" s="63" customFormat="1" ht="24.75" customHeight="1"/>
    <row r="28" spans="2:15" s="63" customFormat="1" ht="24.75" customHeight="1"/>
    <row r="29" spans="2:15" s="63" customFormat="1" ht="27.75" customHeight="1"/>
    <row r="30" spans="2:15" s="63" customFormat="1" ht="24.75" customHeight="1"/>
    <row r="31" spans="2:15" s="63" customFormat="1" ht="24.75" customHeight="1"/>
  </sheetData>
  <sheetProtection sheet="1" selectLockedCells="1"/>
  <mergeCells count="15">
    <mergeCell ref="B4:O4"/>
    <mergeCell ref="B5:O5"/>
    <mergeCell ref="H8:I8"/>
    <mergeCell ref="J8:O8"/>
    <mergeCell ref="B13:D13"/>
    <mergeCell ref="H13:J13"/>
    <mergeCell ref="K13:O13"/>
    <mergeCell ref="B14:D14"/>
    <mergeCell ref="H14:J14"/>
    <mergeCell ref="K14:O14"/>
    <mergeCell ref="B15:D15"/>
    <mergeCell ref="E15:G15"/>
    <mergeCell ref="H15:J15"/>
    <mergeCell ref="K15:O15"/>
    <mergeCell ref="E13:G14"/>
  </mergeCells>
  <phoneticPr fontId="2"/>
  <dataValidations count="3">
    <dataValidation type="list" allowBlank="1" showDropDown="0" showInputMessage="1" showErrorMessage="1" sqref="E15">
      <formula1>"病　院,診療所"</formula1>
    </dataValidation>
    <dataValidation imeMode="hiragana" allowBlank="1" showDropDown="0" showInputMessage="1" showErrorMessage="1" sqref="J8:O8"/>
    <dataValidation type="list" allowBlank="1" showDropDown="0" showInputMessage="1" showErrorMessage="1" sqref="B15">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O34"/>
  <sheetViews>
    <sheetView showGridLines="0" showZeros="0" view="pageBreakPreview" zoomScale="70" zoomScaleNormal="70" zoomScaleSheetLayoutView="70" workbookViewId="0">
      <selection activeCell="J7" sqref="J7:O7"/>
    </sheetView>
  </sheetViews>
  <sheetFormatPr defaultColWidth="9" defaultRowHeight="13.2"/>
  <cols>
    <col min="1" max="1" width="1" style="1" customWidth="1"/>
    <col min="2" max="15" width="7.75" style="1" customWidth="1"/>
    <col min="16" max="16" width="1.125" style="1" customWidth="1"/>
    <col min="17" max="17" width="7.75" style="1" customWidth="1"/>
    <col min="18" max="16384" width="9" style="1"/>
  </cols>
  <sheetData>
    <row r="1" spans="2:15" ht="3.75" customHeight="1">
      <c r="B1" s="3"/>
      <c r="C1" s="3"/>
      <c r="D1" s="3"/>
      <c r="E1" s="3"/>
      <c r="F1" s="3"/>
      <c r="G1" s="3"/>
      <c r="H1" s="3"/>
      <c r="I1" s="3"/>
      <c r="J1" s="3"/>
      <c r="K1" s="3"/>
      <c r="L1" s="3"/>
      <c r="M1" s="3"/>
      <c r="N1" s="3"/>
    </row>
    <row r="2" spans="2:15" ht="20.25" customHeight="1">
      <c r="B2" s="20" t="s">
        <v>27</v>
      </c>
      <c r="O2" s="326"/>
    </row>
    <row r="3" spans="2:15" ht="12.75" customHeight="1"/>
    <row r="4" spans="2:15" ht="36.75" customHeight="1">
      <c r="B4" s="125" t="s">
        <v>310</v>
      </c>
      <c r="C4" s="125"/>
      <c r="D4" s="125"/>
      <c r="E4" s="125"/>
      <c r="F4" s="125"/>
      <c r="G4" s="125"/>
      <c r="H4" s="125"/>
      <c r="I4" s="125"/>
      <c r="J4" s="125"/>
      <c r="K4" s="125"/>
      <c r="L4" s="125"/>
      <c r="M4" s="125"/>
      <c r="N4" s="125"/>
      <c r="O4" s="125"/>
    </row>
    <row r="5" spans="2:15" ht="37.5" customHeight="1">
      <c r="B5" s="126" t="s">
        <v>320</v>
      </c>
      <c r="C5" s="126"/>
      <c r="D5" s="126"/>
      <c r="E5" s="126"/>
      <c r="F5" s="126"/>
      <c r="G5" s="126"/>
      <c r="H5" s="126"/>
      <c r="I5" s="126"/>
      <c r="J5" s="126"/>
      <c r="K5" s="126"/>
      <c r="L5" s="126"/>
      <c r="M5" s="126"/>
      <c r="N5" s="126"/>
      <c r="O5" s="126"/>
    </row>
    <row r="6" spans="2:15" ht="16.5" customHeight="1">
      <c r="B6" s="127"/>
      <c r="C6" s="127"/>
      <c r="D6" s="127"/>
      <c r="E6" s="127"/>
      <c r="F6" s="127"/>
      <c r="G6" s="127"/>
      <c r="H6" s="127"/>
      <c r="I6" s="127"/>
      <c r="J6" s="127"/>
      <c r="K6" s="127"/>
      <c r="L6" s="127"/>
      <c r="M6" s="127"/>
      <c r="N6" s="127"/>
    </row>
    <row r="7" spans="2:15" ht="22.5" customHeight="1">
      <c r="B7" s="128"/>
      <c r="C7" s="128"/>
      <c r="D7" s="128"/>
      <c r="H7" s="81" t="s">
        <v>15</v>
      </c>
      <c r="I7" s="81"/>
      <c r="J7" s="119"/>
      <c r="K7" s="119"/>
      <c r="L7" s="119"/>
      <c r="M7" s="119"/>
      <c r="N7" s="119"/>
      <c r="O7" s="119"/>
    </row>
    <row r="8" spans="2:15">
      <c r="B8" s="129"/>
      <c r="C8" s="129"/>
      <c r="D8" s="129"/>
      <c r="E8" s="129"/>
      <c r="F8" s="129"/>
      <c r="G8" s="129"/>
      <c r="H8" s="129"/>
      <c r="I8" s="129"/>
      <c r="J8" s="129"/>
      <c r="K8" s="129"/>
      <c r="L8" s="129"/>
      <c r="M8" s="129"/>
      <c r="N8" s="129"/>
    </row>
    <row r="9" spans="2:15">
      <c r="B9" s="129"/>
      <c r="C9" s="129"/>
      <c r="D9" s="129"/>
      <c r="E9" s="129"/>
      <c r="F9" s="129"/>
      <c r="G9" s="129"/>
      <c r="H9" s="129"/>
      <c r="I9" s="129"/>
      <c r="J9" s="129"/>
      <c r="K9" s="129"/>
      <c r="L9" s="129"/>
      <c r="M9" s="129"/>
      <c r="N9" s="129"/>
    </row>
    <row r="10" spans="2:15" ht="31.5" customHeight="1">
      <c r="B10" s="130" t="s">
        <v>269</v>
      </c>
    </row>
    <row r="11" spans="2:15" ht="19.2">
      <c r="B11" s="130" t="s">
        <v>321</v>
      </c>
    </row>
    <row r="12" spans="2:15" s="20" customFormat="1" ht="22.5" customHeight="1">
      <c r="B12" s="131" t="s">
        <v>323</v>
      </c>
      <c r="C12" s="163" t="s">
        <v>65</v>
      </c>
      <c r="D12" s="186"/>
      <c r="E12" s="186"/>
      <c r="F12" s="186"/>
      <c r="G12" s="186"/>
      <c r="H12" s="262"/>
      <c r="I12" s="277"/>
      <c r="J12" s="284"/>
      <c r="K12" s="294" t="s">
        <v>2</v>
      </c>
      <c r="L12" s="303"/>
      <c r="M12" s="310"/>
      <c r="N12" s="318"/>
      <c r="O12" s="327"/>
    </row>
    <row r="13" spans="2:15" s="20" customFormat="1" ht="19.5" customHeight="1">
      <c r="B13" s="132"/>
      <c r="C13" s="16" t="s">
        <v>289</v>
      </c>
      <c r="D13" s="36"/>
      <c r="E13" s="23" t="s">
        <v>0</v>
      </c>
      <c r="F13" s="231" t="s">
        <v>77</v>
      </c>
      <c r="G13" s="16" t="s">
        <v>324</v>
      </c>
      <c r="H13" s="27"/>
      <c r="I13" s="27"/>
      <c r="J13" s="36"/>
      <c r="K13" s="16" t="s">
        <v>325</v>
      </c>
      <c r="L13" s="27"/>
      <c r="M13" s="27"/>
      <c r="N13" s="27"/>
      <c r="O13" s="36"/>
    </row>
    <row r="14" spans="2:15" s="124" customFormat="1" ht="19.5" customHeight="1">
      <c r="B14" s="132"/>
      <c r="C14" s="164"/>
      <c r="D14" s="187"/>
      <c r="E14" s="211"/>
      <c r="F14" s="232"/>
      <c r="G14" s="706"/>
      <c r="H14" s="709"/>
      <c r="I14" s="709"/>
      <c r="J14" s="711"/>
      <c r="K14" s="713"/>
      <c r="L14" s="715"/>
      <c r="M14" s="715"/>
      <c r="N14" s="715"/>
      <c r="O14" s="717"/>
    </row>
    <row r="15" spans="2:15" s="124" customFormat="1" ht="19.5" customHeight="1">
      <c r="B15" s="133"/>
      <c r="C15" s="165"/>
      <c r="D15" s="188"/>
      <c r="E15" s="212"/>
      <c r="F15" s="233"/>
      <c r="G15" s="707"/>
      <c r="H15" s="710"/>
      <c r="I15" s="710"/>
      <c r="J15" s="712"/>
      <c r="K15" s="714"/>
      <c r="L15" s="716"/>
      <c r="M15" s="716"/>
      <c r="N15" s="716"/>
      <c r="O15" s="718"/>
    </row>
    <row r="16" spans="2:15" s="20" customFormat="1" ht="22.5" customHeight="1">
      <c r="B16" s="131" t="s">
        <v>11</v>
      </c>
      <c r="C16" s="163" t="s">
        <v>65</v>
      </c>
      <c r="D16" s="186"/>
      <c r="E16" s="186"/>
      <c r="F16" s="186"/>
      <c r="G16" s="186"/>
      <c r="H16" s="262"/>
      <c r="I16" s="277"/>
      <c r="J16" s="284"/>
      <c r="K16" s="294" t="s">
        <v>2</v>
      </c>
      <c r="L16" s="303"/>
      <c r="M16" s="310"/>
      <c r="N16" s="318"/>
      <c r="O16" s="327"/>
    </row>
    <row r="17" spans="2:15" s="20" customFormat="1" ht="19.5" customHeight="1">
      <c r="B17" s="132"/>
      <c r="C17" s="16" t="s">
        <v>289</v>
      </c>
      <c r="D17" s="36"/>
      <c r="E17" s="23" t="s">
        <v>0</v>
      </c>
      <c r="F17" s="231" t="s">
        <v>77</v>
      </c>
      <c r="G17" s="16" t="s">
        <v>324</v>
      </c>
      <c r="H17" s="27"/>
      <c r="I17" s="27"/>
      <c r="J17" s="36"/>
      <c r="K17" s="16" t="s">
        <v>325</v>
      </c>
      <c r="L17" s="27"/>
      <c r="M17" s="27"/>
      <c r="N17" s="27"/>
      <c r="O17" s="36"/>
    </row>
    <row r="18" spans="2:15" s="124" customFormat="1" ht="19.5" customHeight="1">
      <c r="B18" s="132"/>
      <c r="C18" s="164"/>
      <c r="D18" s="187"/>
      <c r="E18" s="211"/>
      <c r="F18" s="232"/>
      <c r="G18" s="708"/>
      <c r="H18" s="709"/>
      <c r="I18" s="709"/>
      <c r="J18" s="711"/>
      <c r="K18" s="713"/>
      <c r="L18" s="715"/>
      <c r="M18" s="715"/>
      <c r="N18" s="715"/>
      <c r="O18" s="717"/>
    </row>
    <row r="19" spans="2:15" s="124" customFormat="1" ht="19.5" customHeight="1">
      <c r="B19" s="133"/>
      <c r="C19" s="165"/>
      <c r="D19" s="188"/>
      <c r="E19" s="212"/>
      <c r="F19" s="233"/>
      <c r="G19" s="707"/>
      <c r="H19" s="710"/>
      <c r="I19" s="710"/>
      <c r="J19" s="712"/>
      <c r="K19" s="714"/>
      <c r="L19" s="716"/>
      <c r="M19" s="716"/>
      <c r="N19" s="716"/>
      <c r="O19" s="718"/>
    </row>
    <row r="20" spans="2:15" s="20" customFormat="1" ht="22.5" customHeight="1">
      <c r="B20" s="131" t="s">
        <v>76</v>
      </c>
      <c r="C20" s="163" t="s">
        <v>65</v>
      </c>
      <c r="D20" s="186"/>
      <c r="E20" s="186"/>
      <c r="F20" s="186"/>
      <c r="G20" s="186"/>
      <c r="H20" s="262"/>
      <c r="I20" s="277"/>
      <c r="J20" s="284"/>
      <c r="K20" s="294" t="s">
        <v>2</v>
      </c>
      <c r="L20" s="303"/>
      <c r="M20" s="310"/>
      <c r="N20" s="318"/>
      <c r="O20" s="327"/>
    </row>
    <row r="21" spans="2:15" s="20" customFormat="1" ht="19.5" customHeight="1">
      <c r="B21" s="132"/>
      <c r="C21" s="16" t="s">
        <v>289</v>
      </c>
      <c r="D21" s="36"/>
      <c r="E21" s="23" t="s">
        <v>0</v>
      </c>
      <c r="F21" s="231" t="s">
        <v>77</v>
      </c>
      <c r="G21" s="16" t="s">
        <v>324</v>
      </c>
      <c r="H21" s="27"/>
      <c r="I21" s="27"/>
      <c r="J21" s="36"/>
      <c r="K21" s="16" t="s">
        <v>325</v>
      </c>
      <c r="L21" s="27"/>
      <c r="M21" s="27"/>
      <c r="N21" s="27"/>
      <c r="O21" s="36"/>
    </row>
    <row r="22" spans="2:15" s="124" customFormat="1" ht="19.5" customHeight="1">
      <c r="B22" s="132"/>
      <c r="C22" s="164"/>
      <c r="D22" s="187"/>
      <c r="E22" s="211"/>
      <c r="F22" s="232"/>
      <c r="G22" s="708"/>
      <c r="H22" s="709"/>
      <c r="I22" s="709"/>
      <c r="J22" s="711"/>
      <c r="K22" s="713"/>
      <c r="L22" s="715"/>
      <c r="M22" s="715"/>
      <c r="N22" s="715"/>
      <c r="O22" s="717"/>
    </row>
    <row r="23" spans="2:15" s="124" customFormat="1" ht="19.5" customHeight="1">
      <c r="B23" s="133"/>
      <c r="C23" s="165"/>
      <c r="D23" s="188"/>
      <c r="E23" s="212"/>
      <c r="F23" s="233"/>
      <c r="G23" s="707"/>
      <c r="H23" s="710"/>
      <c r="I23" s="710"/>
      <c r="J23" s="712"/>
      <c r="K23" s="714"/>
      <c r="L23" s="716"/>
      <c r="M23" s="716"/>
      <c r="N23" s="716"/>
      <c r="O23" s="718"/>
    </row>
    <row r="25" spans="2:15" ht="19.2">
      <c r="B25" s="130" t="s">
        <v>110</v>
      </c>
    </row>
    <row r="26" spans="2:15" ht="29.25" customHeight="1">
      <c r="B26" s="130"/>
      <c r="C26" s="1" t="s">
        <v>215</v>
      </c>
    </row>
    <row r="27" spans="2:15" ht="26.25" customHeight="1"/>
    <row r="28" spans="2:15" ht="31.5" customHeight="1">
      <c r="B28" s="130" t="s">
        <v>326</v>
      </c>
    </row>
    <row r="29" spans="2:15" ht="31.5" customHeight="1">
      <c r="B29" s="698"/>
      <c r="C29" s="701"/>
      <c r="D29" s="704" t="s">
        <v>327</v>
      </c>
      <c r="E29" s="704"/>
      <c r="F29" s="704"/>
      <c r="G29" s="704" t="s">
        <v>329</v>
      </c>
      <c r="H29" s="704"/>
      <c r="I29" s="704"/>
      <c r="J29" s="704" t="s">
        <v>330</v>
      </c>
      <c r="K29" s="704"/>
      <c r="L29" s="704"/>
      <c r="M29" s="704" t="s">
        <v>9</v>
      </c>
      <c r="N29" s="704"/>
      <c r="O29" s="719"/>
    </row>
    <row r="30" spans="2:15" ht="30.75" customHeight="1">
      <c r="B30" s="699" t="s">
        <v>323</v>
      </c>
      <c r="C30" s="702"/>
      <c r="D30" s="705"/>
      <c r="E30" s="705"/>
      <c r="F30" s="705"/>
      <c r="G30" s="705"/>
      <c r="H30" s="705"/>
      <c r="I30" s="705"/>
      <c r="J30" s="705"/>
      <c r="K30" s="705"/>
      <c r="L30" s="705"/>
      <c r="M30" s="702">
        <f>SUM(D30:L30)</f>
        <v>0</v>
      </c>
      <c r="N30" s="702"/>
      <c r="O30" s="720"/>
    </row>
    <row r="31" spans="2:15" ht="30.75" customHeight="1">
      <c r="B31" s="699" t="s">
        <v>11</v>
      </c>
      <c r="C31" s="702"/>
      <c r="D31" s="705"/>
      <c r="E31" s="705"/>
      <c r="F31" s="705"/>
      <c r="G31" s="705"/>
      <c r="H31" s="705"/>
      <c r="I31" s="705"/>
      <c r="J31" s="705"/>
      <c r="K31" s="705"/>
      <c r="L31" s="705"/>
      <c r="M31" s="702">
        <f>SUM(D31:L31)</f>
        <v>0</v>
      </c>
      <c r="N31" s="702"/>
      <c r="O31" s="720"/>
    </row>
    <row r="32" spans="2:15" ht="30.75" customHeight="1">
      <c r="B32" s="699" t="s">
        <v>76</v>
      </c>
      <c r="C32" s="702"/>
      <c r="D32" s="705"/>
      <c r="E32" s="705"/>
      <c r="F32" s="705"/>
      <c r="G32" s="705"/>
      <c r="H32" s="705"/>
      <c r="I32" s="705"/>
      <c r="J32" s="705"/>
      <c r="K32" s="705"/>
      <c r="L32" s="705"/>
      <c r="M32" s="702">
        <f>SUM(D32:L32)</f>
        <v>0</v>
      </c>
      <c r="N32" s="702"/>
      <c r="O32" s="720"/>
    </row>
    <row r="33" spans="2:15" ht="30.75" customHeight="1">
      <c r="B33" s="700" t="s">
        <v>9</v>
      </c>
      <c r="C33" s="703"/>
      <c r="D33" s="703">
        <f>SUM(D30:F32)</f>
        <v>0</v>
      </c>
      <c r="E33" s="703"/>
      <c r="F33" s="703"/>
      <c r="G33" s="703">
        <f>SUM(G30:I32)</f>
        <v>0</v>
      </c>
      <c r="H33" s="703"/>
      <c r="I33" s="703"/>
      <c r="J33" s="703">
        <f>SUM(J30:L32)</f>
        <v>0</v>
      </c>
      <c r="K33" s="703"/>
      <c r="L33" s="703"/>
      <c r="M33" s="703">
        <f>SUM(D33:L33)</f>
        <v>0</v>
      </c>
      <c r="N33" s="703"/>
      <c r="O33" s="721"/>
    </row>
    <row r="34" spans="2:15" ht="21" customHeight="1">
      <c r="B34" s="1" t="s">
        <v>331</v>
      </c>
    </row>
  </sheetData>
  <sheetProtection sheet="1" objects="1" scenarios="1" selectLockedCells="1"/>
  <mergeCells count="68">
    <mergeCell ref="B4:O4"/>
    <mergeCell ref="B5:O5"/>
    <mergeCell ref="H7:I7"/>
    <mergeCell ref="J7:O7"/>
    <mergeCell ref="C12:G12"/>
    <mergeCell ref="H12:J12"/>
    <mergeCell ref="K12:L12"/>
    <mergeCell ref="M12:O12"/>
    <mergeCell ref="C13:D13"/>
    <mergeCell ref="G13:J13"/>
    <mergeCell ref="K13:O13"/>
    <mergeCell ref="C16:G16"/>
    <mergeCell ref="H16:J16"/>
    <mergeCell ref="K16:L16"/>
    <mergeCell ref="M16:O16"/>
    <mergeCell ref="C17:D17"/>
    <mergeCell ref="G17:J17"/>
    <mergeCell ref="K17:O17"/>
    <mergeCell ref="C20:G20"/>
    <mergeCell ref="H20:J20"/>
    <mergeCell ref="K20:L20"/>
    <mergeCell ref="M20:O20"/>
    <mergeCell ref="C21:D21"/>
    <mergeCell ref="G21:J21"/>
    <mergeCell ref="K21:O21"/>
    <mergeCell ref="B29:C29"/>
    <mergeCell ref="D29:F29"/>
    <mergeCell ref="G29:I29"/>
    <mergeCell ref="J29:L29"/>
    <mergeCell ref="M29:O29"/>
    <mergeCell ref="B30:C30"/>
    <mergeCell ref="D30:F30"/>
    <mergeCell ref="G30:I30"/>
    <mergeCell ref="J30:L30"/>
    <mergeCell ref="M30:O30"/>
    <mergeCell ref="B31:C31"/>
    <mergeCell ref="D31:F31"/>
    <mergeCell ref="G31:I31"/>
    <mergeCell ref="J31:L31"/>
    <mergeCell ref="M31:O31"/>
    <mergeCell ref="B32:C32"/>
    <mergeCell ref="D32:F32"/>
    <mergeCell ref="G32:I32"/>
    <mergeCell ref="J32:L32"/>
    <mergeCell ref="M32:O32"/>
    <mergeCell ref="B33:C33"/>
    <mergeCell ref="D33:F33"/>
    <mergeCell ref="G33:I33"/>
    <mergeCell ref="J33:L33"/>
    <mergeCell ref="M33:O33"/>
    <mergeCell ref="B12:B15"/>
    <mergeCell ref="C14:D15"/>
    <mergeCell ref="E14:E15"/>
    <mergeCell ref="F14:F15"/>
    <mergeCell ref="G14:J15"/>
    <mergeCell ref="K14:O15"/>
    <mergeCell ref="B16:B19"/>
    <mergeCell ref="C18:D19"/>
    <mergeCell ref="E18:E19"/>
    <mergeCell ref="F18:F19"/>
    <mergeCell ref="G18:J19"/>
    <mergeCell ref="K18:O19"/>
    <mergeCell ref="B20:B23"/>
    <mergeCell ref="C22:D23"/>
    <mergeCell ref="E22:E23"/>
    <mergeCell ref="F22:F23"/>
    <mergeCell ref="G22:J23"/>
    <mergeCell ref="K22:O23"/>
  </mergeCells>
  <phoneticPr fontId="2"/>
  <dataValidations count="4">
    <dataValidation type="list" allowBlank="1" showDropDown="0" showInputMessage="1" showErrorMessage="1" sqref="M12:O12 M20:O20 M16:O16">
      <formula1>"1年,2年,3年,4年,５年以上,未定,その他"</formula1>
    </dataValidation>
    <dataValidation imeMode="off" allowBlank="1" showDropDown="0" showInputMessage="1" showErrorMessage="1" sqref="F14 H12:J12 F18 H16:J16 H20:J20 F22"/>
    <dataValidation type="list" allowBlank="1" showDropDown="0" showInputMessage="1" showErrorMessage="1" sqref="E14 E18 E22">
      <formula1>"男,女"</formula1>
    </dataValidation>
    <dataValidation imeMode="hiragana" allowBlank="1" showDropDown="0" showInputMessage="1" showErrorMessage="1" sqref="J7:O7 C18 C22 C14 G18 G14 K14 G22 K18 K22"/>
  </dataValidations>
  <printOptions horizontalCentered="1"/>
  <pageMargins left="0.43307086614173229" right="0.31496062992125984" top="0.59055118110236227" bottom="0.39370078740157483" header="0.19685039370078741" footer="0.19685039370078741"/>
  <pageSetup paperSize="9" scale="84" fitToWidth="1" fitToHeight="1" orientation="portrait" usePrinterDefaults="1" horizontalDpi="65533"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1:P32"/>
  <sheetViews>
    <sheetView showGridLines="0" showZeros="0" view="pageBreakPreview" topLeftCell="A13"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6" ht="3.75" customHeight="1">
      <c r="B1" s="3"/>
      <c r="C1" s="3"/>
      <c r="D1" s="3"/>
      <c r="E1" s="3"/>
      <c r="F1" s="3"/>
      <c r="G1" s="3"/>
      <c r="H1" s="3"/>
      <c r="I1" s="3"/>
      <c r="J1" s="3"/>
      <c r="K1" s="3"/>
      <c r="L1" s="3"/>
      <c r="M1" s="3"/>
      <c r="N1" s="3"/>
      <c r="O1" s="3"/>
    </row>
    <row r="2" spans="2:16" s="82" customFormat="1" ht="20.25" customHeight="1">
      <c r="B2" s="83" t="s">
        <v>122</v>
      </c>
    </row>
    <row r="3" spans="2:16" s="82" customFormat="1" ht="12.75" customHeight="1"/>
    <row r="4" spans="2:16" s="82" customFormat="1" ht="36.75" customHeight="1">
      <c r="B4" s="84" t="s">
        <v>333</v>
      </c>
      <c r="C4" s="84"/>
      <c r="D4" s="84"/>
      <c r="E4" s="84"/>
      <c r="F4" s="84"/>
      <c r="G4" s="84"/>
      <c r="H4" s="84"/>
      <c r="I4" s="84"/>
      <c r="J4" s="84"/>
      <c r="K4" s="84"/>
      <c r="L4" s="84"/>
      <c r="M4" s="84"/>
      <c r="N4" s="84"/>
      <c r="O4" s="84"/>
    </row>
    <row r="5" spans="2:16" s="82" customFormat="1" ht="37.5" customHeight="1">
      <c r="B5" s="85" t="s">
        <v>320</v>
      </c>
      <c r="C5" s="85"/>
      <c r="D5" s="85"/>
      <c r="E5" s="85"/>
      <c r="F5" s="85"/>
      <c r="G5" s="85"/>
      <c r="H5" s="85"/>
      <c r="I5" s="85"/>
      <c r="J5" s="85"/>
      <c r="K5" s="85"/>
      <c r="L5" s="85"/>
      <c r="M5" s="85"/>
      <c r="N5" s="85"/>
      <c r="O5" s="85"/>
    </row>
    <row r="6" spans="2:16" s="82" customFormat="1" ht="24.75" customHeight="1">
      <c r="B6" s="86"/>
      <c r="C6" s="86"/>
      <c r="D6" s="86"/>
      <c r="E6" s="86"/>
      <c r="F6" s="86"/>
      <c r="G6" s="86"/>
      <c r="H6" s="86"/>
      <c r="I6" s="86"/>
      <c r="J6" s="86"/>
      <c r="K6" s="86"/>
      <c r="L6" s="86"/>
      <c r="M6" s="86"/>
      <c r="N6" s="86"/>
      <c r="O6" s="86"/>
    </row>
    <row r="7" spans="2:16" s="82" customFormat="1" ht="24.75" customHeight="1"/>
    <row r="8" spans="2:16" s="82" customFormat="1" ht="27.75" customHeight="1">
      <c r="B8" s="87"/>
      <c r="C8" s="87"/>
      <c r="D8" s="87"/>
      <c r="E8" s="87"/>
      <c r="H8" s="113" t="s">
        <v>15</v>
      </c>
      <c r="I8" s="113"/>
      <c r="J8" s="119"/>
      <c r="K8" s="119"/>
      <c r="L8" s="119"/>
      <c r="M8" s="119"/>
      <c r="N8" s="119"/>
      <c r="O8" s="119"/>
    </row>
    <row r="9" spans="2:16" s="82" customFormat="1" ht="24.75" customHeight="1">
      <c r="B9" s="88"/>
      <c r="C9" s="88"/>
      <c r="D9" s="88"/>
      <c r="E9" s="88"/>
      <c r="F9" s="88"/>
      <c r="G9" s="88"/>
      <c r="H9" s="88"/>
      <c r="I9" s="88"/>
      <c r="J9" s="88"/>
      <c r="K9" s="88"/>
      <c r="L9" s="88"/>
      <c r="M9" s="88"/>
      <c r="N9" s="88"/>
      <c r="O9" s="88"/>
    </row>
    <row r="10" spans="2:16" s="82" customFormat="1" ht="31.5" customHeight="1">
      <c r="B10" s="88"/>
      <c r="C10" s="88"/>
      <c r="D10" s="88"/>
      <c r="E10" s="88"/>
      <c r="F10" s="88"/>
      <c r="G10" s="88"/>
      <c r="H10" s="88"/>
      <c r="I10" s="88"/>
      <c r="J10" s="88"/>
      <c r="K10" s="88"/>
      <c r="L10" s="88"/>
      <c r="M10" s="88"/>
      <c r="N10" s="88"/>
      <c r="O10" s="88"/>
    </row>
    <row r="11" spans="2:16" s="82" customFormat="1" ht="33" customHeight="1">
      <c r="B11" s="130" t="s">
        <v>302</v>
      </c>
      <c r="C11" s="1"/>
      <c r="D11" s="1"/>
      <c r="E11" s="1"/>
      <c r="F11" s="1"/>
      <c r="G11" s="1"/>
      <c r="H11" s="1"/>
      <c r="I11" s="1"/>
      <c r="J11" s="1"/>
      <c r="K11" s="1"/>
      <c r="L11" s="1"/>
      <c r="M11" s="1"/>
      <c r="N11" s="1"/>
      <c r="O11" s="1"/>
      <c r="P11" s="1"/>
    </row>
    <row r="12" spans="2:16" ht="34.5" customHeight="1">
      <c r="B12" s="722" t="s">
        <v>3</v>
      </c>
      <c r="C12" s="730"/>
      <c r="D12" s="237"/>
      <c r="E12" s="722" t="s">
        <v>335</v>
      </c>
      <c r="F12" s="730"/>
      <c r="G12" s="237"/>
      <c r="H12" s="722" t="s">
        <v>336</v>
      </c>
      <c r="I12" s="730"/>
      <c r="J12" s="730"/>
      <c r="K12" s="730"/>
      <c r="L12" s="730"/>
      <c r="M12" s="237"/>
    </row>
    <row r="13" spans="2:16" ht="34.5" customHeight="1">
      <c r="B13" s="723"/>
      <c r="C13" s="731"/>
      <c r="D13" s="734" t="s">
        <v>337</v>
      </c>
      <c r="E13" s="723"/>
      <c r="F13" s="731"/>
      <c r="G13" s="734" t="s">
        <v>337</v>
      </c>
      <c r="H13" s="723"/>
      <c r="I13" s="731"/>
      <c r="J13" s="731"/>
      <c r="K13" s="731"/>
      <c r="L13" s="731"/>
      <c r="M13" s="761"/>
    </row>
    <row r="14" spans="2:16" ht="24" customHeight="1"/>
    <row r="15" spans="2:16" ht="24" customHeight="1">
      <c r="B15" s="724" t="s">
        <v>26</v>
      </c>
    </row>
    <row r="16" spans="2:16" ht="24" customHeight="1">
      <c r="B16" s="724"/>
    </row>
    <row r="17" spans="2:10" ht="24" customHeight="1"/>
    <row r="18" spans="2:10" ht="24" customHeight="1">
      <c r="B18" s="725" t="s">
        <v>239</v>
      </c>
    </row>
    <row r="19" spans="2:10" ht="24" customHeight="1">
      <c r="B19" s="724" t="s">
        <v>338</v>
      </c>
    </row>
    <row r="20" spans="2:10" ht="24" customHeight="1">
      <c r="B20" s="726"/>
    </row>
    <row r="21" spans="2:10" ht="24" customHeight="1">
      <c r="B21" s="724" t="s">
        <v>136</v>
      </c>
    </row>
    <row r="22" spans="2:10" ht="24" customHeight="1"/>
    <row r="23" spans="2:10" ht="6" customHeight="1"/>
    <row r="24" spans="2:10" ht="24" customHeight="1"/>
    <row r="25" spans="2:10" ht="24" customHeight="1">
      <c r="B25" s="725" t="s">
        <v>339</v>
      </c>
    </row>
    <row r="26" spans="2:10" ht="30.75" customHeight="1">
      <c r="B26" s="722"/>
      <c r="C26" s="730"/>
      <c r="D26" s="237"/>
      <c r="E26" s="722" t="s">
        <v>335</v>
      </c>
      <c r="F26" s="730"/>
      <c r="G26" s="237"/>
      <c r="H26" s="722" t="s">
        <v>342</v>
      </c>
      <c r="I26" s="730"/>
      <c r="J26" s="237"/>
    </row>
    <row r="27" spans="2:10" ht="30.75" customHeight="1">
      <c r="B27" s="727" t="s">
        <v>154</v>
      </c>
      <c r="C27" s="732"/>
      <c r="D27" s="735"/>
      <c r="E27" s="738"/>
      <c r="F27" s="742"/>
      <c r="G27" s="746"/>
      <c r="H27" s="749">
        <f>IF(E27&gt;=50,20000000,0)</f>
        <v>0</v>
      </c>
      <c r="I27" s="753"/>
      <c r="J27" s="757"/>
    </row>
    <row r="28" spans="2:10" ht="30.75" customHeight="1">
      <c r="B28" s="728" t="s">
        <v>176</v>
      </c>
      <c r="C28" s="171"/>
      <c r="D28" s="736"/>
      <c r="E28" s="739">
        <f>SUM(E29:G31)</f>
        <v>0</v>
      </c>
      <c r="F28" s="743"/>
      <c r="G28" s="743"/>
      <c r="H28" s="750">
        <f>SUM(H29:J31)</f>
        <v>0</v>
      </c>
      <c r="I28" s="754"/>
      <c r="J28" s="758"/>
    </row>
    <row r="29" spans="2:10" ht="30.75" customHeight="1">
      <c r="B29" s="729"/>
      <c r="C29" s="733" t="s">
        <v>288</v>
      </c>
      <c r="D29" s="737"/>
      <c r="E29" s="740"/>
      <c r="F29" s="744"/>
      <c r="G29" s="747"/>
      <c r="H29" s="751">
        <f>E29*160000</f>
        <v>0</v>
      </c>
      <c r="I29" s="755"/>
      <c r="J29" s="759"/>
    </row>
    <row r="30" spans="2:10" ht="30.75" customHeight="1">
      <c r="B30" s="729"/>
      <c r="C30" s="733" t="s">
        <v>343</v>
      </c>
      <c r="D30" s="737"/>
      <c r="E30" s="740"/>
      <c r="F30" s="744"/>
      <c r="G30" s="747"/>
      <c r="H30" s="751">
        <f>E30*200000</f>
        <v>0</v>
      </c>
      <c r="I30" s="755"/>
      <c r="J30" s="759"/>
    </row>
    <row r="31" spans="2:10" ht="30.75" customHeight="1">
      <c r="B31" s="729"/>
      <c r="C31" s="733" t="s">
        <v>203</v>
      </c>
      <c r="D31" s="737"/>
      <c r="E31" s="740"/>
      <c r="F31" s="744"/>
      <c r="G31" s="747"/>
      <c r="H31" s="752">
        <f>IF(E31&gt;=15,1500000,0)</f>
        <v>0</v>
      </c>
      <c r="I31" s="756"/>
      <c r="J31" s="760"/>
    </row>
    <row r="32" spans="2:10" ht="30.75" customHeight="1">
      <c r="B32" s="722" t="s">
        <v>9</v>
      </c>
      <c r="C32" s="730"/>
      <c r="D32" s="237"/>
      <c r="E32" s="741">
        <f>SUM(E27:G28)</f>
        <v>0</v>
      </c>
      <c r="F32" s="745"/>
      <c r="G32" s="748"/>
      <c r="H32" s="749">
        <f>SUM(H27:J28)</f>
        <v>0</v>
      </c>
      <c r="I32" s="753"/>
      <c r="J32" s="757"/>
    </row>
  </sheetData>
  <sheetProtection sheet="1" objects="1" scenarios="1" selectLockedCells="1"/>
  <mergeCells count="31">
    <mergeCell ref="B4:O4"/>
    <mergeCell ref="B5:O5"/>
    <mergeCell ref="H8:I8"/>
    <mergeCell ref="J8:O8"/>
    <mergeCell ref="B12:D12"/>
    <mergeCell ref="E12:G12"/>
    <mergeCell ref="H12:M12"/>
    <mergeCell ref="B13:C13"/>
    <mergeCell ref="E13:F13"/>
    <mergeCell ref="H13:M13"/>
    <mergeCell ref="B26:D26"/>
    <mergeCell ref="E26:G26"/>
    <mergeCell ref="H26:J26"/>
    <mergeCell ref="B27:D27"/>
    <mergeCell ref="E27:G27"/>
    <mergeCell ref="H27:J27"/>
    <mergeCell ref="B28:D28"/>
    <mergeCell ref="E28:G28"/>
    <mergeCell ref="H28:J28"/>
    <mergeCell ref="C29:D29"/>
    <mergeCell ref="E29:G29"/>
    <mergeCell ref="H29:J29"/>
    <mergeCell ref="C30:D30"/>
    <mergeCell ref="E30:G30"/>
    <mergeCell ref="H30:J30"/>
    <mergeCell ref="C31:D31"/>
    <mergeCell ref="E31:G31"/>
    <mergeCell ref="H31:J31"/>
    <mergeCell ref="B32:D32"/>
    <mergeCell ref="E32:G32"/>
    <mergeCell ref="H32:J32"/>
  </mergeCells>
  <phoneticPr fontId="2"/>
  <dataValidations count="1">
    <dataValidation imeMode="hiragana" allowBlank="1" showDropDown="0" showInputMessage="1" showErrorMessage="1" sqref="J8:O8"/>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T65"/>
  <sheetViews>
    <sheetView showGridLines="0" view="pageBreakPreview" topLeftCell="A19" zoomScale="85" zoomScaleSheetLayoutView="85" workbookViewId="0">
      <selection activeCell="J6" sqref="J6:O6"/>
    </sheetView>
  </sheetViews>
  <sheetFormatPr defaultColWidth="9" defaultRowHeight="14.4"/>
  <cols>
    <col min="1" max="1" width="1.125" style="762" customWidth="1"/>
    <col min="2" max="3" width="6.875" style="762" customWidth="1"/>
    <col min="4" max="15" width="6" style="762" customWidth="1"/>
    <col min="16" max="16" width="1.125" style="762" customWidth="1"/>
    <col min="17" max="17" width="6.25" style="762" customWidth="1"/>
    <col min="18" max="20" width="7.625" style="762" customWidth="1"/>
    <col min="21" max="33" width="4.375" style="762" customWidth="1"/>
    <col min="34" max="16384" width="9" style="762"/>
  </cols>
  <sheetData>
    <row r="1" spans="1:20" s="763" customFormat="1">
      <c r="B1" s="768" t="s">
        <v>344</v>
      </c>
    </row>
    <row r="2" spans="1:20" s="763" customFormat="1" ht="25.5" customHeight="1">
      <c r="A2" s="766"/>
    </row>
    <row r="3" spans="1:20" s="763" customFormat="1" ht="36.75" customHeight="1">
      <c r="A3" s="767" t="s">
        <v>346</v>
      </c>
      <c r="B3" s="767"/>
      <c r="C3" s="767"/>
      <c r="D3" s="767"/>
      <c r="E3" s="767"/>
      <c r="F3" s="767"/>
      <c r="G3" s="767"/>
      <c r="H3" s="767"/>
      <c r="I3" s="767"/>
      <c r="J3" s="767"/>
      <c r="K3" s="767"/>
      <c r="L3" s="767"/>
      <c r="M3" s="767"/>
      <c r="N3" s="767"/>
      <c r="O3" s="767"/>
      <c r="P3" s="767"/>
      <c r="Q3" s="876"/>
      <c r="R3" s="876"/>
      <c r="S3" s="876"/>
      <c r="T3" s="876"/>
    </row>
    <row r="4" spans="1:20" s="763" customFormat="1" ht="36.75" customHeight="1">
      <c r="A4" s="767" t="s">
        <v>347</v>
      </c>
      <c r="B4" s="767"/>
      <c r="C4" s="767"/>
      <c r="D4" s="767"/>
      <c r="E4" s="767"/>
      <c r="F4" s="767"/>
      <c r="G4" s="767"/>
      <c r="H4" s="767"/>
      <c r="I4" s="767"/>
      <c r="J4" s="767"/>
      <c r="K4" s="767"/>
      <c r="L4" s="767"/>
      <c r="M4" s="767"/>
      <c r="N4" s="767"/>
      <c r="O4" s="767"/>
      <c r="P4" s="767"/>
      <c r="Q4" s="876"/>
      <c r="R4" s="876"/>
      <c r="S4" s="876"/>
      <c r="T4" s="876"/>
    </row>
    <row r="5" spans="1:20" s="763" customFormat="1">
      <c r="A5" s="766"/>
    </row>
    <row r="6" spans="1:20" s="764" customFormat="1" ht="27.75" customHeight="1">
      <c r="B6" s="769"/>
      <c r="C6" s="769"/>
      <c r="D6" s="769"/>
      <c r="E6" s="769"/>
      <c r="H6" s="847" t="s">
        <v>15</v>
      </c>
      <c r="I6" s="847"/>
      <c r="J6" s="855"/>
      <c r="K6" s="855"/>
      <c r="L6" s="855"/>
      <c r="M6" s="855"/>
      <c r="N6" s="855"/>
      <c r="O6" s="855"/>
    </row>
    <row r="7" spans="1:20" s="763" customFormat="1" ht="30.75" customHeight="1">
      <c r="A7" s="766"/>
    </row>
    <row r="8" spans="1:20" s="763" customFormat="1" ht="20.25" customHeight="1">
      <c r="B8" s="770" t="s">
        <v>348</v>
      </c>
      <c r="C8" s="764"/>
      <c r="D8" s="764"/>
      <c r="E8" s="764"/>
      <c r="F8" s="764"/>
      <c r="G8" s="764"/>
      <c r="H8" s="764"/>
      <c r="I8" s="764"/>
      <c r="J8" s="764"/>
      <c r="K8" s="764"/>
      <c r="L8" s="764"/>
      <c r="M8" s="764"/>
      <c r="N8" s="764"/>
      <c r="O8" s="764"/>
    </row>
    <row r="9" spans="1:20" ht="30.75" customHeight="1">
      <c r="B9" s="765" t="s">
        <v>143</v>
      </c>
      <c r="C9" s="765"/>
      <c r="D9" s="765"/>
      <c r="E9" s="765"/>
      <c r="F9" s="833"/>
      <c r="G9" s="833"/>
      <c r="H9" s="765" t="s">
        <v>349</v>
      </c>
      <c r="I9" s="765"/>
      <c r="J9" s="765"/>
      <c r="K9" s="765"/>
      <c r="L9" s="765"/>
      <c r="M9" s="833"/>
      <c r="N9" s="833"/>
      <c r="O9" s="765" t="s">
        <v>351</v>
      </c>
    </row>
    <row r="10" spans="1:20" s="765" customFormat="1" ht="30.75" customHeight="1"/>
    <row r="11" spans="1:20" s="765" customFormat="1" ht="20.25" customHeight="1">
      <c r="B11" s="765" t="s">
        <v>352</v>
      </c>
      <c r="O11" s="869"/>
    </row>
    <row r="12" spans="1:20" s="765" customFormat="1" ht="21" customHeight="1">
      <c r="B12" s="771" t="s">
        <v>240</v>
      </c>
      <c r="C12" s="771"/>
      <c r="D12" s="772" t="s">
        <v>262</v>
      </c>
      <c r="E12" s="772"/>
      <c r="F12" s="785"/>
      <c r="G12" s="835"/>
      <c r="H12" s="772" t="s">
        <v>354</v>
      </c>
      <c r="I12" s="772"/>
      <c r="J12" s="785"/>
      <c r="K12" s="835"/>
      <c r="L12" s="772" t="s">
        <v>355</v>
      </c>
      <c r="M12" s="772"/>
      <c r="N12" s="785"/>
      <c r="O12" s="835"/>
    </row>
    <row r="13" spans="1:20" s="765" customFormat="1" ht="21" customHeight="1">
      <c r="B13" s="771"/>
      <c r="C13" s="771"/>
      <c r="D13" s="806" t="s">
        <v>356</v>
      </c>
      <c r="E13" s="819"/>
      <c r="F13" s="834"/>
      <c r="G13" s="834"/>
      <c r="H13" s="834"/>
      <c r="I13" s="834"/>
      <c r="J13" s="834"/>
      <c r="K13" s="834"/>
      <c r="L13" s="834"/>
      <c r="M13" s="834"/>
      <c r="N13" s="834"/>
      <c r="O13" s="853" t="s">
        <v>167</v>
      </c>
    </row>
    <row r="14" spans="1:20" s="765" customFormat="1" ht="20.25" customHeight="1">
      <c r="O14" s="869" t="s">
        <v>6</v>
      </c>
    </row>
    <row r="15" spans="1:20" s="765" customFormat="1" ht="21" customHeight="1">
      <c r="B15" s="772" t="s">
        <v>99</v>
      </c>
      <c r="C15" s="772"/>
      <c r="D15" s="772" t="s">
        <v>358</v>
      </c>
      <c r="E15" s="785"/>
      <c r="F15" s="835"/>
      <c r="G15" s="772" t="s">
        <v>101</v>
      </c>
      <c r="H15" s="785"/>
      <c r="I15" s="835"/>
      <c r="J15" s="807" t="s">
        <v>270</v>
      </c>
      <c r="K15" s="820"/>
      <c r="L15" s="835"/>
      <c r="M15" s="807" t="s">
        <v>359</v>
      </c>
      <c r="N15" s="820"/>
      <c r="O15" s="835"/>
    </row>
    <row r="16" spans="1:20" s="765" customFormat="1" ht="21" customHeight="1">
      <c r="B16" s="773" t="s">
        <v>361</v>
      </c>
      <c r="C16" s="790"/>
      <c r="D16" s="772" t="s">
        <v>363</v>
      </c>
      <c r="E16" s="785"/>
      <c r="F16" s="835"/>
      <c r="G16" s="807" t="s">
        <v>332</v>
      </c>
      <c r="H16" s="820"/>
      <c r="I16" s="835"/>
      <c r="J16" s="838" t="s">
        <v>170</v>
      </c>
      <c r="K16" s="848"/>
      <c r="L16" s="835"/>
    </row>
    <row r="17" spans="2:15" s="765" customFormat="1" ht="21" customHeight="1">
      <c r="B17" s="774"/>
      <c r="C17" s="791"/>
      <c r="D17" s="807" t="s">
        <v>364</v>
      </c>
      <c r="E17" s="820"/>
      <c r="F17" s="835"/>
      <c r="G17" s="838" t="s">
        <v>365</v>
      </c>
      <c r="H17" s="848"/>
      <c r="I17" s="835"/>
      <c r="J17" s="820" t="s">
        <v>353</v>
      </c>
      <c r="K17" s="860"/>
      <c r="L17" s="835"/>
    </row>
    <row r="18" spans="2:15" s="765" customFormat="1" ht="43.5" customHeight="1">
      <c r="B18" s="775" t="s">
        <v>298</v>
      </c>
      <c r="C18" s="775"/>
      <c r="D18" s="808"/>
      <c r="E18" s="821"/>
      <c r="F18" s="821"/>
      <c r="G18" s="821"/>
      <c r="H18" s="821"/>
      <c r="I18" s="821"/>
      <c r="J18" s="821"/>
      <c r="K18" s="821"/>
      <c r="L18" s="821"/>
      <c r="M18" s="821"/>
      <c r="N18" s="821"/>
      <c r="O18" s="870"/>
    </row>
    <row r="19" spans="2:15" s="765" customFormat="1" ht="30.75" customHeight="1"/>
    <row r="20" spans="2:15" s="765" customFormat="1" ht="20.25" customHeight="1">
      <c r="B20" s="765" t="s">
        <v>179</v>
      </c>
    </row>
    <row r="21" spans="2:15" s="765" customFormat="1" ht="18.75" customHeight="1">
      <c r="B21" s="776" t="s">
        <v>366</v>
      </c>
      <c r="C21" s="792"/>
      <c r="D21" s="809" t="s">
        <v>345</v>
      </c>
      <c r="E21" s="822"/>
      <c r="F21" s="822"/>
      <c r="G21" s="822"/>
      <c r="H21" s="822"/>
      <c r="I21" s="822"/>
      <c r="J21" s="822"/>
      <c r="K21" s="822"/>
      <c r="L21" s="822"/>
      <c r="M21" s="822"/>
      <c r="N21" s="823"/>
    </row>
    <row r="22" spans="2:15" s="765" customFormat="1" ht="18.75" customHeight="1">
      <c r="B22" s="777"/>
      <c r="C22" s="793"/>
      <c r="D22" s="809" t="s">
        <v>367</v>
      </c>
      <c r="E22" s="822"/>
      <c r="F22" s="822"/>
      <c r="G22" s="822"/>
      <c r="H22" s="823"/>
      <c r="I22" s="809" t="s">
        <v>19</v>
      </c>
      <c r="J22" s="822"/>
      <c r="K22" s="822"/>
      <c r="L22" s="822"/>
      <c r="M22" s="822"/>
      <c r="N22" s="823"/>
    </row>
    <row r="23" spans="2:15" s="765" customFormat="1" ht="18.75" customHeight="1">
      <c r="B23" s="777"/>
      <c r="C23" s="793"/>
      <c r="D23" s="809" t="s">
        <v>368</v>
      </c>
      <c r="E23" s="823"/>
      <c r="F23" s="809" t="s">
        <v>343</v>
      </c>
      <c r="G23" s="822"/>
      <c r="H23" s="823"/>
      <c r="I23" s="809" t="s">
        <v>368</v>
      </c>
      <c r="J23" s="822"/>
      <c r="K23" s="823"/>
      <c r="L23" s="809" t="s">
        <v>343</v>
      </c>
      <c r="M23" s="822"/>
      <c r="N23" s="823"/>
    </row>
    <row r="24" spans="2:15" s="765" customFormat="1" ht="18.75" customHeight="1">
      <c r="B24" s="777"/>
      <c r="C24" s="793"/>
      <c r="D24" s="776" t="s">
        <v>322</v>
      </c>
      <c r="E24" s="792"/>
      <c r="F24" s="776" t="s">
        <v>322</v>
      </c>
      <c r="G24" s="839"/>
      <c r="H24" s="849" t="s">
        <v>194</v>
      </c>
      <c r="I24" s="776" t="s">
        <v>322</v>
      </c>
      <c r="J24" s="839"/>
      <c r="K24" s="849" t="s">
        <v>194</v>
      </c>
      <c r="L24" s="776" t="s">
        <v>322</v>
      </c>
      <c r="M24" s="839"/>
      <c r="N24" s="849" t="s">
        <v>194</v>
      </c>
    </row>
    <row r="25" spans="2:15" s="765" customFormat="1" ht="18.75" customHeight="1">
      <c r="B25" s="778"/>
      <c r="C25" s="794"/>
      <c r="D25" s="778" t="s">
        <v>44</v>
      </c>
      <c r="E25" s="794" t="s">
        <v>371</v>
      </c>
      <c r="F25" s="778" t="s">
        <v>44</v>
      </c>
      <c r="G25" s="840" t="s">
        <v>371</v>
      </c>
      <c r="H25" s="850"/>
      <c r="I25" s="778" t="s">
        <v>44</v>
      </c>
      <c r="J25" s="840" t="s">
        <v>371</v>
      </c>
      <c r="K25" s="850"/>
      <c r="L25" s="778" t="s">
        <v>44</v>
      </c>
      <c r="M25" s="840" t="s">
        <v>371</v>
      </c>
      <c r="N25" s="850"/>
    </row>
    <row r="26" spans="2:15" s="765" customFormat="1" ht="21" customHeight="1">
      <c r="B26" s="779" t="s">
        <v>372</v>
      </c>
      <c r="C26" s="795"/>
      <c r="D26" s="810"/>
      <c r="E26" s="824"/>
      <c r="F26" s="810"/>
      <c r="G26" s="841"/>
      <c r="H26" s="824"/>
      <c r="I26" s="810"/>
      <c r="J26" s="841"/>
      <c r="K26" s="824"/>
      <c r="L26" s="810"/>
      <c r="M26" s="841"/>
      <c r="N26" s="824"/>
    </row>
    <row r="27" spans="2:15" s="765" customFormat="1" ht="21" customHeight="1">
      <c r="B27" s="777" t="s">
        <v>137</v>
      </c>
      <c r="C27" s="793"/>
      <c r="D27" s="811"/>
      <c r="E27" s="825"/>
      <c r="F27" s="811"/>
      <c r="G27" s="842"/>
      <c r="H27" s="825"/>
      <c r="I27" s="811"/>
      <c r="J27" s="842"/>
      <c r="K27" s="825"/>
      <c r="L27" s="811"/>
      <c r="M27" s="842"/>
      <c r="N27" s="825"/>
    </row>
    <row r="28" spans="2:15" s="765" customFormat="1" ht="21" customHeight="1">
      <c r="B28" s="780" t="s">
        <v>98</v>
      </c>
      <c r="C28" s="796"/>
      <c r="D28" s="811"/>
      <c r="E28" s="825"/>
      <c r="F28" s="811"/>
      <c r="G28" s="842"/>
      <c r="H28" s="825"/>
      <c r="I28" s="811"/>
      <c r="J28" s="842"/>
      <c r="K28" s="825"/>
      <c r="L28" s="811"/>
      <c r="M28" s="842"/>
      <c r="N28" s="825"/>
    </row>
    <row r="29" spans="2:15" s="765" customFormat="1" ht="21" customHeight="1">
      <c r="B29" s="780" t="s">
        <v>138</v>
      </c>
      <c r="C29" s="796"/>
      <c r="D29" s="811"/>
      <c r="E29" s="825"/>
      <c r="F29" s="811"/>
      <c r="G29" s="842"/>
      <c r="H29" s="825"/>
      <c r="I29" s="811"/>
      <c r="J29" s="842"/>
      <c r="K29" s="825"/>
      <c r="L29" s="811"/>
      <c r="M29" s="842"/>
      <c r="N29" s="825"/>
    </row>
    <row r="30" spans="2:15" s="765" customFormat="1" ht="21" customHeight="1">
      <c r="B30" s="780" t="s">
        <v>139</v>
      </c>
      <c r="C30" s="796"/>
      <c r="D30" s="811"/>
      <c r="E30" s="825"/>
      <c r="F30" s="811"/>
      <c r="G30" s="842"/>
      <c r="H30" s="825"/>
      <c r="I30" s="811"/>
      <c r="J30" s="842"/>
      <c r="K30" s="825"/>
      <c r="L30" s="811"/>
      <c r="M30" s="842"/>
      <c r="N30" s="825"/>
    </row>
    <row r="31" spans="2:15" s="765" customFormat="1" ht="21" customHeight="1">
      <c r="B31" s="780" t="s">
        <v>281</v>
      </c>
      <c r="C31" s="796"/>
      <c r="D31" s="811"/>
      <c r="E31" s="825"/>
      <c r="F31" s="811"/>
      <c r="G31" s="842"/>
      <c r="H31" s="825"/>
      <c r="I31" s="811"/>
      <c r="J31" s="842"/>
      <c r="K31" s="825"/>
      <c r="L31" s="811"/>
      <c r="M31" s="842"/>
      <c r="N31" s="825"/>
    </row>
    <row r="32" spans="2:15" s="765" customFormat="1" ht="21" customHeight="1">
      <c r="B32" s="781" t="s">
        <v>113</v>
      </c>
      <c r="C32" s="797"/>
      <c r="D32" s="812"/>
      <c r="E32" s="826"/>
      <c r="F32" s="812"/>
      <c r="G32" s="843"/>
      <c r="H32" s="826"/>
      <c r="I32" s="812"/>
      <c r="J32" s="843"/>
      <c r="K32" s="826"/>
      <c r="L32" s="812"/>
      <c r="M32" s="843"/>
      <c r="N32" s="826"/>
    </row>
    <row r="33" spans="1:20" s="765" customFormat="1" ht="21" customHeight="1">
      <c r="B33" s="782" t="s">
        <v>9</v>
      </c>
      <c r="C33" s="798"/>
      <c r="D33" s="813">
        <f t="shared" ref="D33:N33" si="0">SUM(D26:D32)</f>
        <v>0</v>
      </c>
      <c r="E33" s="827">
        <f t="shared" si="0"/>
        <v>0</v>
      </c>
      <c r="F33" s="813">
        <f t="shared" si="0"/>
        <v>0</v>
      </c>
      <c r="G33" s="844">
        <f t="shared" si="0"/>
        <v>0</v>
      </c>
      <c r="H33" s="827">
        <f t="shared" si="0"/>
        <v>0</v>
      </c>
      <c r="I33" s="813">
        <f t="shared" si="0"/>
        <v>0</v>
      </c>
      <c r="J33" s="844">
        <f t="shared" si="0"/>
        <v>0</v>
      </c>
      <c r="K33" s="827">
        <f t="shared" si="0"/>
        <v>0</v>
      </c>
      <c r="L33" s="813">
        <f t="shared" si="0"/>
        <v>0</v>
      </c>
      <c r="M33" s="844">
        <f t="shared" si="0"/>
        <v>0</v>
      </c>
      <c r="N33" s="827">
        <f t="shared" si="0"/>
        <v>0</v>
      </c>
    </row>
    <row r="34" spans="1:20" s="763" customFormat="1" ht="25.5" customHeight="1">
      <c r="A34" s="766"/>
    </row>
    <row r="35" spans="1:20" s="763" customFormat="1" ht="14.25" customHeight="1">
      <c r="A35" s="766"/>
      <c r="B35" s="768" t="s">
        <v>344</v>
      </c>
    </row>
    <row r="36" spans="1:20" s="763" customFormat="1" ht="25.5" customHeight="1">
      <c r="A36" s="766"/>
    </row>
    <row r="37" spans="1:20" s="763" customFormat="1" ht="36.75" customHeight="1">
      <c r="A37" s="767" t="s">
        <v>346</v>
      </c>
      <c r="B37" s="767"/>
      <c r="C37" s="767"/>
      <c r="D37" s="767"/>
      <c r="E37" s="767"/>
      <c r="F37" s="767"/>
      <c r="G37" s="767"/>
      <c r="H37" s="767"/>
      <c r="I37" s="767"/>
      <c r="J37" s="767"/>
      <c r="K37" s="767"/>
      <c r="L37" s="767"/>
      <c r="M37" s="767"/>
      <c r="N37" s="767"/>
      <c r="O37" s="767"/>
      <c r="P37" s="767"/>
      <c r="Q37" s="876"/>
      <c r="R37" s="876"/>
      <c r="S37" s="876"/>
      <c r="T37" s="876"/>
    </row>
    <row r="38" spans="1:20" s="763" customFormat="1" ht="36.75" customHeight="1">
      <c r="A38" s="767" t="s">
        <v>350</v>
      </c>
      <c r="B38" s="767"/>
      <c r="C38" s="767"/>
      <c r="D38" s="767"/>
      <c r="E38" s="767"/>
      <c r="F38" s="767"/>
      <c r="G38" s="767"/>
      <c r="H38" s="767"/>
      <c r="I38" s="767"/>
      <c r="J38" s="767"/>
      <c r="K38" s="767"/>
      <c r="L38" s="767"/>
      <c r="M38" s="767"/>
      <c r="N38" s="767"/>
      <c r="O38" s="767"/>
      <c r="P38" s="767"/>
      <c r="Q38" s="876"/>
      <c r="R38" s="876"/>
      <c r="S38" s="876"/>
      <c r="T38" s="876"/>
    </row>
    <row r="39" spans="1:20" s="763" customFormat="1">
      <c r="A39" s="766"/>
    </row>
    <row r="40" spans="1:20" s="764" customFormat="1" ht="27.75" customHeight="1">
      <c r="B40" s="769"/>
      <c r="C40" s="769"/>
      <c r="D40" s="769"/>
      <c r="E40" s="769"/>
      <c r="H40" s="847" t="s">
        <v>15</v>
      </c>
      <c r="I40" s="847"/>
      <c r="J40" s="856" t="str">
        <f>IF(J6="","",J6)</f>
        <v/>
      </c>
      <c r="K40" s="856"/>
      <c r="L40" s="856"/>
      <c r="M40" s="856"/>
      <c r="N40" s="856"/>
      <c r="O40" s="856"/>
    </row>
    <row r="41" spans="1:20" s="763" customFormat="1" ht="30.75" customHeight="1">
      <c r="A41" s="766"/>
    </row>
    <row r="42" spans="1:20" ht="20.25" customHeight="1">
      <c r="B42" s="765" t="s">
        <v>373</v>
      </c>
      <c r="C42" s="765"/>
      <c r="D42" s="765"/>
      <c r="E42" s="765"/>
    </row>
    <row r="43" spans="1:20" s="765" customFormat="1" ht="18.75" customHeight="1">
      <c r="B43" s="772"/>
      <c r="C43" s="772"/>
      <c r="D43" s="772"/>
      <c r="E43" s="772"/>
      <c r="F43" s="820" t="s">
        <v>374</v>
      </c>
      <c r="G43" s="845"/>
      <c r="H43" s="851"/>
      <c r="I43" s="820" t="s">
        <v>256</v>
      </c>
      <c r="J43" s="845"/>
      <c r="K43" s="845"/>
      <c r="L43" s="845"/>
      <c r="M43" s="851"/>
      <c r="N43" s="772" t="s">
        <v>221</v>
      </c>
      <c r="O43" s="772"/>
    </row>
    <row r="44" spans="1:20" s="765" customFormat="1" ht="42" customHeight="1">
      <c r="B44" s="783" t="s">
        <v>162</v>
      </c>
      <c r="C44" s="799"/>
      <c r="D44" s="799"/>
      <c r="E44" s="828"/>
      <c r="F44" s="836"/>
      <c r="G44" s="837"/>
      <c r="H44" s="852" t="s">
        <v>159</v>
      </c>
      <c r="I44" s="854"/>
      <c r="J44" s="857" t="s">
        <v>375</v>
      </c>
      <c r="K44" s="861" t="str">
        <f>IF(SUM(F44,I44)=0,"",SUM(F44,I44))</f>
        <v/>
      </c>
      <c r="L44" s="861"/>
      <c r="M44" s="866" t="s">
        <v>182</v>
      </c>
      <c r="N44" s="868" t="str">
        <f>IF(ISERROR(I44/K44)=TRUE,"",I44/K44)</f>
        <v/>
      </c>
      <c r="O44" s="871"/>
    </row>
    <row r="45" spans="1:20" s="765" customFormat="1" ht="21" customHeight="1">
      <c r="B45" s="784"/>
      <c r="C45" s="784"/>
      <c r="D45" s="784"/>
      <c r="E45" s="784"/>
      <c r="F45" s="784"/>
      <c r="G45" s="784"/>
      <c r="H45" s="784"/>
      <c r="I45" s="784"/>
      <c r="J45" s="784"/>
      <c r="K45" s="784"/>
      <c r="L45" s="784"/>
      <c r="M45" s="784"/>
      <c r="N45" s="784"/>
      <c r="O45" s="784"/>
    </row>
    <row r="46" spans="1:20" s="765" customFormat="1" ht="30.75" customHeight="1"/>
    <row r="47" spans="1:20" ht="20.25" customHeight="1">
      <c r="B47" s="765" t="s">
        <v>206</v>
      </c>
      <c r="C47" s="765"/>
      <c r="D47" s="765"/>
      <c r="E47" s="765"/>
    </row>
    <row r="48" spans="1:20" ht="20.25" customHeight="1">
      <c r="B48" s="765" t="s">
        <v>376</v>
      </c>
      <c r="C48" s="765"/>
      <c r="D48" s="765"/>
      <c r="E48" s="765"/>
    </row>
    <row r="49" spans="2:15" s="765" customFormat="1" ht="37.5" customHeight="1">
      <c r="C49" s="771" t="s">
        <v>328</v>
      </c>
      <c r="D49" s="771"/>
      <c r="E49" s="771"/>
      <c r="F49" s="771"/>
      <c r="G49" s="846"/>
      <c r="H49" s="836"/>
      <c r="I49" s="837"/>
      <c r="J49" s="853" t="s">
        <v>182</v>
      </c>
    </row>
    <row r="50" spans="2:15" s="765" customFormat="1" ht="30.75" customHeight="1"/>
    <row r="51" spans="2:15" ht="20.25" customHeight="1">
      <c r="B51" s="765" t="s">
        <v>231</v>
      </c>
      <c r="C51" s="765"/>
      <c r="D51" s="765"/>
      <c r="E51" s="765"/>
    </row>
    <row r="52" spans="2:15" s="765" customFormat="1" ht="18.75" customHeight="1">
      <c r="C52" s="800" t="s">
        <v>265</v>
      </c>
      <c r="D52" s="814"/>
      <c r="E52" s="814"/>
      <c r="F52" s="814"/>
      <c r="G52" s="814"/>
      <c r="H52" s="814"/>
      <c r="I52" s="814"/>
      <c r="J52" s="814"/>
      <c r="K52" s="814"/>
      <c r="L52" s="814"/>
      <c r="M52" s="814"/>
      <c r="N52" s="814"/>
      <c r="O52" s="872"/>
    </row>
    <row r="53" spans="2:15" s="765" customFormat="1" ht="77.25" customHeight="1">
      <c r="C53" s="801"/>
      <c r="D53" s="815"/>
      <c r="E53" s="815"/>
      <c r="F53" s="815"/>
      <c r="G53" s="815"/>
      <c r="H53" s="815"/>
      <c r="I53" s="815"/>
      <c r="J53" s="815"/>
      <c r="K53" s="815"/>
      <c r="L53" s="815"/>
      <c r="M53" s="815"/>
      <c r="N53" s="815"/>
      <c r="O53" s="873"/>
    </row>
    <row r="54" spans="2:15" s="765" customFormat="1" ht="30.75" customHeight="1"/>
    <row r="55" spans="2:15" s="763" customFormat="1" ht="20.25" customHeight="1">
      <c r="B55" s="770" t="s">
        <v>377</v>
      </c>
      <c r="C55" s="764"/>
      <c r="D55" s="764"/>
      <c r="E55" s="764"/>
      <c r="F55" s="764"/>
      <c r="G55" s="764"/>
      <c r="H55" s="764"/>
      <c r="I55" s="764"/>
      <c r="J55" s="764"/>
      <c r="K55" s="764"/>
      <c r="L55" s="764"/>
      <c r="M55" s="764"/>
      <c r="N55" s="764"/>
      <c r="O55" s="764"/>
    </row>
    <row r="56" spans="2:15" ht="18.75" customHeight="1">
      <c r="B56" s="765" t="s">
        <v>285</v>
      </c>
      <c r="C56" s="765"/>
      <c r="D56" s="765"/>
      <c r="E56" s="765"/>
    </row>
    <row r="57" spans="2:15" s="765" customFormat="1" ht="30.75" customHeight="1">
      <c r="B57" s="785" t="s">
        <v>378</v>
      </c>
      <c r="C57" s="802"/>
      <c r="D57" s="802"/>
      <c r="E57" s="829"/>
      <c r="F57" s="837"/>
      <c r="G57" s="837"/>
      <c r="H57" s="853" t="s">
        <v>159</v>
      </c>
    </row>
    <row r="58" spans="2:15" s="765" customFormat="1" ht="18.75" customHeight="1">
      <c r="B58" s="786" t="s">
        <v>278</v>
      </c>
    </row>
    <row r="59" spans="2:15" s="765" customFormat="1" ht="30.75" customHeight="1"/>
    <row r="60" spans="2:15" ht="18.75" customHeight="1">
      <c r="B60" s="765" t="s">
        <v>379</v>
      </c>
      <c r="C60" s="765"/>
      <c r="D60" s="765"/>
      <c r="E60" s="765"/>
    </row>
    <row r="61" spans="2:15" s="765" customFormat="1" ht="21" customHeight="1">
      <c r="B61" s="787"/>
      <c r="C61" s="803" t="s">
        <v>380</v>
      </c>
      <c r="D61" s="816"/>
      <c r="E61" s="830"/>
      <c r="F61" s="787"/>
      <c r="G61" s="803" t="s">
        <v>163</v>
      </c>
      <c r="H61" s="816"/>
      <c r="I61" s="830"/>
      <c r="J61" s="858" t="s">
        <v>381</v>
      </c>
      <c r="K61" s="862"/>
      <c r="L61" s="864" t="s">
        <v>368</v>
      </c>
      <c r="M61" s="867"/>
      <c r="N61" s="867"/>
      <c r="O61" s="874"/>
    </row>
    <row r="62" spans="2:15" s="765" customFormat="1" ht="21" customHeight="1">
      <c r="B62" s="788"/>
      <c r="C62" s="804"/>
      <c r="D62" s="817"/>
      <c r="E62" s="831"/>
      <c r="F62" s="788"/>
      <c r="G62" s="804"/>
      <c r="H62" s="817"/>
      <c r="I62" s="831"/>
      <c r="J62" s="859"/>
      <c r="K62" s="863"/>
      <c r="L62" s="865" t="s">
        <v>343</v>
      </c>
      <c r="M62" s="833"/>
      <c r="N62" s="833"/>
      <c r="O62" s="875"/>
    </row>
    <row r="63" spans="2:15" s="765" customFormat="1" ht="21" customHeight="1">
      <c r="B63" s="789" t="s">
        <v>382</v>
      </c>
      <c r="C63" s="805"/>
      <c r="D63" s="818" t="s">
        <v>262</v>
      </c>
      <c r="E63" s="832"/>
      <c r="F63" s="835"/>
      <c r="G63" s="785" t="s">
        <v>354</v>
      </c>
      <c r="H63" s="802"/>
      <c r="I63" s="835"/>
      <c r="J63" s="820" t="s">
        <v>355</v>
      </c>
      <c r="K63" s="860"/>
      <c r="L63" s="835"/>
      <c r="M63" s="785" t="s">
        <v>360</v>
      </c>
      <c r="N63" s="802"/>
      <c r="O63" s="835"/>
    </row>
    <row r="64" spans="2:15" s="765" customFormat="1" ht="18.75" customHeight="1">
      <c r="B64" s="786" t="s">
        <v>383</v>
      </c>
    </row>
    <row r="65" s="765" customFormat="1"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row r="100" ht="30.75" customHeight="1"/>
    <row r="101" ht="30.75" customHeight="1"/>
    <row r="102" ht="30.75" customHeight="1"/>
    <row r="103" ht="30.75" customHeight="1"/>
    <row r="104" ht="30.75" customHeight="1"/>
    <row r="105" ht="30.75" customHeight="1"/>
    <row r="106" ht="30.75" customHeight="1"/>
    <row r="107" ht="30.75" customHeight="1"/>
    <row r="108" ht="30.75" customHeight="1"/>
    <row r="109" ht="30.75" customHeight="1"/>
    <row r="110" ht="30.75" customHeight="1"/>
    <row r="111" ht="30.75" customHeight="1"/>
    <row r="112" ht="30.75" customHeight="1"/>
    <row r="113" ht="30.75" customHeight="1"/>
    <row r="114" ht="30.75" customHeight="1"/>
    <row r="115" ht="30.75" customHeight="1"/>
    <row r="116" ht="30.75" customHeight="1"/>
    <row r="117" ht="30.75" customHeight="1"/>
    <row r="118" ht="30.75" customHeight="1"/>
    <row r="119" ht="30.75" customHeight="1"/>
    <row r="120" ht="30.75" customHeight="1"/>
    <row r="121" ht="30.75" customHeight="1"/>
    <row r="122" ht="30.75" customHeight="1"/>
    <row r="123" ht="30.75" customHeight="1"/>
    <row r="124" ht="30.75" customHeight="1"/>
    <row r="125" ht="30.75" customHeight="1"/>
    <row r="126" ht="30.75" customHeight="1"/>
    <row r="127" ht="30.75" customHeight="1"/>
    <row r="128" ht="30.75" customHeight="1"/>
    <row r="129" ht="30.75" customHeight="1"/>
    <row r="130" ht="30.75" customHeight="1"/>
    <row r="131" ht="30.75" customHeight="1"/>
    <row r="132" ht="30.75" customHeight="1"/>
    <row r="133" ht="30.75" customHeight="1"/>
    <row r="134" ht="30.75" customHeight="1"/>
    <row r="135" ht="30.75" customHeight="1"/>
    <row r="136" ht="30.75" customHeight="1"/>
  </sheetData>
  <sheetProtection sheet="1" selectLockedCells="1"/>
  <mergeCells count="78">
    <mergeCell ref="A3:P3"/>
    <mergeCell ref="A4:P4"/>
    <mergeCell ref="H6:I6"/>
    <mergeCell ref="J6:O6"/>
    <mergeCell ref="F9:G9"/>
    <mergeCell ref="M9:N9"/>
    <mergeCell ref="D12:F12"/>
    <mergeCell ref="H12:J12"/>
    <mergeCell ref="L12:N12"/>
    <mergeCell ref="F13:N13"/>
    <mergeCell ref="B15:C15"/>
    <mergeCell ref="D15:E15"/>
    <mergeCell ref="G15:H15"/>
    <mergeCell ref="J15:K15"/>
    <mergeCell ref="M15:N15"/>
    <mergeCell ref="D16:E16"/>
    <mergeCell ref="G16:H16"/>
    <mergeCell ref="J16:K16"/>
    <mergeCell ref="D17:E17"/>
    <mergeCell ref="G17:H17"/>
    <mergeCell ref="J17:K17"/>
    <mergeCell ref="B18:C18"/>
    <mergeCell ref="D18:O18"/>
    <mergeCell ref="D21:N21"/>
    <mergeCell ref="D22:H22"/>
    <mergeCell ref="I22:N22"/>
    <mergeCell ref="D23:E23"/>
    <mergeCell ref="F23:H23"/>
    <mergeCell ref="I23:K23"/>
    <mergeCell ref="L23:N23"/>
    <mergeCell ref="D24:E24"/>
    <mergeCell ref="F24:G24"/>
    <mergeCell ref="I24:J24"/>
    <mergeCell ref="L24:M24"/>
    <mergeCell ref="B26:C26"/>
    <mergeCell ref="B27:C27"/>
    <mergeCell ref="B28:C28"/>
    <mergeCell ref="B29:C29"/>
    <mergeCell ref="B30:C30"/>
    <mergeCell ref="B31:C31"/>
    <mergeCell ref="B32:C32"/>
    <mergeCell ref="B33:C33"/>
    <mergeCell ref="A37:P37"/>
    <mergeCell ref="A38:P38"/>
    <mergeCell ref="H40:I40"/>
    <mergeCell ref="J40:O40"/>
    <mergeCell ref="B43:E43"/>
    <mergeCell ref="F43:H43"/>
    <mergeCell ref="I43:M43"/>
    <mergeCell ref="N43:O43"/>
    <mergeCell ref="B44:E44"/>
    <mergeCell ref="F44:G44"/>
    <mergeCell ref="K44:L44"/>
    <mergeCell ref="N44:O44"/>
    <mergeCell ref="B45:O45"/>
    <mergeCell ref="C49:G49"/>
    <mergeCell ref="H49:I49"/>
    <mergeCell ref="C53:O53"/>
    <mergeCell ref="B57:E57"/>
    <mergeCell ref="F57:G57"/>
    <mergeCell ref="M61:O61"/>
    <mergeCell ref="M62:O62"/>
    <mergeCell ref="B63:C63"/>
    <mergeCell ref="D63:E63"/>
    <mergeCell ref="G63:H63"/>
    <mergeCell ref="J63:K63"/>
    <mergeCell ref="M63:N63"/>
    <mergeCell ref="B12:C13"/>
    <mergeCell ref="B16:C17"/>
    <mergeCell ref="B21:C25"/>
    <mergeCell ref="H24:H25"/>
    <mergeCell ref="K24:K25"/>
    <mergeCell ref="N24:N25"/>
    <mergeCell ref="B61:B62"/>
    <mergeCell ref="C61:E62"/>
    <mergeCell ref="F61:F62"/>
    <mergeCell ref="G61:I62"/>
    <mergeCell ref="J61:K62"/>
  </mergeCells>
  <phoneticPr fontId="2"/>
  <dataValidations count="4">
    <dataValidation type="list" allowBlank="0" showDropDown="0" showInputMessage="1" showErrorMessage="0" sqref="B61 F61">
      <formula1>"○"</formula1>
    </dataValidation>
    <dataValidation type="list" allowBlank="0" showDropDown="0" showInputMessage="1" showErrorMessage="0" sqref="O12 K12 G12 O63 L63 I63 F63">
      <formula1>"○,×"</formula1>
    </dataValidation>
    <dataValidation type="list" allowBlank="0" showDropDown="0" showInputMessage="1" showErrorMessage="0" sqref="F15:F17 I15:I17 L15:L17 O15">
      <formula1>"○,△,×"</formula1>
    </dataValidation>
    <dataValidation imeMode="hiragana" allowBlank="1" showDropDown="0" showInputMessage="1" showErrorMessage="1" sqref="J6:O6 J40:O40"/>
  </dataValidations>
  <pageMargins left="0.70866141732283472" right="0.70866141732283472" top="0.94488188976377963" bottom="0.74803149606299213" header="0.31496062992125984" footer="0.31496062992125984"/>
  <pageSetup paperSize="9" scale="94" fitToWidth="1" fitToHeight="1" orientation="portrait" usePrinterDefaults="1" horizontalDpi="65534" r:id="rId1"/>
  <rowBreaks count="1" manualBreakCount="1">
    <brk id="34" max="15"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T28"/>
  <sheetViews>
    <sheetView showGridLines="0" showZeros="0" view="pageBreakPreview" zoomScale="85" zoomScaleNormal="85" zoomScaleSheetLayoutView="85" workbookViewId="0">
      <selection activeCell="J7" sqref="J7:O7"/>
    </sheetView>
  </sheetViews>
  <sheetFormatPr defaultColWidth="9" defaultRowHeight="14.4"/>
  <cols>
    <col min="1" max="1" width="1.125" style="762" customWidth="1"/>
    <col min="2" max="3" width="6.875" style="762" customWidth="1"/>
    <col min="4" max="15" width="6" style="762" customWidth="1"/>
    <col min="16" max="16" width="1.125" style="762" customWidth="1"/>
    <col min="17" max="17" width="6.25" style="762" customWidth="1"/>
    <col min="18" max="20" width="7.625" style="762" customWidth="1"/>
    <col min="21" max="33" width="4.375" style="762" customWidth="1"/>
    <col min="34" max="16384" width="9" style="762"/>
  </cols>
  <sheetData>
    <row r="1" spans="1:20" s="765" customFormat="1" ht="30.75" customHeight="1"/>
    <row r="2" spans="1:20" s="763" customFormat="1">
      <c r="B2" s="768" t="s">
        <v>132</v>
      </c>
    </row>
    <row r="3" spans="1:20" s="763" customFormat="1" ht="25.5" customHeight="1">
      <c r="A3" s="766"/>
    </row>
    <row r="4" spans="1:20" s="763" customFormat="1" ht="36.75" customHeight="1">
      <c r="A4" s="767" t="s">
        <v>346</v>
      </c>
      <c r="B4" s="767"/>
      <c r="C4" s="767"/>
      <c r="D4" s="767"/>
      <c r="E4" s="767"/>
      <c r="F4" s="767"/>
      <c r="G4" s="767"/>
      <c r="H4" s="767"/>
      <c r="I4" s="767"/>
      <c r="J4" s="767"/>
      <c r="K4" s="767"/>
      <c r="L4" s="767"/>
      <c r="M4" s="767"/>
      <c r="N4" s="767"/>
      <c r="O4" s="767"/>
      <c r="P4" s="767"/>
      <c r="Q4" s="876"/>
      <c r="R4" s="876"/>
      <c r="S4" s="876"/>
      <c r="T4" s="876"/>
    </row>
    <row r="5" spans="1:20" s="763" customFormat="1" ht="36.75" customHeight="1">
      <c r="A5" s="767" t="s">
        <v>252</v>
      </c>
      <c r="B5" s="767"/>
      <c r="C5" s="767"/>
      <c r="D5" s="767"/>
      <c r="E5" s="767"/>
      <c r="F5" s="767"/>
      <c r="G5" s="767"/>
      <c r="H5" s="767"/>
      <c r="I5" s="767"/>
      <c r="J5" s="767"/>
      <c r="K5" s="767"/>
      <c r="L5" s="767"/>
      <c r="M5" s="767"/>
      <c r="N5" s="767"/>
      <c r="O5" s="767"/>
      <c r="P5" s="767"/>
      <c r="Q5" s="876"/>
      <c r="R5" s="876"/>
      <c r="S5" s="876"/>
      <c r="T5" s="876"/>
    </row>
    <row r="6" spans="1:20" s="763" customFormat="1">
      <c r="A6" s="766"/>
    </row>
    <row r="7" spans="1:20" s="764" customFormat="1" ht="27.75" customHeight="1">
      <c r="B7" s="769"/>
      <c r="C7" s="882"/>
      <c r="D7" s="882"/>
      <c r="E7" s="882"/>
      <c r="H7" s="847" t="s">
        <v>15</v>
      </c>
      <c r="I7" s="847"/>
      <c r="J7" s="855"/>
      <c r="K7" s="855"/>
      <c r="L7" s="855"/>
      <c r="M7" s="855"/>
      <c r="N7" s="855"/>
      <c r="O7" s="855"/>
    </row>
    <row r="8" spans="1:20" s="763" customFormat="1" ht="30.75" customHeight="1">
      <c r="A8" s="766"/>
      <c r="C8" s="883"/>
      <c r="D8" s="883"/>
      <c r="E8" s="883"/>
    </row>
    <row r="9" spans="1:20" s="765" customFormat="1" ht="30.75" customHeight="1"/>
    <row r="10" spans="1:20" s="765" customFormat="1" ht="21.75" customHeight="1">
      <c r="B10" s="765" t="s">
        <v>384</v>
      </c>
    </row>
    <row r="11" spans="1:20" s="765" customFormat="1" ht="30.75" customHeight="1">
      <c r="B11" s="877" t="s">
        <v>385</v>
      </c>
      <c r="C11" s="772"/>
      <c r="D11" s="772"/>
      <c r="E11" s="772"/>
      <c r="F11" s="877" t="s">
        <v>387</v>
      </c>
      <c r="G11" s="877"/>
      <c r="H11" s="877"/>
      <c r="I11" s="877" t="s">
        <v>388</v>
      </c>
      <c r="J11" s="877"/>
      <c r="K11" s="877"/>
      <c r="L11" s="877"/>
      <c r="M11" s="877"/>
    </row>
    <row r="12" spans="1:20" s="765" customFormat="1" ht="45" customHeight="1">
      <c r="B12" s="878">
        <v>7500000</v>
      </c>
      <c r="C12" s="884"/>
      <c r="D12" s="884"/>
      <c r="E12" s="888"/>
      <c r="F12" s="880"/>
      <c r="G12" s="885"/>
      <c r="H12" s="891" t="s">
        <v>389</v>
      </c>
      <c r="I12" s="881">
        <f>IF(ISERROR(F12/3*B12)=TRUE,0,F12/3*B12)</f>
        <v>0</v>
      </c>
      <c r="J12" s="890"/>
      <c r="K12" s="890"/>
      <c r="L12" s="890"/>
      <c r="M12" s="853" t="s">
        <v>184</v>
      </c>
    </row>
    <row r="13" spans="1:20" s="765" customFormat="1" ht="30.75" customHeight="1"/>
    <row r="14" spans="1:20" s="765" customFormat="1" ht="21.75" customHeight="1">
      <c r="B14" s="765" t="s">
        <v>377</v>
      </c>
    </row>
    <row r="15" spans="1:20" s="765" customFormat="1" ht="30.75" customHeight="1">
      <c r="B15" s="879" t="s">
        <v>247</v>
      </c>
      <c r="C15" s="802"/>
      <c r="D15" s="829"/>
      <c r="E15" s="879" t="s">
        <v>390</v>
      </c>
      <c r="F15" s="886"/>
      <c r="G15" s="886"/>
      <c r="H15" s="889"/>
    </row>
    <row r="16" spans="1:20" s="765" customFormat="1" ht="45" customHeight="1">
      <c r="B16" s="880"/>
      <c r="C16" s="885"/>
      <c r="D16" s="853" t="s">
        <v>159</v>
      </c>
      <c r="E16" s="881">
        <f>IF(B16="",0,IF(B16&lt;50,0,IF(B16&lt;100,1000000,IF(B16&lt;150,2000000,IF(B16&lt;200,3000000,IF(B16&lt;250,4000000,IF(B16&lt;300,5000000,IF(B16&lt;350,6000000,IF(B16&lt;400,7000000,IF(B16&lt;450,8000000,IF(B16&lt;500,9000000,10000000)))))))))))</f>
        <v>0</v>
      </c>
      <c r="F16" s="890"/>
      <c r="G16" s="890"/>
      <c r="H16" s="853" t="s">
        <v>184</v>
      </c>
    </row>
    <row r="17" spans="2:13" s="765" customFormat="1" ht="18" customHeight="1">
      <c r="B17" s="786" t="s">
        <v>391</v>
      </c>
    </row>
    <row r="18" spans="2:13" s="765" customFormat="1" ht="30.75" customHeight="1"/>
    <row r="19" spans="2:13" s="765" customFormat="1" ht="21.75" customHeight="1">
      <c r="B19" s="765" t="s">
        <v>392</v>
      </c>
    </row>
    <row r="20" spans="2:13" s="765" customFormat="1" ht="30.75" customHeight="1">
      <c r="B20" s="879" t="s">
        <v>393</v>
      </c>
      <c r="C20" s="886"/>
      <c r="D20" s="886"/>
      <c r="E20" s="889"/>
      <c r="F20" s="879" t="s">
        <v>394</v>
      </c>
      <c r="G20" s="886"/>
      <c r="H20" s="886"/>
      <c r="I20" s="886"/>
      <c r="J20" s="893" t="s">
        <v>116</v>
      </c>
      <c r="K20" s="895"/>
      <c r="L20" s="895"/>
      <c r="M20" s="897"/>
    </row>
    <row r="21" spans="2:13" s="765" customFormat="1" ht="45" customHeight="1">
      <c r="B21" s="881">
        <f>I12</f>
        <v>0</v>
      </c>
      <c r="C21" s="887"/>
      <c r="D21" s="887"/>
      <c r="E21" s="853" t="s">
        <v>184</v>
      </c>
      <c r="F21" s="881">
        <f>E16</f>
        <v>0</v>
      </c>
      <c r="G21" s="887"/>
      <c r="H21" s="887"/>
      <c r="I21" s="892" t="s">
        <v>184</v>
      </c>
      <c r="J21" s="894">
        <f>SUM(B21,F21)</f>
        <v>0</v>
      </c>
      <c r="K21" s="896"/>
      <c r="L21" s="896"/>
      <c r="M21" s="898" t="s">
        <v>184</v>
      </c>
    </row>
    <row r="22" spans="2:13" s="765" customFormat="1" ht="30.75" customHeight="1"/>
    <row r="23" spans="2:13" s="765" customFormat="1" ht="30.75" customHeight="1"/>
    <row r="24" spans="2:13" s="765" customFormat="1" ht="30.75" customHeight="1"/>
    <row r="25" spans="2:13" s="765" customFormat="1" ht="30.75" customHeight="1"/>
    <row r="26" spans="2:13" s="765" customFormat="1" ht="30.75" customHeight="1"/>
    <row r="27" spans="2:13" s="765" customFormat="1" ht="30.75" customHeight="1"/>
    <row r="28" spans="2:13" s="765" customFormat="1" ht="30.75" customHeight="1"/>
    <row r="29" spans="2:13" ht="30.75" customHeight="1"/>
    <row r="30" spans="2:13" ht="30.75" customHeight="1"/>
    <row r="31" spans="2:13" ht="30.75" customHeight="1"/>
    <row r="32" spans="2:13"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sheetData>
  <sheetProtection sheet="1" selectLockedCells="1"/>
  <mergeCells count="20">
    <mergeCell ref="A4:P4"/>
    <mergeCell ref="A5:P5"/>
    <mergeCell ref="H7:I7"/>
    <mergeCell ref="J7:O7"/>
    <mergeCell ref="B11:E11"/>
    <mergeCell ref="F11:H11"/>
    <mergeCell ref="I11:M11"/>
    <mergeCell ref="B12:E12"/>
    <mergeCell ref="F12:G12"/>
    <mergeCell ref="I12:L12"/>
    <mergeCell ref="B15:D15"/>
    <mergeCell ref="E15:H15"/>
    <mergeCell ref="B16:C16"/>
    <mergeCell ref="E16:G16"/>
    <mergeCell ref="B20:E20"/>
    <mergeCell ref="F20:I20"/>
    <mergeCell ref="J20:M20"/>
    <mergeCell ref="B21:D21"/>
    <mergeCell ref="F21:H21"/>
    <mergeCell ref="J21:L21"/>
  </mergeCells>
  <phoneticPr fontId="2"/>
  <dataValidations count="1">
    <dataValidation imeMode="hiragana" allowBlank="1" showDropDown="0" showInputMessage="1" showErrorMessage="1" sqref="J7:O7"/>
  </dataValidations>
  <pageMargins left="0.70866141732283472" right="0.70866141732283472" top="0.94488188976377963" bottom="0.74803149606299213" header="0.31496062992125984" footer="0.31496062992125984"/>
  <pageSetup paperSize="9" fitToWidth="1" fitToHeight="1" orientation="portrait" usePrinterDefaults="1" horizontalDpi="65534"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T28"/>
  <sheetViews>
    <sheetView showGridLines="0" view="pageBreakPreview" zoomScale="85" zoomScaleSheetLayoutView="85" workbookViewId="0">
      <selection activeCell="J6" sqref="J6:O6"/>
    </sheetView>
  </sheetViews>
  <sheetFormatPr defaultColWidth="9" defaultRowHeight="14.4"/>
  <cols>
    <col min="1" max="1" width="1.125" style="83" customWidth="1"/>
    <col min="2" max="15" width="6" style="83" customWidth="1"/>
    <col min="16" max="16" width="1.125" style="83" customWidth="1"/>
    <col min="17" max="17" width="6.25" style="83" customWidth="1"/>
    <col min="18" max="20" width="7.625" style="83" customWidth="1"/>
    <col min="21" max="33" width="4.375" style="83" customWidth="1"/>
    <col min="34" max="16384" width="9" style="83"/>
  </cols>
  <sheetData>
    <row r="1" spans="1:20" s="899" customFormat="1">
      <c r="B1" s="903" t="s">
        <v>313</v>
      </c>
    </row>
    <row r="2" spans="1:20" s="899" customFormat="1" ht="25.5" customHeight="1">
      <c r="A2" s="901"/>
    </row>
    <row r="3" spans="1:20" s="899" customFormat="1" ht="36.75" customHeight="1">
      <c r="A3" s="902" t="s">
        <v>397</v>
      </c>
      <c r="B3" s="902"/>
      <c r="C3" s="902"/>
      <c r="D3" s="902"/>
      <c r="E3" s="902"/>
      <c r="F3" s="902"/>
      <c r="G3" s="902"/>
      <c r="H3" s="902"/>
      <c r="I3" s="902"/>
      <c r="J3" s="902"/>
      <c r="K3" s="902"/>
      <c r="L3" s="902"/>
      <c r="M3" s="902"/>
      <c r="N3" s="902"/>
      <c r="O3" s="902"/>
      <c r="P3" s="902"/>
      <c r="Q3" s="949"/>
      <c r="R3" s="949"/>
      <c r="S3" s="949"/>
      <c r="T3" s="949"/>
    </row>
    <row r="4" spans="1:20" s="899" customFormat="1" ht="36.75" customHeight="1">
      <c r="A4" s="902" t="s">
        <v>386</v>
      </c>
      <c r="B4" s="902"/>
      <c r="C4" s="902"/>
      <c r="D4" s="902"/>
      <c r="E4" s="902"/>
      <c r="F4" s="902"/>
      <c r="G4" s="902"/>
      <c r="H4" s="902"/>
      <c r="I4" s="902"/>
      <c r="J4" s="902"/>
      <c r="K4" s="902"/>
      <c r="L4" s="902"/>
      <c r="M4" s="902"/>
      <c r="N4" s="902"/>
      <c r="O4" s="902"/>
      <c r="P4" s="902"/>
      <c r="Q4" s="949"/>
      <c r="R4" s="949"/>
      <c r="S4" s="949"/>
      <c r="T4" s="949"/>
    </row>
    <row r="5" spans="1:20" s="899" customFormat="1">
      <c r="A5" s="901"/>
    </row>
    <row r="6" spans="1:20" s="900" customFormat="1" ht="27.75" customHeight="1">
      <c r="B6" s="904"/>
      <c r="C6" s="904"/>
      <c r="D6" s="904"/>
      <c r="E6" s="904"/>
      <c r="H6" s="928" t="s">
        <v>15</v>
      </c>
      <c r="I6" s="928"/>
      <c r="J6" s="932"/>
      <c r="K6" s="932"/>
      <c r="L6" s="932"/>
      <c r="M6" s="932"/>
      <c r="N6" s="932"/>
      <c r="O6" s="932"/>
    </row>
    <row r="7" spans="1:20" s="899" customFormat="1" ht="30.75" customHeight="1">
      <c r="A7" s="901"/>
    </row>
    <row r="8" spans="1:20" s="899" customFormat="1" ht="20.25" customHeight="1">
      <c r="B8" s="905" t="s">
        <v>395</v>
      </c>
      <c r="C8" s="900"/>
      <c r="D8" s="900"/>
      <c r="E8" s="900"/>
      <c r="F8" s="900"/>
      <c r="G8" s="900"/>
      <c r="H8" s="900"/>
      <c r="I8" s="900"/>
      <c r="J8" s="900"/>
      <c r="K8" s="900"/>
      <c r="L8" s="900"/>
      <c r="M8" s="900"/>
      <c r="N8" s="900"/>
      <c r="O8" s="900"/>
    </row>
    <row r="9" spans="1:20" ht="30.75" customHeight="1">
      <c r="B9" s="82" t="s">
        <v>398</v>
      </c>
      <c r="C9" s="82"/>
      <c r="D9" s="82"/>
      <c r="E9" s="82"/>
      <c r="F9" s="921"/>
      <c r="G9" s="921"/>
      <c r="H9" s="82"/>
      <c r="I9" s="82"/>
      <c r="J9" s="82"/>
      <c r="K9" s="82"/>
      <c r="L9" s="82"/>
      <c r="M9" s="941"/>
      <c r="N9" s="941"/>
      <c r="O9" s="82"/>
    </row>
    <row r="10" spans="1:20" s="82" customFormat="1" ht="39.75" customHeight="1">
      <c r="B10" s="155" t="s">
        <v>369</v>
      </c>
      <c r="C10" s="237"/>
      <c r="D10" s="916"/>
      <c r="E10" s="918"/>
      <c r="F10" s="918"/>
      <c r="G10" s="918"/>
      <c r="H10" s="27" t="s">
        <v>159</v>
      </c>
      <c r="I10" s="929"/>
      <c r="J10" s="933"/>
      <c r="K10" s="348"/>
      <c r="L10" s="348"/>
      <c r="M10" s="348"/>
      <c r="N10" s="348"/>
      <c r="O10" s="348"/>
      <c r="P10" s="1"/>
    </row>
    <row r="11" spans="1:20" s="82" customFormat="1" ht="21.75" customHeight="1">
      <c r="B11" s="786" t="s">
        <v>399</v>
      </c>
    </row>
    <row r="12" spans="1:20" s="82" customFormat="1" ht="30.75" customHeight="1"/>
    <row r="13" spans="1:20" s="82" customFormat="1" ht="30.75" customHeight="1"/>
    <row r="14" spans="1:20" s="82" customFormat="1" ht="20.25" customHeight="1">
      <c r="B14" s="82" t="s">
        <v>400</v>
      </c>
      <c r="O14" s="946"/>
    </row>
    <row r="15" spans="1:20" s="82" customFormat="1" ht="21" customHeight="1">
      <c r="B15" s="906"/>
      <c r="C15" s="911" t="s">
        <v>306</v>
      </c>
      <c r="D15" s="917"/>
      <c r="E15" s="919"/>
      <c r="F15" s="906"/>
      <c r="G15" s="911" t="s">
        <v>401</v>
      </c>
      <c r="H15" s="917"/>
      <c r="I15" s="919"/>
      <c r="J15" s="934" t="s">
        <v>381</v>
      </c>
      <c r="K15" s="936"/>
      <c r="L15" s="939" t="s">
        <v>368</v>
      </c>
      <c r="M15" s="942"/>
      <c r="N15" s="942"/>
      <c r="O15" s="947"/>
    </row>
    <row r="16" spans="1:20" s="82" customFormat="1" ht="21" customHeight="1">
      <c r="B16" s="907"/>
      <c r="C16" s="912"/>
      <c r="D16" s="106"/>
      <c r="E16" s="101"/>
      <c r="F16" s="907"/>
      <c r="G16" s="912"/>
      <c r="H16" s="106"/>
      <c r="I16" s="101"/>
      <c r="J16" s="92"/>
      <c r="K16" s="937"/>
      <c r="L16" s="940" t="s">
        <v>343</v>
      </c>
      <c r="M16" s="943"/>
      <c r="N16" s="943"/>
      <c r="O16" s="948"/>
    </row>
    <row r="17" spans="1:16" s="82" customFormat="1" ht="30" customHeight="1">
      <c r="B17" s="908" t="s">
        <v>382</v>
      </c>
      <c r="C17" s="913"/>
      <c r="D17" s="722" t="s">
        <v>334</v>
      </c>
      <c r="E17" s="730"/>
      <c r="F17" s="922"/>
      <c r="G17" s="925" t="s">
        <v>362</v>
      </c>
      <c r="H17" s="914"/>
      <c r="I17" s="922"/>
      <c r="J17" s="935" t="s">
        <v>119</v>
      </c>
      <c r="K17" s="938"/>
      <c r="L17" s="922"/>
      <c r="M17" s="944" t="s">
        <v>402</v>
      </c>
      <c r="N17" s="945"/>
      <c r="O17" s="922"/>
    </row>
    <row r="18" spans="1:16" s="82" customFormat="1" ht="18.75" customHeight="1">
      <c r="B18" s="786" t="s">
        <v>403</v>
      </c>
    </row>
    <row r="19" spans="1:16" s="82" customFormat="1" ht="30.75" customHeight="1"/>
    <row r="20" spans="1:16" s="82" customFormat="1" ht="30.75" customHeight="1"/>
    <row r="21" spans="1:16" s="82" customFormat="1" ht="30.75" customHeight="1"/>
    <row r="22" spans="1:16" s="82" customFormat="1" ht="30.75" customHeight="1"/>
    <row r="23" spans="1:16" ht="30.75" customHeight="1">
      <c r="B23" s="905" t="s">
        <v>257</v>
      </c>
    </row>
    <row r="24" spans="1:16" ht="39.950000000000003" customHeight="1">
      <c r="B24" s="909" t="s">
        <v>250</v>
      </c>
      <c r="C24" s="914"/>
      <c r="D24" s="914"/>
      <c r="E24" s="914"/>
      <c r="F24" s="923" t="s">
        <v>28</v>
      </c>
      <c r="G24" s="926"/>
      <c r="H24" s="926"/>
      <c r="I24" s="930"/>
      <c r="J24" s="82"/>
      <c r="K24" s="82"/>
      <c r="L24" s="82"/>
      <c r="M24" s="82"/>
      <c r="N24" s="82"/>
      <c r="O24" s="82"/>
    </row>
    <row r="25" spans="1:16" ht="45" customHeight="1">
      <c r="B25" s="910" t="str">
        <f>IF(D10="","",D10)</f>
        <v/>
      </c>
      <c r="C25" s="915"/>
      <c r="D25" s="915"/>
      <c r="E25" s="920" t="s">
        <v>159</v>
      </c>
      <c r="F25" s="924" t="str">
        <f>IF(B25="","",IF(B25&gt;=250,5000000,IF(B25&gt;=225,4500000,IF(B25&gt;=200,4000000,IF(B25&gt;=175,3500000,IF(B25&gt;=150,3000000,IF(B25&gt;=125,2500000,IF(B25&gt;=100,2000000,IF(B25&gt;=75,1500000,IF(B25&gt;=50,1000000,IF(B25&gt;=25,500000,0)))))))))))</f>
        <v/>
      </c>
      <c r="G25" s="927"/>
      <c r="H25" s="927"/>
      <c r="I25" s="931" t="s">
        <v>184</v>
      </c>
      <c r="J25" s="82"/>
      <c r="K25" s="82"/>
      <c r="L25" s="82"/>
      <c r="M25" s="82"/>
      <c r="N25" s="82"/>
      <c r="O25" s="82"/>
    </row>
    <row r="26" spans="1:16" ht="21.75" customHeight="1">
      <c r="A26" s="82"/>
      <c r="B26" s="786" t="s">
        <v>164</v>
      </c>
      <c r="C26" s="82"/>
      <c r="D26" s="82"/>
      <c r="E26" s="82"/>
      <c r="F26" s="82"/>
      <c r="G26" s="82"/>
      <c r="H26" s="82"/>
      <c r="I26" s="82"/>
      <c r="J26" s="82"/>
      <c r="K26" s="82"/>
      <c r="L26" s="82"/>
      <c r="M26" s="82"/>
      <c r="N26" s="82"/>
      <c r="O26" s="82"/>
      <c r="P26" s="82"/>
    </row>
    <row r="27" spans="1:16" ht="30.75" customHeight="1">
      <c r="A27" s="82"/>
      <c r="B27" s="82"/>
      <c r="C27" s="82"/>
      <c r="D27" s="82"/>
      <c r="E27" s="82"/>
      <c r="F27" s="82"/>
      <c r="G27" s="82"/>
      <c r="H27" s="82"/>
      <c r="I27" s="82"/>
      <c r="J27" s="82"/>
      <c r="K27" s="82"/>
      <c r="L27" s="82"/>
      <c r="M27" s="82"/>
      <c r="N27" s="82"/>
      <c r="O27" s="82"/>
      <c r="P27" s="82"/>
    </row>
    <row r="28" spans="1:16" ht="30.75" customHeight="1">
      <c r="A28" s="82"/>
      <c r="B28" s="82"/>
      <c r="C28" s="82"/>
      <c r="D28" s="82"/>
      <c r="E28" s="82"/>
      <c r="F28" s="82"/>
      <c r="G28" s="82"/>
      <c r="H28" s="82"/>
      <c r="I28" s="82"/>
      <c r="J28" s="82"/>
      <c r="K28" s="82"/>
      <c r="L28" s="82"/>
      <c r="M28" s="82"/>
      <c r="N28" s="82"/>
      <c r="O28" s="82"/>
      <c r="P28" s="82"/>
    </row>
    <row r="29" spans="1:16" ht="30.75" customHeight="1"/>
    <row r="30" spans="1:16" ht="30.75" customHeight="1"/>
    <row r="31" spans="1:16" ht="30.75" customHeight="1"/>
    <row r="32" spans="1:16"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sheetData>
  <sheetProtection sheet="1" objects="1" scenarios="1" selectLockedCells="1"/>
  <mergeCells count="22">
    <mergeCell ref="A3:P3"/>
    <mergeCell ref="A4:P4"/>
    <mergeCell ref="H6:I6"/>
    <mergeCell ref="J6:O6"/>
    <mergeCell ref="B10:C10"/>
    <mergeCell ref="D10:G10"/>
    <mergeCell ref="M15:O15"/>
    <mergeCell ref="M16:O16"/>
    <mergeCell ref="B17:C17"/>
    <mergeCell ref="D17:E17"/>
    <mergeCell ref="G17:H17"/>
    <mergeCell ref="J17:K17"/>
    <mergeCell ref="M17:N17"/>
    <mergeCell ref="B24:E24"/>
    <mergeCell ref="F24:I24"/>
    <mergeCell ref="B25:D25"/>
    <mergeCell ref="F25:H25"/>
    <mergeCell ref="B15:B16"/>
    <mergeCell ref="C15:E16"/>
    <mergeCell ref="F15:F16"/>
    <mergeCell ref="G15:I16"/>
    <mergeCell ref="J15:K16"/>
  </mergeCells>
  <phoneticPr fontId="2"/>
  <dataValidations count="4">
    <dataValidation imeMode="off" allowBlank="1" showDropDown="0" showInputMessage="1" showErrorMessage="1" sqref="J10 D10"/>
    <dataValidation imeMode="hiragana" allowBlank="1" showDropDown="0" showInputMessage="1" showErrorMessage="1" sqref="J6:O6"/>
    <dataValidation type="list" allowBlank="0" showDropDown="0" showInputMessage="1" showErrorMessage="0" sqref="O17 L17 I17 F17">
      <formula1>"○,×"</formula1>
    </dataValidation>
    <dataValidation type="list" allowBlank="0" showDropDown="0" showInputMessage="1" showErrorMessage="0" sqref="B15 F15">
      <formula1>"○"</formula1>
    </dataValidation>
  </dataValidations>
  <pageMargins left="0.70866141732283472" right="0.70866141732283472" top="0.89" bottom="0.74803149606299213" header="0.31496062992125984" footer="0.31496062992125984"/>
  <pageSetup paperSize="9" scale="98" fitToWidth="1" fitToHeight="1" orientation="portrait" usePrinterDefaults="1" horizontalDpi="65534"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B1:P112"/>
  <sheetViews>
    <sheetView showGridLines="0" showZeros="0" view="pageBreakPreview" topLeftCell="A91" zoomScale="70" zoomScaleNormal="70" zoomScaleSheetLayoutView="70" workbookViewId="0">
      <selection activeCell="J7" sqref="J7:O7"/>
    </sheetView>
  </sheetViews>
  <sheetFormatPr defaultColWidth="9" defaultRowHeight="13.2"/>
  <cols>
    <col min="1" max="1" width="1" style="1" customWidth="1"/>
    <col min="2" max="15" width="7.75" style="1" customWidth="1"/>
    <col min="16" max="16" width="1.125" style="1" customWidth="1"/>
    <col min="17" max="17" width="7.75" style="1" customWidth="1"/>
    <col min="18" max="16384" width="9" style="1"/>
  </cols>
  <sheetData>
    <row r="1" spans="2:15" ht="3.75" customHeight="1">
      <c r="B1" s="3"/>
      <c r="C1" s="3"/>
      <c r="D1" s="3"/>
      <c r="E1" s="3"/>
      <c r="F1" s="3"/>
      <c r="G1" s="3"/>
      <c r="H1" s="3"/>
      <c r="I1" s="3"/>
      <c r="J1" s="3"/>
      <c r="K1" s="3"/>
      <c r="L1" s="3"/>
      <c r="M1" s="3"/>
      <c r="N1" s="3"/>
    </row>
    <row r="2" spans="2:15" ht="20.25" customHeight="1">
      <c r="B2" s="20" t="s">
        <v>404</v>
      </c>
      <c r="O2" s="326"/>
    </row>
    <row r="3" spans="2:15" ht="12.75" customHeight="1"/>
    <row r="4" spans="2:15" ht="36.75" customHeight="1">
      <c r="B4" s="125" t="s">
        <v>405</v>
      </c>
      <c r="C4" s="125"/>
      <c r="D4" s="125"/>
      <c r="E4" s="125"/>
      <c r="F4" s="125"/>
      <c r="G4" s="125"/>
      <c r="H4" s="125"/>
      <c r="I4" s="125"/>
      <c r="J4" s="125"/>
      <c r="K4" s="125"/>
      <c r="L4" s="125"/>
      <c r="M4" s="125"/>
      <c r="N4" s="125"/>
      <c r="O4" s="125"/>
    </row>
    <row r="5" spans="2:15" ht="37.5" customHeight="1">
      <c r="B5" s="126" t="s">
        <v>70</v>
      </c>
      <c r="C5" s="126"/>
      <c r="D5" s="126"/>
      <c r="E5" s="126"/>
      <c r="F5" s="126"/>
      <c r="G5" s="126"/>
      <c r="H5" s="126"/>
      <c r="I5" s="126"/>
      <c r="J5" s="126"/>
      <c r="K5" s="126"/>
      <c r="L5" s="126"/>
      <c r="M5" s="126"/>
      <c r="N5" s="126"/>
      <c r="O5" s="126"/>
    </row>
    <row r="6" spans="2:15" ht="16.5" customHeight="1">
      <c r="B6" s="127"/>
      <c r="C6" s="127"/>
      <c r="D6" s="127"/>
      <c r="E6" s="127"/>
      <c r="F6" s="127"/>
      <c r="G6" s="127"/>
      <c r="H6" s="127"/>
      <c r="I6" s="127"/>
      <c r="J6" s="127"/>
      <c r="K6" s="127"/>
      <c r="L6" s="127"/>
      <c r="M6" s="127"/>
      <c r="N6" s="127"/>
    </row>
    <row r="7" spans="2:15" ht="22.5" customHeight="1">
      <c r="B7" s="128"/>
      <c r="C7" s="128"/>
      <c r="D7" s="128"/>
      <c r="H7" s="81" t="s">
        <v>15</v>
      </c>
      <c r="I7" s="81"/>
      <c r="J7" s="119"/>
      <c r="K7" s="119"/>
      <c r="L7" s="119"/>
      <c r="M7" s="119"/>
      <c r="N7" s="119"/>
      <c r="O7" s="119"/>
    </row>
    <row r="8" spans="2:15">
      <c r="B8" s="129"/>
      <c r="C8" s="129"/>
      <c r="D8" s="129"/>
      <c r="E8" s="129"/>
      <c r="F8" s="129"/>
      <c r="G8" s="129"/>
      <c r="H8" s="129"/>
      <c r="I8" s="129"/>
      <c r="J8" s="129"/>
      <c r="K8" s="129"/>
      <c r="L8" s="129"/>
      <c r="M8" s="129"/>
      <c r="N8" s="129"/>
    </row>
    <row r="9" spans="2:15">
      <c r="B9" s="129"/>
      <c r="C9" s="129"/>
      <c r="D9" s="129"/>
      <c r="E9" s="129"/>
      <c r="F9" s="129"/>
      <c r="G9" s="129"/>
      <c r="H9" s="129"/>
      <c r="I9" s="129"/>
      <c r="J9" s="129"/>
      <c r="K9" s="129"/>
      <c r="L9" s="129"/>
      <c r="M9" s="129"/>
      <c r="N9" s="129"/>
    </row>
    <row r="10" spans="2:15" s="20" customFormat="1" ht="24" customHeight="1">
      <c r="B10" s="130" t="s">
        <v>156</v>
      </c>
    </row>
    <row r="11" spans="2:15" ht="24.75" customHeight="1">
      <c r="B11" s="128" t="s">
        <v>357</v>
      </c>
    </row>
    <row r="12" spans="2:15" s="20" customFormat="1" ht="33" customHeight="1">
      <c r="B12" s="595" t="s">
        <v>406</v>
      </c>
      <c r="C12" s="952"/>
      <c r="D12" s="189"/>
      <c r="E12" s="213"/>
      <c r="F12" s="213"/>
      <c r="G12" s="252" t="s">
        <v>84</v>
      </c>
      <c r="H12" s="189"/>
      <c r="I12" s="213"/>
      <c r="J12" s="213"/>
      <c r="K12" s="252" t="s">
        <v>84</v>
      </c>
      <c r="L12" s="189"/>
      <c r="M12" s="213"/>
      <c r="N12" s="213"/>
      <c r="O12" s="252" t="s">
        <v>84</v>
      </c>
    </row>
    <row r="13" spans="2:15" s="20" customFormat="1" ht="20.25" customHeight="1">
      <c r="B13" s="135" t="s">
        <v>88</v>
      </c>
      <c r="C13" s="167"/>
      <c r="D13" s="190"/>
      <c r="E13" s="214"/>
      <c r="F13" s="214"/>
      <c r="G13" s="214"/>
      <c r="H13" s="214"/>
      <c r="I13" s="214"/>
      <c r="J13" s="214"/>
      <c r="K13" s="214"/>
      <c r="L13" s="214"/>
      <c r="M13" s="214"/>
      <c r="N13" s="214"/>
      <c r="O13" s="285"/>
    </row>
    <row r="14" spans="2:15" s="20" customFormat="1" ht="20.25" customHeight="1">
      <c r="B14" s="136"/>
      <c r="C14" s="168"/>
      <c r="D14" s="191"/>
      <c r="E14" s="215"/>
      <c r="F14" s="215"/>
      <c r="G14" s="215"/>
      <c r="H14" s="215"/>
      <c r="I14" s="215"/>
      <c r="J14" s="215"/>
      <c r="K14" s="215"/>
      <c r="L14" s="215"/>
      <c r="M14" s="215"/>
      <c r="N14" s="215"/>
      <c r="O14" s="331"/>
    </row>
    <row r="15" spans="2:15" s="20" customFormat="1" ht="20.25" customHeight="1">
      <c r="B15" s="137"/>
      <c r="C15" s="169"/>
      <c r="D15" s="192"/>
      <c r="E15" s="216"/>
      <c r="F15" s="216"/>
      <c r="G15" s="216"/>
      <c r="H15" s="216"/>
      <c r="I15" s="216"/>
      <c r="J15" s="216"/>
      <c r="K15" s="216"/>
      <c r="L15" s="216"/>
      <c r="M15" s="216"/>
      <c r="N15" s="216"/>
      <c r="O15" s="286"/>
    </row>
    <row r="16" spans="2:15" s="20" customFormat="1" ht="24.75" customHeight="1">
      <c r="B16" s="138" t="s">
        <v>72</v>
      </c>
      <c r="C16" s="138"/>
      <c r="D16" s="193" t="s">
        <v>90</v>
      </c>
      <c r="E16" s="217"/>
      <c r="F16" s="234"/>
      <c r="G16" s="193" t="s">
        <v>91</v>
      </c>
      <c r="H16" s="217"/>
      <c r="I16" s="234"/>
      <c r="J16" s="193" t="s">
        <v>93</v>
      </c>
      <c r="K16" s="217"/>
      <c r="L16" s="234"/>
      <c r="M16" s="311"/>
      <c r="N16" s="319"/>
      <c r="O16" s="332"/>
    </row>
    <row r="17" spans="2:16" s="20" customFormat="1" ht="24.75" customHeight="1">
      <c r="B17" s="139" t="s">
        <v>37</v>
      </c>
      <c r="C17" s="139"/>
      <c r="D17" s="194" t="s">
        <v>94</v>
      </c>
      <c r="E17" s="218"/>
      <c r="F17" s="235"/>
      <c r="G17" s="194" t="s">
        <v>95</v>
      </c>
      <c r="H17" s="218"/>
      <c r="I17" s="235"/>
      <c r="J17" s="287" t="s">
        <v>97</v>
      </c>
      <c r="K17" s="297"/>
      <c r="L17" s="235"/>
      <c r="M17" s="312"/>
      <c r="N17" s="320"/>
      <c r="O17" s="333"/>
    </row>
    <row r="18" spans="2:16" s="20" customFormat="1" ht="24.75" customHeight="1">
      <c r="B18" s="139" t="s">
        <v>99</v>
      </c>
      <c r="C18" s="139"/>
      <c r="D18" s="194" t="s">
        <v>29</v>
      </c>
      <c r="E18" s="218"/>
      <c r="F18" s="235"/>
      <c r="G18" s="194" t="s">
        <v>101</v>
      </c>
      <c r="H18" s="218"/>
      <c r="I18" s="235"/>
      <c r="J18" s="287" t="s">
        <v>102</v>
      </c>
      <c r="K18" s="297"/>
      <c r="L18" s="235"/>
      <c r="M18" s="313" t="s">
        <v>103</v>
      </c>
      <c r="N18" s="321"/>
      <c r="O18" s="235"/>
    </row>
    <row r="19" spans="2:16" s="20" customFormat="1" ht="24.75" customHeight="1">
      <c r="B19" s="140" t="s">
        <v>104</v>
      </c>
      <c r="C19" s="140"/>
      <c r="D19" s="195" t="s">
        <v>14</v>
      </c>
      <c r="E19" s="219"/>
      <c r="F19" s="236"/>
      <c r="G19" s="253" t="s">
        <v>106</v>
      </c>
      <c r="H19" s="263"/>
      <c r="I19" s="236"/>
      <c r="J19" s="195" t="s">
        <v>107</v>
      </c>
      <c r="K19" s="219"/>
      <c r="L19" s="236"/>
      <c r="M19" s="314"/>
      <c r="N19" s="322"/>
      <c r="O19" s="334"/>
    </row>
    <row r="20" spans="2:16" s="20" customFormat="1" ht="33" customHeight="1">
      <c r="B20" s="141" t="s">
        <v>407</v>
      </c>
      <c r="C20" s="170"/>
      <c r="D20" s="196"/>
      <c r="E20" s="220"/>
      <c r="F20" s="220"/>
      <c r="G20" s="220"/>
      <c r="H20" s="220"/>
      <c r="I20" s="220"/>
      <c r="J20" s="220"/>
      <c r="K20" s="220"/>
      <c r="L20" s="220"/>
      <c r="M20" s="220"/>
      <c r="N20" s="220"/>
      <c r="O20" s="335"/>
    </row>
    <row r="21" spans="2:16" ht="23.25" customHeight="1">
      <c r="B21" s="950" t="s">
        <v>96</v>
      </c>
      <c r="C21" s="953"/>
      <c r="D21" s="953"/>
      <c r="E21" s="953"/>
      <c r="F21" s="953"/>
      <c r="G21" s="953"/>
      <c r="H21" s="953"/>
      <c r="I21" s="953"/>
      <c r="J21" s="953"/>
      <c r="K21" s="953"/>
      <c r="L21" s="953"/>
      <c r="M21" s="953"/>
      <c r="N21" s="953"/>
      <c r="O21" s="953"/>
      <c r="P21" s="953"/>
    </row>
    <row r="22" spans="2:16" ht="23.25" customHeight="1">
      <c r="B22" s="143"/>
      <c r="C22" s="172"/>
      <c r="D22" s="172"/>
      <c r="E22" s="172"/>
      <c r="F22" s="172"/>
      <c r="G22" s="172"/>
      <c r="H22" s="172"/>
      <c r="I22" s="172"/>
      <c r="J22" s="172"/>
      <c r="K22" s="172"/>
      <c r="L22" s="172"/>
      <c r="M22" s="172"/>
      <c r="N22" s="172"/>
      <c r="O22" s="172"/>
    </row>
    <row r="23" spans="2:16" ht="23.25" customHeight="1">
      <c r="B23" s="143"/>
      <c r="C23" s="172"/>
      <c r="D23" s="172"/>
      <c r="E23" s="172"/>
      <c r="F23" s="172"/>
      <c r="G23" s="172"/>
      <c r="H23" s="172"/>
      <c r="I23" s="172"/>
      <c r="J23" s="172"/>
      <c r="K23" s="172"/>
      <c r="L23" s="172"/>
      <c r="M23" s="172"/>
      <c r="N23" s="172"/>
      <c r="O23" s="172"/>
    </row>
    <row r="24" spans="2:16" ht="24.75" customHeight="1">
      <c r="B24" s="128" t="s">
        <v>54</v>
      </c>
    </row>
    <row r="25" spans="2:16" s="20" customFormat="1" ht="43.5" customHeight="1">
      <c r="B25" s="144" t="s">
        <v>114</v>
      </c>
      <c r="C25" s="173"/>
      <c r="D25" s="197" t="s">
        <v>115</v>
      </c>
      <c r="E25" s="197"/>
      <c r="F25" s="197"/>
      <c r="G25" s="254" t="s">
        <v>50</v>
      </c>
      <c r="H25" s="264"/>
      <c r="I25" s="264"/>
      <c r="J25" s="288"/>
      <c r="K25" s="298" t="s">
        <v>118</v>
      </c>
      <c r="L25" s="306"/>
      <c r="M25" s="306"/>
      <c r="N25" s="306"/>
      <c r="O25" s="336"/>
      <c r="P25" s="330"/>
    </row>
    <row r="26" spans="2:16" ht="29.25" customHeight="1">
      <c r="B26" s="145"/>
      <c r="C26" s="174"/>
      <c r="D26" s="198"/>
      <c r="E26" s="221"/>
      <c r="F26" s="237" t="s">
        <v>120</v>
      </c>
      <c r="G26" s="255"/>
      <c r="H26" s="265"/>
      <c r="I26" s="265"/>
      <c r="J26" s="237" t="s">
        <v>120</v>
      </c>
      <c r="K26" s="198"/>
      <c r="L26" s="221"/>
      <c r="M26" s="221"/>
      <c r="N26" s="221"/>
      <c r="O26" s="237" t="s">
        <v>120</v>
      </c>
    </row>
    <row r="27" spans="2:16" ht="23.25" customHeight="1">
      <c r="B27" s="950" t="s">
        <v>96</v>
      </c>
      <c r="C27" s="953"/>
      <c r="D27" s="953"/>
      <c r="E27" s="953"/>
      <c r="F27" s="953"/>
      <c r="G27" s="953"/>
      <c r="H27" s="953"/>
      <c r="I27" s="953"/>
      <c r="J27" s="953"/>
      <c r="K27" s="953"/>
      <c r="L27" s="953"/>
      <c r="M27" s="953"/>
      <c r="N27" s="953"/>
      <c r="O27" s="953"/>
      <c r="P27" s="953"/>
    </row>
    <row r="28" spans="2:16" ht="9.75" customHeight="1">
      <c r="B28" s="57"/>
      <c r="C28" s="57"/>
      <c r="D28" s="199"/>
      <c r="E28" s="199"/>
      <c r="F28" s="238"/>
      <c r="G28" s="256"/>
      <c r="H28" s="256"/>
      <c r="I28" s="256"/>
      <c r="J28" s="238"/>
      <c r="K28" s="199"/>
      <c r="L28" s="199"/>
      <c r="M28" s="199"/>
      <c r="N28" s="199"/>
      <c r="O28" s="238"/>
    </row>
    <row r="29" spans="2:16" ht="3.75" customHeight="1">
      <c r="B29" s="3"/>
      <c r="C29" s="3"/>
      <c r="D29" s="3"/>
      <c r="E29" s="3"/>
      <c r="F29" s="3"/>
      <c r="G29" s="3"/>
      <c r="H29" s="3"/>
      <c r="I29" s="3"/>
      <c r="J29" s="3"/>
      <c r="K29" s="3"/>
      <c r="L29" s="3"/>
      <c r="M29" s="3"/>
      <c r="N29" s="3"/>
    </row>
    <row r="30" spans="2:16" ht="20.25" customHeight="1">
      <c r="B30" s="20" t="s">
        <v>404</v>
      </c>
      <c r="O30" s="326"/>
    </row>
    <row r="31" spans="2:16" ht="12.75" customHeight="1"/>
    <row r="32" spans="2:16" ht="36.75" customHeight="1">
      <c r="B32" s="125" t="s">
        <v>405</v>
      </c>
      <c r="C32" s="125"/>
      <c r="D32" s="125"/>
      <c r="E32" s="125"/>
      <c r="F32" s="125"/>
      <c r="G32" s="125"/>
      <c r="H32" s="125"/>
      <c r="I32" s="125"/>
      <c r="J32" s="125"/>
      <c r="K32" s="125"/>
      <c r="L32" s="125"/>
      <c r="M32" s="125"/>
      <c r="N32" s="125"/>
      <c r="O32" s="125"/>
    </row>
    <row r="33" spans="2:15" ht="37.5" customHeight="1">
      <c r="B33" s="126" t="s">
        <v>123</v>
      </c>
      <c r="C33" s="126"/>
      <c r="D33" s="126"/>
      <c r="E33" s="126"/>
      <c r="F33" s="126"/>
      <c r="G33" s="126"/>
      <c r="H33" s="126"/>
      <c r="I33" s="126"/>
      <c r="J33" s="126"/>
      <c r="K33" s="126"/>
      <c r="L33" s="126"/>
      <c r="M33" s="126"/>
      <c r="N33" s="126"/>
      <c r="O33" s="126"/>
    </row>
    <row r="34" spans="2:15" ht="16.5" customHeight="1">
      <c r="B34" s="127"/>
      <c r="C34" s="127"/>
      <c r="D34" s="127"/>
      <c r="E34" s="127"/>
      <c r="F34" s="127"/>
      <c r="G34" s="127"/>
      <c r="H34" s="127"/>
      <c r="I34" s="127"/>
      <c r="J34" s="127"/>
      <c r="K34" s="127"/>
      <c r="L34" s="127"/>
      <c r="M34" s="127"/>
      <c r="N34" s="127"/>
    </row>
    <row r="35" spans="2:15" ht="22.5" customHeight="1">
      <c r="B35" s="128"/>
      <c r="C35" s="128"/>
      <c r="D35" s="128"/>
      <c r="H35" s="81" t="s">
        <v>15</v>
      </c>
      <c r="I35" s="81"/>
      <c r="J35" s="289">
        <f>J7</f>
        <v>0</v>
      </c>
      <c r="K35" s="289"/>
      <c r="L35" s="289"/>
      <c r="M35" s="289"/>
      <c r="N35" s="289"/>
      <c r="O35" s="289"/>
    </row>
    <row r="36" spans="2:15" ht="19.2">
      <c r="B36" s="128"/>
      <c r="C36" s="128"/>
      <c r="D36" s="128"/>
      <c r="H36" s="266"/>
      <c r="I36" s="266"/>
      <c r="J36" s="290"/>
      <c r="K36" s="290"/>
      <c r="L36" s="290"/>
      <c r="M36" s="290"/>
      <c r="N36" s="290"/>
      <c r="O36" s="290"/>
    </row>
    <row r="37" spans="2:15" s="20" customFormat="1" ht="24.75" customHeight="1">
      <c r="B37" s="128" t="s">
        <v>408</v>
      </c>
    </row>
    <row r="38" spans="2:15" s="20" customFormat="1" ht="20.25" customHeight="1">
      <c r="B38" s="146" t="s">
        <v>126</v>
      </c>
      <c r="C38" s="146"/>
      <c r="D38" s="16" t="s">
        <v>127</v>
      </c>
      <c r="E38" s="27"/>
      <c r="F38" s="27"/>
      <c r="G38" s="27"/>
      <c r="H38" s="27"/>
      <c r="I38" s="27"/>
      <c r="J38" s="27"/>
      <c r="K38" s="27"/>
      <c r="L38" s="27"/>
      <c r="M38" s="27"/>
      <c r="N38" s="27"/>
      <c r="O38" s="36"/>
    </row>
    <row r="39" spans="2:15" s="20" customFormat="1" ht="20.25" customHeight="1">
      <c r="B39" s="146"/>
      <c r="C39" s="146"/>
      <c r="D39" s="16" t="s">
        <v>128</v>
      </c>
      <c r="E39" s="27"/>
      <c r="F39" s="27"/>
      <c r="G39" s="27"/>
      <c r="H39" s="27"/>
      <c r="I39" s="27"/>
      <c r="J39" s="16" t="s">
        <v>19</v>
      </c>
      <c r="K39" s="27"/>
      <c r="L39" s="27"/>
      <c r="M39" s="27"/>
      <c r="N39" s="27"/>
      <c r="O39" s="36"/>
    </row>
    <row r="40" spans="2:15" s="20" customFormat="1" ht="20.25" customHeight="1">
      <c r="B40" s="146"/>
      <c r="C40" s="146"/>
      <c r="D40" s="16" t="s">
        <v>130</v>
      </c>
      <c r="E40" s="27"/>
      <c r="F40" s="36"/>
      <c r="G40" s="16" t="s">
        <v>131</v>
      </c>
      <c r="H40" s="27"/>
      <c r="I40" s="27"/>
      <c r="J40" s="16" t="s">
        <v>130</v>
      </c>
      <c r="K40" s="27"/>
      <c r="L40" s="36"/>
      <c r="M40" s="16" t="s">
        <v>131</v>
      </c>
      <c r="N40" s="27"/>
      <c r="O40" s="36"/>
    </row>
    <row r="41" spans="2:15" s="20" customFormat="1" ht="20.25" customHeight="1">
      <c r="B41" s="146"/>
      <c r="C41" s="146"/>
      <c r="D41" s="200" t="s">
        <v>133</v>
      </c>
      <c r="E41" s="222"/>
      <c r="F41" s="239" t="s">
        <v>134</v>
      </c>
      <c r="G41" s="200" t="s">
        <v>133</v>
      </c>
      <c r="H41" s="222"/>
      <c r="I41" s="239" t="s">
        <v>134</v>
      </c>
      <c r="J41" s="200" t="s">
        <v>133</v>
      </c>
      <c r="K41" s="222"/>
      <c r="L41" s="239" t="s">
        <v>134</v>
      </c>
      <c r="M41" s="200" t="s">
        <v>133</v>
      </c>
      <c r="N41" s="222"/>
      <c r="O41" s="239" t="s">
        <v>134</v>
      </c>
    </row>
    <row r="42" spans="2:15" s="20" customFormat="1" ht="28.8">
      <c r="B42" s="146"/>
      <c r="C42" s="146"/>
      <c r="D42" s="201" t="s">
        <v>135</v>
      </c>
      <c r="E42" s="223" t="s">
        <v>55</v>
      </c>
      <c r="F42" s="240"/>
      <c r="G42" s="201" t="s">
        <v>135</v>
      </c>
      <c r="H42" s="223" t="s">
        <v>55</v>
      </c>
      <c r="I42" s="240"/>
      <c r="J42" s="201" t="s">
        <v>135</v>
      </c>
      <c r="K42" s="223" t="s">
        <v>55</v>
      </c>
      <c r="L42" s="240"/>
      <c r="M42" s="201" t="s">
        <v>135</v>
      </c>
      <c r="N42" s="223" t="s">
        <v>55</v>
      </c>
      <c r="O42" s="240"/>
    </row>
    <row r="43" spans="2:15" s="20" customFormat="1" ht="23.25" customHeight="1">
      <c r="B43" s="147" t="s">
        <v>92</v>
      </c>
      <c r="C43" s="147"/>
      <c r="D43" s="202"/>
      <c r="E43" s="267"/>
      <c r="F43" s="337"/>
      <c r="G43" s="202"/>
      <c r="H43" s="267"/>
      <c r="I43" s="267"/>
      <c r="J43" s="202"/>
      <c r="K43" s="267"/>
      <c r="L43" s="267"/>
      <c r="M43" s="202"/>
      <c r="N43" s="267"/>
      <c r="O43" s="337"/>
    </row>
    <row r="44" spans="2:15" s="20" customFormat="1" ht="23.25" customHeight="1">
      <c r="B44" s="148" t="s">
        <v>137</v>
      </c>
      <c r="C44" s="148"/>
      <c r="D44" s="203"/>
      <c r="E44" s="268"/>
      <c r="F44" s="338"/>
      <c r="G44" s="203"/>
      <c r="H44" s="268"/>
      <c r="I44" s="268"/>
      <c r="J44" s="203"/>
      <c r="K44" s="268"/>
      <c r="L44" s="268"/>
      <c r="M44" s="203"/>
      <c r="N44" s="268"/>
      <c r="O44" s="338"/>
    </row>
    <row r="45" spans="2:15" s="20" customFormat="1" ht="23.25" customHeight="1">
      <c r="B45" s="149" t="s">
        <v>138</v>
      </c>
      <c r="C45" s="149"/>
      <c r="D45" s="203"/>
      <c r="E45" s="268"/>
      <c r="F45" s="338"/>
      <c r="G45" s="203"/>
      <c r="H45" s="268"/>
      <c r="I45" s="268"/>
      <c r="J45" s="203"/>
      <c r="K45" s="268"/>
      <c r="L45" s="268"/>
      <c r="M45" s="203"/>
      <c r="N45" s="268"/>
      <c r="O45" s="338"/>
    </row>
    <row r="46" spans="2:15" s="20" customFormat="1" ht="23.25" customHeight="1">
      <c r="B46" s="148" t="s">
        <v>98</v>
      </c>
      <c r="C46" s="148"/>
      <c r="D46" s="203"/>
      <c r="E46" s="268"/>
      <c r="F46" s="338"/>
      <c r="G46" s="203"/>
      <c r="H46" s="268"/>
      <c r="I46" s="268"/>
      <c r="J46" s="203"/>
      <c r="K46" s="268"/>
      <c r="L46" s="268"/>
      <c r="M46" s="203"/>
      <c r="N46" s="268"/>
      <c r="O46" s="338"/>
    </row>
    <row r="47" spans="2:15" s="20" customFormat="1" ht="23.25" customHeight="1">
      <c r="B47" s="148" t="s">
        <v>139</v>
      </c>
      <c r="C47" s="148"/>
      <c r="D47" s="203"/>
      <c r="E47" s="268"/>
      <c r="F47" s="338"/>
      <c r="G47" s="203"/>
      <c r="H47" s="268"/>
      <c r="I47" s="268"/>
      <c r="J47" s="203" t="s">
        <v>140</v>
      </c>
      <c r="K47" s="268"/>
      <c r="L47" s="268"/>
      <c r="M47" s="203"/>
      <c r="N47" s="268"/>
      <c r="O47" s="338"/>
    </row>
    <row r="48" spans="2:15" s="20" customFormat="1" ht="23.25" hidden="1" customHeight="1">
      <c r="B48" s="148" t="s">
        <v>141</v>
      </c>
      <c r="C48" s="148"/>
      <c r="D48" s="203"/>
      <c r="E48" s="268"/>
      <c r="F48" s="338"/>
      <c r="G48" s="203"/>
      <c r="H48" s="268"/>
      <c r="I48" s="268"/>
      <c r="J48" s="203"/>
      <c r="K48" s="268"/>
      <c r="L48" s="268"/>
      <c r="M48" s="203"/>
      <c r="N48" s="268"/>
      <c r="O48" s="338"/>
    </row>
    <row r="49" spans="2:16" s="20" customFormat="1" ht="23.25" customHeight="1">
      <c r="B49" s="150" t="s">
        <v>142</v>
      </c>
      <c r="C49" s="150"/>
      <c r="D49" s="204"/>
      <c r="E49" s="269"/>
      <c r="F49" s="339"/>
      <c r="G49" s="204"/>
      <c r="H49" s="269"/>
      <c r="I49" s="269"/>
      <c r="J49" s="204"/>
      <c r="K49" s="269"/>
      <c r="L49" s="269"/>
      <c r="M49" s="204"/>
      <c r="N49" s="269"/>
      <c r="O49" s="339"/>
    </row>
    <row r="50" spans="2:16" s="20" customFormat="1" ht="23.25" customHeight="1">
      <c r="B50" s="151" t="s">
        <v>9</v>
      </c>
      <c r="C50" s="151"/>
      <c r="D50" s="205">
        <f t="shared" ref="D50:O50" si="0">SUM(D43:D49)</f>
        <v>0</v>
      </c>
      <c r="E50" s="270">
        <f t="shared" si="0"/>
        <v>0</v>
      </c>
      <c r="F50" s="340">
        <f t="shared" si="0"/>
        <v>0</v>
      </c>
      <c r="G50" s="205">
        <f t="shared" si="0"/>
        <v>0</v>
      </c>
      <c r="H50" s="270">
        <f t="shared" si="0"/>
        <v>0</v>
      </c>
      <c r="I50" s="270">
        <f t="shared" si="0"/>
        <v>0</v>
      </c>
      <c r="J50" s="205">
        <f t="shared" si="0"/>
        <v>0</v>
      </c>
      <c r="K50" s="270">
        <f t="shared" si="0"/>
        <v>0</v>
      </c>
      <c r="L50" s="270">
        <f t="shared" si="0"/>
        <v>0</v>
      </c>
      <c r="M50" s="205">
        <f t="shared" si="0"/>
        <v>0</v>
      </c>
      <c r="N50" s="270">
        <f t="shared" si="0"/>
        <v>0</v>
      </c>
      <c r="O50" s="340">
        <f t="shared" si="0"/>
        <v>0</v>
      </c>
    </row>
    <row r="51" spans="2:16" s="20" customFormat="1" ht="23.25" customHeight="1">
      <c r="B51" s="152" t="s">
        <v>144</v>
      </c>
      <c r="C51" s="175"/>
      <c r="D51" s="16" t="s">
        <v>126</v>
      </c>
      <c r="E51" s="36"/>
      <c r="F51" s="23" t="s">
        <v>145</v>
      </c>
      <c r="G51" s="32"/>
      <c r="H51" s="32" t="s">
        <v>146</v>
      </c>
      <c r="I51" s="58"/>
      <c r="J51" s="16" t="s">
        <v>126</v>
      </c>
      <c r="K51" s="36"/>
      <c r="L51" s="23" t="s">
        <v>145</v>
      </c>
      <c r="M51" s="32"/>
      <c r="N51" s="32" t="s">
        <v>146</v>
      </c>
      <c r="O51" s="58"/>
    </row>
    <row r="52" spans="2:16" s="20" customFormat="1" ht="23.25" customHeight="1">
      <c r="B52" s="153"/>
      <c r="C52" s="176"/>
      <c r="D52" s="147" t="s">
        <v>92</v>
      </c>
      <c r="E52" s="147"/>
      <c r="F52" s="245"/>
      <c r="G52" s="222" t="s">
        <v>148</v>
      </c>
      <c r="H52" s="271"/>
      <c r="I52" s="278" t="s">
        <v>148</v>
      </c>
      <c r="J52" s="147" t="s">
        <v>98</v>
      </c>
      <c r="K52" s="147"/>
      <c r="L52" s="245"/>
      <c r="M52" s="222" t="s">
        <v>148</v>
      </c>
      <c r="N52" s="271"/>
      <c r="O52" s="278" t="s">
        <v>148</v>
      </c>
    </row>
    <row r="53" spans="2:16" s="20" customFormat="1" ht="23.25" customHeight="1">
      <c r="B53" s="153"/>
      <c r="C53" s="176"/>
      <c r="D53" s="148" t="s">
        <v>137</v>
      </c>
      <c r="E53" s="148"/>
      <c r="F53" s="246"/>
      <c r="G53" s="257" t="s">
        <v>148</v>
      </c>
      <c r="H53" s="272"/>
      <c r="I53" s="279" t="s">
        <v>148</v>
      </c>
      <c r="J53" s="291" t="s">
        <v>139</v>
      </c>
      <c r="K53" s="299"/>
      <c r="L53" s="307"/>
      <c r="M53" s="315" t="s">
        <v>148</v>
      </c>
      <c r="N53" s="323"/>
      <c r="O53" s="341" t="s">
        <v>148</v>
      </c>
    </row>
    <row r="54" spans="2:16" s="20" customFormat="1" ht="23.25" customHeight="1">
      <c r="B54" s="154"/>
      <c r="C54" s="177"/>
      <c r="D54" s="206" t="s">
        <v>138</v>
      </c>
      <c r="E54" s="206"/>
      <c r="F54" s="247"/>
      <c r="G54" s="258" t="s">
        <v>148</v>
      </c>
      <c r="H54" s="273"/>
      <c r="I54" s="280" t="s">
        <v>148</v>
      </c>
      <c r="J54" s="292" t="s">
        <v>142</v>
      </c>
      <c r="K54" s="300"/>
      <c r="L54" s="247"/>
      <c r="M54" s="258" t="s">
        <v>148</v>
      </c>
      <c r="N54" s="273"/>
      <c r="O54" s="280" t="s">
        <v>148</v>
      </c>
    </row>
    <row r="55" spans="2:16" ht="23.25" customHeight="1">
      <c r="B55" s="950" t="s">
        <v>96</v>
      </c>
      <c r="C55" s="953"/>
      <c r="D55" s="953"/>
      <c r="E55" s="953"/>
      <c r="F55" s="953"/>
      <c r="G55" s="953"/>
      <c r="H55" s="953"/>
      <c r="I55" s="953"/>
      <c r="J55" s="953"/>
      <c r="K55" s="953"/>
      <c r="L55" s="953"/>
      <c r="M55" s="953"/>
      <c r="N55" s="953"/>
      <c r="O55" s="953"/>
      <c r="P55" s="953"/>
    </row>
    <row r="56" spans="2:16" ht="23.25" customHeight="1">
      <c r="B56" s="951"/>
      <c r="C56" s="954"/>
      <c r="D56" s="954"/>
      <c r="E56" s="954"/>
      <c r="F56" s="954"/>
      <c r="G56" s="954"/>
      <c r="H56" s="954"/>
      <c r="I56" s="954"/>
      <c r="J56" s="954"/>
      <c r="K56" s="954"/>
      <c r="L56" s="954"/>
      <c r="M56" s="954"/>
      <c r="N56" s="954"/>
      <c r="O56" s="954"/>
      <c r="P56" s="954"/>
    </row>
    <row r="57" spans="2:16" ht="24.75" customHeight="1">
      <c r="B57" s="128" t="s">
        <v>204</v>
      </c>
    </row>
    <row r="58" spans="2:16" ht="62.25" customHeight="1">
      <c r="B58" s="155"/>
      <c r="C58" s="179"/>
      <c r="D58" s="208"/>
      <c r="E58" s="228" t="s">
        <v>150</v>
      </c>
      <c r="F58" s="249"/>
      <c r="G58" s="259"/>
      <c r="H58" s="274" t="s">
        <v>151</v>
      </c>
      <c r="I58" s="281"/>
      <c r="J58" s="293"/>
      <c r="K58" s="16" t="s">
        <v>153</v>
      </c>
      <c r="L58" s="27"/>
      <c r="M58" s="36"/>
      <c r="N58" s="197" t="s">
        <v>155</v>
      </c>
      <c r="O58" s="197"/>
    </row>
    <row r="59" spans="2:16" ht="36.75" customHeight="1">
      <c r="B59" s="156" t="s">
        <v>157</v>
      </c>
      <c r="C59" s="180"/>
      <c r="D59" s="209"/>
      <c r="E59" s="229"/>
      <c r="F59" s="250"/>
      <c r="G59" s="260" t="s">
        <v>159</v>
      </c>
      <c r="H59" s="275"/>
      <c r="I59" s="282"/>
      <c r="J59" s="260" t="s">
        <v>159</v>
      </c>
      <c r="K59" s="301"/>
      <c r="L59" s="308"/>
      <c r="M59" s="316"/>
      <c r="N59" s="324"/>
      <c r="O59" s="342"/>
    </row>
    <row r="60" spans="2:16" ht="36.75" customHeight="1">
      <c r="B60" s="157" t="s">
        <v>161</v>
      </c>
      <c r="C60" s="181"/>
      <c r="D60" s="210"/>
      <c r="E60" s="230"/>
      <c r="F60" s="251"/>
      <c r="G60" s="261" t="s">
        <v>159</v>
      </c>
      <c r="H60" s="276"/>
      <c r="I60" s="283"/>
      <c r="J60" s="261" t="s">
        <v>159</v>
      </c>
      <c r="K60" s="302"/>
      <c r="L60" s="309"/>
      <c r="M60" s="317"/>
      <c r="N60" s="325"/>
      <c r="O60" s="343"/>
    </row>
    <row r="61" spans="2:16" ht="28.5" customHeight="1">
      <c r="B61" s="1" t="s">
        <v>165</v>
      </c>
    </row>
    <row r="62" spans="2:16" ht="28.5" customHeight="1"/>
    <row r="63" spans="2:16" ht="28.5" customHeight="1"/>
    <row r="64" spans="2:16" ht="28.5" customHeight="1"/>
    <row r="65" spans="2:15" ht="28.5" customHeight="1"/>
    <row r="66" spans="2:15" ht="28.5" customHeight="1"/>
    <row r="67" spans="2:15" ht="28.5" customHeight="1"/>
    <row r="68" spans="2:15" ht="28.5" customHeight="1"/>
    <row r="69" spans="2:15" ht="3.75" customHeight="1">
      <c r="B69" s="3"/>
      <c r="C69" s="3"/>
      <c r="D69" s="3"/>
      <c r="E69" s="3"/>
      <c r="F69" s="3"/>
      <c r="G69" s="3"/>
      <c r="H69" s="3"/>
      <c r="I69" s="3"/>
      <c r="J69" s="3"/>
      <c r="K69" s="3"/>
      <c r="L69" s="3"/>
      <c r="M69" s="3"/>
      <c r="N69" s="3"/>
    </row>
    <row r="70" spans="2:15" ht="20.25" customHeight="1">
      <c r="B70" s="20" t="s">
        <v>404</v>
      </c>
      <c r="O70" s="326"/>
    </row>
    <row r="71" spans="2:15" ht="12.75" customHeight="1"/>
    <row r="72" spans="2:15" ht="36.75" customHeight="1">
      <c r="B72" s="125" t="s">
        <v>405</v>
      </c>
      <c r="C72" s="125"/>
      <c r="D72" s="125"/>
      <c r="E72" s="125"/>
      <c r="F72" s="125"/>
      <c r="G72" s="125"/>
      <c r="H72" s="125"/>
      <c r="I72" s="125"/>
      <c r="J72" s="125"/>
      <c r="K72" s="125"/>
      <c r="L72" s="125"/>
      <c r="M72" s="125"/>
      <c r="N72" s="125"/>
      <c r="O72" s="125"/>
    </row>
    <row r="73" spans="2:15" ht="37.5" customHeight="1">
      <c r="B73" s="126" t="s">
        <v>166</v>
      </c>
      <c r="C73" s="126"/>
      <c r="D73" s="126"/>
      <c r="E73" s="126"/>
      <c r="F73" s="126"/>
      <c r="G73" s="126"/>
      <c r="H73" s="126"/>
      <c r="I73" s="126"/>
      <c r="J73" s="126"/>
      <c r="K73" s="126"/>
      <c r="L73" s="126"/>
      <c r="M73" s="126"/>
      <c r="N73" s="126"/>
      <c r="O73" s="126"/>
    </row>
    <row r="74" spans="2:15" ht="16.5" customHeight="1">
      <c r="B74" s="127"/>
      <c r="C74" s="127"/>
      <c r="D74" s="127"/>
      <c r="E74" s="127"/>
      <c r="F74" s="127"/>
      <c r="G74" s="127"/>
      <c r="H74" s="127"/>
      <c r="I74" s="127"/>
      <c r="J74" s="127"/>
      <c r="K74" s="127"/>
      <c r="L74" s="127"/>
      <c r="M74" s="127"/>
      <c r="N74" s="127"/>
    </row>
    <row r="75" spans="2:15" ht="22.5" customHeight="1">
      <c r="B75" s="128"/>
      <c r="C75" s="128"/>
      <c r="D75" s="128"/>
      <c r="H75" s="81" t="s">
        <v>15</v>
      </c>
      <c r="I75" s="81"/>
      <c r="J75" s="289">
        <f>J7</f>
        <v>0</v>
      </c>
      <c r="K75" s="289"/>
      <c r="L75" s="289"/>
      <c r="M75" s="289"/>
      <c r="N75" s="289"/>
      <c r="O75" s="289"/>
    </row>
    <row r="76" spans="2:15" ht="19.2">
      <c r="B76" s="128"/>
      <c r="C76" s="128"/>
      <c r="D76" s="128"/>
      <c r="H76" s="266"/>
      <c r="I76" s="266"/>
      <c r="J76" s="290"/>
      <c r="K76" s="290"/>
      <c r="L76" s="290"/>
      <c r="M76" s="290"/>
      <c r="N76" s="290"/>
      <c r="O76" s="290"/>
    </row>
    <row r="77" spans="2:15" ht="31.5" customHeight="1">
      <c r="B77" s="130" t="s">
        <v>409</v>
      </c>
    </row>
    <row r="78" spans="2:15" ht="22.5" customHeight="1">
      <c r="B78" s="158" t="s">
        <v>160</v>
      </c>
      <c r="C78" s="182"/>
      <c r="D78" s="182"/>
      <c r="E78" s="182"/>
      <c r="F78" s="182"/>
      <c r="G78" s="182"/>
      <c r="H78" s="182"/>
      <c r="I78" s="182"/>
      <c r="J78" s="182"/>
      <c r="K78" s="182"/>
      <c r="L78" s="182"/>
      <c r="M78" s="182"/>
      <c r="N78" s="182"/>
      <c r="O78" s="344"/>
    </row>
    <row r="79" spans="2:15" ht="22.5" customHeight="1">
      <c r="B79" s="159"/>
      <c r="C79" s="183"/>
      <c r="D79" s="183"/>
      <c r="E79" s="183"/>
      <c r="F79" s="183"/>
      <c r="G79" s="183"/>
      <c r="H79" s="183"/>
      <c r="I79" s="183"/>
      <c r="J79" s="183"/>
      <c r="K79" s="183"/>
      <c r="L79" s="183"/>
      <c r="M79" s="183"/>
      <c r="N79" s="183"/>
      <c r="O79" s="345"/>
    </row>
    <row r="80" spans="2:15" ht="22.5" customHeight="1">
      <c r="B80" s="159"/>
      <c r="C80" s="183"/>
      <c r="D80" s="183"/>
      <c r="E80" s="183"/>
      <c r="F80" s="183"/>
      <c r="G80" s="183"/>
      <c r="H80" s="183"/>
      <c r="I80" s="183"/>
      <c r="J80" s="183"/>
      <c r="K80" s="183"/>
      <c r="L80" s="183"/>
      <c r="M80" s="183"/>
      <c r="N80" s="183"/>
      <c r="O80" s="345"/>
    </row>
    <row r="81" spans="2:15" ht="22.5" customHeight="1">
      <c r="B81" s="159"/>
      <c r="C81" s="183"/>
      <c r="D81" s="183"/>
      <c r="E81" s="183"/>
      <c r="F81" s="183"/>
      <c r="G81" s="183"/>
      <c r="H81" s="183"/>
      <c r="I81" s="183"/>
      <c r="J81" s="183"/>
      <c r="K81" s="183"/>
      <c r="L81" s="183"/>
      <c r="M81" s="183"/>
      <c r="N81" s="183"/>
      <c r="O81" s="345"/>
    </row>
    <row r="82" spans="2:15" ht="22.5" customHeight="1">
      <c r="B82" s="159"/>
      <c r="C82" s="183"/>
      <c r="D82" s="183"/>
      <c r="E82" s="183"/>
      <c r="F82" s="183"/>
      <c r="G82" s="183"/>
      <c r="H82" s="183"/>
      <c r="I82" s="183"/>
      <c r="J82" s="183"/>
      <c r="K82" s="183"/>
      <c r="L82" s="183"/>
      <c r="M82" s="183"/>
      <c r="N82" s="183"/>
      <c r="O82" s="345"/>
    </row>
    <row r="83" spans="2:15" ht="22.5" customHeight="1">
      <c r="B83" s="159"/>
      <c r="C83" s="183"/>
      <c r="D83" s="183"/>
      <c r="E83" s="183"/>
      <c r="F83" s="183"/>
      <c r="G83" s="183"/>
      <c r="H83" s="183"/>
      <c r="I83" s="183"/>
      <c r="J83" s="183"/>
      <c r="K83" s="183"/>
      <c r="L83" s="183"/>
      <c r="M83" s="183"/>
      <c r="N83" s="183"/>
      <c r="O83" s="345"/>
    </row>
    <row r="84" spans="2:15" ht="22.5" customHeight="1">
      <c r="B84" s="159"/>
      <c r="C84" s="183"/>
      <c r="D84" s="183"/>
      <c r="E84" s="183"/>
      <c r="F84" s="183"/>
      <c r="G84" s="183"/>
      <c r="H84" s="183"/>
      <c r="I84" s="183"/>
      <c r="J84" s="183"/>
      <c r="K84" s="183"/>
      <c r="L84" s="183"/>
      <c r="M84" s="183"/>
      <c r="N84" s="183"/>
      <c r="O84" s="345"/>
    </row>
    <row r="85" spans="2:15" ht="22.5" customHeight="1">
      <c r="B85" s="159"/>
      <c r="C85" s="183"/>
      <c r="D85" s="183"/>
      <c r="E85" s="183"/>
      <c r="F85" s="183"/>
      <c r="G85" s="183"/>
      <c r="H85" s="183"/>
      <c r="I85" s="183"/>
      <c r="J85" s="183"/>
      <c r="K85" s="183"/>
      <c r="L85" s="183"/>
      <c r="M85" s="183"/>
      <c r="N85" s="183"/>
      <c r="O85" s="345"/>
    </row>
    <row r="86" spans="2:15" ht="22.5" customHeight="1">
      <c r="B86" s="159"/>
      <c r="C86" s="183"/>
      <c r="D86" s="183"/>
      <c r="E86" s="183"/>
      <c r="F86" s="183"/>
      <c r="G86" s="183"/>
      <c r="H86" s="183"/>
      <c r="I86" s="183"/>
      <c r="J86" s="183"/>
      <c r="K86" s="183"/>
      <c r="L86" s="183"/>
      <c r="M86" s="183"/>
      <c r="N86" s="183"/>
      <c r="O86" s="345"/>
    </row>
    <row r="87" spans="2:15" ht="22.5" customHeight="1">
      <c r="B87" s="159"/>
      <c r="C87" s="183"/>
      <c r="D87" s="183"/>
      <c r="E87" s="183"/>
      <c r="F87" s="183"/>
      <c r="G87" s="183"/>
      <c r="H87" s="183"/>
      <c r="I87" s="183"/>
      <c r="J87" s="183"/>
      <c r="K87" s="183"/>
      <c r="L87" s="183"/>
      <c r="M87" s="183"/>
      <c r="N87" s="183"/>
      <c r="O87" s="345"/>
    </row>
    <row r="88" spans="2:15" ht="22.5" customHeight="1">
      <c r="B88" s="159"/>
      <c r="C88" s="183"/>
      <c r="D88" s="183"/>
      <c r="E88" s="183"/>
      <c r="F88" s="183"/>
      <c r="G88" s="183"/>
      <c r="H88" s="183"/>
      <c r="I88" s="183"/>
      <c r="J88" s="183"/>
      <c r="K88" s="183"/>
      <c r="L88" s="183"/>
      <c r="M88" s="183"/>
      <c r="N88" s="183"/>
      <c r="O88" s="345"/>
    </row>
    <row r="89" spans="2:15" ht="22.5" customHeight="1">
      <c r="B89" s="159"/>
      <c r="C89" s="183"/>
      <c r="D89" s="183"/>
      <c r="E89" s="183"/>
      <c r="F89" s="183"/>
      <c r="G89" s="183"/>
      <c r="H89" s="183"/>
      <c r="I89" s="183"/>
      <c r="J89" s="183"/>
      <c r="K89" s="183"/>
      <c r="L89" s="183"/>
      <c r="M89" s="183"/>
      <c r="N89" s="183"/>
      <c r="O89" s="345"/>
    </row>
    <row r="90" spans="2:15" ht="22.5" customHeight="1">
      <c r="B90" s="159"/>
      <c r="C90" s="183"/>
      <c r="D90" s="183"/>
      <c r="E90" s="183"/>
      <c r="F90" s="183"/>
      <c r="G90" s="183"/>
      <c r="H90" s="183"/>
      <c r="I90" s="183"/>
      <c r="J90" s="183"/>
      <c r="K90" s="183"/>
      <c r="L90" s="183"/>
      <c r="M90" s="183"/>
      <c r="N90" s="183"/>
      <c r="O90" s="345"/>
    </row>
    <row r="91" spans="2:15" ht="22.5" customHeight="1">
      <c r="B91" s="159"/>
      <c r="C91" s="183"/>
      <c r="D91" s="183"/>
      <c r="E91" s="183"/>
      <c r="F91" s="183"/>
      <c r="G91" s="183"/>
      <c r="H91" s="183"/>
      <c r="I91" s="183"/>
      <c r="J91" s="183"/>
      <c r="K91" s="183"/>
      <c r="L91" s="183"/>
      <c r="M91" s="183"/>
      <c r="N91" s="183"/>
      <c r="O91" s="345"/>
    </row>
    <row r="92" spans="2:15" ht="22.5" customHeight="1">
      <c r="B92" s="159"/>
      <c r="C92" s="183"/>
      <c r="D92" s="183"/>
      <c r="E92" s="183"/>
      <c r="F92" s="183"/>
      <c r="G92" s="183"/>
      <c r="H92" s="183"/>
      <c r="I92" s="183"/>
      <c r="J92" s="183"/>
      <c r="K92" s="183"/>
      <c r="L92" s="183"/>
      <c r="M92" s="183"/>
      <c r="N92" s="183"/>
      <c r="O92" s="345"/>
    </row>
    <row r="93" spans="2:15" ht="22.5" customHeight="1">
      <c r="B93" s="159"/>
      <c r="C93" s="183"/>
      <c r="D93" s="183"/>
      <c r="E93" s="183"/>
      <c r="F93" s="183"/>
      <c r="G93" s="183"/>
      <c r="H93" s="183"/>
      <c r="I93" s="183"/>
      <c r="J93" s="183"/>
      <c r="K93" s="183"/>
      <c r="L93" s="183"/>
      <c r="M93" s="183"/>
      <c r="N93" s="183"/>
      <c r="O93" s="345"/>
    </row>
    <row r="94" spans="2:15" ht="22.5" customHeight="1">
      <c r="B94" s="159"/>
      <c r="C94" s="183"/>
      <c r="D94" s="183"/>
      <c r="E94" s="183"/>
      <c r="F94" s="183"/>
      <c r="G94" s="183"/>
      <c r="H94" s="183"/>
      <c r="I94" s="183"/>
      <c r="J94" s="183"/>
      <c r="K94" s="183"/>
      <c r="L94" s="183"/>
      <c r="M94" s="183"/>
      <c r="N94" s="183"/>
      <c r="O94" s="345"/>
    </row>
    <row r="95" spans="2:15" ht="22.5" customHeight="1">
      <c r="B95" s="159"/>
      <c r="C95" s="183"/>
      <c r="D95" s="183"/>
      <c r="E95" s="183"/>
      <c r="F95" s="183"/>
      <c r="G95" s="183"/>
      <c r="H95" s="183"/>
      <c r="I95" s="183"/>
      <c r="J95" s="183"/>
      <c r="K95" s="183"/>
      <c r="L95" s="183"/>
      <c r="M95" s="183"/>
      <c r="N95" s="183"/>
      <c r="O95" s="345"/>
    </row>
    <row r="96" spans="2:15" ht="22.5" customHeight="1">
      <c r="B96" s="159"/>
      <c r="C96" s="183"/>
      <c r="D96" s="183"/>
      <c r="E96" s="183"/>
      <c r="F96" s="183"/>
      <c r="G96" s="183"/>
      <c r="H96" s="183"/>
      <c r="I96" s="183"/>
      <c r="J96" s="183"/>
      <c r="K96" s="183"/>
      <c r="L96" s="183"/>
      <c r="M96" s="183"/>
      <c r="N96" s="183"/>
      <c r="O96" s="345"/>
    </row>
    <row r="97" spans="2:15" ht="22.5" customHeight="1">
      <c r="B97" s="159"/>
      <c r="C97" s="183"/>
      <c r="D97" s="183"/>
      <c r="E97" s="183"/>
      <c r="F97" s="183"/>
      <c r="G97" s="183"/>
      <c r="H97" s="183"/>
      <c r="I97" s="183"/>
      <c r="J97" s="183"/>
      <c r="K97" s="183"/>
      <c r="L97" s="183"/>
      <c r="M97" s="183"/>
      <c r="N97" s="183"/>
      <c r="O97" s="345"/>
    </row>
    <row r="98" spans="2:15" ht="22.5" customHeight="1">
      <c r="B98" s="159"/>
      <c r="C98" s="183"/>
      <c r="D98" s="183"/>
      <c r="E98" s="183"/>
      <c r="F98" s="183"/>
      <c r="G98" s="183"/>
      <c r="H98" s="183"/>
      <c r="I98" s="183"/>
      <c r="J98" s="183"/>
      <c r="K98" s="183"/>
      <c r="L98" s="183"/>
      <c r="M98" s="183"/>
      <c r="N98" s="183"/>
      <c r="O98" s="345"/>
    </row>
    <row r="99" spans="2:15" ht="22.5" customHeight="1">
      <c r="B99" s="159"/>
      <c r="C99" s="183"/>
      <c r="D99" s="183"/>
      <c r="E99" s="183"/>
      <c r="F99" s="183"/>
      <c r="G99" s="183"/>
      <c r="H99" s="183"/>
      <c r="I99" s="183"/>
      <c r="J99" s="183"/>
      <c r="K99" s="183"/>
      <c r="L99" s="183"/>
      <c r="M99" s="183"/>
      <c r="N99" s="183"/>
      <c r="O99" s="345"/>
    </row>
    <row r="100" spans="2:15" ht="22.5" customHeight="1">
      <c r="B100" s="159"/>
      <c r="C100" s="183"/>
      <c r="D100" s="183"/>
      <c r="E100" s="183"/>
      <c r="F100" s="183"/>
      <c r="G100" s="183"/>
      <c r="H100" s="183"/>
      <c r="I100" s="183"/>
      <c r="J100" s="183"/>
      <c r="K100" s="183"/>
      <c r="L100" s="183"/>
      <c r="M100" s="183"/>
      <c r="N100" s="183"/>
      <c r="O100" s="345"/>
    </row>
    <row r="101" spans="2:15" ht="22.5" customHeight="1">
      <c r="B101" s="159"/>
      <c r="C101" s="183"/>
      <c r="D101" s="183"/>
      <c r="E101" s="183"/>
      <c r="F101" s="183"/>
      <c r="G101" s="183"/>
      <c r="H101" s="183"/>
      <c r="I101" s="183"/>
      <c r="J101" s="183"/>
      <c r="K101" s="183"/>
      <c r="L101" s="183"/>
      <c r="M101" s="183"/>
      <c r="N101" s="183"/>
      <c r="O101" s="345"/>
    </row>
    <row r="102" spans="2:15" ht="22.5" customHeight="1">
      <c r="B102" s="159"/>
      <c r="C102" s="183"/>
      <c r="D102" s="183"/>
      <c r="E102" s="183"/>
      <c r="F102" s="183"/>
      <c r="G102" s="183"/>
      <c r="H102" s="183"/>
      <c r="I102" s="183"/>
      <c r="J102" s="183"/>
      <c r="K102" s="183"/>
      <c r="L102" s="183"/>
      <c r="M102" s="183"/>
      <c r="N102" s="183"/>
      <c r="O102" s="345"/>
    </row>
    <row r="103" spans="2:15" ht="22.5" customHeight="1">
      <c r="B103" s="159"/>
      <c r="C103" s="183"/>
      <c r="D103" s="183"/>
      <c r="E103" s="183"/>
      <c r="F103" s="183"/>
      <c r="G103" s="183"/>
      <c r="H103" s="183"/>
      <c r="I103" s="183"/>
      <c r="J103" s="183"/>
      <c r="K103" s="183"/>
      <c r="L103" s="183"/>
      <c r="M103" s="183"/>
      <c r="N103" s="183"/>
      <c r="O103" s="345"/>
    </row>
    <row r="104" spans="2:15" ht="22.5" customHeight="1">
      <c r="B104" s="159"/>
      <c r="C104" s="183"/>
      <c r="D104" s="183"/>
      <c r="E104" s="183"/>
      <c r="F104" s="183"/>
      <c r="G104" s="183"/>
      <c r="H104" s="183"/>
      <c r="I104" s="183"/>
      <c r="J104" s="183"/>
      <c r="K104" s="183"/>
      <c r="L104" s="183"/>
      <c r="M104" s="183"/>
      <c r="N104" s="183"/>
      <c r="O104" s="345"/>
    </row>
    <row r="105" spans="2:15" ht="22.5" customHeight="1">
      <c r="B105" s="159"/>
      <c r="C105" s="183"/>
      <c r="D105" s="183"/>
      <c r="E105" s="183"/>
      <c r="F105" s="183"/>
      <c r="G105" s="183"/>
      <c r="H105" s="183"/>
      <c r="I105" s="183"/>
      <c r="J105" s="183"/>
      <c r="K105" s="183"/>
      <c r="L105" s="183"/>
      <c r="M105" s="183"/>
      <c r="N105" s="183"/>
      <c r="O105" s="345"/>
    </row>
    <row r="106" spans="2:15" ht="22.5" customHeight="1">
      <c r="B106" s="159"/>
      <c r="C106" s="183"/>
      <c r="D106" s="183"/>
      <c r="E106" s="183"/>
      <c r="F106" s="183"/>
      <c r="G106" s="183"/>
      <c r="H106" s="183"/>
      <c r="I106" s="183"/>
      <c r="J106" s="183"/>
      <c r="K106" s="183"/>
      <c r="L106" s="183"/>
      <c r="M106" s="183"/>
      <c r="N106" s="183"/>
      <c r="O106" s="345"/>
    </row>
    <row r="107" spans="2:15" ht="22.5" customHeight="1">
      <c r="B107" s="159"/>
      <c r="C107" s="183"/>
      <c r="D107" s="183"/>
      <c r="E107" s="183"/>
      <c r="F107" s="183"/>
      <c r="G107" s="183"/>
      <c r="H107" s="183"/>
      <c r="I107" s="183"/>
      <c r="J107" s="183"/>
      <c r="K107" s="183"/>
      <c r="L107" s="183"/>
      <c r="M107" s="183"/>
      <c r="N107" s="183"/>
      <c r="O107" s="345"/>
    </row>
    <row r="108" spans="2:15" ht="22.5" customHeight="1">
      <c r="B108" s="159"/>
      <c r="C108" s="183"/>
      <c r="D108" s="183"/>
      <c r="E108" s="183"/>
      <c r="F108" s="183"/>
      <c r="G108" s="183"/>
      <c r="H108" s="183"/>
      <c r="I108" s="183"/>
      <c r="J108" s="183"/>
      <c r="K108" s="183"/>
      <c r="L108" s="183"/>
      <c r="M108" s="183"/>
      <c r="N108" s="183"/>
      <c r="O108" s="345"/>
    </row>
    <row r="109" spans="2:15" ht="22.5" customHeight="1">
      <c r="B109" s="160"/>
      <c r="C109" s="184"/>
      <c r="D109" s="184"/>
      <c r="E109" s="184"/>
      <c r="F109" s="184"/>
      <c r="G109" s="184"/>
      <c r="H109" s="184"/>
      <c r="I109" s="184"/>
      <c r="J109" s="184"/>
      <c r="K109" s="184"/>
      <c r="L109" s="184"/>
      <c r="M109" s="184"/>
      <c r="N109" s="184"/>
      <c r="O109" s="346"/>
    </row>
    <row r="110" spans="2:15" ht="24" customHeight="1">
      <c r="B110" s="161" t="s">
        <v>171</v>
      </c>
      <c r="C110" s="185"/>
      <c r="D110" s="185"/>
      <c r="E110" s="185"/>
      <c r="F110" s="185"/>
      <c r="G110" s="185"/>
      <c r="H110" s="185"/>
      <c r="I110" s="185"/>
      <c r="J110" s="185"/>
      <c r="K110" s="185"/>
      <c r="L110" s="185"/>
      <c r="M110" s="185"/>
      <c r="N110" s="185"/>
      <c r="O110" s="185"/>
    </row>
    <row r="111" spans="2:15" ht="33.75" customHeight="1">
      <c r="B111" s="162" t="s">
        <v>173</v>
      </c>
      <c r="C111" s="162"/>
      <c r="D111" s="162"/>
      <c r="E111" s="162"/>
      <c r="F111" s="162"/>
      <c r="G111" s="162"/>
      <c r="H111" s="162"/>
      <c r="I111" s="162"/>
      <c r="J111" s="162"/>
      <c r="K111" s="162"/>
      <c r="L111" s="162"/>
      <c r="M111" s="162"/>
      <c r="N111" s="162"/>
      <c r="O111" s="162"/>
    </row>
    <row r="112" spans="2:15" ht="4.5" customHeight="1">
      <c r="B112" s="4" t="s">
        <v>174</v>
      </c>
    </row>
  </sheetData>
  <sheetProtection sheet="1" selectLockedCells="1"/>
  <mergeCells count="137">
    <mergeCell ref="B4:O4"/>
    <mergeCell ref="B5:O5"/>
    <mergeCell ref="H7:I7"/>
    <mergeCell ref="J7:O7"/>
    <mergeCell ref="B12:C12"/>
    <mergeCell ref="D12:F12"/>
    <mergeCell ref="H12:J12"/>
    <mergeCell ref="L12:N12"/>
    <mergeCell ref="D13:O13"/>
    <mergeCell ref="D14:O14"/>
    <mergeCell ref="D15:O15"/>
    <mergeCell ref="B16:C16"/>
    <mergeCell ref="D16:E16"/>
    <mergeCell ref="G16:H16"/>
    <mergeCell ref="J16:K16"/>
    <mergeCell ref="M16:O16"/>
    <mergeCell ref="B17:C17"/>
    <mergeCell ref="D17:E17"/>
    <mergeCell ref="G17:H17"/>
    <mergeCell ref="J17:K17"/>
    <mergeCell ref="M17:O17"/>
    <mergeCell ref="B18:C18"/>
    <mergeCell ref="D18:E18"/>
    <mergeCell ref="G18:H18"/>
    <mergeCell ref="J18:K18"/>
    <mergeCell ref="M18:N18"/>
    <mergeCell ref="B19:C19"/>
    <mergeCell ref="D19:E19"/>
    <mergeCell ref="G19:H19"/>
    <mergeCell ref="J19:K19"/>
    <mergeCell ref="M19:O19"/>
    <mergeCell ref="B20:C20"/>
    <mergeCell ref="D20:O20"/>
    <mergeCell ref="B21:P21"/>
    <mergeCell ref="D25:F25"/>
    <mergeCell ref="G25:J25"/>
    <mergeCell ref="K25:O25"/>
    <mergeCell ref="D26:E26"/>
    <mergeCell ref="G26:I26"/>
    <mergeCell ref="K26:N26"/>
    <mergeCell ref="B27:P27"/>
    <mergeCell ref="B32:O32"/>
    <mergeCell ref="B33:O33"/>
    <mergeCell ref="H35:I35"/>
    <mergeCell ref="J35:O35"/>
    <mergeCell ref="D38:O38"/>
    <mergeCell ref="D39:I39"/>
    <mergeCell ref="J39:O39"/>
    <mergeCell ref="D40:F40"/>
    <mergeCell ref="G40:I40"/>
    <mergeCell ref="J40:L40"/>
    <mergeCell ref="M40:O40"/>
    <mergeCell ref="D41:E41"/>
    <mergeCell ref="G41:H41"/>
    <mergeCell ref="J41:K41"/>
    <mergeCell ref="M41:N41"/>
    <mergeCell ref="B43:C43"/>
    <mergeCell ref="B44:C44"/>
    <mergeCell ref="B45:C45"/>
    <mergeCell ref="B46:C46"/>
    <mergeCell ref="B47:C47"/>
    <mergeCell ref="B48:C48"/>
    <mergeCell ref="B49:C49"/>
    <mergeCell ref="B50:C50"/>
    <mergeCell ref="D51:E51"/>
    <mergeCell ref="F51:G51"/>
    <mergeCell ref="H51:I51"/>
    <mergeCell ref="J51:K51"/>
    <mergeCell ref="L51:M51"/>
    <mergeCell ref="N51:O51"/>
    <mergeCell ref="D52:E52"/>
    <mergeCell ref="J52:K52"/>
    <mergeCell ref="D53:E53"/>
    <mergeCell ref="J53:K53"/>
    <mergeCell ref="D54:E54"/>
    <mergeCell ref="J54:K54"/>
    <mergeCell ref="B55:P55"/>
    <mergeCell ref="B58:D58"/>
    <mergeCell ref="E58:G58"/>
    <mergeCell ref="H58:J58"/>
    <mergeCell ref="K58:M58"/>
    <mergeCell ref="N58:O58"/>
    <mergeCell ref="B59:D59"/>
    <mergeCell ref="E59:F59"/>
    <mergeCell ref="H59:I59"/>
    <mergeCell ref="K59:M59"/>
    <mergeCell ref="N59:O59"/>
    <mergeCell ref="B60:D60"/>
    <mergeCell ref="E60:F60"/>
    <mergeCell ref="H60:I60"/>
    <mergeCell ref="K60:M60"/>
    <mergeCell ref="N60:O60"/>
    <mergeCell ref="B72:O72"/>
    <mergeCell ref="B73:O73"/>
    <mergeCell ref="H75:I75"/>
    <mergeCell ref="J75:O75"/>
    <mergeCell ref="B78:O78"/>
    <mergeCell ref="B79:O79"/>
    <mergeCell ref="B80:O80"/>
    <mergeCell ref="B81:O81"/>
    <mergeCell ref="B82:O82"/>
    <mergeCell ref="B83:O83"/>
    <mergeCell ref="B84:O84"/>
    <mergeCell ref="B85:O85"/>
    <mergeCell ref="B86:O86"/>
    <mergeCell ref="B87:O87"/>
    <mergeCell ref="B88:O88"/>
    <mergeCell ref="B89:O89"/>
    <mergeCell ref="B90:O90"/>
    <mergeCell ref="B91:O91"/>
    <mergeCell ref="B92:O92"/>
    <mergeCell ref="B93:O93"/>
    <mergeCell ref="B94:O94"/>
    <mergeCell ref="B95:O95"/>
    <mergeCell ref="B96:O96"/>
    <mergeCell ref="B97:O97"/>
    <mergeCell ref="B98:O98"/>
    <mergeCell ref="B99:O99"/>
    <mergeCell ref="B100:O100"/>
    <mergeCell ref="B101:O101"/>
    <mergeCell ref="B102:O102"/>
    <mergeCell ref="B103:O103"/>
    <mergeCell ref="B104:O104"/>
    <mergeCell ref="B105:O105"/>
    <mergeCell ref="B106:O106"/>
    <mergeCell ref="B107:O107"/>
    <mergeCell ref="B108:O108"/>
    <mergeCell ref="B109:O109"/>
    <mergeCell ref="B111:O111"/>
    <mergeCell ref="B13:C15"/>
    <mergeCell ref="B25:C26"/>
    <mergeCell ref="B38:C42"/>
    <mergeCell ref="F41:F42"/>
    <mergeCell ref="I41:I42"/>
    <mergeCell ref="L41:L42"/>
    <mergeCell ref="O41:O42"/>
    <mergeCell ref="B51:C54"/>
  </mergeCells>
  <phoneticPr fontId="2"/>
  <dataValidations count="3">
    <dataValidation type="list" allowBlank="1" showDropDown="0" showInputMessage="1" showErrorMessage="1" sqref="O18 L16:L19 F16:F19 I16:I19">
      <formula1>"○,×"</formula1>
    </dataValidation>
    <dataValidation imeMode="off" allowBlank="1" showDropDown="0" showInputMessage="1" showErrorMessage="1" sqref="D43:O49 F52:F54 N52:N54 G28:I28 L52:L54 D28:E28 K28:N28 K26:N26 D26:E26 G26:I26 H52:H54"/>
    <dataValidation imeMode="hiragana" allowBlank="1" showDropDown="0" showInputMessage="1" showErrorMessage="1" sqref="J7:O7 J51 D51 D12:F12 H12:J12 L12:N12 D20:O20 J35:O36 D13:O15 J75:O76 K59:K60 N59:O60 B79:B109"/>
  </dataValidations>
  <printOptions horizontalCentered="1"/>
  <pageMargins left="0.47244094488188981" right="0.31496062992125984" top="0.59055118110236227" bottom="0.39370078740157483" header="0.19685039370078741" footer="0.19685039370078741"/>
  <pageSetup paperSize="9" scale="84" fitToWidth="1" fitToHeight="1" orientation="portrait" usePrinterDefaults="1" horizontalDpi="65533" r:id="rId1"/>
  <rowBreaks count="2" manualBreakCount="2">
    <brk id="28" max="16383" man="1"/>
    <brk id="6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B1:P35"/>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20" t="s">
        <v>222</v>
      </c>
    </row>
    <row r="3" spans="2:15" ht="12.75" customHeight="1"/>
    <row r="4" spans="2:15" ht="36.75" customHeight="1">
      <c r="B4" s="125" t="s">
        <v>405</v>
      </c>
      <c r="C4" s="125"/>
      <c r="D4" s="125"/>
      <c r="E4" s="125"/>
      <c r="F4" s="125"/>
      <c r="G4" s="125"/>
      <c r="H4" s="125"/>
      <c r="I4" s="125"/>
      <c r="J4" s="125"/>
      <c r="K4" s="125"/>
      <c r="L4" s="125"/>
      <c r="M4" s="125"/>
      <c r="N4" s="125"/>
      <c r="O4" s="125"/>
    </row>
    <row r="5" spans="2:15" ht="37.5" customHeight="1">
      <c r="B5" s="126" t="s">
        <v>40</v>
      </c>
      <c r="C5" s="126"/>
      <c r="D5" s="126"/>
      <c r="E5" s="126"/>
      <c r="F5" s="126"/>
      <c r="G5" s="126"/>
      <c r="H5" s="126"/>
      <c r="I5" s="126"/>
      <c r="J5" s="126"/>
      <c r="K5" s="126"/>
      <c r="L5" s="126"/>
      <c r="M5" s="126"/>
      <c r="N5" s="126"/>
      <c r="O5" s="126"/>
    </row>
    <row r="6" spans="2:15" ht="24.75" customHeight="1">
      <c r="B6" s="127"/>
      <c r="C6" s="127"/>
      <c r="D6" s="127"/>
      <c r="E6" s="127"/>
      <c r="F6" s="127"/>
      <c r="G6" s="127"/>
      <c r="H6" s="127"/>
      <c r="I6" s="127"/>
      <c r="J6" s="127"/>
      <c r="K6" s="127"/>
      <c r="L6" s="127"/>
      <c r="M6" s="127"/>
      <c r="N6" s="127"/>
      <c r="O6" s="127"/>
    </row>
    <row r="7" spans="2:15" ht="24.75" customHeight="1"/>
    <row r="8" spans="2:15" ht="27.75" customHeight="1">
      <c r="B8" s="128"/>
      <c r="C8" s="128"/>
      <c r="D8" s="128"/>
      <c r="E8" s="128"/>
      <c r="H8" s="81" t="s">
        <v>15</v>
      </c>
      <c r="I8" s="81"/>
      <c r="J8" s="119"/>
      <c r="K8" s="119"/>
      <c r="L8" s="119"/>
      <c r="M8" s="119"/>
      <c r="N8" s="119"/>
      <c r="O8" s="119"/>
    </row>
    <row r="9" spans="2:15" ht="24.75" customHeight="1">
      <c r="B9" s="129"/>
      <c r="C9" s="129"/>
      <c r="D9" s="129"/>
      <c r="E9" s="129"/>
      <c r="F9" s="129"/>
      <c r="G9" s="129"/>
      <c r="H9" s="129"/>
      <c r="I9" s="129"/>
      <c r="J9" s="129"/>
      <c r="K9" s="129"/>
      <c r="L9" s="129"/>
      <c r="M9" s="129"/>
      <c r="N9" s="129"/>
      <c r="O9" s="129"/>
    </row>
    <row r="10" spans="2:15" ht="24.75" customHeight="1">
      <c r="B10" s="129"/>
      <c r="C10" s="129"/>
      <c r="D10" s="129"/>
      <c r="E10" s="129"/>
      <c r="F10" s="129"/>
      <c r="G10" s="129"/>
      <c r="H10" s="129"/>
      <c r="I10" s="129"/>
      <c r="J10" s="129"/>
      <c r="K10" s="129"/>
      <c r="L10" s="129"/>
      <c r="M10" s="129"/>
      <c r="N10" s="129"/>
      <c r="O10" s="129"/>
    </row>
    <row r="11" spans="2:15" ht="24.75" customHeight="1">
      <c r="B11" s="129"/>
      <c r="C11" s="129"/>
      <c r="D11" s="129"/>
      <c r="E11" s="129"/>
      <c r="F11" s="129"/>
      <c r="G11" s="129"/>
      <c r="H11" s="129"/>
      <c r="I11" s="129"/>
      <c r="J11" s="129"/>
      <c r="K11" s="129"/>
      <c r="L11" s="129"/>
      <c r="M11" s="129"/>
      <c r="N11" s="129"/>
      <c r="O11" s="129"/>
    </row>
    <row r="12" spans="2:15" ht="24.75" customHeight="1">
      <c r="B12" s="129"/>
      <c r="C12" s="129"/>
      <c r="D12" s="129"/>
      <c r="E12" s="129"/>
      <c r="F12" s="129"/>
      <c r="G12" s="129"/>
      <c r="H12" s="129"/>
      <c r="I12" s="129"/>
      <c r="J12" s="129"/>
      <c r="K12" s="129"/>
      <c r="L12" s="129"/>
      <c r="M12" s="129"/>
      <c r="N12" s="129"/>
      <c r="O12" s="129"/>
    </row>
    <row r="13" spans="2:15" ht="24.75" customHeight="1">
      <c r="B13" s="128" t="s">
        <v>410</v>
      </c>
      <c r="C13" s="129"/>
      <c r="D13" s="129"/>
      <c r="E13" s="129"/>
      <c r="F13" s="129"/>
      <c r="G13" s="129"/>
      <c r="H13" s="129"/>
      <c r="I13" s="129"/>
      <c r="J13" s="129"/>
      <c r="K13" s="129"/>
      <c r="L13" s="129"/>
      <c r="M13" s="129"/>
      <c r="N13" s="129"/>
      <c r="O13" s="129"/>
    </row>
    <row r="14" spans="2:15" ht="4.5" customHeight="1">
      <c r="B14" s="348"/>
      <c r="C14" s="348"/>
      <c r="D14" s="348"/>
      <c r="E14" s="348"/>
      <c r="F14" s="348"/>
      <c r="G14" s="348"/>
      <c r="H14" s="348"/>
      <c r="I14" s="129"/>
      <c r="J14" s="129"/>
      <c r="K14" s="129"/>
      <c r="L14" s="129"/>
      <c r="M14" s="129"/>
      <c r="N14" s="129"/>
      <c r="O14" s="129"/>
    </row>
    <row r="15" spans="2:15" ht="34.5" customHeight="1">
      <c r="B15" s="197" t="s">
        <v>178</v>
      </c>
      <c r="C15" s="197"/>
      <c r="D15" s="197"/>
      <c r="E15" s="197"/>
      <c r="F15" s="144" t="s">
        <v>180</v>
      </c>
      <c r="G15" s="357"/>
      <c r="H15" s="357"/>
      <c r="I15" s="197" t="s">
        <v>181</v>
      </c>
      <c r="J15" s="197"/>
      <c r="K15" s="16"/>
      <c r="L15" s="361" t="s">
        <v>183</v>
      </c>
      <c r="M15" s="364"/>
      <c r="N15" s="364"/>
      <c r="O15" s="366"/>
    </row>
    <row r="16" spans="2:15" ht="16.5" customHeight="1">
      <c r="B16" s="197"/>
      <c r="C16" s="197"/>
      <c r="D16" s="197"/>
      <c r="E16" s="197"/>
      <c r="F16" s="145"/>
      <c r="G16" s="358"/>
      <c r="H16" s="358"/>
      <c r="I16" s="197"/>
      <c r="J16" s="197"/>
      <c r="K16" s="16"/>
      <c r="L16" s="362"/>
      <c r="M16" s="358"/>
      <c r="N16" s="358"/>
      <c r="O16" s="367"/>
    </row>
    <row r="17" spans="2:16" ht="55.5" customHeight="1">
      <c r="B17" s="349"/>
      <c r="C17" s="352"/>
      <c r="D17" s="352"/>
      <c r="E17" s="354" t="s">
        <v>159</v>
      </c>
      <c r="F17" s="356"/>
      <c r="G17" s="356"/>
      <c r="H17" s="93"/>
      <c r="I17" s="359" t="str">
        <f>IF(OR(ISBLANK(F17)=TRUE,F17=0)=TRUE,"",1670000)</f>
        <v/>
      </c>
      <c r="J17" s="360"/>
      <c r="K17" s="360"/>
      <c r="L17" s="363" t="str">
        <f>IFERROR(IF(F17=12,20000000,F17*I17),"")</f>
        <v/>
      </c>
      <c r="M17" s="365"/>
      <c r="N17" s="365"/>
      <c r="O17" s="368" t="s">
        <v>184</v>
      </c>
    </row>
    <row r="18" spans="2:16" ht="6" customHeight="1">
      <c r="B18" s="350"/>
      <c r="C18" s="353"/>
      <c r="D18" s="353"/>
      <c r="E18" s="355"/>
      <c r="F18" s="355"/>
      <c r="G18" s="355"/>
      <c r="H18" s="355"/>
      <c r="I18" s="355"/>
      <c r="J18" s="355"/>
      <c r="K18" s="355"/>
      <c r="L18" s="355"/>
      <c r="M18" s="355"/>
      <c r="N18" s="355"/>
      <c r="O18" s="355"/>
      <c r="P18" s="369"/>
    </row>
    <row r="19" spans="2:16" ht="15.75" customHeight="1">
      <c r="B19" s="351" t="s">
        <v>185</v>
      </c>
      <c r="C19" s="351"/>
      <c r="D19" s="351"/>
      <c r="E19" s="351"/>
      <c r="F19" s="351"/>
      <c r="G19" s="351"/>
      <c r="H19" s="351"/>
      <c r="I19" s="351"/>
      <c r="J19" s="351"/>
      <c r="K19" s="351"/>
      <c r="L19" s="351"/>
      <c r="M19" s="351"/>
      <c r="N19" s="351"/>
      <c r="O19" s="351"/>
    </row>
    <row r="20" spans="2:16" ht="15.75" customHeight="1">
      <c r="B20" s="351" t="s">
        <v>412</v>
      </c>
      <c r="C20" s="351"/>
      <c r="D20" s="351"/>
      <c r="E20" s="351"/>
      <c r="F20" s="351"/>
      <c r="G20" s="351"/>
      <c r="H20" s="351"/>
      <c r="I20" s="351"/>
      <c r="J20" s="351"/>
      <c r="K20" s="351"/>
      <c r="L20" s="351"/>
      <c r="M20" s="351"/>
      <c r="N20" s="351"/>
      <c r="O20" s="351"/>
    </row>
    <row r="21" spans="2:16" ht="15.75" customHeight="1">
      <c r="B21" s="351" t="s">
        <v>234</v>
      </c>
      <c r="C21" s="351"/>
      <c r="D21" s="351"/>
      <c r="E21" s="351"/>
      <c r="F21" s="351"/>
      <c r="G21" s="351"/>
      <c r="H21" s="351"/>
      <c r="I21" s="351"/>
      <c r="J21" s="351"/>
      <c r="K21" s="351"/>
      <c r="L21" s="351"/>
      <c r="M21" s="351"/>
      <c r="N21" s="351"/>
      <c r="O21" s="351"/>
    </row>
    <row r="27" spans="2:16" ht="24.75" customHeight="1">
      <c r="B27" s="128" t="s">
        <v>267</v>
      </c>
      <c r="C27" s="129"/>
      <c r="D27" s="129"/>
      <c r="E27" s="129"/>
      <c r="F27" s="129"/>
      <c r="G27" s="129"/>
      <c r="H27" s="129"/>
      <c r="I27" s="129"/>
      <c r="J27" s="129"/>
      <c r="K27" s="129"/>
      <c r="L27" s="129"/>
      <c r="M27" s="129"/>
      <c r="N27" s="129"/>
      <c r="O27" s="129"/>
    </row>
    <row r="28" spans="2:16" ht="4.5" customHeight="1">
      <c r="B28" s="348"/>
      <c r="C28" s="348"/>
      <c r="D28" s="348"/>
      <c r="E28" s="348"/>
      <c r="F28" s="348"/>
      <c r="G28" s="348"/>
      <c r="H28" s="348"/>
      <c r="I28" s="129"/>
      <c r="J28" s="129"/>
      <c r="K28" s="129"/>
      <c r="L28" s="129"/>
      <c r="M28" s="129"/>
      <c r="N28" s="129"/>
      <c r="O28" s="129"/>
    </row>
    <row r="29" spans="2:16" ht="34.5" customHeight="1">
      <c r="B29" s="197" t="s">
        <v>178</v>
      </c>
      <c r="C29" s="197"/>
      <c r="D29" s="197"/>
      <c r="E29" s="197"/>
      <c r="F29" s="144" t="s">
        <v>180</v>
      </c>
      <c r="G29" s="357"/>
      <c r="H29" s="357"/>
      <c r="I29" s="197" t="s">
        <v>181</v>
      </c>
      <c r="J29" s="197"/>
      <c r="K29" s="16"/>
      <c r="L29" s="361" t="s">
        <v>183</v>
      </c>
      <c r="M29" s="364"/>
      <c r="N29" s="364"/>
      <c r="O29" s="366"/>
    </row>
    <row r="30" spans="2:16" ht="16.5" customHeight="1">
      <c r="B30" s="197"/>
      <c r="C30" s="197"/>
      <c r="D30" s="197"/>
      <c r="E30" s="197"/>
      <c r="F30" s="145"/>
      <c r="G30" s="358"/>
      <c r="H30" s="358"/>
      <c r="I30" s="197"/>
      <c r="J30" s="197"/>
      <c r="K30" s="16"/>
      <c r="L30" s="362"/>
      <c r="M30" s="358"/>
      <c r="N30" s="358"/>
      <c r="O30" s="367"/>
    </row>
    <row r="31" spans="2:16" ht="55.5" customHeight="1">
      <c r="B31" s="349"/>
      <c r="C31" s="352"/>
      <c r="D31" s="352"/>
      <c r="E31" s="354" t="s">
        <v>159</v>
      </c>
      <c r="F31" s="356"/>
      <c r="G31" s="356"/>
      <c r="H31" s="93"/>
      <c r="I31" s="359" t="str">
        <f>IF(OR(ISBLANK(F31)=TRUE,F31=0)=TRUE,"",420000)</f>
        <v/>
      </c>
      <c r="J31" s="360"/>
      <c r="K31" s="360"/>
      <c r="L31" s="363" t="str">
        <f>IFERROR(IF(F31=12,5000000,F31*I31),"")</f>
        <v/>
      </c>
      <c r="M31" s="365"/>
      <c r="N31" s="365"/>
      <c r="O31" s="368" t="s">
        <v>184</v>
      </c>
    </row>
    <row r="32" spans="2:16" ht="6" customHeight="1">
      <c r="B32" s="350"/>
      <c r="C32" s="353"/>
      <c r="D32" s="353"/>
      <c r="E32" s="355"/>
      <c r="F32" s="355"/>
      <c r="G32" s="355"/>
      <c r="H32" s="355"/>
      <c r="I32" s="355"/>
      <c r="J32" s="355"/>
      <c r="K32" s="355"/>
      <c r="L32" s="355"/>
      <c r="M32" s="355"/>
      <c r="N32" s="355"/>
      <c r="O32" s="355"/>
      <c r="P32" s="369"/>
    </row>
    <row r="33" spans="2:15" ht="15.75" customHeight="1">
      <c r="B33" s="351" t="s">
        <v>185</v>
      </c>
      <c r="C33" s="351"/>
      <c r="D33" s="351"/>
      <c r="E33" s="351"/>
      <c r="F33" s="351"/>
      <c r="G33" s="351"/>
      <c r="H33" s="351"/>
      <c r="I33" s="351"/>
      <c r="J33" s="351"/>
      <c r="K33" s="351"/>
      <c r="L33" s="351"/>
      <c r="M33" s="351"/>
      <c r="N33" s="351"/>
      <c r="O33" s="351"/>
    </row>
    <row r="34" spans="2:15" ht="15.75" customHeight="1">
      <c r="B34" s="351" t="s">
        <v>412</v>
      </c>
      <c r="C34" s="351"/>
      <c r="D34" s="351"/>
      <c r="E34" s="351"/>
      <c r="F34" s="351"/>
      <c r="G34" s="351"/>
      <c r="H34" s="351"/>
      <c r="I34" s="351"/>
      <c r="J34" s="351"/>
      <c r="K34" s="351"/>
      <c r="L34" s="351"/>
      <c r="M34" s="351"/>
      <c r="N34" s="351"/>
      <c r="O34" s="351"/>
    </row>
    <row r="35" spans="2:15" ht="15.75" customHeight="1">
      <c r="B35" s="351" t="s">
        <v>413</v>
      </c>
      <c r="C35" s="351"/>
      <c r="D35" s="351"/>
      <c r="E35" s="351"/>
      <c r="F35" s="351"/>
      <c r="G35" s="351"/>
      <c r="H35" s="351"/>
      <c r="I35" s="351"/>
      <c r="J35" s="351"/>
      <c r="K35" s="351"/>
      <c r="L35" s="351"/>
      <c r="M35" s="351"/>
      <c r="N35" s="351"/>
      <c r="O35" s="351"/>
    </row>
  </sheetData>
  <sheetProtection sheet="1" selectLockedCells="1"/>
  <mergeCells count="26">
    <mergeCell ref="B4:O4"/>
    <mergeCell ref="B5:O5"/>
    <mergeCell ref="H8:I8"/>
    <mergeCell ref="J8:O8"/>
    <mergeCell ref="B17:D17"/>
    <mergeCell ref="F17:H17"/>
    <mergeCell ref="I17:K17"/>
    <mergeCell ref="L17:N17"/>
    <mergeCell ref="B19:O19"/>
    <mergeCell ref="B20:O20"/>
    <mergeCell ref="B21:O21"/>
    <mergeCell ref="B31:D31"/>
    <mergeCell ref="F31:H31"/>
    <mergeCell ref="I31:K31"/>
    <mergeCell ref="L31:N31"/>
    <mergeCell ref="B33:O33"/>
    <mergeCell ref="B34:O34"/>
    <mergeCell ref="B35:O35"/>
    <mergeCell ref="B15:E16"/>
    <mergeCell ref="F15:H16"/>
    <mergeCell ref="I15:K16"/>
    <mergeCell ref="L15:O16"/>
    <mergeCell ref="B29:E30"/>
    <mergeCell ref="F29:H30"/>
    <mergeCell ref="I29:K30"/>
    <mergeCell ref="L29:O30"/>
  </mergeCells>
  <phoneticPr fontId="2"/>
  <dataValidations count="2">
    <dataValidation imeMode="hiragana" allowBlank="1" showDropDown="0" showInputMessage="1" showErrorMessage="1" sqref="J8:O8 B17 B31"/>
    <dataValidation type="list" allowBlank="1" showDropDown="0" showInputMessage="1" showErrorMessage="1" sqref="C18 F17:H17 C32 F31:H31">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U39"/>
  <sheetViews>
    <sheetView view="pageBreakPreview" zoomScaleSheetLayoutView="100" workbookViewId="0">
      <selection activeCell="E10" sqref="E10"/>
    </sheetView>
  </sheetViews>
  <sheetFormatPr defaultRowHeight="30" customHeight="1"/>
  <cols>
    <col min="1" max="1" width="14.875" style="764" customWidth="1"/>
    <col min="2" max="2" width="18" style="764" customWidth="1"/>
    <col min="3" max="3" width="9" style="764" customWidth="1"/>
    <col min="4" max="4" width="14.875" style="764" customWidth="1"/>
    <col min="5" max="5" width="18" style="764" customWidth="1"/>
    <col min="6" max="6" width="9" style="764" customWidth="1"/>
    <col min="7" max="7" width="9.875" style="955" bestFit="1" customWidth="1"/>
    <col min="8" max="8" width="9" style="955" customWidth="1"/>
    <col min="9" max="11" width="9.875" style="955" bestFit="1" customWidth="1"/>
    <col min="12" max="15" width="9" style="955" customWidth="1"/>
    <col min="16" max="16" width="9.875" style="955" bestFit="1" customWidth="1"/>
    <col min="17" max="18" width="9" style="955" customWidth="1"/>
    <col min="19" max="19" width="9.875" style="955" bestFit="1" customWidth="1"/>
    <col min="20" max="21" width="11" style="955" bestFit="1" customWidth="1"/>
    <col min="22" max="256" width="9" style="764" customWidth="1"/>
    <col min="257" max="257" width="14.875" style="764" customWidth="1"/>
    <col min="258" max="258" width="18" style="764" customWidth="1"/>
    <col min="259" max="259" width="9" style="764" customWidth="1"/>
    <col min="260" max="260" width="14.875" style="764" customWidth="1"/>
    <col min="261" max="261" width="18" style="764" customWidth="1"/>
    <col min="262" max="262" width="9" style="764" customWidth="1"/>
    <col min="263" max="263" width="9.875" style="764" bestFit="1" customWidth="1"/>
    <col min="264" max="264" width="9" style="764" customWidth="1"/>
    <col min="265" max="267" width="9.875" style="764" bestFit="1" customWidth="1"/>
    <col min="268" max="271" width="9" style="764" customWidth="1"/>
    <col min="272" max="272" width="9.875" style="764" bestFit="1" customWidth="1"/>
    <col min="273" max="274" width="9" style="764" customWidth="1"/>
    <col min="275" max="275" width="9.875" style="764" bestFit="1" customWidth="1"/>
    <col min="276" max="277" width="11" style="764" bestFit="1" customWidth="1"/>
    <col min="278" max="512" width="9" style="764" customWidth="1"/>
    <col min="513" max="513" width="14.875" style="764" customWidth="1"/>
    <col min="514" max="514" width="18" style="764" customWidth="1"/>
    <col min="515" max="515" width="9" style="764" customWidth="1"/>
    <col min="516" max="516" width="14.875" style="764" customWidth="1"/>
    <col min="517" max="517" width="18" style="764" customWidth="1"/>
    <col min="518" max="518" width="9" style="764" customWidth="1"/>
    <col min="519" max="519" width="9.875" style="764" bestFit="1" customWidth="1"/>
    <col min="520" max="520" width="9" style="764" customWidth="1"/>
    <col min="521" max="523" width="9.875" style="764" bestFit="1" customWidth="1"/>
    <col min="524" max="527" width="9" style="764" customWidth="1"/>
    <col min="528" max="528" width="9.875" style="764" bestFit="1" customWidth="1"/>
    <col min="529" max="530" width="9" style="764" customWidth="1"/>
    <col min="531" max="531" width="9.875" style="764" bestFit="1" customWidth="1"/>
    <col min="532" max="533" width="11" style="764" bestFit="1" customWidth="1"/>
    <col min="534" max="768" width="9" style="764" customWidth="1"/>
    <col min="769" max="769" width="14.875" style="764" customWidth="1"/>
    <col min="770" max="770" width="18" style="764" customWidth="1"/>
    <col min="771" max="771" width="9" style="764" customWidth="1"/>
    <col min="772" max="772" width="14.875" style="764" customWidth="1"/>
    <col min="773" max="773" width="18" style="764" customWidth="1"/>
    <col min="774" max="774" width="9" style="764" customWidth="1"/>
    <col min="775" max="775" width="9.875" style="764" bestFit="1" customWidth="1"/>
    <col min="776" max="776" width="9" style="764" customWidth="1"/>
    <col min="777" max="779" width="9.875" style="764" bestFit="1" customWidth="1"/>
    <col min="780" max="783" width="9" style="764" customWidth="1"/>
    <col min="784" max="784" width="9.875" style="764" bestFit="1" customWidth="1"/>
    <col min="785" max="786" width="9" style="764" customWidth="1"/>
    <col min="787" max="787" width="9.875" style="764" bestFit="1" customWidth="1"/>
    <col min="788" max="789" width="11" style="764" bestFit="1" customWidth="1"/>
    <col min="790" max="1024" width="9" style="764" customWidth="1"/>
    <col min="1025" max="1025" width="14.875" style="764" customWidth="1"/>
    <col min="1026" max="1026" width="18" style="764" customWidth="1"/>
    <col min="1027" max="1027" width="9" style="764" customWidth="1"/>
    <col min="1028" max="1028" width="14.875" style="764" customWidth="1"/>
    <col min="1029" max="1029" width="18" style="764" customWidth="1"/>
    <col min="1030" max="1030" width="9" style="764" customWidth="1"/>
    <col min="1031" max="1031" width="9.875" style="764" bestFit="1" customWidth="1"/>
    <col min="1032" max="1032" width="9" style="764" customWidth="1"/>
    <col min="1033" max="1035" width="9.875" style="764" bestFit="1" customWidth="1"/>
    <col min="1036" max="1039" width="9" style="764" customWidth="1"/>
    <col min="1040" max="1040" width="9.875" style="764" bestFit="1" customWidth="1"/>
    <col min="1041" max="1042" width="9" style="764" customWidth="1"/>
    <col min="1043" max="1043" width="9.875" style="764" bestFit="1" customWidth="1"/>
    <col min="1044" max="1045" width="11" style="764" bestFit="1" customWidth="1"/>
    <col min="1046" max="1280" width="9" style="764" customWidth="1"/>
    <col min="1281" max="1281" width="14.875" style="764" customWidth="1"/>
    <col min="1282" max="1282" width="18" style="764" customWidth="1"/>
    <col min="1283" max="1283" width="9" style="764" customWidth="1"/>
    <col min="1284" max="1284" width="14.875" style="764" customWidth="1"/>
    <col min="1285" max="1285" width="18" style="764" customWidth="1"/>
    <col min="1286" max="1286" width="9" style="764" customWidth="1"/>
    <col min="1287" max="1287" width="9.875" style="764" bestFit="1" customWidth="1"/>
    <col min="1288" max="1288" width="9" style="764" customWidth="1"/>
    <col min="1289" max="1291" width="9.875" style="764" bestFit="1" customWidth="1"/>
    <col min="1292" max="1295" width="9" style="764" customWidth="1"/>
    <col min="1296" max="1296" width="9.875" style="764" bestFit="1" customWidth="1"/>
    <col min="1297" max="1298" width="9" style="764" customWidth="1"/>
    <col min="1299" max="1299" width="9.875" style="764" bestFit="1" customWidth="1"/>
    <col min="1300" max="1301" width="11" style="764" bestFit="1" customWidth="1"/>
    <col min="1302" max="1536" width="9" style="764" customWidth="1"/>
    <col min="1537" max="1537" width="14.875" style="764" customWidth="1"/>
    <col min="1538" max="1538" width="18" style="764" customWidth="1"/>
    <col min="1539" max="1539" width="9" style="764" customWidth="1"/>
    <col min="1540" max="1540" width="14.875" style="764" customWidth="1"/>
    <col min="1541" max="1541" width="18" style="764" customWidth="1"/>
    <col min="1542" max="1542" width="9" style="764" customWidth="1"/>
    <col min="1543" max="1543" width="9.875" style="764" bestFit="1" customWidth="1"/>
    <col min="1544" max="1544" width="9" style="764" customWidth="1"/>
    <col min="1545" max="1547" width="9.875" style="764" bestFit="1" customWidth="1"/>
    <col min="1548" max="1551" width="9" style="764" customWidth="1"/>
    <col min="1552" max="1552" width="9.875" style="764" bestFit="1" customWidth="1"/>
    <col min="1553" max="1554" width="9" style="764" customWidth="1"/>
    <col min="1555" max="1555" width="9.875" style="764" bestFit="1" customWidth="1"/>
    <col min="1556" max="1557" width="11" style="764" bestFit="1" customWidth="1"/>
    <col min="1558" max="1792" width="9" style="764" customWidth="1"/>
    <col min="1793" max="1793" width="14.875" style="764" customWidth="1"/>
    <col min="1794" max="1794" width="18" style="764" customWidth="1"/>
    <col min="1795" max="1795" width="9" style="764" customWidth="1"/>
    <col min="1796" max="1796" width="14.875" style="764" customWidth="1"/>
    <col min="1797" max="1797" width="18" style="764" customWidth="1"/>
    <col min="1798" max="1798" width="9" style="764" customWidth="1"/>
    <col min="1799" max="1799" width="9.875" style="764" bestFit="1" customWidth="1"/>
    <col min="1800" max="1800" width="9" style="764" customWidth="1"/>
    <col min="1801" max="1803" width="9.875" style="764" bestFit="1" customWidth="1"/>
    <col min="1804" max="1807" width="9" style="764" customWidth="1"/>
    <col min="1808" max="1808" width="9.875" style="764" bestFit="1" customWidth="1"/>
    <col min="1809" max="1810" width="9" style="764" customWidth="1"/>
    <col min="1811" max="1811" width="9.875" style="764" bestFit="1" customWidth="1"/>
    <col min="1812" max="1813" width="11" style="764" bestFit="1" customWidth="1"/>
    <col min="1814" max="2048" width="9" style="764" customWidth="1"/>
    <col min="2049" max="2049" width="14.875" style="764" customWidth="1"/>
    <col min="2050" max="2050" width="18" style="764" customWidth="1"/>
    <col min="2051" max="2051" width="9" style="764" customWidth="1"/>
    <col min="2052" max="2052" width="14.875" style="764" customWidth="1"/>
    <col min="2053" max="2053" width="18" style="764" customWidth="1"/>
    <col min="2054" max="2054" width="9" style="764" customWidth="1"/>
    <col min="2055" max="2055" width="9.875" style="764" bestFit="1" customWidth="1"/>
    <col min="2056" max="2056" width="9" style="764" customWidth="1"/>
    <col min="2057" max="2059" width="9.875" style="764" bestFit="1" customWidth="1"/>
    <col min="2060" max="2063" width="9" style="764" customWidth="1"/>
    <col min="2064" max="2064" width="9.875" style="764" bestFit="1" customWidth="1"/>
    <col min="2065" max="2066" width="9" style="764" customWidth="1"/>
    <col min="2067" max="2067" width="9.875" style="764" bestFit="1" customWidth="1"/>
    <col min="2068" max="2069" width="11" style="764" bestFit="1" customWidth="1"/>
    <col min="2070" max="2304" width="9" style="764" customWidth="1"/>
    <col min="2305" max="2305" width="14.875" style="764" customWidth="1"/>
    <col min="2306" max="2306" width="18" style="764" customWidth="1"/>
    <col min="2307" max="2307" width="9" style="764" customWidth="1"/>
    <col min="2308" max="2308" width="14.875" style="764" customWidth="1"/>
    <col min="2309" max="2309" width="18" style="764" customWidth="1"/>
    <col min="2310" max="2310" width="9" style="764" customWidth="1"/>
    <col min="2311" max="2311" width="9.875" style="764" bestFit="1" customWidth="1"/>
    <col min="2312" max="2312" width="9" style="764" customWidth="1"/>
    <col min="2313" max="2315" width="9.875" style="764" bestFit="1" customWidth="1"/>
    <col min="2316" max="2319" width="9" style="764" customWidth="1"/>
    <col min="2320" max="2320" width="9.875" style="764" bestFit="1" customWidth="1"/>
    <col min="2321" max="2322" width="9" style="764" customWidth="1"/>
    <col min="2323" max="2323" width="9.875" style="764" bestFit="1" customWidth="1"/>
    <col min="2324" max="2325" width="11" style="764" bestFit="1" customWidth="1"/>
    <col min="2326" max="2560" width="9" style="764" customWidth="1"/>
    <col min="2561" max="2561" width="14.875" style="764" customWidth="1"/>
    <col min="2562" max="2562" width="18" style="764" customWidth="1"/>
    <col min="2563" max="2563" width="9" style="764" customWidth="1"/>
    <col min="2564" max="2564" width="14.875" style="764" customWidth="1"/>
    <col min="2565" max="2565" width="18" style="764" customWidth="1"/>
    <col min="2566" max="2566" width="9" style="764" customWidth="1"/>
    <col min="2567" max="2567" width="9.875" style="764" bestFit="1" customWidth="1"/>
    <col min="2568" max="2568" width="9" style="764" customWidth="1"/>
    <col min="2569" max="2571" width="9.875" style="764" bestFit="1" customWidth="1"/>
    <col min="2572" max="2575" width="9" style="764" customWidth="1"/>
    <col min="2576" max="2576" width="9.875" style="764" bestFit="1" customWidth="1"/>
    <col min="2577" max="2578" width="9" style="764" customWidth="1"/>
    <col min="2579" max="2579" width="9.875" style="764" bestFit="1" customWidth="1"/>
    <col min="2580" max="2581" width="11" style="764" bestFit="1" customWidth="1"/>
    <col min="2582" max="2816" width="9" style="764" customWidth="1"/>
    <col min="2817" max="2817" width="14.875" style="764" customWidth="1"/>
    <col min="2818" max="2818" width="18" style="764" customWidth="1"/>
    <col min="2819" max="2819" width="9" style="764" customWidth="1"/>
    <col min="2820" max="2820" width="14.875" style="764" customWidth="1"/>
    <col min="2821" max="2821" width="18" style="764" customWidth="1"/>
    <col min="2822" max="2822" width="9" style="764" customWidth="1"/>
    <col min="2823" max="2823" width="9.875" style="764" bestFit="1" customWidth="1"/>
    <col min="2824" max="2824" width="9" style="764" customWidth="1"/>
    <col min="2825" max="2827" width="9.875" style="764" bestFit="1" customWidth="1"/>
    <col min="2828" max="2831" width="9" style="764" customWidth="1"/>
    <col min="2832" max="2832" width="9.875" style="764" bestFit="1" customWidth="1"/>
    <col min="2833" max="2834" width="9" style="764" customWidth="1"/>
    <col min="2835" max="2835" width="9.875" style="764" bestFit="1" customWidth="1"/>
    <col min="2836" max="2837" width="11" style="764" bestFit="1" customWidth="1"/>
    <col min="2838" max="3072" width="9" style="764" customWidth="1"/>
    <col min="3073" max="3073" width="14.875" style="764" customWidth="1"/>
    <col min="3074" max="3074" width="18" style="764" customWidth="1"/>
    <col min="3075" max="3075" width="9" style="764" customWidth="1"/>
    <col min="3076" max="3076" width="14.875" style="764" customWidth="1"/>
    <col min="3077" max="3077" width="18" style="764" customWidth="1"/>
    <col min="3078" max="3078" width="9" style="764" customWidth="1"/>
    <col min="3079" max="3079" width="9.875" style="764" bestFit="1" customWidth="1"/>
    <col min="3080" max="3080" width="9" style="764" customWidth="1"/>
    <col min="3081" max="3083" width="9.875" style="764" bestFit="1" customWidth="1"/>
    <col min="3084" max="3087" width="9" style="764" customWidth="1"/>
    <col min="3088" max="3088" width="9.875" style="764" bestFit="1" customWidth="1"/>
    <col min="3089" max="3090" width="9" style="764" customWidth="1"/>
    <col min="3091" max="3091" width="9.875" style="764" bestFit="1" customWidth="1"/>
    <col min="3092" max="3093" width="11" style="764" bestFit="1" customWidth="1"/>
    <col min="3094" max="3328" width="9" style="764" customWidth="1"/>
    <col min="3329" max="3329" width="14.875" style="764" customWidth="1"/>
    <col min="3330" max="3330" width="18" style="764" customWidth="1"/>
    <col min="3331" max="3331" width="9" style="764" customWidth="1"/>
    <col min="3332" max="3332" width="14.875" style="764" customWidth="1"/>
    <col min="3333" max="3333" width="18" style="764" customWidth="1"/>
    <col min="3334" max="3334" width="9" style="764" customWidth="1"/>
    <col min="3335" max="3335" width="9.875" style="764" bestFit="1" customWidth="1"/>
    <col min="3336" max="3336" width="9" style="764" customWidth="1"/>
    <col min="3337" max="3339" width="9.875" style="764" bestFit="1" customWidth="1"/>
    <col min="3340" max="3343" width="9" style="764" customWidth="1"/>
    <col min="3344" max="3344" width="9.875" style="764" bestFit="1" customWidth="1"/>
    <col min="3345" max="3346" width="9" style="764" customWidth="1"/>
    <col min="3347" max="3347" width="9.875" style="764" bestFit="1" customWidth="1"/>
    <col min="3348" max="3349" width="11" style="764" bestFit="1" customWidth="1"/>
    <col min="3350" max="3584" width="9" style="764" customWidth="1"/>
    <col min="3585" max="3585" width="14.875" style="764" customWidth="1"/>
    <col min="3586" max="3586" width="18" style="764" customWidth="1"/>
    <col min="3587" max="3587" width="9" style="764" customWidth="1"/>
    <col min="3588" max="3588" width="14.875" style="764" customWidth="1"/>
    <col min="3589" max="3589" width="18" style="764" customWidth="1"/>
    <col min="3590" max="3590" width="9" style="764" customWidth="1"/>
    <col min="3591" max="3591" width="9.875" style="764" bestFit="1" customWidth="1"/>
    <col min="3592" max="3592" width="9" style="764" customWidth="1"/>
    <col min="3593" max="3595" width="9.875" style="764" bestFit="1" customWidth="1"/>
    <col min="3596" max="3599" width="9" style="764" customWidth="1"/>
    <col min="3600" max="3600" width="9.875" style="764" bestFit="1" customWidth="1"/>
    <col min="3601" max="3602" width="9" style="764" customWidth="1"/>
    <col min="3603" max="3603" width="9.875" style="764" bestFit="1" customWidth="1"/>
    <col min="3604" max="3605" width="11" style="764" bestFit="1" customWidth="1"/>
    <col min="3606" max="3840" width="9" style="764" customWidth="1"/>
    <col min="3841" max="3841" width="14.875" style="764" customWidth="1"/>
    <col min="3842" max="3842" width="18" style="764" customWidth="1"/>
    <col min="3843" max="3843" width="9" style="764" customWidth="1"/>
    <col min="3844" max="3844" width="14.875" style="764" customWidth="1"/>
    <col min="3845" max="3845" width="18" style="764" customWidth="1"/>
    <col min="3846" max="3846" width="9" style="764" customWidth="1"/>
    <col min="3847" max="3847" width="9.875" style="764" bestFit="1" customWidth="1"/>
    <col min="3848" max="3848" width="9" style="764" customWidth="1"/>
    <col min="3849" max="3851" width="9.875" style="764" bestFit="1" customWidth="1"/>
    <col min="3852" max="3855" width="9" style="764" customWidth="1"/>
    <col min="3856" max="3856" width="9.875" style="764" bestFit="1" customWidth="1"/>
    <col min="3857" max="3858" width="9" style="764" customWidth="1"/>
    <col min="3859" max="3859" width="9.875" style="764" bestFit="1" customWidth="1"/>
    <col min="3860" max="3861" width="11" style="764" bestFit="1" customWidth="1"/>
    <col min="3862" max="4096" width="9" style="764" customWidth="1"/>
    <col min="4097" max="4097" width="14.875" style="764" customWidth="1"/>
    <col min="4098" max="4098" width="18" style="764" customWidth="1"/>
    <col min="4099" max="4099" width="9" style="764" customWidth="1"/>
    <col min="4100" max="4100" width="14.875" style="764" customWidth="1"/>
    <col min="4101" max="4101" width="18" style="764" customWidth="1"/>
    <col min="4102" max="4102" width="9" style="764" customWidth="1"/>
    <col min="4103" max="4103" width="9.875" style="764" bestFit="1" customWidth="1"/>
    <col min="4104" max="4104" width="9" style="764" customWidth="1"/>
    <col min="4105" max="4107" width="9.875" style="764" bestFit="1" customWidth="1"/>
    <col min="4108" max="4111" width="9" style="764" customWidth="1"/>
    <col min="4112" max="4112" width="9.875" style="764" bestFit="1" customWidth="1"/>
    <col min="4113" max="4114" width="9" style="764" customWidth="1"/>
    <col min="4115" max="4115" width="9.875" style="764" bestFit="1" customWidth="1"/>
    <col min="4116" max="4117" width="11" style="764" bestFit="1" customWidth="1"/>
    <col min="4118" max="4352" width="9" style="764" customWidth="1"/>
    <col min="4353" max="4353" width="14.875" style="764" customWidth="1"/>
    <col min="4354" max="4354" width="18" style="764" customWidth="1"/>
    <col min="4355" max="4355" width="9" style="764" customWidth="1"/>
    <col min="4356" max="4356" width="14.875" style="764" customWidth="1"/>
    <col min="4357" max="4357" width="18" style="764" customWidth="1"/>
    <col min="4358" max="4358" width="9" style="764" customWidth="1"/>
    <col min="4359" max="4359" width="9.875" style="764" bestFit="1" customWidth="1"/>
    <col min="4360" max="4360" width="9" style="764" customWidth="1"/>
    <col min="4361" max="4363" width="9.875" style="764" bestFit="1" customWidth="1"/>
    <col min="4364" max="4367" width="9" style="764" customWidth="1"/>
    <col min="4368" max="4368" width="9.875" style="764" bestFit="1" customWidth="1"/>
    <col min="4369" max="4370" width="9" style="764" customWidth="1"/>
    <col min="4371" max="4371" width="9.875" style="764" bestFit="1" customWidth="1"/>
    <col min="4372" max="4373" width="11" style="764" bestFit="1" customWidth="1"/>
    <col min="4374" max="4608" width="9" style="764" customWidth="1"/>
    <col min="4609" max="4609" width="14.875" style="764" customWidth="1"/>
    <col min="4610" max="4610" width="18" style="764" customWidth="1"/>
    <col min="4611" max="4611" width="9" style="764" customWidth="1"/>
    <col min="4612" max="4612" width="14.875" style="764" customWidth="1"/>
    <col min="4613" max="4613" width="18" style="764" customWidth="1"/>
    <col min="4614" max="4614" width="9" style="764" customWidth="1"/>
    <col min="4615" max="4615" width="9.875" style="764" bestFit="1" customWidth="1"/>
    <col min="4616" max="4616" width="9" style="764" customWidth="1"/>
    <col min="4617" max="4619" width="9.875" style="764" bestFit="1" customWidth="1"/>
    <col min="4620" max="4623" width="9" style="764" customWidth="1"/>
    <col min="4624" max="4624" width="9.875" style="764" bestFit="1" customWidth="1"/>
    <col min="4625" max="4626" width="9" style="764" customWidth="1"/>
    <col min="4627" max="4627" width="9.875" style="764" bestFit="1" customWidth="1"/>
    <col min="4628" max="4629" width="11" style="764" bestFit="1" customWidth="1"/>
    <col min="4630" max="4864" width="9" style="764" customWidth="1"/>
    <col min="4865" max="4865" width="14.875" style="764" customWidth="1"/>
    <col min="4866" max="4866" width="18" style="764" customWidth="1"/>
    <col min="4867" max="4867" width="9" style="764" customWidth="1"/>
    <col min="4868" max="4868" width="14.875" style="764" customWidth="1"/>
    <col min="4869" max="4869" width="18" style="764" customWidth="1"/>
    <col min="4870" max="4870" width="9" style="764" customWidth="1"/>
    <col min="4871" max="4871" width="9.875" style="764" bestFit="1" customWidth="1"/>
    <col min="4872" max="4872" width="9" style="764" customWidth="1"/>
    <col min="4873" max="4875" width="9.875" style="764" bestFit="1" customWidth="1"/>
    <col min="4876" max="4879" width="9" style="764" customWidth="1"/>
    <col min="4880" max="4880" width="9.875" style="764" bestFit="1" customWidth="1"/>
    <col min="4881" max="4882" width="9" style="764" customWidth="1"/>
    <col min="4883" max="4883" width="9.875" style="764" bestFit="1" customWidth="1"/>
    <col min="4884" max="4885" width="11" style="764" bestFit="1" customWidth="1"/>
    <col min="4886" max="5120" width="9" style="764" customWidth="1"/>
    <col min="5121" max="5121" width="14.875" style="764" customWidth="1"/>
    <col min="5122" max="5122" width="18" style="764" customWidth="1"/>
    <col min="5123" max="5123" width="9" style="764" customWidth="1"/>
    <col min="5124" max="5124" width="14.875" style="764" customWidth="1"/>
    <col min="5125" max="5125" width="18" style="764" customWidth="1"/>
    <col min="5126" max="5126" width="9" style="764" customWidth="1"/>
    <col min="5127" max="5127" width="9.875" style="764" bestFit="1" customWidth="1"/>
    <col min="5128" max="5128" width="9" style="764" customWidth="1"/>
    <col min="5129" max="5131" width="9.875" style="764" bestFit="1" customWidth="1"/>
    <col min="5132" max="5135" width="9" style="764" customWidth="1"/>
    <col min="5136" max="5136" width="9.875" style="764" bestFit="1" customWidth="1"/>
    <col min="5137" max="5138" width="9" style="764" customWidth="1"/>
    <col min="5139" max="5139" width="9.875" style="764" bestFit="1" customWidth="1"/>
    <col min="5140" max="5141" width="11" style="764" bestFit="1" customWidth="1"/>
    <col min="5142" max="5376" width="9" style="764" customWidth="1"/>
    <col min="5377" max="5377" width="14.875" style="764" customWidth="1"/>
    <col min="5378" max="5378" width="18" style="764" customWidth="1"/>
    <col min="5379" max="5379" width="9" style="764" customWidth="1"/>
    <col min="5380" max="5380" width="14.875" style="764" customWidth="1"/>
    <col min="5381" max="5381" width="18" style="764" customWidth="1"/>
    <col min="5382" max="5382" width="9" style="764" customWidth="1"/>
    <col min="5383" max="5383" width="9.875" style="764" bestFit="1" customWidth="1"/>
    <col min="5384" max="5384" width="9" style="764" customWidth="1"/>
    <col min="5385" max="5387" width="9.875" style="764" bestFit="1" customWidth="1"/>
    <col min="5388" max="5391" width="9" style="764" customWidth="1"/>
    <col min="5392" max="5392" width="9.875" style="764" bestFit="1" customWidth="1"/>
    <col min="5393" max="5394" width="9" style="764" customWidth="1"/>
    <col min="5395" max="5395" width="9.875" style="764" bestFit="1" customWidth="1"/>
    <col min="5396" max="5397" width="11" style="764" bestFit="1" customWidth="1"/>
    <col min="5398" max="5632" width="9" style="764" customWidth="1"/>
    <col min="5633" max="5633" width="14.875" style="764" customWidth="1"/>
    <col min="5634" max="5634" width="18" style="764" customWidth="1"/>
    <col min="5635" max="5635" width="9" style="764" customWidth="1"/>
    <col min="5636" max="5636" width="14.875" style="764" customWidth="1"/>
    <col min="5637" max="5637" width="18" style="764" customWidth="1"/>
    <col min="5638" max="5638" width="9" style="764" customWidth="1"/>
    <col min="5639" max="5639" width="9.875" style="764" bestFit="1" customWidth="1"/>
    <col min="5640" max="5640" width="9" style="764" customWidth="1"/>
    <col min="5641" max="5643" width="9.875" style="764" bestFit="1" customWidth="1"/>
    <col min="5644" max="5647" width="9" style="764" customWidth="1"/>
    <col min="5648" max="5648" width="9.875" style="764" bestFit="1" customWidth="1"/>
    <col min="5649" max="5650" width="9" style="764" customWidth="1"/>
    <col min="5651" max="5651" width="9.875" style="764" bestFit="1" customWidth="1"/>
    <col min="5652" max="5653" width="11" style="764" bestFit="1" customWidth="1"/>
    <col min="5654" max="5888" width="9" style="764" customWidth="1"/>
    <col min="5889" max="5889" width="14.875" style="764" customWidth="1"/>
    <col min="5890" max="5890" width="18" style="764" customWidth="1"/>
    <col min="5891" max="5891" width="9" style="764" customWidth="1"/>
    <col min="5892" max="5892" width="14.875" style="764" customWidth="1"/>
    <col min="5893" max="5893" width="18" style="764" customWidth="1"/>
    <col min="5894" max="5894" width="9" style="764" customWidth="1"/>
    <col min="5895" max="5895" width="9.875" style="764" bestFit="1" customWidth="1"/>
    <col min="5896" max="5896" width="9" style="764" customWidth="1"/>
    <col min="5897" max="5899" width="9.875" style="764" bestFit="1" customWidth="1"/>
    <col min="5900" max="5903" width="9" style="764" customWidth="1"/>
    <col min="5904" max="5904" width="9.875" style="764" bestFit="1" customWidth="1"/>
    <col min="5905" max="5906" width="9" style="764" customWidth="1"/>
    <col min="5907" max="5907" width="9.875" style="764" bestFit="1" customWidth="1"/>
    <col min="5908" max="5909" width="11" style="764" bestFit="1" customWidth="1"/>
    <col min="5910" max="6144" width="9" style="764" customWidth="1"/>
    <col min="6145" max="6145" width="14.875" style="764" customWidth="1"/>
    <col min="6146" max="6146" width="18" style="764" customWidth="1"/>
    <col min="6147" max="6147" width="9" style="764" customWidth="1"/>
    <col min="6148" max="6148" width="14.875" style="764" customWidth="1"/>
    <col min="6149" max="6149" width="18" style="764" customWidth="1"/>
    <col min="6150" max="6150" width="9" style="764" customWidth="1"/>
    <col min="6151" max="6151" width="9.875" style="764" bestFit="1" customWidth="1"/>
    <col min="6152" max="6152" width="9" style="764" customWidth="1"/>
    <col min="6153" max="6155" width="9.875" style="764" bestFit="1" customWidth="1"/>
    <col min="6156" max="6159" width="9" style="764" customWidth="1"/>
    <col min="6160" max="6160" width="9.875" style="764" bestFit="1" customWidth="1"/>
    <col min="6161" max="6162" width="9" style="764" customWidth="1"/>
    <col min="6163" max="6163" width="9.875" style="764" bestFit="1" customWidth="1"/>
    <col min="6164" max="6165" width="11" style="764" bestFit="1" customWidth="1"/>
    <col min="6166" max="6400" width="9" style="764" customWidth="1"/>
    <col min="6401" max="6401" width="14.875" style="764" customWidth="1"/>
    <col min="6402" max="6402" width="18" style="764" customWidth="1"/>
    <col min="6403" max="6403" width="9" style="764" customWidth="1"/>
    <col min="6404" max="6404" width="14.875" style="764" customWidth="1"/>
    <col min="6405" max="6405" width="18" style="764" customWidth="1"/>
    <col min="6406" max="6406" width="9" style="764" customWidth="1"/>
    <col min="6407" max="6407" width="9.875" style="764" bestFit="1" customWidth="1"/>
    <col min="6408" max="6408" width="9" style="764" customWidth="1"/>
    <col min="6409" max="6411" width="9.875" style="764" bestFit="1" customWidth="1"/>
    <col min="6412" max="6415" width="9" style="764" customWidth="1"/>
    <col min="6416" max="6416" width="9.875" style="764" bestFit="1" customWidth="1"/>
    <col min="6417" max="6418" width="9" style="764" customWidth="1"/>
    <col min="6419" max="6419" width="9.875" style="764" bestFit="1" customWidth="1"/>
    <col min="6420" max="6421" width="11" style="764" bestFit="1" customWidth="1"/>
    <col min="6422" max="6656" width="9" style="764" customWidth="1"/>
    <col min="6657" max="6657" width="14.875" style="764" customWidth="1"/>
    <col min="6658" max="6658" width="18" style="764" customWidth="1"/>
    <col min="6659" max="6659" width="9" style="764" customWidth="1"/>
    <col min="6660" max="6660" width="14.875" style="764" customWidth="1"/>
    <col min="6661" max="6661" width="18" style="764" customWidth="1"/>
    <col min="6662" max="6662" width="9" style="764" customWidth="1"/>
    <col min="6663" max="6663" width="9.875" style="764" bestFit="1" customWidth="1"/>
    <col min="6664" max="6664" width="9" style="764" customWidth="1"/>
    <col min="6665" max="6667" width="9.875" style="764" bestFit="1" customWidth="1"/>
    <col min="6668" max="6671" width="9" style="764" customWidth="1"/>
    <col min="6672" max="6672" width="9.875" style="764" bestFit="1" customWidth="1"/>
    <col min="6673" max="6674" width="9" style="764" customWidth="1"/>
    <col min="6675" max="6675" width="9.875" style="764" bestFit="1" customWidth="1"/>
    <col min="6676" max="6677" width="11" style="764" bestFit="1" customWidth="1"/>
    <col min="6678" max="6912" width="9" style="764" customWidth="1"/>
    <col min="6913" max="6913" width="14.875" style="764" customWidth="1"/>
    <col min="6914" max="6914" width="18" style="764" customWidth="1"/>
    <col min="6915" max="6915" width="9" style="764" customWidth="1"/>
    <col min="6916" max="6916" width="14.875" style="764" customWidth="1"/>
    <col min="6917" max="6917" width="18" style="764" customWidth="1"/>
    <col min="6918" max="6918" width="9" style="764" customWidth="1"/>
    <col min="6919" max="6919" width="9.875" style="764" bestFit="1" customWidth="1"/>
    <col min="6920" max="6920" width="9" style="764" customWidth="1"/>
    <col min="6921" max="6923" width="9.875" style="764" bestFit="1" customWidth="1"/>
    <col min="6924" max="6927" width="9" style="764" customWidth="1"/>
    <col min="6928" max="6928" width="9.875" style="764" bestFit="1" customWidth="1"/>
    <col min="6929" max="6930" width="9" style="764" customWidth="1"/>
    <col min="6931" max="6931" width="9.875" style="764" bestFit="1" customWidth="1"/>
    <col min="6932" max="6933" width="11" style="764" bestFit="1" customWidth="1"/>
    <col min="6934" max="7168" width="9" style="764" customWidth="1"/>
    <col min="7169" max="7169" width="14.875" style="764" customWidth="1"/>
    <col min="7170" max="7170" width="18" style="764" customWidth="1"/>
    <col min="7171" max="7171" width="9" style="764" customWidth="1"/>
    <col min="7172" max="7172" width="14.875" style="764" customWidth="1"/>
    <col min="7173" max="7173" width="18" style="764" customWidth="1"/>
    <col min="7174" max="7174" width="9" style="764" customWidth="1"/>
    <col min="7175" max="7175" width="9.875" style="764" bestFit="1" customWidth="1"/>
    <col min="7176" max="7176" width="9" style="764" customWidth="1"/>
    <col min="7177" max="7179" width="9.875" style="764" bestFit="1" customWidth="1"/>
    <col min="7180" max="7183" width="9" style="764" customWidth="1"/>
    <col min="7184" max="7184" width="9.875" style="764" bestFit="1" customWidth="1"/>
    <col min="7185" max="7186" width="9" style="764" customWidth="1"/>
    <col min="7187" max="7187" width="9.875" style="764" bestFit="1" customWidth="1"/>
    <col min="7188" max="7189" width="11" style="764" bestFit="1" customWidth="1"/>
    <col min="7190" max="7424" width="9" style="764" customWidth="1"/>
    <col min="7425" max="7425" width="14.875" style="764" customWidth="1"/>
    <col min="7426" max="7426" width="18" style="764" customWidth="1"/>
    <col min="7427" max="7427" width="9" style="764" customWidth="1"/>
    <col min="7428" max="7428" width="14.875" style="764" customWidth="1"/>
    <col min="7429" max="7429" width="18" style="764" customWidth="1"/>
    <col min="7430" max="7430" width="9" style="764" customWidth="1"/>
    <col min="7431" max="7431" width="9.875" style="764" bestFit="1" customWidth="1"/>
    <col min="7432" max="7432" width="9" style="764" customWidth="1"/>
    <col min="7433" max="7435" width="9.875" style="764" bestFit="1" customWidth="1"/>
    <col min="7436" max="7439" width="9" style="764" customWidth="1"/>
    <col min="7440" max="7440" width="9.875" style="764" bestFit="1" customWidth="1"/>
    <col min="7441" max="7442" width="9" style="764" customWidth="1"/>
    <col min="7443" max="7443" width="9.875" style="764" bestFit="1" customWidth="1"/>
    <col min="7444" max="7445" width="11" style="764" bestFit="1" customWidth="1"/>
    <col min="7446" max="7680" width="9" style="764" customWidth="1"/>
    <col min="7681" max="7681" width="14.875" style="764" customWidth="1"/>
    <col min="7682" max="7682" width="18" style="764" customWidth="1"/>
    <col min="7683" max="7683" width="9" style="764" customWidth="1"/>
    <col min="7684" max="7684" width="14.875" style="764" customWidth="1"/>
    <col min="7685" max="7685" width="18" style="764" customWidth="1"/>
    <col min="7686" max="7686" width="9" style="764" customWidth="1"/>
    <col min="7687" max="7687" width="9.875" style="764" bestFit="1" customWidth="1"/>
    <col min="7688" max="7688" width="9" style="764" customWidth="1"/>
    <col min="7689" max="7691" width="9.875" style="764" bestFit="1" customWidth="1"/>
    <col min="7692" max="7695" width="9" style="764" customWidth="1"/>
    <col min="7696" max="7696" width="9.875" style="764" bestFit="1" customWidth="1"/>
    <col min="7697" max="7698" width="9" style="764" customWidth="1"/>
    <col min="7699" max="7699" width="9.875" style="764" bestFit="1" customWidth="1"/>
    <col min="7700" max="7701" width="11" style="764" bestFit="1" customWidth="1"/>
    <col min="7702" max="7936" width="9" style="764" customWidth="1"/>
    <col min="7937" max="7937" width="14.875" style="764" customWidth="1"/>
    <col min="7938" max="7938" width="18" style="764" customWidth="1"/>
    <col min="7939" max="7939" width="9" style="764" customWidth="1"/>
    <col min="7940" max="7940" width="14.875" style="764" customWidth="1"/>
    <col min="7941" max="7941" width="18" style="764" customWidth="1"/>
    <col min="7942" max="7942" width="9" style="764" customWidth="1"/>
    <col min="7943" max="7943" width="9.875" style="764" bestFit="1" customWidth="1"/>
    <col min="7944" max="7944" width="9" style="764" customWidth="1"/>
    <col min="7945" max="7947" width="9.875" style="764" bestFit="1" customWidth="1"/>
    <col min="7948" max="7951" width="9" style="764" customWidth="1"/>
    <col min="7952" max="7952" width="9.875" style="764" bestFit="1" customWidth="1"/>
    <col min="7953" max="7954" width="9" style="764" customWidth="1"/>
    <col min="7955" max="7955" width="9.875" style="764" bestFit="1" customWidth="1"/>
    <col min="7956" max="7957" width="11" style="764" bestFit="1" customWidth="1"/>
    <col min="7958" max="8192" width="9" style="764" customWidth="1"/>
    <col min="8193" max="8193" width="14.875" style="764" customWidth="1"/>
    <col min="8194" max="8194" width="18" style="764" customWidth="1"/>
    <col min="8195" max="8195" width="9" style="764" customWidth="1"/>
    <col min="8196" max="8196" width="14.875" style="764" customWidth="1"/>
    <col min="8197" max="8197" width="18" style="764" customWidth="1"/>
    <col min="8198" max="8198" width="9" style="764" customWidth="1"/>
    <col min="8199" max="8199" width="9.875" style="764" bestFit="1" customWidth="1"/>
    <col min="8200" max="8200" width="9" style="764" customWidth="1"/>
    <col min="8201" max="8203" width="9.875" style="764" bestFit="1" customWidth="1"/>
    <col min="8204" max="8207" width="9" style="764" customWidth="1"/>
    <col min="8208" max="8208" width="9.875" style="764" bestFit="1" customWidth="1"/>
    <col min="8209" max="8210" width="9" style="764" customWidth="1"/>
    <col min="8211" max="8211" width="9.875" style="764" bestFit="1" customWidth="1"/>
    <col min="8212" max="8213" width="11" style="764" bestFit="1" customWidth="1"/>
    <col min="8214" max="8448" width="9" style="764" customWidth="1"/>
    <col min="8449" max="8449" width="14.875" style="764" customWidth="1"/>
    <col min="8450" max="8450" width="18" style="764" customWidth="1"/>
    <col min="8451" max="8451" width="9" style="764" customWidth="1"/>
    <col min="8452" max="8452" width="14.875" style="764" customWidth="1"/>
    <col min="8453" max="8453" width="18" style="764" customWidth="1"/>
    <col min="8454" max="8454" width="9" style="764" customWidth="1"/>
    <col min="8455" max="8455" width="9.875" style="764" bestFit="1" customWidth="1"/>
    <col min="8456" max="8456" width="9" style="764" customWidth="1"/>
    <col min="8457" max="8459" width="9.875" style="764" bestFit="1" customWidth="1"/>
    <col min="8460" max="8463" width="9" style="764" customWidth="1"/>
    <col min="8464" max="8464" width="9.875" style="764" bestFit="1" customWidth="1"/>
    <col min="8465" max="8466" width="9" style="764" customWidth="1"/>
    <col min="8467" max="8467" width="9.875" style="764" bestFit="1" customWidth="1"/>
    <col min="8468" max="8469" width="11" style="764" bestFit="1" customWidth="1"/>
    <col min="8470" max="8704" width="9" style="764" customWidth="1"/>
    <col min="8705" max="8705" width="14.875" style="764" customWidth="1"/>
    <col min="8706" max="8706" width="18" style="764" customWidth="1"/>
    <col min="8707" max="8707" width="9" style="764" customWidth="1"/>
    <col min="8708" max="8708" width="14.875" style="764" customWidth="1"/>
    <col min="8709" max="8709" width="18" style="764" customWidth="1"/>
    <col min="8710" max="8710" width="9" style="764" customWidth="1"/>
    <col min="8711" max="8711" width="9.875" style="764" bestFit="1" customWidth="1"/>
    <col min="8712" max="8712" width="9" style="764" customWidth="1"/>
    <col min="8713" max="8715" width="9.875" style="764" bestFit="1" customWidth="1"/>
    <col min="8716" max="8719" width="9" style="764" customWidth="1"/>
    <col min="8720" max="8720" width="9.875" style="764" bestFit="1" customWidth="1"/>
    <col min="8721" max="8722" width="9" style="764" customWidth="1"/>
    <col min="8723" max="8723" width="9.875" style="764" bestFit="1" customWidth="1"/>
    <col min="8724" max="8725" width="11" style="764" bestFit="1" customWidth="1"/>
    <col min="8726" max="8960" width="9" style="764" customWidth="1"/>
    <col min="8961" max="8961" width="14.875" style="764" customWidth="1"/>
    <col min="8962" max="8962" width="18" style="764" customWidth="1"/>
    <col min="8963" max="8963" width="9" style="764" customWidth="1"/>
    <col min="8964" max="8964" width="14.875" style="764" customWidth="1"/>
    <col min="8965" max="8965" width="18" style="764" customWidth="1"/>
    <col min="8966" max="8966" width="9" style="764" customWidth="1"/>
    <col min="8967" max="8967" width="9.875" style="764" bestFit="1" customWidth="1"/>
    <col min="8968" max="8968" width="9" style="764" customWidth="1"/>
    <col min="8969" max="8971" width="9.875" style="764" bestFit="1" customWidth="1"/>
    <col min="8972" max="8975" width="9" style="764" customWidth="1"/>
    <col min="8976" max="8976" width="9.875" style="764" bestFit="1" customWidth="1"/>
    <col min="8977" max="8978" width="9" style="764" customWidth="1"/>
    <col min="8979" max="8979" width="9.875" style="764" bestFit="1" customWidth="1"/>
    <col min="8980" max="8981" width="11" style="764" bestFit="1" customWidth="1"/>
    <col min="8982" max="9216" width="9" style="764" customWidth="1"/>
    <col min="9217" max="9217" width="14.875" style="764" customWidth="1"/>
    <col min="9218" max="9218" width="18" style="764" customWidth="1"/>
    <col min="9219" max="9219" width="9" style="764" customWidth="1"/>
    <col min="9220" max="9220" width="14.875" style="764" customWidth="1"/>
    <col min="9221" max="9221" width="18" style="764" customWidth="1"/>
    <col min="9222" max="9222" width="9" style="764" customWidth="1"/>
    <col min="9223" max="9223" width="9.875" style="764" bestFit="1" customWidth="1"/>
    <col min="9224" max="9224" width="9" style="764" customWidth="1"/>
    <col min="9225" max="9227" width="9.875" style="764" bestFit="1" customWidth="1"/>
    <col min="9228" max="9231" width="9" style="764" customWidth="1"/>
    <col min="9232" max="9232" width="9.875" style="764" bestFit="1" customWidth="1"/>
    <col min="9233" max="9234" width="9" style="764" customWidth="1"/>
    <col min="9235" max="9235" width="9.875" style="764" bestFit="1" customWidth="1"/>
    <col min="9236" max="9237" width="11" style="764" bestFit="1" customWidth="1"/>
    <col min="9238" max="9472" width="9" style="764" customWidth="1"/>
    <col min="9473" max="9473" width="14.875" style="764" customWidth="1"/>
    <col min="9474" max="9474" width="18" style="764" customWidth="1"/>
    <col min="9475" max="9475" width="9" style="764" customWidth="1"/>
    <col min="9476" max="9476" width="14.875" style="764" customWidth="1"/>
    <col min="9477" max="9477" width="18" style="764" customWidth="1"/>
    <col min="9478" max="9478" width="9" style="764" customWidth="1"/>
    <col min="9479" max="9479" width="9.875" style="764" bestFit="1" customWidth="1"/>
    <col min="9480" max="9480" width="9" style="764" customWidth="1"/>
    <col min="9481" max="9483" width="9.875" style="764" bestFit="1" customWidth="1"/>
    <col min="9484" max="9487" width="9" style="764" customWidth="1"/>
    <col min="9488" max="9488" width="9.875" style="764" bestFit="1" customWidth="1"/>
    <col min="9489" max="9490" width="9" style="764" customWidth="1"/>
    <col min="9491" max="9491" width="9.875" style="764" bestFit="1" customWidth="1"/>
    <col min="9492" max="9493" width="11" style="764" bestFit="1" customWidth="1"/>
    <col min="9494" max="9728" width="9" style="764" customWidth="1"/>
    <col min="9729" max="9729" width="14.875" style="764" customWidth="1"/>
    <col min="9730" max="9730" width="18" style="764" customWidth="1"/>
    <col min="9731" max="9731" width="9" style="764" customWidth="1"/>
    <col min="9732" max="9732" width="14.875" style="764" customWidth="1"/>
    <col min="9733" max="9733" width="18" style="764" customWidth="1"/>
    <col min="9734" max="9734" width="9" style="764" customWidth="1"/>
    <col min="9735" max="9735" width="9.875" style="764" bestFit="1" customWidth="1"/>
    <col min="9736" max="9736" width="9" style="764" customWidth="1"/>
    <col min="9737" max="9739" width="9.875" style="764" bestFit="1" customWidth="1"/>
    <col min="9740" max="9743" width="9" style="764" customWidth="1"/>
    <col min="9744" max="9744" width="9.875" style="764" bestFit="1" customWidth="1"/>
    <col min="9745" max="9746" width="9" style="764" customWidth="1"/>
    <col min="9747" max="9747" width="9.875" style="764" bestFit="1" customWidth="1"/>
    <col min="9748" max="9749" width="11" style="764" bestFit="1" customWidth="1"/>
    <col min="9750" max="9984" width="9" style="764" customWidth="1"/>
    <col min="9985" max="9985" width="14.875" style="764" customWidth="1"/>
    <col min="9986" max="9986" width="18" style="764" customWidth="1"/>
    <col min="9987" max="9987" width="9" style="764" customWidth="1"/>
    <col min="9988" max="9988" width="14.875" style="764" customWidth="1"/>
    <col min="9989" max="9989" width="18" style="764" customWidth="1"/>
    <col min="9990" max="9990" width="9" style="764" customWidth="1"/>
    <col min="9991" max="9991" width="9.875" style="764" bestFit="1" customWidth="1"/>
    <col min="9992" max="9992" width="9" style="764" customWidth="1"/>
    <col min="9993" max="9995" width="9.875" style="764" bestFit="1" customWidth="1"/>
    <col min="9996" max="9999" width="9" style="764" customWidth="1"/>
    <col min="10000" max="10000" width="9.875" style="764" bestFit="1" customWidth="1"/>
    <col min="10001" max="10002" width="9" style="764" customWidth="1"/>
    <col min="10003" max="10003" width="9.875" style="764" bestFit="1" customWidth="1"/>
    <col min="10004" max="10005" width="11" style="764" bestFit="1" customWidth="1"/>
    <col min="10006" max="10240" width="9" style="764" customWidth="1"/>
    <col min="10241" max="10241" width="14.875" style="764" customWidth="1"/>
    <col min="10242" max="10242" width="18" style="764" customWidth="1"/>
    <col min="10243" max="10243" width="9" style="764" customWidth="1"/>
    <col min="10244" max="10244" width="14.875" style="764" customWidth="1"/>
    <col min="10245" max="10245" width="18" style="764" customWidth="1"/>
    <col min="10246" max="10246" width="9" style="764" customWidth="1"/>
    <col min="10247" max="10247" width="9.875" style="764" bestFit="1" customWidth="1"/>
    <col min="10248" max="10248" width="9" style="764" customWidth="1"/>
    <col min="10249" max="10251" width="9.875" style="764" bestFit="1" customWidth="1"/>
    <col min="10252" max="10255" width="9" style="764" customWidth="1"/>
    <col min="10256" max="10256" width="9.875" style="764" bestFit="1" customWidth="1"/>
    <col min="10257" max="10258" width="9" style="764" customWidth="1"/>
    <col min="10259" max="10259" width="9.875" style="764" bestFit="1" customWidth="1"/>
    <col min="10260" max="10261" width="11" style="764" bestFit="1" customWidth="1"/>
    <col min="10262" max="10496" width="9" style="764" customWidth="1"/>
    <col min="10497" max="10497" width="14.875" style="764" customWidth="1"/>
    <col min="10498" max="10498" width="18" style="764" customWidth="1"/>
    <col min="10499" max="10499" width="9" style="764" customWidth="1"/>
    <col min="10500" max="10500" width="14.875" style="764" customWidth="1"/>
    <col min="10501" max="10501" width="18" style="764" customWidth="1"/>
    <col min="10502" max="10502" width="9" style="764" customWidth="1"/>
    <col min="10503" max="10503" width="9.875" style="764" bestFit="1" customWidth="1"/>
    <col min="10504" max="10504" width="9" style="764" customWidth="1"/>
    <col min="10505" max="10507" width="9.875" style="764" bestFit="1" customWidth="1"/>
    <col min="10508" max="10511" width="9" style="764" customWidth="1"/>
    <col min="10512" max="10512" width="9.875" style="764" bestFit="1" customWidth="1"/>
    <col min="10513" max="10514" width="9" style="764" customWidth="1"/>
    <col min="10515" max="10515" width="9.875" style="764" bestFit="1" customWidth="1"/>
    <col min="10516" max="10517" width="11" style="764" bestFit="1" customWidth="1"/>
    <col min="10518" max="10752" width="9" style="764" customWidth="1"/>
    <col min="10753" max="10753" width="14.875" style="764" customWidth="1"/>
    <col min="10754" max="10754" width="18" style="764" customWidth="1"/>
    <col min="10755" max="10755" width="9" style="764" customWidth="1"/>
    <col min="10756" max="10756" width="14.875" style="764" customWidth="1"/>
    <col min="10757" max="10757" width="18" style="764" customWidth="1"/>
    <col min="10758" max="10758" width="9" style="764" customWidth="1"/>
    <col min="10759" max="10759" width="9.875" style="764" bestFit="1" customWidth="1"/>
    <col min="10760" max="10760" width="9" style="764" customWidth="1"/>
    <col min="10761" max="10763" width="9.875" style="764" bestFit="1" customWidth="1"/>
    <col min="10764" max="10767" width="9" style="764" customWidth="1"/>
    <col min="10768" max="10768" width="9.875" style="764" bestFit="1" customWidth="1"/>
    <col min="10769" max="10770" width="9" style="764" customWidth="1"/>
    <col min="10771" max="10771" width="9.875" style="764" bestFit="1" customWidth="1"/>
    <col min="10772" max="10773" width="11" style="764" bestFit="1" customWidth="1"/>
    <col min="10774" max="11008" width="9" style="764" customWidth="1"/>
    <col min="11009" max="11009" width="14.875" style="764" customWidth="1"/>
    <col min="11010" max="11010" width="18" style="764" customWidth="1"/>
    <col min="11011" max="11011" width="9" style="764" customWidth="1"/>
    <col min="11012" max="11012" width="14.875" style="764" customWidth="1"/>
    <col min="11013" max="11013" width="18" style="764" customWidth="1"/>
    <col min="11014" max="11014" width="9" style="764" customWidth="1"/>
    <col min="11015" max="11015" width="9.875" style="764" bestFit="1" customWidth="1"/>
    <col min="11016" max="11016" width="9" style="764" customWidth="1"/>
    <col min="11017" max="11019" width="9.875" style="764" bestFit="1" customWidth="1"/>
    <col min="11020" max="11023" width="9" style="764" customWidth="1"/>
    <col min="11024" max="11024" width="9.875" style="764" bestFit="1" customWidth="1"/>
    <col min="11025" max="11026" width="9" style="764" customWidth="1"/>
    <col min="11027" max="11027" width="9.875" style="764" bestFit="1" customWidth="1"/>
    <col min="11028" max="11029" width="11" style="764" bestFit="1" customWidth="1"/>
    <col min="11030" max="11264" width="9" style="764" customWidth="1"/>
    <col min="11265" max="11265" width="14.875" style="764" customWidth="1"/>
    <col min="11266" max="11266" width="18" style="764" customWidth="1"/>
    <col min="11267" max="11267" width="9" style="764" customWidth="1"/>
    <col min="11268" max="11268" width="14.875" style="764" customWidth="1"/>
    <col min="11269" max="11269" width="18" style="764" customWidth="1"/>
    <col min="11270" max="11270" width="9" style="764" customWidth="1"/>
    <col min="11271" max="11271" width="9.875" style="764" bestFit="1" customWidth="1"/>
    <col min="11272" max="11272" width="9" style="764" customWidth="1"/>
    <col min="11273" max="11275" width="9.875" style="764" bestFit="1" customWidth="1"/>
    <col min="11276" max="11279" width="9" style="764" customWidth="1"/>
    <col min="11280" max="11280" width="9.875" style="764" bestFit="1" customWidth="1"/>
    <col min="11281" max="11282" width="9" style="764" customWidth="1"/>
    <col min="11283" max="11283" width="9.875" style="764" bestFit="1" customWidth="1"/>
    <col min="11284" max="11285" width="11" style="764" bestFit="1" customWidth="1"/>
    <col min="11286" max="11520" width="9" style="764" customWidth="1"/>
    <col min="11521" max="11521" width="14.875" style="764" customWidth="1"/>
    <col min="11522" max="11522" width="18" style="764" customWidth="1"/>
    <col min="11523" max="11523" width="9" style="764" customWidth="1"/>
    <col min="11524" max="11524" width="14.875" style="764" customWidth="1"/>
    <col min="11525" max="11525" width="18" style="764" customWidth="1"/>
    <col min="11526" max="11526" width="9" style="764" customWidth="1"/>
    <col min="11527" max="11527" width="9.875" style="764" bestFit="1" customWidth="1"/>
    <col min="11528" max="11528" width="9" style="764" customWidth="1"/>
    <col min="11529" max="11531" width="9.875" style="764" bestFit="1" customWidth="1"/>
    <col min="11532" max="11535" width="9" style="764" customWidth="1"/>
    <col min="11536" max="11536" width="9.875" style="764" bestFit="1" customWidth="1"/>
    <col min="11537" max="11538" width="9" style="764" customWidth="1"/>
    <col min="11539" max="11539" width="9.875" style="764" bestFit="1" customWidth="1"/>
    <col min="11540" max="11541" width="11" style="764" bestFit="1" customWidth="1"/>
    <col min="11542" max="11776" width="9" style="764" customWidth="1"/>
    <col min="11777" max="11777" width="14.875" style="764" customWidth="1"/>
    <col min="11778" max="11778" width="18" style="764" customWidth="1"/>
    <col min="11779" max="11779" width="9" style="764" customWidth="1"/>
    <col min="11780" max="11780" width="14.875" style="764" customWidth="1"/>
    <col min="11781" max="11781" width="18" style="764" customWidth="1"/>
    <col min="11782" max="11782" width="9" style="764" customWidth="1"/>
    <col min="11783" max="11783" width="9.875" style="764" bestFit="1" customWidth="1"/>
    <col min="11784" max="11784" width="9" style="764" customWidth="1"/>
    <col min="11785" max="11787" width="9.875" style="764" bestFit="1" customWidth="1"/>
    <col min="11788" max="11791" width="9" style="764" customWidth="1"/>
    <col min="11792" max="11792" width="9.875" style="764" bestFit="1" customWidth="1"/>
    <col min="11793" max="11794" width="9" style="764" customWidth="1"/>
    <col min="11795" max="11795" width="9.875" style="764" bestFit="1" customWidth="1"/>
    <col min="11796" max="11797" width="11" style="764" bestFit="1" customWidth="1"/>
    <col min="11798" max="12032" width="9" style="764" customWidth="1"/>
    <col min="12033" max="12033" width="14.875" style="764" customWidth="1"/>
    <col min="12034" max="12034" width="18" style="764" customWidth="1"/>
    <col min="12035" max="12035" width="9" style="764" customWidth="1"/>
    <col min="12036" max="12036" width="14.875" style="764" customWidth="1"/>
    <col min="12037" max="12037" width="18" style="764" customWidth="1"/>
    <col min="12038" max="12038" width="9" style="764" customWidth="1"/>
    <col min="12039" max="12039" width="9.875" style="764" bestFit="1" customWidth="1"/>
    <col min="12040" max="12040" width="9" style="764" customWidth="1"/>
    <col min="12041" max="12043" width="9.875" style="764" bestFit="1" customWidth="1"/>
    <col min="12044" max="12047" width="9" style="764" customWidth="1"/>
    <col min="12048" max="12048" width="9.875" style="764" bestFit="1" customWidth="1"/>
    <col min="12049" max="12050" width="9" style="764" customWidth="1"/>
    <col min="12051" max="12051" width="9.875" style="764" bestFit="1" customWidth="1"/>
    <col min="12052" max="12053" width="11" style="764" bestFit="1" customWidth="1"/>
    <col min="12054" max="12288" width="9" style="764" customWidth="1"/>
    <col min="12289" max="12289" width="14.875" style="764" customWidth="1"/>
    <col min="12290" max="12290" width="18" style="764" customWidth="1"/>
    <col min="12291" max="12291" width="9" style="764" customWidth="1"/>
    <col min="12292" max="12292" width="14.875" style="764" customWidth="1"/>
    <col min="12293" max="12293" width="18" style="764" customWidth="1"/>
    <col min="12294" max="12294" width="9" style="764" customWidth="1"/>
    <col min="12295" max="12295" width="9.875" style="764" bestFit="1" customWidth="1"/>
    <col min="12296" max="12296" width="9" style="764" customWidth="1"/>
    <col min="12297" max="12299" width="9.875" style="764" bestFit="1" customWidth="1"/>
    <col min="12300" max="12303" width="9" style="764" customWidth="1"/>
    <col min="12304" max="12304" width="9.875" style="764" bestFit="1" customWidth="1"/>
    <col min="12305" max="12306" width="9" style="764" customWidth="1"/>
    <col min="12307" max="12307" width="9.875" style="764" bestFit="1" customWidth="1"/>
    <col min="12308" max="12309" width="11" style="764" bestFit="1" customWidth="1"/>
    <col min="12310" max="12544" width="9" style="764" customWidth="1"/>
    <col min="12545" max="12545" width="14.875" style="764" customWidth="1"/>
    <col min="12546" max="12546" width="18" style="764" customWidth="1"/>
    <col min="12547" max="12547" width="9" style="764" customWidth="1"/>
    <col min="12548" max="12548" width="14.875" style="764" customWidth="1"/>
    <col min="12549" max="12549" width="18" style="764" customWidth="1"/>
    <col min="12550" max="12550" width="9" style="764" customWidth="1"/>
    <col min="12551" max="12551" width="9.875" style="764" bestFit="1" customWidth="1"/>
    <col min="12552" max="12552" width="9" style="764" customWidth="1"/>
    <col min="12553" max="12555" width="9.875" style="764" bestFit="1" customWidth="1"/>
    <col min="12556" max="12559" width="9" style="764" customWidth="1"/>
    <col min="12560" max="12560" width="9.875" style="764" bestFit="1" customWidth="1"/>
    <col min="12561" max="12562" width="9" style="764" customWidth="1"/>
    <col min="12563" max="12563" width="9.875" style="764" bestFit="1" customWidth="1"/>
    <col min="12564" max="12565" width="11" style="764" bestFit="1" customWidth="1"/>
    <col min="12566" max="12800" width="9" style="764" customWidth="1"/>
    <col min="12801" max="12801" width="14.875" style="764" customWidth="1"/>
    <col min="12802" max="12802" width="18" style="764" customWidth="1"/>
    <col min="12803" max="12803" width="9" style="764" customWidth="1"/>
    <col min="12804" max="12804" width="14.875" style="764" customWidth="1"/>
    <col min="12805" max="12805" width="18" style="764" customWidth="1"/>
    <col min="12806" max="12806" width="9" style="764" customWidth="1"/>
    <col min="12807" max="12807" width="9.875" style="764" bestFit="1" customWidth="1"/>
    <col min="12808" max="12808" width="9" style="764" customWidth="1"/>
    <col min="12809" max="12811" width="9.875" style="764" bestFit="1" customWidth="1"/>
    <col min="12812" max="12815" width="9" style="764" customWidth="1"/>
    <col min="12816" max="12816" width="9.875" style="764" bestFit="1" customWidth="1"/>
    <col min="12817" max="12818" width="9" style="764" customWidth="1"/>
    <col min="12819" max="12819" width="9.875" style="764" bestFit="1" customWidth="1"/>
    <col min="12820" max="12821" width="11" style="764" bestFit="1" customWidth="1"/>
    <col min="12822" max="13056" width="9" style="764" customWidth="1"/>
    <col min="13057" max="13057" width="14.875" style="764" customWidth="1"/>
    <col min="13058" max="13058" width="18" style="764" customWidth="1"/>
    <col min="13059" max="13059" width="9" style="764" customWidth="1"/>
    <col min="13060" max="13060" width="14.875" style="764" customWidth="1"/>
    <col min="13061" max="13061" width="18" style="764" customWidth="1"/>
    <col min="13062" max="13062" width="9" style="764" customWidth="1"/>
    <col min="13063" max="13063" width="9.875" style="764" bestFit="1" customWidth="1"/>
    <col min="13064" max="13064" width="9" style="764" customWidth="1"/>
    <col min="13065" max="13067" width="9.875" style="764" bestFit="1" customWidth="1"/>
    <col min="13068" max="13071" width="9" style="764" customWidth="1"/>
    <col min="13072" max="13072" width="9.875" style="764" bestFit="1" customWidth="1"/>
    <col min="13073" max="13074" width="9" style="764" customWidth="1"/>
    <col min="13075" max="13075" width="9.875" style="764" bestFit="1" customWidth="1"/>
    <col min="13076" max="13077" width="11" style="764" bestFit="1" customWidth="1"/>
    <col min="13078" max="13312" width="9" style="764" customWidth="1"/>
    <col min="13313" max="13313" width="14.875" style="764" customWidth="1"/>
    <col min="13314" max="13314" width="18" style="764" customWidth="1"/>
    <col min="13315" max="13315" width="9" style="764" customWidth="1"/>
    <col min="13316" max="13316" width="14.875" style="764" customWidth="1"/>
    <col min="13317" max="13317" width="18" style="764" customWidth="1"/>
    <col min="13318" max="13318" width="9" style="764" customWidth="1"/>
    <col min="13319" max="13319" width="9.875" style="764" bestFit="1" customWidth="1"/>
    <col min="13320" max="13320" width="9" style="764" customWidth="1"/>
    <col min="13321" max="13323" width="9.875" style="764" bestFit="1" customWidth="1"/>
    <col min="13324" max="13327" width="9" style="764" customWidth="1"/>
    <col min="13328" max="13328" width="9.875" style="764" bestFit="1" customWidth="1"/>
    <col min="13329" max="13330" width="9" style="764" customWidth="1"/>
    <col min="13331" max="13331" width="9.875" style="764" bestFit="1" customWidth="1"/>
    <col min="13332" max="13333" width="11" style="764" bestFit="1" customWidth="1"/>
    <col min="13334" max="13568" width="9" style="764" customWidth="1"/>
    <col min="13569" max="13569" width="14.875" style="764" customWidth="1"/>
    <col min="13570" max="13570" width="18" style="764" customWidth="1"/>
    <col min="13571" max="13571" width="9" style="764" customWidth="1"/>
    <col min="13572" max="13572" width="14.875" style="764" customWidth="1"/>
    <col min="13573" max="13573" width="18" style="764" customWidth="1"/>
    <col min="13574" max="13574" width="9" style="764" customWidth="1"/>
    <col min="13575" max="13575" width="9.875" style="764" bestFit="1" customWidth="1"/>
    <col min="13576" max="13576" width="9" style="764" customWidth="1"/>
    <col min="13577" max="13579" width="9.875" style="764" bestFit="1" customWidth="1"/>
    <col min="13580" max="13583" width="9" style="764" customWidth="1"/>
    <col min="13584" max="13584" width="9.875" style="764" bestFit="1" customWidth="1"/>
    <col min="13585" max="13586" width="9" style="764" customWidth="1"/>
    <col min="13587" max="13587" width="9.875" style="764" bestFit="1" customWidth="1"/>
    <col min="13588" max="13589" width="11" style="764" bestFit="1" customWidth="1"/>
    <col min="13590" max="13824" width="9" style="764" customWidth="1"/>
    <col min="13825" max="13825" width="14.875" style="764" customWidth="1"/>
    <col min="13826" max="13826" width="18" style="764" customWidth="1"/>
    <col min="13827" max="13827" width="9" style="764" customWidth="1"/>
    <col min="13828" max="13828" width="14.875" style="764" customWidth="1"/>
    <col min="13829" max="13829" width="18" style="764" customWidth="1"/>
    <col min="13830" max="13830" width="9" style="764" customWidth="1"/>
    <col min="13831" max="13831" width="9.875" style="764" bestFit="1" customWidth="1"/>
    <col min="13832" max="13832" width="9" style="764" customWidth="1"/>
    <col min="13833" max="13835" width="9.875" style="764" bestFit="1" customWidth="1"/>
    <col min="13836" max="13839" width="9" style="764" customWidth="1"/>
    <col min="13840" max="13840" width="9.875" style="764" bestFit="1" customWidth="1"/>
    <col min="13841" max="13842" width="9" style="764" customWidth="1"/>
    <col min="13843" max="13843" width="9.875" style="764" bestFit="1" customWidth="1"/>
    <col min="13844" max="13845" width="11" style="764" bestFit="1" customWidth="1"/>
    <col min="13846" max="14080" width="9" style="764" customWidth="1"/>
    <col min="14081" max="14081" width="14.875" style="764" customWidth="1"/>
    <col min="14082" max="14082" width="18" style="764" customWidth="1"/>
    <col min="14083" max="14083" width="9" style="764" customWidth="1"/>
    <col min="14084" max="14084" width="14.875" style="764" customWidth="1"/>
    <col min="14085" max="14085" width="18" style="764" customWidth="1"/>
    <col min="14086" max="14086" width="9" style="764" customWidth="1"/>
    <col min="14087" max="14087" width="9.875" style="764" bestFit="1" customWidth="1"/>
    <col min="14088" max="14088" width="9" style="764" customWidth="1"/>
    <col min="14089" max="14091" width="9.875" style="764" bestFit="1" customWidth="1"/>
    <col min="14092" max="14095" width="9" style="764" customWidth="1"/>
    <col min="14096" max="14096" width="9.875" style="764" bestFit="1" customWidth="1"/>
    <col min="14097" max="14098" width="9" style="764" customWidth="1"/>
    <col min="14099" max="14099" width="9.875" style="764" bestFit="1" customWidth="1"/>
    <col min="14100" max="14101" width="11" style="764" bestFit="1" customWidth="1"/>
    <col min="14102" max="14336" width="9" style="764" customWidth="1"/>
    <col min="14337" max="14337" width="14.875" style="764" customWidth="1"/>
    <col min="14338" max="14338" width="18" style="764" customWidth="1"/>
    <col min="14339" max="14339" width="9" style="764" customWidth="1"/>
    <col min="14340" max="14340" width="14.875" style="764" customWidth="1"/>
    <col min="14341" max="14341" width="18" style="764" customWidth="1"/>
    <col min="14342" max="14342" width="9" style="764" customWidth="1"/>
    <col min="14343" max="14343" width="9.875" style="764" bestFit="1" customWidth="1"/>
    <col min="14344" max="14344" width="9" style="764" customWidth="1"/>
    <col min="14345" max="14347" width="9.875" style="764" bestFit="1" customWidth="1"/>
    <col min="14348" max="14351" width="9" style="764" customWidth="1"/>
    <col min="14352" max="14352" width="9.875" style="764" bestFit="1" customWidth="1"/>
    <col min="14353" max="14354" width="9" style="764" customWidth="1"/>
    <col min="14355" max="14355" width="9.875" style="764" bestFit="1" customWidth="1"/>
    <col min="14356" max="14357" width="11" style="764" bestFit="1" customWidth="1"/>
    <col min="14358" max="14592" width="9" style="764" customWidth="1"/>
    <col min="14593" max="14593" width="14.875" style="764" customWidth="1"/>
    <col min="14594" max="14594" width="18" style="764" customWidth="1"/>
    <col min="14595" max="14595" width="9" style="764" customWidth="1"/>
    <col min="14596" max="14596" width="14.875" style="764" customWidth="1"/>
    <col min="14597" max="14597" width="18" style="764" customWidth="1"/>
    <col min="14598" max="14598" width="9" style="764" customWidth="1"/>
    <col min="14599" max="14599" width="9.875" style="764" bestFit="1" customWidth="1"/>
    <col min="14600" max="14600" width="9" style="764" customWidth="1"/>
    <col min="14601" max="14603" width="9.875" style="764" bestFit="1" customWidth="1"/>
    <col min="14604" max="14607" width="9" style="764" customWidth="1"/>
    <col min="14608" max="14608" width="9.875" style="764" bestFit="1" customWidth="1"/>
    <col min="14609" max="14610" width="9" style="764" customWidth="1"/>
    <col min="14611" max="14611" width="9.875" style="764" bestFit="1" customWidth="1"/>
    <col min="14612" max="14613" width="11" style="764" bestFit="1" customWidth="1"/>
    <col min="14614" max="14848" width="9" style="764" customWidth="1"/>
    <col min="14849" max="14849" width="14.875" style="764" customWidth="1"/>
    <col min="14850" max="14850" width="18" style="764" customWidth="1"/>
    <col min="14851" max="14851" width="9" style="764" customWidth="1"/>
    <col min="14852" max="14852" width="14.875" style="764" customWidth="1"/>
    <col min="14853" max="14853" width="18" style="764" customWidth="1"/>
    <col min="14854" max="14854" width="9" style="764" customWidth="1"/>
    <col min="14855" max="14855" width="9.875" style="764" bestFit="1" customWidth="1"/>
    <col min="14856" max="14856" width="9" style="764" customWidth="1"/>
    <col min="14857" max="14859" width="9.875" style="764" bestFit="1" customWidth="1"/>
    <col min="14860" max="14863" width="9" style="764" customWidth="1"/>
    <col min="14864" max="14864" width="9.875" style="764" bestFit="1" customWidth="1"/>
    <col min="14865" max="14866" width="9" style="764" customWidth="1"/>
    <col min="14867" max="14867" width="9.875" style="764" bestFit="1" customWidth="1"/>
    <col min="14868" max="14869" width="11" style="764" bestFit="1" customWidth="1"/>
    <col min="14870" max="15104" width="9" style="764" customWidth="1"/>
    <col min="15105" max="15105" width="14.875" style="764" customWidth="1"/>
    <col min="15106" max="15106" width="18" style="764" customWidth="1"/>
    <col min="15107" max="15107" width="9" style="764" customWidth="1"/>
    <col min="15108" max="15108" width="14.875" style="764" customWidth="1"/>
    <col min="15109" max="15109" width="18" style="764" customWidth="1"/>
    <col min="15110" max="15110" width="9" style="764" customWidth="1"/>
    <col min="15111" max="15111" width="9.875" style="764" bestFit="1" customWidth="1"/>
    <col min="15112" max="15112" width="9" style="764" customWidth="1"/>
    <col min="15113" max="15115" width="9.875" style="764" bestFit="1" customWidth="1"/>
    <col min="15116" max="15119" width="9" style="764" customWidth="1"/>
    <col min="15120" max="15120" width="9.875" style="764" bestFit="1" customWidth="1"/>
    <col min="15121" max="15122" width="9" style="764" customWidth="1"/>
    <col min="15123" max="15123" width="9.875" style="764" bestFit="1" customWidth="1"/>
    <col min="15124" max="15125" width="11" style="764" bestFit="1" customWidth="1"/>
    <col min="15126" max="15360" width="9" style="764" customWidth="1"/>
    <col min="15361" max="15361" width="14.875" style="764" customWidth="1"/>
    <col min="15362" max="15362" width="18" style="764" customWidth="1"/>
    <col min="15363" max="15363" width="9" style="764" customWidth="1"/>
    <col min="15364" max="15364" width="14.875" style="764" customWidth="1"/>
    <col min="15365" max="15365" width="18" style="764" customWidth="1"/>
    <col min="15366" max="15366" width="9" style="764" customWidth="1"/>
    <col min="15367" max="15367" width="9.875" style="764" bestFit="1" customWidth="1"/>
    <col min="15368" max="15368" width="9" style="764" customWidth="1"/>
    <col min="15369" max="15371" width="9.875" style="764" bestFit="1" customWidth="1"/>
    <col min="15372" max="15375" width="9" style="764" customWidth="1"/>
    <col min="15376" max="15376" width="9.875" style="764" bestFit="1" customWidth="1"/>
    <col min="15377" max="15378" width="9" style="764" customWidth="1"/>
    <col min="15379" max="15379" width="9.875" style="764" bestFit="1" customWidth="1"/>
    <col min="15380" max="15381" width="11" style="764" bestFit="1" customWidth="1"/>
    <col min="15382" max="15616" width="9" style="764" customWidth="1"/>
    <col min="15617" max="15617" width="14.875" style="764" customWidth="1"/>
    <col min="15618" max="15618" width="18" style="764" customWidth="1"/>
    <col min="15619" max="15619" width="9" style="764" customWidth="1"/>
    <col min="15620" max="15620" width="14.875" style="764" customWidth="1"/>
    <col min="15621" max="15621" width="18" style="764" customWidth="1"/>
    <col min="15622" max="15622" width="9" style="764" customWidth="1"/>
    <col min="15623" max="15623" width="9.875" style="764" bestFit="1" customWidth="1"/>
    <col min="15624" max="15624" width="9" style="764" customWidth="1"/>
    <col min="15625" max="15627" width="9.875" style="764" bestFit="1" customWidth="1"/>
    <col min="15628" max="15631" width="9" style="764" customWidth="1"/>
    <col min="15632" max="15632" width="9.875" style="764" bestFit="1" customWidth="1"/>
    <col min="15633" max="15634" width="9" style="764" customWidth="1"/>
    <col min="15635" max="15635" width="9.875" style="764" bestFit="1" customWidth="1"/>
    <col min="15636" max="15637" width="11" style="764" bestFit="1" customWidth="1"/>
    <col min="15638" max="15872" width="9" style="764" customWidth="1"/>
    <col min="15873" max="15873" width="14.875" style="764" customWidth="1"/>
    <col min="15874" max="15874" width="18" style="764" customWidth="1"/>
    <col min="15875" max="15875" width="9" style="764" customWidth="1"/>
    <col min="15876" max="15876" width="14.875" style="764" customWidth="1"/>
    <col min="15877" max="15877" width="18" style="764" customWidth="1"/>
    <col min="15878" max="15878" width="9" style="764" customWidth="1"/>
    <col min="15879" max="15879" width="9.875" style="764" bestFit="1" customWidth="1"/>
    <col min="15880" max="15880" width="9" style="764" customWidth="1"/>
    <col min="15881" max="15883" width="9.875" style="764" bestFit="1" customWidth="1"/>
    <col min="15884" max="15887" width="9" style="764" customWidth="1"/>
    <col min="15888" max="15888" width="9.875" style="764" bestFit="1" customWidth="1"/>
    <col min="15889" max="15890" width="9" style="764" customWidth="1"/>
    <col min="15891" max="15891" width="9.875" style="764" bestFit="1" customWidth="1"/>
    <col min="15892" max="15893" width="11" style="764" bestFit="1" customWidth="1"/>
    <col min="15894" max="16128" width="9" style="764" customWidth="1"/>
    <col min="16129" max="16129" width="14.875" style="764" customWidth="1"/>
    <col min="16130" max="16130" width="18" style="764" customWidth="1"/>
    <col min="16131" max="16131" width="9" style="764" customWidth="1"/>
    <col min="16132" max="16132" width="14.875" style="764" customWidth="1"/>
    <col min="16133" max="16133" width="18" style="764" customWidth="1"/>
    <col min="16134" max="16134" width="9" style="764" customWidth="1"/>
    <col min="16135" max="16135" width="9.875" style="764" bestFit="1" customWidth="1"/>
    <col min="16136" max="16136" width="9" style="764" customWidth="1"/>
    <col min="16137" max="16139" width="9.875" style="764" bestFit="1" customWidth="1"/>
    <col min="16140" max="16143" width="9" style="764" customWidth="1"/>
    <col min="16144" max="16144" width="9.875" style="764" bestFit="1" customWidth="1"/>
    <col min="16145" max="16146" width="9" style="764" customWidth="1"/>
    <col min="16147" max="16147" width="9.875" style="764" bestFit="1" customWidth="1"/>
    <col min="16148" max="16149" width="11" style="764" bestFit="1" customWidth="1"/>
    <col min="16150" max="16384" width="9" style="764" customWidth="1"/>
  </cols>
  <sheetData>
    <row r="1" spans="1:6" ht="30" customHeight="1">
      <c r="A1" s="956" t="s">
        <v>420</v>
      </c>
      <c r="B1" s="956"/>
      <c r="C1" s="956"/>
      <c r="D1" s="956"/>
      <c r="E1" s="956"/>
      <c r="F1" s="956"/>
    </row>
    <row r="2" spans="1:6" ht="18" customHeight="1"/>
    <row r="3" spans="1:6" ht="30" customHeight="1">
      <c r="A3" s="957" t="s">
        <v>152</v>
      </c>
      <c r="B3" s="961"/>
      <c r="C3" s="967"/>
      <c r="D3" s="961" t="s">
        <v>414</v>
      </c>
      <c r="E3" s="961"/>
      <c r="F3" s="979"/>
    </row>
    <row r="4" spans="1:6" ht="20.25" customHeight="1">
      <c r="A4" s="958"/>
      <c r="B4" s="962"/>
      <c r="C4" s="968"/>
      <c r="D4" s="972"/>
      <c r="E4" s="962"/>
      <c r="F4" s="980"/>
    </row>
    <row r="5" spans="1:6" ht="29.25" customHeight="1">
      <c r="A5" s="959" t="s">
        <v>340</v>
      </c>
      <c r="B5" s="963"/>
      <c r="C5" s="969"/>
      <c r="D5" s="973" t="s">
        <v>415</v>
      </c>
      <c r="E5" s="963"/>
      <c r="F5" s="981"/>
    </row>
    <row r="6" spans="1:6" ht="30" customHeight="1">
      <c r="A6" s="959"/>
      <c r="B6" s="963"/>
      <c r="C6" s="969" t="s">
        <v>184</v>
      </c>
      <c r="D6" s="974"/>
      <c r="E6" s="963">
        <f>SUM(E9:E28)</f>
        <v>0</v>
      </c>
      <c r="F6" s="981" t="s">
        <v>184</v>
      </c>
    </row>
    <row r="7" spans="1:6" ht="30" customHeight="1">
      <c r="A7" s="959"/>
      <c r="B7" s="963"/>
      <c r="C7" s="969"/>
      <c r="D7" s="974"/>
      <c r="E7" s="963"/>
      <c r="F7" s="981"/>
    </row>
    <row r="8" spans="1:6" ht="20.25" customHeight="1">
      <c r="A8" s="959"/>
      <c r="B8" s="963"/>
      <c r="C8" s="969"/>
      <c r="D8" s="975" t="s">
        <v>370</v>
      </c>
      <c r="E8" s="963"/>
      <c r="F8" s="981"/>
    </row>
    <row r="9" spans="1:6" ht="20.25" customHeight="1">
      <c r="A9" s="959"/>
      <c r="B9" s="963"/>
      <c r="C9" s="969"/>
      <c r="D9" s="976" t="s">
        <v>416</v>
      </c>
      <c r="E9" s="963"/>
      <c r="F9" s="981"/>
    </row>
    <row r="10" spans="1:6" ht="20.25" customHeight="1">
      <c r="A10" s="959"/>
      <c r="B10" s="963"/>
      <c r="C10" s="969"/>
      <c r="D10" s="976"/>
      <c r="E10" s="963"/>
      <c r="F10" s="981" t="s">
        <v>184</v>
      </c>
    </row>
    <row r="11" spans="1:6" ht="20.25" customHeight="1">
      <c r="A11" s="959"/>
      <c r="B11" s="963"/>
      <c r="C11" s="969"/>
      <c r="D11" s="976" t="s">
        <v>235</v>
      </c>
      <c r="E11" s="963"/>
      <c r="F11" s="981"/>
    </row>
    <row r="12" spans="1:6" ht="20.25" customHeight="1">
      <c r="A12" s="959"/>
      <c r="B12" s="963"/>
      <c r="C12" s="969"/>
      <c r="D12" s="976"/>
      <c r="E12" s="963"/>
      <c r="F12" s="981" t="s">
        <v>184</v>
      </c>
    </row>
    <row r="13" spans="1:6" ht="20.25" customHeight="1">
      <c r="A13" s="959"/>
      <c r="B13" s="963"/>
      <c r="C13" s="969"/>
      <c r="D13" s="976" t="s">
        <v>242</v>
      </c>
      <c r="E13" s="963"/>
      <c r="F13" s="981"/>
    </row>
    <row r="14" spans="1:6" ht="20.25" customHeight="1">
      <c r="A14" s="959"/>
      <c r="B14" s="963"/>
      <c r="C14" s="969"/>
      <c r="D14" s="976"/>
      <c r="E14" s="963"/>
      <c r="F14" s="981" t="s">
        <v>184</v>
      </c>
    </row>
    <row r="15" spans="1:6" ht="20.25" customHeight="1">
      <c r="A15" s="959"/>
      <c r="B15" s="963"/>
      <c r="C15" s="969"/>
      <c r="D15" s="976" t="s">
        <v>73</v>
      </c>
      <c r="E15" s="963"/>
      <c r="F15" s="981"/>
    </row>
    <row r="16" spans="1:6" ht="20.25" customHeight="1">
      <c r="A16" s="959"/>
      <c r="B16" s="963"/>
      <c r="C16" s="969"/>
      <c r="D16" s="976"/>
      <c r="E16" s="963"/>
      <c r="F16" s="981" t="s">
        <v>184</v>
      </c>
    </row>
    <row r="17" spans="1:6" ht="20.25" customHeight="1">
      <c r="A17" s="959"/>
      <c r="B17" s="963"/>
      <c r="C17" s="969"/>
      <c r="D17" s="976" t="s">
        <v>308</v>
      </c>
      <c r="E17" s="963"/>
      <c r="F17" s="981"/>
    </row>
    <row r="18" spans="1:6" ht="20.25" customHeight="1">
      <c r="A18" s="959"/>
      <c r="B18" s="963"/>
      <c r="C18" s="969"/>
      <c r="D18" s="976"/>
      <c r="E18" s="963"/>
      <c r="F18" s="981" t="s">
        <v>184</v>
      </c>
    </row>
    <row r="19" spans="1:6" ht="20.25" customHeight="1">
      <c r="A19" s="959"/>
      <c r="B19" s="963"/>
      <c r="C19" s="969"/>
      <c r="D19" s="976" t="s">
        <v>83</v>
      </c>
      <c r="E19" s="963"/>
      <c r="F19" s="981"/>
    </row>
    <row r="20" spans="1:6" ht="20.25" customHeight="1">
      <c r="A20" s="959"/>
      <c r="B20" s="963"/>
      <c r="C20" s="969"/>
      <c r="D20" s="976"/>
      <c r="E20" s="963"/>
      <c r="F20" s="981" t="s">
        <v>184</v>
      </c>
    </row>
    <row r="21" spans="1:6" ht="20.25" customHeight="1">
      <c r="A21" s="959"/>
      <c r="B21" s="963"/>
      <c r="C21" s="969"/>
      <c r="D21" s="976" t="s">
        <v>290</v>
      </c>
      <c r="E21" s="963"/>
      <c r="F21" s="981"/>
    </row>
    <row r="22" spans="1:6" ht="20.25" customHeight="1">
      <c r="A22" s="959"/>
      <c r="B22" s="963"/>
      <c r="C22" s="969"/>
      <c r="D22" s="976"/>
      <c r="E22" s="963"/>
      <c r="F22" s="981" t="s">
        <v>184</v>
      </c>
    </row>
    <row r="23" spans="1:6" ht="20.25" customHeight="1">
      <c r="A23" s="959"/>
      <c r="B23" s="963"/>
      <c r="C23" s="969"/>
      <c r="D23" s="976" t="s">
        <v>282</v>
      </c>
      <c r="E23" s="963"/>
      <c r="F23" s="981"/>
    </row>
    <row r="24" spans="1:6" ht="20.25" customHeight="1">
      <c r="A24" s="959"/>
      <c r="B24" s="963"/>
      <c r="C24" s="969"/>
      <c r="D24" s="976"/>
      <c r="E24" s="963"/>
      <c r="F24" s="981" t="s">
        <v>184</v>
      </c>
    </row>
    <row r="25" spans="1:6" ht="20.25" customHeight="1">
      <c r="A25" s="959"/>
      <c r="B25" s="963"/>
      <c r="C25" s="969"/>
      <c r="D25" s="976" t="s">
        <v>396</v>
      </c>
      <c r="E25" s="963"/>
      <c r="F25" s="981"/>
    </row>
    <row r="26" spans="1:6" ht="20.25" customHeight="1">
      <c r="A26" s="959"/>
      <c r="B26" s="963"/>
      <c r="C26" s="969"/>
      <c r="D26" s="976"/>
      <c r="E26" s="963"/>
      <c r="F26" s="981" t="s">
        <v>184</v>
      </c>
    </row>
    <row r="27" spans="1:6" ht="20.25" customHeight="1">
      <c r="A27" s="959"/>
      <c r="B27" s="963"/>
      <c r="C27" s="969"/>
      <c r="D27" s="976" t="s">
        <v>417</v>
      </c>
      <c r="E27" s="963"/>
      <c r="F27" s="981"/>
    </row>
    <row r="28" spans="1:6" ht="20.25" customHeight="1">
      <c r="A28" s="959"/>
      <c r="B28" s="963"/>
      <c r="C28" s="969"/>
      <c r="D28" s="976"/>
      <c r="E28" s="963"/>
      <c r="F28" s="981" t="s">
        <v>184</v>
      </c>
    </row>
    <row r="29" spans="1:6" ht="30" customHeight="1">
      <c r="A29" s="959"/>
      <c r="B29" s="963"/>
      <c r="C29" s="969"/>
      <c r="D29" s="974"/>
      <c r="E29" s="963"/>
      <c r="F29" s="981"/>
    </row>
    <row r="30" spans="1:6" ht="30" customHeight="1">
      <c r="A30" s="960" t="s">
        <v>191</v>
      </c>
      <c r="B30" s="964">
        <f>SUM(B4:B29)</f>
        <v>0</v>
      </c>
      <c r="C30" s="970" t="s">
        <v>184</v>
      </c>
      <c r="D30" s="977" t="s">
        <v>191</v>
      </c>
      <c r="E30" s="964">
        <f>E6</f>
        <v>0</v>
      </c>
      <c r="F30" s="982" t="s">
        <v>184</v>
      </c>
    </row>
    <row r="31" spans="1:6" ht="17.25" customHeight="1"/>
    <row r="32" spans="1:6" ht="19.5" customHeight="1">
      <c r="C32" s="971" t="s">
        <v>125</v>
      </c>
      <c r="D32" s="971"/>
    </row>
    <row r="33" spans="1:5" ht="17.25" customHeight="1">
      <c r="C33" s="965" t="s">
        <v>189</v>
      </c>
    </row>
    <row r="34" spans="1:5" ht="17.25" customHeight="1">
      <c r="C34" s="965"/>
    </row>
    <row r="35" spans="1:5" ht="17.25" customHeight="1"/>
    <row r="36" spans="1:5" ht="28.5" customHeight="1"/>
    <row r="37" spans="1:5" ht="21" customHeight="1">
      <c r="A37" s="764" t="s">
        <v>411</v>
      </c>
    </row>
    <row r="38" spans="1:5" ht="21" customHeight="1">
      <c r="B38" s="965" t="s">
        <v>125</v>
      </c>
    </row>
    <row r="39" spans="1:5" ht="21" customHeight="1">
      <c r="B39" s="966" t="s">
        <v>129</v>
      </c>
      <c r="E39" s="978"/>
    </row>
  </sheetData>
  <mergeCells count="4">
    <mergeCell ref="A1:F1"/>
    <mergeCell ref="A3:C3"/>
    <mergeCell ref="D3:F3"/>
    <mergeCell ref="C32:D32"/>
  </mergeCells>
  <phoneticPr fontId="2"/>
  <printOptions horizontalCentered="1" verticalCentered="1"/>
  <pageMargins left="0.78740157480314965" right="0.78740157480314965" top="0.46" bottom="0.38" header="0.31496062992125984" footer="0.17"/>
  <pageSetup paperSize="9" scale="98"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O27"/>
  <sheetViews>
    <sheetView showGridLines="0" showZeros="0" view="pageBreakPreview" topLeftCell="A22" zoomScale="70" zoomScaleNormal="70" zoomScaleSheetLayoutView="70" workbookViewId="0">
      <selection activeCell="E13" sqref="E13:H13"/>
    </sheetView>
  </sheetViews>
  <sheetFormatPr defaultColWidth="9" defaultRowHeight="13.2"/>
  <cols>
    <col min="1" max="1" width="1" style="1" customWidth="1"/>
    <col min="2" max="15" width="7.625" style="1" customWidth="1"/>
    <col min="16" max="16" width="1.125" style="1" customWidth="1"/>
    <col min="17" max="16384" width="9" style="1"/>
  </cols>
  <sheetData>
    <row r="1" spans="2:15" ht="3.75" customHeight="1">
      <c r="B1" s="3"/>
      <c r="C1" s="3"/>
      <c r="D1" s="3"/>
      <c r="E1" s="3"/>
      <c r="F1" s="3"/>
      <c r="G1" s="3"/>
      <c r="H1" s="3"/>
      <c r="I1" s="3"/>
      <c r="J1" s="3"/>
      <c r="K1" s="3"/>
      <c r="L1" s="3"/>
      <c r="M1" s="3"/>
      <c r="N1" s="3"/>
      <c r="O1" s="3"/>
    </row>
    <row r="2" spans="2:15" ht="14.4">
      <c r="B2" s="4" t="s">
        <v>43</v>
      </c>
      <c r="I2" s="63"/>
      <c r="J2" s="63"/>
      <c r="K2" s="63"/>
      <c r="L2" s="63"/>
      <c r="M2" s="63"/>
      <c r="N2" s="63"/>
      <c r="O2" s="63"/>
    </row>
    <row r="3" spans="2:15" ht="14.4">
      <c r="B3" s="4"/>
      <c r="I3" s="63"/>
      <c r="J3" s="63"/>
      <c r="K3" s="63"/>
      <c r="L3" s="63"/>
      <c r="M3" s="63"/>
      <c r="N3" s="63"/>
      <c r="O3" s="63"/>
    </row>
    <row r="4" spans="2:15" ht="36.75" customHeight="1">
      <c r="B4" s="5" t="s">
        <v>34</v>
      </c>
      <c r="C4" s="5"/>
      <c r="D4" s="5"/>
      <c r="E4" s="5"/>
      <c r="F4" s="5"/>
      <c r="G4" s="5"/>
      <c r="H4" s="5"/>
      <c r="I4" s="5"/>
      <c r="J4" s="5"/>
      <c r="K4" s="5"/>
      <c r="L4" s="5"/>
      <c r="M4" s="5"/>
      <c r="N4" s="5"/>
      <c r="O4" s="5"/>
    </row>
    <row r="5" spans="2:15" ht="37.5" customHeight="1">
      <c r="C5" s="79"/>
      <c r="D5" s="79"/>
      <c r="E5" s="80" t="s">
        <v>45</v>
      </c>
      <c r="F5" s="80"/>
      <c r="G5" s="80"/>
      <c r="H5" s="80"/>
      <c r="I5" s="80"/>
      <c r="J5" s="80"/>
      <c r="K5" s="80"/>
      <c r="L5" s="80"/>
      <c r="M5" s="63"/>
      <c r="N5" s="63"/>
      <c r="O5" s="63"/>
    </row>
    <row r="6" spans="2:15" ht="26.25" customHeight="1">
      <c r="B6" s="7"/>
      <c r="C6" s="7"/>
      <c r="D6" s="7"/>
      <c r="E6" s="7"/>
      <c r="F6" s="7"/>
      <c r="G6" s="7"/>
      <c r="H6" s="55"/>
      <c r="I6" s="63"/>
      <c r="J6" s="63"/>
      <c r="K6" s="63"/>
      <c r="L6" s="63"/>
      <c r="M6" s="63"/>
      <c r="N6" s="63"/>
      <c r="O6" s="63"/>
    </row>
    <row r="7" spans="2:15" ht="25.8">
      <c r="B7" s="8"/>
      <c r="C7" s="8"/>
      <c r="D7" s="8"/>
      <c r="E7" s="8"/>
      <c r="F7" s="8"/>
      <c r="G7" s="8"/>
      <c r="H7" s="81" t="s">
        <v>15</v>
      </c>
      <c r="I7" s="81"/>
      <c r="J7" s="69"/>
      <c r="K7" s="69"/>
      <c r="L7" s="69"/>
      <c r="M7" s="69"/>
      <c r="N7" s="69"/>
      <c r="O7" s="69"/>
    </row>
    <row r="8" spans="2:15" ht="11.25" customHeight="1">
      <c r="B8" s="8"/>
      <c r="C8" s="8"/>
      <c r="D8" s="8"/>
      <c r="E8" s="8"/>
      <c r="F8" s="8"/>
      <c r="G8" s="8"/>
      <c r="H8" s="57"/>
      <c r="I8" s="57"/>
      <c r="J8" s="70"/>
      <c r="K8" s="70"/>
      <c r="L8" s="70"/>
      <c r="M8" s="70"/>
      <c r="N8" s="70"/>
      <c r="O8" s="70"/>
    </row>
    <row r="9" spans="2:15" s="2" customFormat="1" ht="30" customHeight="1">
      <c r="B9" s="9" t="s">
        <v>418</v>
      </c>
      <c r="C9" s="21"/>
      <c r="D9" s="31" t="s">
        <v>419</v>
      </c>
      <c r="E9" s="40"/>
      <c r="F9" s="47"/>
      <c r="G9" s="47"/>
      <c r="I9" s="63"/>
      <c r="J9" s="63"/>
      <c r="K9" s="63"/>
      <c r="L9" s="63"/>
      <c r="M9" s="63"/>
      <c r="N9" s="63"/>
      <c r="O9" s="63"/>
    </row>
    <row r="10" spans="2:15" s="2" customFormat="1" ht="30" customHeight="1">
      <c r="E10" s="41"/>
      <c r="F10" s="41"/>
      <c r="G10" s="1"/>
      <c r="H10" s="1"/>
      <c r="I10" s="63"/>
      <c r="J10" s="63"/>
      <c r="K10" s="63"/>
      <c r="L10" s="63"/>
      <c r="M10" s="63"/>
      <c r="N10" s="63"/>
      <c r="O10" s="63"/>
    </row>
    <row r="11" spans="2:15" ht="30.75" customHeight="1">
      <c r="B11" s="10" t="s">
        <v>47</v>
      </c>
      <c r="C11" s="22"/>
    </row>
    <row r="12" spans="2:15" ht="39.75" customHeight="1">
      <c r="B12" s="16" t="s">
        <v>1</v>
      </c>
      <c r="C12" s="27"/>
      <c r="D12" s="36"/>
      <c r="E12" s="16" t="s">
        <v>25</v>
      </c>
      <c r="F12" s="27"/>
      <c r="G12" s="27"/>
      <c r="H12" s="36"/>
      <c r="I12" s="16" t="s">
        <v>5</v>
      </c>
      <c r="J12" s="27"/>
      <c r="K12" s="27"/>
      <c r="L12" s="27"/>
      <c r="M12" s="27"/>
      <c r="N12" s="27"/>
      <c r="O12" s="36"/>
    </row>
    <row r="13" spans="2:15" ht="39.75" customHeight="1">
      <c r="B13" s="17">
        <v>4</v>
      </c>
      <c r="C13" s="28"/>
      <c r="D13" s="37"/>
      <c r="E13" s="43"/>
      <c r="F13" s="48"/>
      <c r="G13" s="48"/>
      <c r="H13" s="59"/>
      <c r="I13" s="65"/>
      <c r="J13" s="71"/>
      <c r="K13" s="71"/>
      <c r="L13" s="71"/>
      <c r="M13" s="71"/>
      <c r="N13" s="71"/>
      <c r="O13" s="75"/>
    </row>
    <row r="14" spans="2:15" ht="39.75" customHeight="1">
      <c r="B14" s="18">
        <v>5</v>
      </c>
      <c r="C14" s="29"/>
      <c r="D14" s="38"/>
      <c r="E14" s="44"/>
      <c r="F14" s="49"/>
      <c r="G14" s="49"/>
      <c r="H14" s="60"/>
      <c r="I14" s="66"/>
      <c r="J14" s="72"/>
      <c r="K14" s="72"/>
      <c r="L14" s="72"/>
      <c r="M14" s="72"/>
      <c r="N14" s="72"/>
      <c r="O14" s="76"/>
    </row>
    <row r="15" spans="2:15" ht="39.75" customHeight="1">
      <c r="B15" s="18">
        <v>6</v>
      </c>
      <c r="C15" s="29"/>
      <c r="D15" s="38"/>
      <c r="E15" s="44"/>
      <c r="F15" s="49"/>
      <c r="G15" s="49"/>
      <c r="H15" s="60"/>
      <c r="I15" s="66"/>
      <c r="J15" s="72"/>
      <c r="K15" s="72"/>
      <c r="L15" s="72"/>
      <c r="M15" s="72"/>
      <c r="N15" s="72"/>
      <c r="O15" s="76"/>
    </row>
    <row r="16" spans="2:15" ht="39.75" customHeight="1">
      <c r="B16" s="18">
        <v>7</v>
      </c>
      <c r="C16" s="29"/>
      <c r="D16" s="38"/>
      <c r="E16" s="44"/>
      <c r="F16" s="49"/>
      <c r="G16" s="49"/>
      <c r="H16" s="60"/>
      <c r="I16" s="66"/>
      <c r="J16" s="72"/>
      <c r="K16" s="72"/>
      <c r="L16" s="72"/>
      <c r="M16" s="72"/>
      <c r="N16" s="72"/>
      <c r="O16" s="76"/>
    </row>
    <row r="17" spans="2:15" ht="39.75" customHeight="1">
      <c r="B17" s="18">
        <v>8</v>
      </c>
      <c r="C17" s="29"/>
      <c r="D17" s="38"/>
      <c r="E17" s="44"/>
      <c r="F17" s="49"/>
      <c r="G17" s="49"/>
      <c r="H17" s="60"/>
      <c r="I17" s="66"/>
      <c r="J17" s="72"/>
      <c r="K17" s="72"/>
      <c r="L17" s="72"/>
      <c r="M17" s="72"/>
      <c r="N17" s="72"/>
      <c r="O17" s="76"/>
    </row>
    <row r="18" spans="2:15" ht="39.75" customHeight="1">
      <c r="B18" s="18">
        <v>9</v>
      </c>
      <c r="C18" s="29"/>
      <c r="D18" s="38"/>
      <c r="E18" s="44"/>
      <c r="F18" s="49"/>
      <c r="G18" s="49"/>
      <c r="H18" s="60"/>
      <c r="I18" s="66"/>
      <c r="J18" s="72"/>
      <c r="K18" s="72"/>
      <c r="L18" s="72"/>
      <c r="M18" s="72"/>
      <c r="N18" s="72"/>
      <c r="O18" s="76"/>
    </row>
    <row r="19" spans="2:15" ht="39.75" customHeight="1">
      <c r="B19" s="18">
        <v>10</v>
      </c>
      <c r="C19" s="29"/>
      <c r="D19" s="38"/>
      <c r="E19" s="44"/>
      <c r="F19" s="49"/>
      <c r="G19" s="49"/>
      <c r="H19" s="60"/>
      <c r="I19" s="66"/>
      <c r="J19" s="72"/>
      <c r="K19" s="72"/>
      <c r="L19" s="72"/>
      <c r="M19" s="72"/>
      <c r="N19" s="72"/>
      <c r="O19" s="76"/>
    </row>
    <row r="20" spans="2:15" ht="39.75" customHeight="1">
      <c r="B20" s="18">
        <v>11</v>
      </c>
      <c r="C20" s="29"/>
      <c r="D20" s="38"/>
      <c r="E20" s="44"/>
      <c r="F20" s="49"/>
      <c r="G20" s="49"/>
      <c r="H20" s="60"/>
      <c r="I20" s="66"/>
      <c r="J20" s="72"/>
      <c r="K20" s="72"/>
      <c r="L20" s="72"/>
      <c r="M20" s="72"/>
      <c r="N20" s="72"/>
      <c r="O20" s="76"/>
    </row>
    <row r="21" spans="2:15" ht="39.75" customHeight="1">
      <c r="B21" s="18">
        <v>12</v>
      </c>
      <c r="C21" s="29"/>
      <c r="D21" s="38"/>
      <c r="E21" s="44"/>
      <c r="F21" s="49"/>
      <c r="G21" s="49"/>
      <c r="H21" s="60"/>
      <c r="I21" s="66"/>
      <c r="J21" s="72"/>
      <c r="K21" s="72"/>
      <c r="L21" s="72"/>
      <c r="M21" s="72"/>
      <c r="N21" s="72"/>
      <c r="O21" s="76"/>
    </row>
    <row r="22" spans="2:15" ht="39.75" customHeight="1">
      <c r="B22" s="18">
        <v>1</v>
      </c>
      <c r="C22" s="29"/>
      <c r="D22" s="38"/>
      <c r="E22" s="44"/>
      <c r="F22" s="49"/>
      <c r="G22" s="49"/>
      <c r="H22" s="60"/>
      <c r="I22" s="66"/>
      <c r="J22" s="72"/>
      <c r="K22" s="72"/>
      <c r="L22" s="72"/>
      <c r="M22" s="72"/>
      <c r="N22" s="72"/>
      <c r="O22" s="76"/>
    </row>
    <row r="23" spans="2:15" ht="39.75" customHeight="1">
      <c r="B23" s="18">
        <v>2</v>
      </c>
      <c r="C23" s="29"/>
      <c r="D23" s="38"/>
      <c r="E23" s="44"/>
      <c r="F23" s="49"/>
      <c r="G23" s="49"/>
      <c r="H23" s="60"/>
      <c r="I23" s="66"/>
      <c r="J23" s="72"/>
      <c r="K23" s="72"/>
      <c r="L23" s="72"/>
      <c r="M23" s="72"/>
      <c r="N23" s="72"/>
      <c r="O23" s="76"/>
    </row>
    <row r="24" spans="2:15" ht="39.75" customHeight="1">
      <c r="B24" s="19">
        <v>3</v>
      </c>
      <c r="C24" s="30"/>
      <c r="D24" s="39"/>
      <c r="E24" s="45"/>
      <c r="F24" s="50"/>
      <c r="G24" s="50"/>
      <c r="H24" s="61"/>
      <c r="I24" s="67"/>
      <c r="J24" s="73"/>
      <c r="K24" s="73"/>
      <c r="L24" s="73"/>
      <c r="M24" s="73"/>
      <c r="N24" s="73"/>
      <c r="O24" s="77"/>
    </row>
    <row r="25" spans="2:15" ht="39.75" customHeight="1">
      <c r="B25" s="19" t="s">
        <v>9</v>
      </c>
      <c r="C25" s="30"/>
      <c r="D25" s="39"/>
      <c r="E25" s="46">
        <f>SUM(E13:H24)</f>
        <v>0</v>
      </c>
      <c r="F25" s="51"/>
      <c r="G25" s="51"/>
      <c r="H25" s="62"/>
      <c r="I25" s="68"/>
      <c r="J25" s="74"/>
      <c r="K25" s="74"/>
      <c r="L25" s="74"/>
      <c r="M25" s="74"/>
      <c r="N25" s="74"/>
      <c r="O25" s="78"/>
    </row>
    <row r="27" spans="2:15" ht="21" customHeight="1">
      <c r="B27" s="20" t="s">
        <v>49</v>
      </c>
    </row>
    <row r="35" ht="5.25" customHeight="1"/>
  </sheetData>
  <sheetProtection sheet="1" selectLockedCells="1"/>
  <mergeCells count="46">
    <mergeCell ref="B4:O4"/>
    <mergeCell ref="E5:L5"/>
    <mergeCell ref="H7:I7"/>
    <mergeCell ref="J7:O7"/>
    <mergeCell ref="B12:D12"/>
    <mergeCell ref="E12:H12"/>
    <mergeCell ref="I12:O12"/>
    <mergeCell ref="B13:D13"/>
    <mergeCell ref="E13:H13"/>
    <mergeCell ref="I13:O13"/>
    <mergeCell ref="B14:D14"/>
    <mergeCell ref="E14:H14"/>
    <mergeCell ref="I14:O14"/>
    <mergeCell ref="B15:D15"/>
    <mergeCell ref="E15:H15"/>
    <mergeCell ref="I15:O15"/>
    <mergeCell ref="B16:D16"/>
    <mergeCell ref="E16:H16"/>
    <mergeCell ref="I16:O16"/>
    <mergeCell ref="B17:D17"/>
    <mergeCell ref="E17:H17"/>
    <mergeCell ref="I17:O17"/>
    <mergeCell ref="B18:D18"/>
    <mergeCell ref="E18:H18"/>
    <mergeCell ref="I18:O18"/>
    <mergeCell ref="B19:D19"/>
    <mergeCell ref="E19:H19"/>
    <mergeCell ref="I19:O19"/>
    <mergeCell ref="B20:D20"/>
    <mergeCell ref="E20:H20"/>
    <mergeCell ref="I20:O20"/>
    <mergeCell ref="B21:D21"/>
    <mergeCell ref="E21:H21"/>
    <mergeCell ref="I21:O21"/>
    <mergeCell ref="B22:D22"/>
    <mergeCell ref="E22:H22"/>
    <mergeCell ref="I22:O22"/>
    <mergeCell ref="B23:D23"/>
    <mergeCell ref="E23:H23"/>
    <mergeCell ref="I23:O23"/>
    <mergeCell ref="B24:D24"/>
    <mergeCell ref="E24:H24"/>
    <mergeCell ref="I24:O24"/>
    <mergeCell ref="B25:D25"/>
    <mergeCell ref="E25:H25"/>
    <mergeCell ref="I25:O25"/>
  </mergeCells>
  <phoneticPr fontId="2"/>
  <dataValidations count="3">
    <dataValidation type="list" allowBlank="1" showDropDown="0" showInputMessage="1" showErrorMessage="1" sqref="C9">
      <formula1>"元,２,３,４,５,６,７,８,９,１０"</formula1>
    </dataValidation>
    <dataValidation type="whole" imeMode="off" allowBlank="1" showDropDown="0" showInputMessage="1" showErrorMessage="1" errorTitle="入力エラー" error="半角数字を入力してください。（許容値0～999）" sqref="E13:E24">
      <formula1>0</formula1>
      <formula2>999</formula2>
    </dataValidation>
    <dataValidation imeMode="hiragana" allowBlank="1" showDropDown="0" showInputMessage="1" showErrorMessage="1" sqref="I13:O25 J7:J8"/>
  </dataValidations>
  <printOptions horizontalCentered="1"/>
  <pageMargins left="0.47244094488188981" right="0.47244094488188981" top="0.59055118110236227" bottom="0.39370078740157483" header="0.19685039370078741" footer="0.19685039370078741"/>
  <pageSetup paperSize="9" scale="84" fitToWidth="1" fitToHeight="1" orientation="portrait" usePrinterDefaults="1" horizontalDpi="65532" r:id="rId1"/>
  <headerFooter>
    <oddFooter>&amp;R&amp;"ＭＳ Ｐ明朝,標準"&amp;12（転院患者受入医療機関 → 高崎市）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B1:O39"/>
  <sheetViews>
    <sheetView showGridLines="0" view="pageBreakPreview" topLeftCell="A16"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s="82" customFormat="1" ht="20.25" customHeight="1">
      <c r="B2" s="83" t="s">
        <v>51</v>
      </c>
    </row>
    <row r="3" spans="2:15" s="82" customFormat="1" ht="12.75" customHeight="1"/>
    <row r="4" spans="2:15" s="82" customFormat="1" ht="36.75" customHeight="1">
      <c r="B4" s="84" t="s">
        <v>53</v>
      </c>
      <c r="C4" s="84"/>
      <c r="D4" s="84"/>
      <c r="E4" s="84"/>
      <c r="F4" s="84"/>
      <c r="G4" s="84"/>
      <c r="H4" s="84"/>
      <c r="I4" s="84"/>
      <c r="J4" s="84"/>
      <c r="K4" s="84"/>
      <c r="L4" s="84"/>
      <c r="M4" s="84"/>
      <c r="N4" s="84"/>
      <c r="O4" s="84"/>
    </row>
    <row r="5" spans="2:15" s="82" customFormat="1" ht="37.5" customHeight="1">
      <c r="B5" s="85" t="s">
        <v>40</v>
      </c>
      <c r="C5" s="85"/>
      <c r="D5" s="85"/>
      <c r="E5" s="85"/>
      <c r="F5" s="85"/>
      <c r="G5" s="85"/>
      <c r="H5" s="85"/>
      <c r="I5" s="85"/>
      <c r="J5" s="85"/>
      <c r="K5" s="85"/>
      <c r="L5" s="85"/>
      <c r="M5" s="85"/>
      <c r="N5" s="85"/>
      <c r="O5" s="85"/>
    </row>
    <row r="6" spans="2:15" s="82" customFormat="1" ht="24.75" customHeight="1">
      <c r="B6" s="86"/>
      <c r="C6" s="86"/>
      <c r="D6" s="86"/>
      <c r="E6" s="86"/>
      <c r="F6" s="86"/>
      <c r="G6" s="86"/>
      <c r="H6" s="86"/>
      <c r="I6" s="86"/>
      <c r="J6" s="86"/>
      <c r="K6" s="86"/>
      <c r="L6" s="86"/>
      <c r="M6" s="86"/>
      <c r="N6" s="86"/>
      <c r="O6" s="86"/>
    </row>
    <row r="7" spans="2:15" s="82" customFormat="1" ht="24.75" customHeight="1"/>
    <row r="8" spans="2:15" s="82" customFormat="1" ht="27.75" customHeight="1">
      <c r="B8" s="87"/>
      <c r="C8" s="87"/>
      <c r="D8" s="87"/>
      <c r="E8" s="87"/>
      <c r="H8" s="113" t="s">
        <v>15</v>
      </c>
      <c r="I8" s="113"/>
      <c r="J8" s="119"/>
      <c r="K8" s="119"/>
      <c r="L8" s="119"/>
      <c r="M8" s="119"/>
      <c r="N8" s="119"/>
      <c r="O8" s="119"/>
    </row>
    <row r="9" spans="2:15" s="82" customFormat="1" ht="24.75" customHeight="1">
      <c r="B9" s="88"/>
      <c r="C9" s="88"/>
      <c r="D9" s="88"/>
      <c r="E9" s="88"/>
      <c r="F9" s="88"/>
      <c r="G9" s="88"/>
      <c r="H9" s="88"/>
      <c r="I9" s="88"/>
      <c r="J9" s="88"/>
      <c r="K9" s="88"/>
      <c r="L9" s="88"/>
      <c r="M9" s="88"/>
      <c r="N9" s="88"/>
      <c r="O9" s="88"/>
    </row>
    <row r="10" spans="2:15" s="82" customFormat="1" ht="24.75" customHeight="1">
      <c r="B10" s="88"/>
      <c r="C10" s="88"/>
      <c r="D10" s="88"/>
      <c r="E10" s="88"/>
      <c r="F10" s="88"/>
      <c r="G10" s="88"/>
      <c r="H10" s="88"/>
      <c r="I10" s="88"/>
      <c r="J10" s="88"/>
      <c r="K10" s="88"/>
      <c r="L10" s="88"/>
      <c r="M10" s="88"/>
      <c r="N10" s="88"/>
      <c r="O10" s="88"/>
    </row>
    <row r="11" spans="2:15" s="82" customFormat="1" ht="24.75" customHeight="1">
      <c r="B11" s="89" t="s">
        <v>56</v>
      </c>
      <c r="C11" s="88"/>
      <c r="D11" s="88"/>
      <c r="E11" s="88"/>
      <c r="F11" s="88"/>
      <c r="G11" s="88"/>
      <c r="H11" s="88"/>
      <c r="I11" s="88"/>
      <c r="J11" s="88"/>
      <c r="K11" s="88"/>
      <c r="L11" s="88"/>
      <c r="M11" s="88"/>
      <c r="N11" s="88"/>
      <c r="O11" s="88"/>
    </row>
    <row r="12" spans="2:15" s="82" customFormat="1" ht="4.5" customHeight="1">
      <c r="B12" s="90"/>
      <c r="C12" s="88"/>
      <c r="D12" s="88"/>
      <c r="E12" s="88"/>
      <c r="F12" s="88"/>
      <c r="G12" s="88"/>
      <c r="H12" s="88"/>
      <c r="I12" s="88"/>
      <c r="J12" s="88"/>
      <c r="K12" s="88"/>
      <c r="L12" s="88"/>
      <c r="M12" s="88"/>
      <c r="N12" s="88"/>
      <c r="O12" s="88"/>
    </row>
    <row r="13" spans="2:15" s="82" customFormat="1" ht="33" customHeight="1">
      <c r="B13" s="91" t="s">
        <v>57</v>
      </c>
      <c r="C13" s="100"/>
      <c r="D13" s="91" t="s">
        <v>58</v>
      </c>
      <c r="E13" s="105"/>
      <c r="F13" s="105"/>
      <c r="G13" s="110" t="s">
        <v>28</v>
      </c>
      <c r="H13" s="114"/>
      <c r="I13" s="116"/>
      <c r="J13" s="120"/>
      <c r="K13" s="120"/>
      <c r="L13" s="120"/>
      <c r="M13" s="120"/>
      <c r="N13" s="120"/>
      <c r="O13" s="120"/>
    </row>
    <row r="14" spans="2:15" s="82" customFormat="1" ht="18.75" customHeight="1">
      <c r="B14" s="92" t="s">
        <v>60</v>
      </c>
      <c r="C14" s="101"/>
      <c r="D14" s="92" t="s">
        <v>61</v>
      </c>
      <c r="E14" s="106"/>
      <c r="F14" s="106"/>
      <c r="G14" s="111" t="s">
        <v>8</v>
      </c>
      <c r="H14" s="106"/>
      <c r="I14" s="117"/>
      <c r="J14" s="109"/>
      <c r="K14" s="109"/>
      <c r="L14" s="109"/>
      <c r="M14" s="109"/>
      <c r="N14" s="109"/>
      <c r="O14" s="109"/>
    </row>
    <row r="15" spans="2:15" s="82" customFormat="1" ht="51" customHeight="1">
      <c r="B15" s="93"/>
      <c r="C15" s="102"/>
      <c r="D15" s="104" t="str">
        <f>IF(OR(ISBLANK(B15)=TRUE,B15=0)=TRUE,"",50000)</f>
        <v/>
      </c>
      <c r="E15" s="107"/>
      <c r="F15" s="107"/>
      <c r="G15" s="112" t="str">
        <f>IF(OR(ISBLANK(B15)=TRUE,B15=0)=TRUE,"",B15*D15)</f>
        <v/>
      </c>
      <c r="H15" s="115"/>
      <c r="I15" s="118"/>
      <c r="J15" s="121"/>
      <c r="K15" s="121"/>
      <c r="L15" s="121"/>
      <c r="M15" s="123"/>
      <c r="N15" s="123"/>
      <c r="O15" s="123"/>
    </row>
    <row r="16" spans="2:15" s="82" customFormat="1" ht="24.75" customHeight="1">
      <c r="B16" s="82" t="s">
        <v>63</v>
      </c>
      <c r="C16" s="88"/>
      <c r="D16" s="88"/>
      <c r="E16" s="88"/>
      <c r="F16" s="88"/>
      <c r="G16" s="88"/>
      <c r="H16" s="88"/>
      <c r="I16" s="88"/>
      <c r="J16" s="88"/>
      <c r="K16" s="88"/>
      <c r="L16" s="88"/>
      <c r="M16" s="88"/>
      <c r="N16" s="88"/>
      <c r="O16" s="109"/>
    </row>
    <row r="17" spans="2:15" s="82" customFormat="1" ht="24.75" customHeight="1">
      <c r="C17" s="88"/>
      <c r="D17" s="88"/>
      <c r="E17" s="88"/>
      <c r="F17" s="88"/>
      <c r="G17" s="88"/>
      <c r="H17" s="88"/>
      <c r="I17" s="88"/>
      <c r="J17" s="88"/>
      <c r="K17" s="88"/>
      <c r="L17" s="88"/>
      <c r="M17" s="88"/>
      <c r="N17" s="88"/>
      <c r="O17" s="109"/>
    </row>
    <row r="18" spans="2:15" s="82" customFormat="1" ht="24.75" customHeight="1">
      <c r="B18" s="94"/>
      <c r="C18" s="94"/>
      <c r="D18" s="94"/>
      <c r="E18" s="88"/>
      <c r="F18" s="88"/>
      <c r="G18" s="88"/>
      <c r="H18" s="88"/>
      <c r="I18" s="88"/>
      <c r="J18" s="88"/>
      <c r="K18" s="88"/>
      <c r="L18" s="88"/>
      <c r="M18" s="88"/>
      <c r="N18" s="88"/>
      <c r="O18" s="88"/>
    </row>
    <row r="19" spans="2:15" s="82" customFormat="1" ht="24.75" customHeight="1">
      <c r="B19" s="95" t="s">
        <v>59</v>
      </c>
      <c r="C19" s="94"/>
      <c r="D19" s="94"/>
      <c r="E19" s="108"/>
      <c r="F19" s="109"/>
      <c r="G19" s="108"/>
      <c r="H19" s="109"/>
      <c r="I19" s="108"/>
      <c r="J19" s="109"/>
      <c r="K19" s="108"/>
      <c r="L19" s="109"/>
      <c r="M19" s="108"/>
      <c r="N19" s="109"/>
      <c r="O19" s="108"/>
    </row>
    <row r="20" spans="2:15" s="82" customFormat="1" ht="4.5" customHeight="1">
      <c r="B20" s="96"/>
      <c r="C20" s="96"/>
      <c r="D20" s="96"/>
      <c r="E20" s="96"/>
      <c r="F20" s="96"/>
      <c r="G20" s="96"/>
      <c r="H20" s="96"/>
      <c r="I20" s="96"/>
      <c r="J20" s="96"/>
      <c r="K20" s="96"/>
      <c r="L20" s="96"/>
      <c r="M20" s="96"/>
      <c r="N20" s="88"/>
      <c r="O20" s="88"/>
    </row>
    <row r="21" spans="2:15" s="82" customFormat="1" ht="24.75" customHeight="1">
      <c r="B21" s="91" t="s">
        <v>22</v>
      </c>
      <c r="C21" s="100"/>
      <c r="D21" s="91" t="s">
        <v>58</v>
      </c>
      <c r="E21" s="105"/>
      <c r="F21" s="105"/>
      <c r="G21" s="110" t="s">
        <v>28</v>
      </c>
      <c r="H21" s="114"/>
      <c r="I21" s="116"/>
      <c r="J21" s="120"/>
      <c r="K21" s="120"/>
      <c r="L21" s="120"/>
      <c r="M21" s="120"/>
      <c r="N21" s="120"/>
      <c r="O21" s="120"/>
    </row>
    <row r="22" spans="2:15" s="82" customFormat="1" ht="24.75" customHeight="1">
      <c r="B22" s="92" t="s">
        <v>46</v>
      </c>
      <c r="C22" s="101"/>
      <c r="D22" s="92" t="s">
        <v>64</v>
      </c>
      <c r="E22" s="106"/>
      <c r="F22" s="106"/>
      <c r="G22" s="111" t="s">
        <v>66</v>
      </c>
      <c r="H22" s="106"/>
      <c r="I22" s="117"/>
      <c r="J22" s="109"/>
      <c r="K22" s="109"/>
      <c r="L22" s="109"/>
      <c r="M22" s="109"/>
      <c r="N22" s="109"/>
      <c r="O22" s="109"/>
    </row>
    <row r="23" spans="2:15" s="82" customFormat="1" ht="51.75" customHeight="1">
      <c r="B23" s="97"/>
      <c r="C23" s="103"/>
      <c r="D23" s="104" t="str">
        <f>IF(OR(ISBLANK(B23)=TRUE,B23=0)=TRUE,"",3000)</f>
        <v/>
      </c>
      <c r="E23" s="107"/>
      <c r="F23" s="107"/>
      <c r="G23" s="112" t="str">
        <f>IF(OR(ISBLANK(B23)=TRUE,B23=0)=TRUE,"",B23*D23)</f>
        <v/>
      </c>
      <c r="H23" s="115"/>
      <c r="I23" s="118"/>
      <c r="J23" s="121"/>
      <c r="K23" s="121"/>
      <c r="L23" s="121"/>
      <c r="M23" s="123"/>
      <c r="N23" s="123"/>
      <c r="O23" s="123"/>
    </row>
    <row r="24" spans="2:15" s="0" customFormat="1" ht="27.75" customHeight="1">
      <c r="B24" s="98" t="s">
        <v>31</v>
      </c>
      <c r="C24" s="98"/>
      <c r="D24" s="98"/>
      <c r="E24" s="98"/>
      <c r="F24" s="98"/>
      <c r="G24" s="98"/>
      <c r="H24" s="98"/>
      <c r="I24" s="98"/>
      <c r="J24" s="122"/>
      <c r="K24" s="122"/>
      <c r="L24" s="122"/>
      <c r="M24" s="122"/>
      <c r="N24" s="122"/>
      <c r="O24" s="122"/>
    </row>
    <row r="25" spans="2:15" s="0" customFormat="1" ht="24" customHeight="1">
      <c r="B25" s="99" t="s">
        <v>52</v>
      </c>
      <c r="C25" s="99"/>
      <c r="D25" s="99"/>
      <c r="E25" s="99"/>
      <c r="F25" s="99"/>
      <c r="G25" s="99"/>
      <c r="H25" s="99"/>
      <c r="I25" s="99"/>
      <c r="J25" s="99"/>
      <c r="K25" s="99"/>
      <c r="L25" s="99"/>
      <c r="M25" s="99"/>
      <c r="N25" s="99"/>
      <c r="O25" s="99"/>
    </row>
    <row r="26" spans="2:15" s="0" customFormat="1" ht="21" customHeight="1"/>
    <row r="27" spans="2:15" s="0" customFormat="1" ht="21" customHeight="1"/>
    <row r="28" spans="2:15" s="0" customFormat="1" ht="21" customHeight="1"/>
    <row r="29" spans="2:15" s="0" customFormat="1" ht="21" customHeight="1"/>
    <row r="30" spans="2:15" s="0" customFormat="1" ht="21" customHeight="1"/>
    <row r="31" spans="2:15" s="0" customFormat="1" ht="24.75" customHeight="1"/>
    <row r="32" spans="2:15" s="0" customFormat="1" ht="24.75" customHeight="1"/>
    <row r="33" s="0" customFormat="1" ht="24.75" customHeight="1"/>
    <row r="34" s="0" customFormat="1" ht="24.75" customHeight="1"/>
    <row r="35" s="0" customFormat="1" ht="24.75" customHeight="1"/>
    <row r="36" s="0" customFormat="1" ht="24.75" customHeight="1"/>
    <row r="37" s="0" customFormat="1" ht="27.75" customHeight="1"/>
    <row r="38" s="0" customFormat="1" ht="24.75" customHeight="1"/>
    <row r="39" s="0" customFormat="1" ht="24.75" customHeight="1"/>
  </sheetData>
  <sheetProtection sheet="1" selectLockedCells="1"/>
  <mergeCells count="36">
    <mergeCell ref="B4:O4"/>
    <mergeCell ref="B5:O5"/>
    <mergeCell ref="H8:I8"/>
    <mergeCell ref="J8:O8"/>
    <mergeCell ref="B13:C13"/>
    <mergeCell ref="D13:F13"/>
    <mergeCell ref="G13:I13"/>
    <mergeCell ref="J13:L13"/>
    <mergeCell ref="M13:O13"/>
    <mergeCell ref="B14:C14"/>
    <mergeCell ref="D14:F14"/>
    <mergeCell ref="G14:I14"/>
    <mergeCell ref="J14:L14"/>
    <mergeCell ref="M14:O14"/>
    <mergeCell ref="B15:C15"/>
    <mergeCell ref="D15:F15"/>
    <mergeCell ref="G15:I15"/>
    <mergeCell ref="J15:L15"/>
    <mergeCell ref="M15:O15"/>
    <mergeCell ref="B21:C21"/>
    <mergeCell ref="D21:F21"/>
    <mergeCell ref="G21:I21"/>
    <mergeCell ref="J21:L21"/>
    <mergeCell ref="M21:O21"/>
    <mergeCell ref="B22:C22"/>
    <mergeCell ref="D22:F22"/>
    <mergeCell ref="G22:I22"/>
    <mergeCell ref="J22:L22"/>
    <mergeCell ref="M22:O22"/>
    <mergeCell ref="B23:C23"/>
    <mergeCell ref="D23:F23"/>
    <mergeCell ref="G23:I23"/>
    <mergeCell ref="J23:L23"/>
    <mergeCell ref="M23:O23"/>
    <mergeCell ref="B24:O24"/>
    <mergeCell ref="B25:O25"/>
  </mergeCells>
  <phoneticPr fontId="2"/>
  <dataValidations count="3">
    <dataValidation imeMode="hiragana" allowBlank="1" showDropDown="0" showInputMessage="1" showErrorMessage="1" sqref="J8:O8"/>
    <dataValidation imeMode="off" allowBlank="1" showDropDown="0" showInputMessage="1" showErrorMessage="1" sqref="J15:L15 J23:L23 B23:C23"/>
    <dataValidation type="list" allowBlank="1" showDropDown="0" showInputMessage="1" showErrorMessage="1" sqref="B15">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P129"/>
  <sheetViews>
    <sheetView showGridLines="0" showZeros="0" view="pageBreakPreview" topLeftCell="A104" zoomScale="70" zoomScaleNormal="70" zoomScaleSheetLayoutView="70" workbookViewId="0">
      <selection activeCell="J7" sqref="J7:O7"/>
    </sheetView>
  </sheetViews>
  <sheetFormatPr defaultColWidth="9" defaultRowHeight="13.2"/>
  <cols>
    <col min="1" max="1" width="1" style="1" customWidth="1"/>
    <col min="2" max="15" width="7.75" style="1" customWidth="1"/>
    <col min="16" max="16" width="1.125" style="1" customWidth="1"/>
    <col min="17" max="17" width="7.75" style="1" customWidth="1"/>
    <col min="18" max="16384" width="9" style="1"/>
  </cols>
  <sheetData>
    <row r="1" spans="2:15" ht="3.75" customHeight="1">
      <c r="B1" s="3"/>
      <c r="C1" s="3"/>
      <c r="D1" s="3"/>
      <c r="E1" s="3"/>
      <c r="F1" s="3"/>
      <c r="G1" s="3"/>
      <c r="H1" s="3"/>
      <c r="I1" s="3"/>
      <c r="J1" s="3"/>
      <c r="K1" s="3"/>
      <c r="L1" s="3"/>
      <c r="M1" s="3"/>
      <c r="N1" s="3"/>
    </row>
    <row r="2" spans="2:15" ht="20.25" customHeight="1">
      <c r="B2" s="20" t="s">
        <v>67</v>
      </c>
      <c r="O2" s="326"/>
    </row>
    <row r="3" spans="2:15" ht="12.75" customHeight="1"/>
    <row r="4" spans="2:15" ht="36.75" customHeight="1">
      <c r="B4" s="125" t="s">
        <v>68</v>
      </c>
      <c r="C4" s="125"/>
      <c r="D4" s="125"/>
      <c r="E4" s="125"/>
      <c r="F4" s="125"/>
      <c r="G4" s="125"/>
      <c r="H4" s="125"/>
      <c r="I4" s="125"/>
      <c r="J4" s="125"/>
      <c r="K4" s="125"/>
      <c r="L4" s="125"/>
      <c r="M4" s="125"/>
      <c r="N4" s="125"/>
      <c r="O4" s="125"/>
    </row>
    <row r="5" spans="2:15" ht="37.5" customHeight="1">
      <c r="B5" s="126" t="s">
        <v>70</v>
      </c>
      <c r="C5" s="126"/>
      <c r="D5" s="126"/>
      <c r="E5" s="126"/>
      <c r="F5" s="126"/>
      <c r="G5" s="126"/>
      <c r="H5" s="126"/>
      <c r="I5" s="126"/>
      <c r="J5" s="126"/>
      <c r="K5" s="126"/>
      <c r="L5" s="126"/>
      <c r="M5" s="126"/>
      <c r="N5" s="126"/>
      <c r="O5" s="126"/>
    </row>
    <row r="6" spans="2:15" ht="16.5" customHeight="1">
      <c r="B6" s="127"/>
      <c r="C6" s="127"/>
      <c r="D6" s="127"/>
      <c r="E6" s="127"/>
      <c r="F6" s="127"/>
      <c r="G6" s="127"/>
      <c r="H6" s="127"/>
      <c r="I6" s="127"/>
      <c r="J6" s="127"/>
      <c r="K6" s="127"/>
      <c r="L6" s="127"/>
      <c r="M6" s="127"/>
      <c r="N6" s="127"/>
    </row>
    <row r="7" spans="2:15" ht="22.5" customHeight="1">
      <c r="B7" s="128"/>
      <c r="C7" s="128"/>
      <c r="D7" s="128"/>
      <c r="H7" s="81" t="s">
        <v>15</v>
      </c>
      <c r="I7" s="81"/>
      <c r="J7" s="119"/>
      <c r="K7" s="119"/>
      <c r="L7" s="119"/>
      <c r="M7" s="119"/>
      <c r="N7" s="119"/>
      <c r="O7" s="119"/>
    </row>
    <row r="8" spans="2:15">
      <c r="B8" s="129"/>
      <c r="C8" s="129"/>
      <c r="D8" s="129"/>
      <c r="E8" s="129"/>
      <c r="F8" s="129"/>
      <c r="G8" s="129"/>
      <c r="H8" s="129"/>
      <c r="I8" s="129"/>
      <c r="J8" s="129"/>
      <c r="K8" s="129"/>
      <c r="L8" s="129"/>
      <c r="M8" s="129"/>
      <c r="N8" s="129"/>
    </row>
    <row r="9" spans="2:15" ht="31.5" customHeight="1">
      <c r="B9" s="130" t="s">
        <v>35</v>
      </c>
    </row>
    <row r="10" spans="2:15" s="20" customFormat="1" ht="22.5" customHeight="1">
      <c r="B10" s="131" t="s">
        <v>71</v>
      </c>
      <c r="C10" s="163" t="s">
        <v>74</v>
      </c>
      <c r="D10" s="186"/>
      <c r="E10" s="186"/>
      <c r="F10" s="186"/>
      <c r="G10" s="186"/>
      <c r="H10" s="262"/>
      <c r="I10" s="277"/>
      <c r="J10" s="284"/>
      <c r="K10" s="294" t="s">
        <v>2</v>
      </c>
      <c r="L10" s="303"/>
      <c r="M10" s="310"/>
      <c r="N10" s="318"/>
      <c r="O10" s="327"/>
    </row>
    <row r="11" spans="2:15" s="20" customFormat="1" ht="19.5" customHeight="1">
      <c r="B11" s="132"/>
      <c r="C11" s="16" t="s">
        <v>75</v>
      </c>
      <c r="D11" s="36"/>
      <c r="E11" s="23" t="s">
        <v>0</v>
      </c>
      <c r="F11" s="231" t="s">
        <v>77</v>
      </c>
      <c r="G11" s="16" t="s">
        <v>12</v>
      </c>
      <c r="H11" s="27"/>
      <c r="I11" s="27"/>
      <c r="J11" s="36"/>
      <c r="K11" s="16" t="s">
        <v>78</v>
      </c>
      <c r="L11" s="27"/>
      <c r="M11" s="27"/>
      <c r="N11" s="27"/>
      <c r="O11" s="36"/>
    </row>
    <row r="12" spans="2:15" s="124" customFormat="1" ht="19.5" customHeight="1">
      <c r="B12" s="132"/>
      <c r="C12" s="164"/>
      <c r="D12" s="187"/>
      <c r="E12" s="211"/>
      <c r="F12" s="232"/>
      <c r="G12" s="190"/>
      <c r="H12" s="214"/>
      <c r="I12" s="214"/>
      <c r="J12" s="285"/>
      <c r="K12" s="295"/>
      <c r="L12" s="304"/>
      <c r="M12" s="304"/>
      <c r="N12" s="304"/>
      <c r="O12" s="328"/>
    </row>
    <row r="13" spans="2:15" s="124" customFormat="1" ht="19.5" customHeight="1">
      <c r="B13" s="133"/>
      <c r="C13" s="165"/>
      <c r="D13" s="188"/>
      <c r="E13" s="212"/>
      <c r="F13" s="233"/>
      <c r="G13" s="192"/>
      <c r="H13" s="216"/>
      <c r="I13" s="216"/>
      <c r="J13" s="286"/>
      <c r="K13" s="296"/>
      <c r="L13" s="305"/>
      <c r="M13" s="305"/>
      <c r="N13" s="305"/>
      <c r="O13" s="329"/>
    </row>
    <row r="14" spans="2:15" s="20" customFormat="1" ht="22.5" customHeight="1">
      <c r="B14" s="131" t="s">
        <v>80</v>
      </c>
      <c r="C14" s="163" t="s">
        <v>74</v>
      </c>
      <c r="D14" s="186"/>
      <c r="E14" s="186"/>
      <c r="F14" s="186"/>
      <c r="G14" s="186"/>
      <c r="H14" s="262"/>
      <c r="I14" s="277"/>
      <c r="J14" s="284"/>
      <c r="K14" s="294" t="s">
        <v>2</v>
      </c>
      <c r="L14" s="303"/>
      <c r="M14" s="310"/>
      <c r="N14" s="318"/>
      <c r="O14" s="327"/>
    </row>
    <row r="15" spans="2:15" s="20" customFormat="1" ht="19.5" customHeight="1">
      <c r="B15" s="132"/>
      <c r="C15" s="16" t="s">
        <v>75</v>
      </c>
      <c r="D15" s="36"/>
      <c r="E15" s="23" t="s">
        <v>0</v>
      </c>
      <c r="F15" s="231" t="s">
        <v>77</v>
      </c>
      <c r="G15" s="16" t="s">
        <v>12</v>
      </c>
      <c r="H15" s="27"/>
      <c r="I15" s="27"/>
      <c r="J15" s="36"/>
      <c r="K15" s="16" t="s">
        <v>78</v>
      </c>
      <c r="L15" s="27"/>
      <c r="M15" s="27"/>
      <c r="N15" s="27"/>
      <c r="O15" s="36"/>
    </row>
    <row r="16" spans="2:15" s="124" customFormat="1" ht="19.5" customHeight="1">
      <c r="B16" s="132"/>
      <c r="C16" s="164"/>
      <c r="D16" s="187"/>
      <c r="E16" s="211"/>
      <c r="F16" s="232"/>
      <c r="G16" s="190"/>
      <c r="H16" s="214"/>
      <c r="I16" s="214"/>
      <c r="J16" s="285"/>
      <c r="K16" s="295"/>
      <c r="L16" s="304"/>
      <c r="M16" s="304"/>
      <c r="N16" s="304"/>
      <c r="O16" s="328"/>
    </row>
    <row r="17" spans="2:15" s="124" customFormat="1" ht="19.5" customHeight="1">
      <c r="B17" s="133"/>
      <c r="C17" s="165"/>
      <c r="D17" s="188"/>
      <c r="E17" s="212"/>
      <c r="F17" s="233"/>
      <c r="G17" s="192"/>
      <c r="H17" s="216"/>
      <c r="I17" s="216"/>
      <c r="J17" s="286"/>
      <c r="K17" s="296"/>
      <c r="L17" s="305"/>
      <c r="M17" s="305"/>
      <c r="N17" s="305"/>
      <c r="O17" s="329"/>
    </row>
    <row r="18" spans="2:15" s="20" customFormat="1" ht="22.5" customHeight="1">
      <c r="B18" s="131" t="s">
        <v>33</v>
      </c>
      <c r="C18" s="163" t="s">
        <v>74</v>
      </c>
      <c r="D18" s="186"/>
      <c r="E18" s="186"/>
      <c r="F18" s="186"/>
      <c r="G18" s="186"/>
      <c r="H18" s="262"/>
      <c r="I18" s="277"/>
      <c r="J18" s="284"/>
      <c r="K18" s="294" t="s">
        <v>2</v>
      </c>
      <c r="L18" s="303"/>
      <c r="M18" s="310"/>
      <c r="N18" s="318"/>
      <c r="O18" s="327"/>
    </row>
    <row r="19" spans="2:15" s="20" customFormat="1" ht="19.5" customHeight="1">
      <c r="B19" s="132"/>
      <c r="C19" s="16" t="s">
        <v>75</v>
      </c>
      <c r="D19" s="36"/>
      <c r="E19" s="23" t="s">
        <v>0</v>
      </c>
      <c r="F19" s="231" t="s">
        <v>77</v>
      </c>
      <c r="G19" s="16" t="s">
        <v>12</v>
      </c>
      <c r="H19" s="27"/>
      <c r="I19" s="27"/>
      <c r="J19" s="36"/>
      <c r="K19" s="16" t="s">
        <v>78</v>
      </c>
      <c r="L19" s="27"/>
      <c r="M19" s="27"/>
      <c r="N19" s="27"/>
      <c r="O19" s="36"/>
    </row>
    <row r="20" spans="2:15" s="124" customFormat="1" ht="19.5" customHeight="1">
      <c r="B20" s="132"/>
      <c r="C20" s="164"/>
      <c r="D20" s="187"/>
      <c r="E20" s="211"/>
      <c r="F20" s="232"/>
      <c r="G20" s="190"/>
      <c r="H20" s="214"/>
      <c r="I20" s="214"/>
      <c r="J20" s="285"/>
      <c r="K20" s="295"/>
      <c r="L20" s="304"/>
      <c r="M20" s="304"/>
      <c r="N20" s="304"/>
      <c r="O20" s="328"/>
    </row>
    <row r="21" spans="2:15" s="124" customFormat="1" ht="19.5" customHeight="1">
      <c r="B21" s="133"/>
      <c r="C21" s="165"/>
      <c r="D21" s="188"/>
      <c r="E21" s="212"/>
      <c r="F21" s="233"/>
      <c r="G21" s="192"/>
      <c r="H21" s="216"/>
      <c r="I21" s="216"/>
      <c r="J21" s="286"/>
      <c r="K21" s="296"/>
      <c r="L21" s="305"/>
      <c r="M21" s="305"/>
      <c r="N21" s="305"/>
      <c r="O21" s="329"/>
    </row>
    <row r="22" spans="2:15" s="20" customFormat="1" ht="22.5" customHeight="1">
      <c r="B22" s="131" t="s">
        <v>81</v>
      </c>
      <c r="C22" s="163" t="s">
        <v>74</v>
      </c>
      <c r="D22" s="186"/>
      <c r="E22" s="186"/>
      <c r="F22" s="186"/>
      <c r="G22" s="186"/>
      <c r="H22" s="262"/>
      <c r="I22" s="277"/>
      <c r="J22" s="284"/>
      <c r="K22" s="294" t="s">
        <v>2</v>
      </c>
      <c r="L22" s="303"/>
      <c r="M22" s="310"/>
      <c r="N22" s="318"/>
      <c r="O22" s="327"/>
    </row>
    <row r="23" spans="2:15" s="20" customFormat="1" ht="19.5" customHeight="1">
      <c r="B23" s="132"/>
      <c r="C23" s="16" t="s">
        <v>75</v>
      </c>
      <c r="D23" s="36"/>
      <c r="E23" s="23" t="s">
        <v>0</v>
      </c>
      <c r="F23" s="231" t="s">
        <v>77</v>
      </c>
      <c r="G23" s="16" t="s">
        <v>12</v>
      </c>
      <c r="H23" s="27"/>
      <c r="I23" s="27"/>
      <c r="J23" s="36"/>
      <c r="K23" s="16" t="s">
        <v>78</v>
      </c>
      <c r="L23" s="27"/>
      <c r="M23" s="27"/>
      <c r="N23" s="27"/>
      <c r="O23" s="36"/>
    </row>
    <row r="24" spans="2:15" s="124" customFormat="1" ht="19.5" customHeight="1">
      <c r="B24" s="132"/>
      <c r="C24" s="164"/>
      <c r="D24" s="187"/>
      <c r="E24" s="211"/>
      <c r="F24" s="232"/>
      <c r="G24" s="190"/>
      <c r="H24" s="214"/>
      <c r="I24" s="214"/>
      <c r="J24" s="285"/>
      <c r="K24" s="295"/>
      <c r="L24" s="304"/>
      <c r="M24" s="304"/>
      <c r="N24" s="304"/>
      <c r="O24" s="328"/>
    </row>
    <row r="25" spans="2:15" s="124" customFormat="1" ht="19.5" customHeight="1">
      <c r="B25" s="133"/>
      <c r="C25" s="165"/>
      <c r="D25" s="188"/>
      <c r="E25" s="212"/>
      <c r="F25" s="233"/>
      <c r="G25" s="192"/>
      <c r="H25" s="216"/>
      <c r="I25" s="216"/>
      <c r="J25" s="286"/>
      <c r="K25" s="296"/>
      <c r="L25" s="305"/>
      <c r="M25" s="305"/>
      <c r="N25" s="305"/>
      <c r="O25" s="329"/>
    </row>
    <row r="26" spans="2:15" s="20" customFormat="1" ht="18.75" customHeight="1">
      <c r="B26" s="20" t="s">
        <v>36</v>
      </c>
    </row>
    <row r="27" spans="2:15" s="20" customFormat="1" ht="24" customHeight="1">
      <c r="O27" s="330"/>
    </row>
    <row r="28" spans="2:15" s="20" customFormat="1" ht="24" customHeight="1">
      <c r="B28" s="130" t="s">
        <v>82</v>
      </c>
    </row>
    <row r="29" spans="2:15" ht="24.75" customHeight="1">
      <c r="B29" s="128" t="s">
        <v>86</v>
      </c>
    </row>
    <row r="30" spans="2:15" s="20" customFormat="1" ht="33" customHeight="1">
      <c r="B30" s="134" t="s">
        <v>87</v>
      </c>
      <c r="C30" s="166"/>
      <c r="D30" s="189"/>
      <c r="E30" s="213"/>
      <c r="F30" s="213"/>
      <c r="G30" s="252" t="s">
        <v>84</v>
      </c>
      <c r="H30" s="189"/>
      <c r="I30" s="213"/>
      <c r="J30" s="213"/>
      <c r="K30" s="252" t="s">
        <v>84</v>
      </c>
      <c r="L30" s="189"/>
      <c r="M30" s="213"/>
      <c r="N30" s="213"/>
      <c r="O30" s="252" t="s">
        <v>84</v>
      </c>
    </row>
    <row r="31" spans="2:15" s="20" customFormat="1" ht="20.25" customHeight="1">
      <c r="B31" s="135" t="s">
        <v>88</v>
      </c>
      <c r="C31" s="167"/>
      <c r="D31" s="190"/>
      <c r="E31" s="214"/>
      <c r="F31" s="214"/>
      <c r="G31" s="214"/>
      <c r="H31" s="214"/>
      <c r="I31" s="214"/>
      <c r="J31" s="214"/>
      <c r="K31" s="214"/>
      <c r="L31" s="214"/>
      <c r="M31" s="214"/>
      <c r="N31" s="214"/>
      <c r="O31" s="285"/>
    </row>
    <row r="32" spans="2:15" s="20" customFormat="1" ht="20.25" customHeight="1">
      <c r="B32" s="136"/>
      <c r="C32" s="168"/>
      <c r="D32" s="191"/>
      <c r="E32" s="215"/>
      <c r="F32" s="215"/>
      <c r="G32" s="215"/>
      <c r="H32" s="215"/>
      <c r="I32" s="215"/>
      <c r="J32" s="215"/>
      <c r="K32" s="215"/>
      <c r="L32" s="215"/>
      <c r="M32" s="215"/>
      <c r="N32" s="215"/>
      <c r="O32" s="331"/>
    </row>
    <row r="33" spans="2:16" s="20" customFormat="1" ht="20.25" customHeight="1">
      <c r="B33" s="137"/>
      <c r="C33" s="169"/>
      <c r="D33" s="192"/>
      <c r="E33" s="216"/>
      <c r="F33" s="216"/>
      <c r="G33" s="216"/>
      <c r="H33" s="216"/>
      <c r="I33" s="216"/>
      <c r="J33" s="216"/>
      <c r="K33" s="216"/>
      <c r="L33" s="216"/>
      <c r="M33" s="216"/>
      <c r="N33" s="216"/>
      <c r="O33" s="286"/>
    </row>
    <row r="34" spans="2:16" s="20" customFormat="1" ht="24.75" customHeight="1">
      <c r="B34" s="138" t="s">
        <v>72</v>
      </c>
      <c r="C34" s="138"/>
      <c r="D34" s="193" t="s">
        <v>90</v>
      </c>
      <c r="E34" s="217"/>
      <c r="F34" s="234"/>
      <c r="G34" s="193" t="s">
        <v>91</v>
      </c>
      <c r="H34" s="217"/>
      <c r="I34" s="234"/>
      <c r="J34" s="193" t="s">
        <v>93</v>
      </c>
      <c r="K34" s="217"/>
      <c r="L34" s="234"/>
      <c r="M34" s="311"/>
      <c r="N34" s="319"/>
      <c r="O34" s="332"/>
    </row>
    <row r="35" spans="2:16" s="20" customFormat="1" ht="24.75" customHeight="1">
      <c r="B35" s="139" t="s">
        <v>37</v>
      </c>
      <c r="C35" s="139"/>
      <c r="D35" s="194" t="s">
        <v>94</v>
      </c>
      <c r="E35" s="218"/>
      <c r="F35" s="235"/>
      <c r="G35" s="194" t="s">
        <v>95</v>
      </c>
      <c r="H35" s="218"/>
      <c r="I35" s="235"/>
      <c r="J35" s="287" t="s">
        <v>97</v>
      </c>
      <c r="K35" s="297"/>
      <c r="L35" s="235"/>
      <c r="M35" s="312"/>
      <c r="N35" s="320"/>
      <c r="O35" s="333"/>
    </row>
    <row r="36" spans="2:16" s="20" customFormat="1" ht="24.75" customHeight="1">
      <c r="B36" s="139" t="s">
        <v>99</v>
      </c>
      <c r="C36" s="139"/>
      <c r="D36" s="194" t="s">
        <v>29</v>
      </c>
      <c r="E36" s="218"/>
      <c r="F36" s="235"/>
      <c r="G36" s="194" t="s">
        <v>101</v>
      </c>
      <c r="H36" s="218"/>
      <c r="I36" s="235"/>
      <c r="J36" s="287" t="s">
        <v>102</v>
      </c>
      <c r="K36" s="297"/>
      <c r="L36" s="235"/>
      <c r="M36" s="313" t="s">
        <v>103</v>
      </c>
      <c r="N36" s="321"/>
      <c r="O36" s="235"/>
    </row>
    <row r="37" spans="2:16" s="20" customFormat="1" ht="24.75" customHeight="1">
      <c r="B37" s="140" t="s">
        <v>104</v>
      </c>
      <c r="C37" s="140"/>
      <c r="D37" s="195" t="s">
        <v>14</v>
      </c>
      <c r="E37" s="219"/>
      <c r="F37" s="236"/>
      <c r="G37" s="253" t="s">
        <v>106</v>
      </c>
      <c r="H37" s="263"/>
      <c r="I37" s="236"/>
      <c r="J37" s="195" t="s">
        <v>107</v>
      </c>
      <c r="K37" s="219"/>
      <c r="L37" s="236"/>
      <c r="M37" s="314"/>
      <c r="N37" s="322"/>
      <c r="O37" s="334"/>
    </row>
    <row r="38" spans="2:16" s="20" customFormat="1" ht="33" customHeight="1">
      <c r="B38" s="141" t="s">
        <v>109</v>
      </c>
      <c r="C38" s="170"/>
      <c r="D38" s="196"/>
      <c r="E38" s="220"/>
      <c r="F38" s="220"/>
      <c r="G38" s="220"/>
      <c r="H38" s="220"/>
      <c r="I38" s="220"/>
      <c r="J38" s="220"/>
      <c r="K38" s="220"/>
      <c r="L38" s="220"/>
      <c r="M38" s="220"/>
      <c r="N38" s="220"/>
      <c r="O38" s="335"/>
    </row>
    <row r="39" spans="2:16" ht="41.25" customHeight="1">
      <c r="B39" s="142" t="s">
        <v>111</v>
      </c>
      <c r="C39" s="171"/>
      <c r="D39" s="171"/>
      <c r="E39" s="171"/>
      <c r="F39" s="171"/>
      <c r="G39" s="171"/>
      <c r="H39" s="171"/>
      <c r="I39" s="171"/>
      <c r="J39" s="171"/>
      <c r="K39" s="171"/>
      <c r="L39" s="171"/>
      <c r="M39" s="171"/>
      <c r="N39" s="171"/>
      <c r="O39" s="171"/>
    </row>
    <row r="40" spans="2:16" ht="23.25" customHeight="1">
      <c r="B40" s="143"/>
      <c r="C40" s="172"/>
      <c r="D40" s="172"/>
      <c r="E40" s="172"/>
      <c r="F40" s="172"/>
      <c r="G40" s="172"/>
      <c r="H40" s="172"/>
      <c r="I40" s="172"/>
      <c r="J40" s="172"/>
      <c r="K40" s="172"/>
      <c r="L40" s="172"/>
      <c r="M40" s="172"/>
      <c r="N40" s="172"/>
      <c r="O40" s="172"/>
    </row>
    <row r="41" spans="2:16" ht="24.75" customHeight="1">
      <c r="B41" s="128" t="s">
        <v>112</v>
      </c>
    </row>
    <row r="42" spans="2:16" s="20" customFormat="1" ht="43.5" customHeight="1">
      <c r="B42" s="144" t="s">
        <v>114</v>
      </c>
      <c r="C42" s="173"/>
      <c r="D42" s="197" t="s">
        <v>115</v>
      </c>
      <c r="E42" s="197"/>
      <c r="F42" s="197"/>
      <c r="G42" s="254" t="s">
        <v>117</v>
      </c>
      <c r="H42" s="264"/>
      <c r="I42" s="264"/>
      <c r="J42" s="288"/>
      <c r="K42" s="298" t="s">
        <v>118</v>
      </c>
      <c r="L42" s="306"/>
      <c r="M42" s="306"/>
      <c r="N42" s="306"/>
      <c r="O42" s="336"/>
      <c r="P42" s="330"/>
    </row>
    <row r="43" spans="2:16" ht="29.25" customHeight="1">
      <c r="B43" s="145"/>
      <c r="C43" s="174"/>
      <c r="D43" s="198"/>
      <c r="E43" s="221"/>
      <c r="F43" s="237" t="s">
        <v>120</v>
      </c>
      <c r="G43" s="255"/>
      <c r="H43" s="265"/>
      <c r="I43" s="265"/>
      <c r="J43" s="237" t="s">
        <v>120</v>
      </c>
      <c r="K43" s="198"/>
      <c r="L43" s="221"/>
      <c r="M43" s="221"/>
      <c r="N43" s="221"/>
      <c r="O43" s="237" t="s">
        <v>120</v>
      </c>
    </row>
    <row r="44" spans="2:16" ht="9.75" customHeight="1">
      <c r="B44" s="57"/>
      <c r="C44" s="57"/>
      <c r="D44" s="199"/>
      <c r="E44" s="199"/>
      <c r="F44" s="238"/>
      <c r="G44" s="256"/>
      <c r="H44" s="256"/>
      <c r="I44" s="256"/>
      <c r="J44" s="238"/>
      <c r="K44" s="199"/>
      <c r="L44" s="199"/>
      <c r="M44" s="199"/>
      <c r="N44" s="199"/>
      <c r="O44" s="238"/>
    </row>
    <row r="45" spans="2:16" ht="3.75" customHeight="1">
      <c r="B45" s="3"/>
      <c r="C45" s="3"/>
      <c r="D45" s="3"/>
      <c r="E45" s="3"/>
      <c r="F45" s="3"/>
      <c r="G45" s="3"/>
      <c r="H45" s="3"/>
      <c r="I45" s="3"/>
      <c r="J45" s="3"/>
      <c r="K45" s="3"/>
      <c r="L45" s="3"/>
      <c r="M45" s="3"/>
      <c r="N45" s="3"/>
    </row>
    <row r="46" spans="2:16" ht="20.25" customHeight="1">
      <c r="B46" s="20" t="s">
        <v>67</v>
      </c>
      <c r="O46" s="326"/>
    </row>
    <row r="47" spans="2:16" ht="12.75" customHeight="1"/>
    <row r="48" spans="2:16" ht="36.75" customHeight="1">
      <c r="B48" s="125" t="s">
        <v>68</v>
      </c>
      <c r="C48" s="125"/>
      <c r="D48" s="125"/>
      <c r="E48" s="125"/>
      <c r="F48" s="125"/>
      <c r="G48" s="125"/>
      <c r="H48" s="125"/>
      <c r="I48" s="125"/>
      <c r="J48" s="125"/>
      <c r="K48" s="125"/>
      <c r="L48" s="125"/>
      <c r="M48" s="125"/>
      <c r="N48" s="125"/>
      <c r="O48" s="125"/>
    </row>
    <row r="49" spans="2:15" ht="37.5" customHeight="1">
      <c r="B49" s="126" t="s">
        <v>123</v>
      </c>
      <c r="C49" s="126"/>
      <c r="D49" s="126"/>
      <c r="E49" s="126"/>
      <c r="F49" s="126"/>
      <c r="G49" s="126"/>
      <c r="H49" s="126"/>
      <c r="I49" s="126"/>
      <c r="J49" s="126"/>
      <c r="K49" s="126"/>
      <c r="L49" s="126"/>
      <c r="M49" s="126"/>
      <c r="N49" s="126"/>
      <c r="O49" s="126"/>
    </row>
    <row r="50" spans="2:15" ht="16.5" customHeight="1">
      <c r="B50" s="127"/>
      <c r="C50" s="127"/>
      <c r="D50" s="127"/>
      <c r="E50" s="127"/>
      <c r="F50" s="127"/>
      <c r="G50" s="127"/>
      <c r="H50" s="127"/>
      <c r="I50" s="127"/>
      <c r="J50" s="127"/>
      <c r="K50" s="127"/>
      <c r="L50" s="127"/>
      <c r="M50" s="127"/>
      <c r="N50" s="127"/>
    </row>
    <row r="51" spans="2:15" ht="22.5" customHeight="1">
      <c r="B51" s="128"/>
      <c r="C51" s="128"/>
      <c r="D51" s="128"/>
      <c r="H51" s="81" t="s">
        <v>15</v>
      </c>
      <c r="I51" s="81"/>
      <c r="J51" s="289">
        <f>J7</f>
        <v>0</v>
      </c>
      <c r="K51" s="289"/>
      <c r="L51" s="289"/>
      <c r="M51" s="289"/>
      <c r="N51" s="289"/>
      <c r="O51" s="289"/>
    </row>
    <row r="52" spans="2:15" ht="19.2">
      <c r="B52" s="128"/>
      <c r="C52" s="128"/>
      <c r="D52" s="128"/>
      <c r="H52" s="266"/>
      <c r="I52" s="266"/>
      <c r="J52" s="290"/>
      <c r="K52" s="290"/>
      <c r="L52" s="290"/>
      <c r="M52" s="290"/>
      <c r="N52" s="290"/>
      <c r="O52" s="290"/>
    </row>
    <row r="53" spans="2:15" s="20" customFormat="1" ht="24.75" customHeight="1">
      <c r="B53" s="128" t="s">
        <v>124</v>
      </c>
    </row>
    <row r="54" spans="2:15" s="20" customFormat="1" ht="20.25" customHeight="1">
      <c r="B54" s="146" t="s">
        <v>126</v>
      </c>
      <c r="C54" s="146"/>
      <c r="D54" s="16" t="s">
        <v>127</v>
      </c>
      <c r="E54" s="27"/>
      <c r="F54" s="27"/>
      <c r="G54" s="27"/>
      <c r="H54" s="27"/>
      <c r="I54" s="27"/>
      <c r="J54" s="27"/>
      <c r="K54" s="27"/>
      <c r="L54" s="27"/>
      <c r="M54" s="27"/>
      <c r="N54" s="27"/>
      <c r="O54" s="36"/>
    </row>
    <row r="55" spans="2:15" s="20" customFormat="1" ht="20.25" customHeight="1">
      <c r="B55" s="146"/>
      <c r="C55" s="146"/>
      <c r="D55" s="16" t="s">
        <v>128</v>
      </c>
      <c r="E55" s="27"/>
      <c r="F55" s="27"/>
      <c r="G55" s="27"/>
      <c r="H55" s="27"/>
      <c r="I55" s="27"/>
      <c r="J55" s="16" t="s">
        <v>19</v>
      </c>
      <c r="K55" s="27"/>
      <c r="L55" s="27"/>
      <c r="M55" s="27"/>
      <c r="N55" s="27"/>
      <c r="O55" s="36"/>
    </row>
    <row r="56" spans="2:15" s="20" customFormat="1" ht="20.25" customHeight="1">
      <c r="B56" s="146"/>
      <c r="C56" s="146"/>
      <c r="D56" s="16" t="s">
        <v>130</v>
      </c>
      <c r="E56" s="27"/>
      <c r="F56" s="36"/>
      <c r="G56" s="16" t="s">
        <v>131</v>
      </c>
      <c r="H56" s="27"/>
      <c r="I56" s="27"/>
      <c r="J56" s="16" t="s">
        <v>130</v>
      </c>
      <c r="K56" s="27"/>
      <c r="L56" s="36"/>
      <c r="M56" s="16" t="s">
        <v>131</v>
      </c>
      <c r="N56" s="27"/>
      <c r="O56" s="36"/>
    </row>
    <row r="57" spans="2:15" s="20" customFormat="1" ht="20.25" customHeight="1">
      <c r="B57" s="146"/>
      <c r="C57" s="146"/>
      <c r="D57" s="200" t="s">
        <v>133</v>
      </c>
      <c r="E57" s="222"/>
      <c r="F57" s="239" t="s">
        <v>134</v>
      </c>
      <c r="G57" s="200" t="s">
        <v>133</v>
      </c>
      <c r="H57" s="222"/>
      <c r="I57" s="239" t="s">
        <v>134</v>
      </c>
      <c r="J57" s="200" t="s">
        <v>133</v>
      </c>
      <c r="K57" s="222"/>
      <c r="L57" s="239" t="s">
        <v>134</v>
      </c>
      <c r="M57" s="200" t="s">
        <v>133</v>
      </c>
      <c r="N57" s="222"/>
      <c r="O57" s="239" t="s">
        <v>134</v>
      </c>
    </row>
    <row r="58" spans="2:15" s="20" customFormat="1" ht="28.8">
      <c r="B58" s="146"/>
      <c r="C58" s="146"/>
      <c r="D58" s="201" t="s">
        <v>135</v>
      </c>
      <c r="E58" s="223" t="s">
        <v>55</v>
      </c>
      <c r="F58" s="240"/>
      <c r="G58" s="201" t="s">
        <v>135</v>
      </c>
      <c r="H58" s="223" t="s">
        <v>55</v>
      </c>
      <c r="I58" s="240"/>
      <c r="J58" s="201" t="s">
        <v>135</v>
      </c>
      <c r="K58" s="223" t="s">
        <v>55</v>
      </c>
      <c r="L58" s="240"/>
      <c r="M58" s="201" t="s">
        <v>135</v>
      </c>
      <c r="N58" s="223" t="s">
        <v>55</v>
      </c>
      <c r="O58" s="240"/>
    </row>
    <row r="59" spans="2:15" s="20" customFormat="1" ht="23.25" customHeight="1">
      <c r="B59" s="147" t="s">
        <v>92</v>
      </c>
      <c r="C59" s="147"/>
      <c r="D59" s="202"/>
      <c r="E59" s="224"/>
      <c r="F59" s="241"/>
      <c r="G59" s="202"/>
      <c r="H59" s="267"/>
      <c r="I59" s="267"/>
      <c r="J59" s="202"/>
      <c r="K59" s="267"/>
      <c r="L59" s="267"/>
      <c r="M59" s="202"/>
      <c r="N59" s="267"/>
      <c r="O59" s="337"/>
    </row>
    <row r="60" spans="2:15" s="20" customFormat="1" ht="23.25" customHeight="1">
      <c r="B60" s="148" t="s">
        <v>137</v>
      </c>
      <c r="C60" s="148"/>
      <c r="D60" s="203"/>
      <c r="E60" s="225"/>
      <c r="F60" s="242"/>
      <c r="G60" s="203"/>
      <c r="H60" s="268"/>
      <c r="I60" s="268"/>
      <c r="J60" s="203"/>
      <c r="K60" s="268"/>
      <c r="L60" s="268"/>
      <c r="M60" s="203"/>
      <c r="N60" s="268"/>
      <c r="O60" s="338"/>
    </row>
    <row r="61" spans="2:15" s="20" customFormat="1" ht="23.25" customHeight="1">
      <c r="B61" s="149" t="s">
        <v>138</v>
      </c>
      <c r="C61" s="149"/>
      <c r="D61" s="203"/>
      <c r="E61" s="225"/>
      <c r="F61" s="242"/>
      <c r="G61" s="203"/>
      <c r="H61" s="268"/>
      <c r="I61" s="268"/>
      <c r="J61" s="203"/>
      <c r="K61" s="268"/>
      <c r="L61" s="268"/>
      <c r="M61" s="203"/>
      <c r="N61" s="268"/>
      <c r="O61" s="338"/>
    </row>
    <row r="62" spans="2:15" s="20" customFormat="1" ht="23.25" customHeight="1">
      <c r="B62" s="148" t="s">
        <v>98</v>
      </c>
      <c r="C62" s="148"/>
      <c r="D62" s="203"/>
      <c r="E62" s="225"/>
      <c r="F62" s="242"/>
      <c r="G62" s="203"/>
      <c r="H62" s="268"/>
      <c r="I62" s="268"/>
      <c r="J62" s="203"/>
      <c r="K62" s="268"/>
      <c r="L62" s="268"/>
      <c r="M62" s="203"/>
      <c r="N62" s="268"/>
      <c r="O62" s="338"/>
    </row>
    <row r="63" spans="2:15" s="20" customFormat="1" ht="23.25" customHeight="1">
      <c r="B63" s="148" t="s">
        <v>139</v>
      </c>
      <c r="C63" s="148"/>
      <c r="D63" s="203"/>
      <c r="E63" s="225"/>
      <c r="F63" s="242"/>
      <c r="G63" s="203"/>
      <c r="H63" s="268"/>
      <c r="I63" s="268"/>
      <c r="J63" s="203" t="s">
        <v>140</v>
      </c>
      <c r="K63" s="268"/>
      <c r="L63" s="268"/>
      <c r="M63" s="203"/>
      <c r="N63" s="268"/>
      <c r="O63" s="338"/>
    </row>
    <row r="64" spans="2:15" s="20" customFormat="1" ht="23.25" hidden="1" customHeight="1">
      <c r="B64" s="148" t="s">
        <v>141</v>
      </c>
      <c r="C64" s="148"/>
      <c r="D64" s="203"/>
      <c r="E64" s="225"/>
      <c r="F64" s="242"/>
      <c r="G64" s="203"/>
      <c r="H64" s="268"/>
      <c r="I64" s="268"/>
      <c r="J64" s="203"/>
      <c r="K64" s="268"/>
      <c r="L64" s="268"/>
      <c r="M64" s="203"/>
      <c r="N64" s="268"/>
      <c r="O64" s="338"/>
    </row>
    <row r="65" spans="2:15" s="20" customFormat="1" ht="23.25" customHeight="1">
      <c r="B65" s="150" t="s">
        <v>142</v>
      </c>
      <c r="C65" s="150"/>
      <c r="D65" s="204"/>
      <c r="E65" s="226"/>
      <c r="F65" s="243"/>
      <c r="G65" s="204"/>
      <c r="H65" s="269"/>
      <c r="I65" s="269"/>
      <c r="J65" s="204"/>
      <c r="K65" s="269"/>
      <c r="L65" s="269"/>
      <c r="M65" s="204"/>
      <c r="N65" s="269"/>
      <c r="O65" s="339"/>
    </row>
    <row r="66" spans="2:15" s="20" customFormat="1" ht="23.25" customHeight="1">
      <c r="B66" s="151" t="s">
        <v>9</v>
      </c>
      <c r="C66" s="151"/>
      <c r="D66" s="205">
        <f t="shared" ref="D66:O66" si="0">SUM(D59:D65)</f>
        <v>0</v>
      </c>
      <c r="E66" s="227">
        <f t="shared" si="0"/>
        <v>0</v>
      </c>
      <c r="F66" s="244">
        <f t="shared" si="0"/>
        <v>0</v>
      </c>
      <c r="G66" s="205">
        <f t="shared" si="0"/>
        <v>0</v>
      </c>
      <c r="H66" s="270">
        <f t="shared" si="0"/>
        <v>0</v>
      </c>
      <c r="I66" s="270">
        <f t="shared" si="0"/>
        <v>0</v>
      </c>
      <c r="J66" s="205">
        <f t="shared" si="0"/>
        <v>0</v>
      </c>
      <c r="K66" s="270">
        <f t="shared" si="0"/>
        <v>0</v>
      </c>
      <c r="L66" s="270">
        <f t="shared" si="0"/>
        <v>0</v>
      </c>
      <c r="M66" s="205">
        <f t="shared" si="0"/>
        <v>0</v>
      </c>
      <c r="N66" s="270">
        <f t="shared" si="0"/>
        <v>0</v>
      </c>
      <c r="O66" s="340">
        <f t="shared" si="0"/>
        <v>0</v>
      </c>
    </row>
    <row r="67" spans="2:15" s="20" customFormat="1" ht="23.25" customHeight="1">
      <c r="B67" s="152" t="s">
        <v>144</v>
      </c>
      <c r="C67" s="175"/>
      <c r="D67" s="16" t="s">
        <v>126</v>
      </c>
      <c r="E67" s="36"/>
      <c r="F67" s="23" t="s">
        <v>145</v>
      </c>
      <c r="G67" s="32"/>
      <c r="H67" s="32" t="s">
        <v>146</v>
      </c>
      <c r="I67" s="58"/>
      <c r="J67" s="16" t="s">
        <v>126</v>
      </c>
      <c r="K67" s="36"/>
      <c r="L67" s="23" t="s">
        <v>145</v>
      </c>
      <c r="M67" s="32"/>
      <c r="N67" s="32" t="s">
        <v>146</v>
      </c>
      <c r="O67" s="58"/>
    </row>
    <row r="68" spans="2:15" s="20" customFormat="1" ht="23.25" customHeight="1">
      <c r="B68" s="153"/>
      <c r="C68" s="176"/>
      <c r="D68" s="147" t="s">
        <v>92</v>
      </c>
      <c r="E68" s="147"/>
      <c r="F68" s="245"/>
      <c r="G68" s="222" t="s">
        <v>148</v>
      </c>
      <c r="H68" s="271"/>
      <c r="I68" s="278" t="s">
        <v>148</v>
      </c>
      <c r="J68" s="147" t="s">
        <v>98</v>
      </c>
      <c r="K68" s="147"/>
      <c r="L68" s="245"/>
      <c r="M68" s="222" t="s">
        <v>148</v>
      </c>
      <c r="N68" s="271"/>
      <c r="O68" s="278" t="s">
        <v>148</v>
      </c>
    </row>
    <row r="69" spans="2:15" s="20" customFormat="1" ht="23.25" customHeight="1">
      <c r="B69" s="153"/>
      <c r="C69" s="176"/>
      <c r="D69" s="148" t="s">
        <v>137</v>
      </c>
      <c r="E69" s="148"/>
      <c r="F69" s="246"/>
      <c r="G69" s="257" t="s">
        <v>148</v>
      </c>
      <c r="H69" s="272"/>
      <c r="I69" s="279" t="s">
        <v>148</v>
      </c>
      <c r="J69" s="291" t="s">
        <v>139</v>
      </c>
      <c r="K69" s="299"/>
      <c r="L69" s="307"/>
      <c r="M69" s="315" t="s">
        <v>148</v>
      </c>
      <c r="N69" s="323"/>
      <c r="O69" s="341" t="s">
        <v>148</v>
      </c>
    </row>
    <row r="70" spans="2:15" s="20" customFormat="1" ht="23.25" customHeight="1">
      <c r="B70" s="154"/>
      <c r="C70" s="177"/>
      <c r="D70" s="206" t="s">
        <v>138</v>
      </c>
      <c r="E70" s="206"/>
      <c r="F70" s="247"/>
      <c r="G70" s="258" t="s">
        <v>148</v>
      </c>
      <c r="H70" s="273"/>
      <c r="I70" s="280" t="s">
        <v>148</v>
      </c>
      <c r="J70" s="292" t="s">
        <v>142</v>
      </c>
      <c r="K70" s="300"/>
      <c r="L70" s="247"/>
      <c r="M70" s="258" t="s">
        <v>148</v>
      </c>
      <c r="N70" s="273"/>
      <c r="O70" s="280" t="s">
        <v>148</v>
      </c>
    </row>
    <row r="71" spans="2:15" s="20" customFormat="1" ht="30.75" customHeight="1">
      <c r="C71" s="178"/>
      <c r="D71" s="207"/>
      <c r="E71" s="207"/>
      <c r="F71" s="248"/>
      <c r="G71" s="57"/>
      <c r="H71" s="248"/>
      <c r="I71" s="57"/>
      <c r="J71" s="207"/>
      <c r="K71" s="207"/>
      <c r="L71" s="248"/>
      <c r="M71" s="57"/>
      <c r="N71" s="248"/>
      <c r="O71" s="57"/>
    </row>
    <row r="72" spans="2:15" ht="24.75" customHeight="1">
      <c r="B72" s="128" t="s">
        <v>147</v>
      </c>
    </row>
    <row r="73" spans="2:15" ht="62.25" customHeight="1">
      <c r="B73" s="155"/>
      <c r="C73" s="179"/>
      <c r="D73" s="208"/>
      <c r="E73" s="228" t="s">
        <v>150</v>
      </c>
      <c r="F73" s="249"/>
      <c r="G73" s="259"/>
      <c r="H73" s="274" t="s">
        <v>151</v>
      </c>
      <c r="I73" s="281"/>
      <c r="J73" s="293"/>
      <c r="K73" s="16" t="s">
        <v>153</v>
      </c>
      <c r="L73" s="27"/>
      <c r="M73" s="36"/>
      <c r="N73" s="197" t="s">
        <v>155</v>
      </c>
      <c r="O73" s="197"/>
    </row>
    <row r="74" spans="2:15" ht="36.75" customHeight="1">
      <c r="B74" s="156" t="s">
        <v>157</v>
      </c>
      <c r="C74" s="180"/>
      <c r="D74" s="209"/>
      <c r="E74" s="229"/>
      <c r="F74" s="250"/>
      <c r="G74" s="260" t="s">
        <v>159</v>
      </c>
      <c r="H74" s="275"/>
      <c r="I74" s="282"/>
      <c r="J74" s="260" t="s">
        <v>159</v>
      </c>
      <c r="K74" s="301"/>
      <c r="L74" s="308"/>
      <c r="M74" s="316"/>
      <c r="N74" s="324"/>
      <c r="O74" s="342"/>
    </row>
    <row r="75" spans="2:15" ht="36.75" customHeight="1">
      <c r="B75" s="157" t="s">
        <v>161</v>
      </c>
      <c r="C75" s="181"/>
      <c r="D75" s="210"/>
      <c r="E75" s="230"/>
      <c r="F75" s="251"/>
      <c r="G75" s="261" t="s">
        <v>159</v>
      </c>
      <c r="H75" s="276"/>
      <c r="I75" s="283"/>
      <c r="J75" s="261" t="s">
        <v>159</v>
      </c>
      <c r="K75" s="302"/>
      <c r="L75" s="309"/>
      <c r="M75" s="317"/>
      <c r="N75" s="325"/>
      <c r="O75" s="343"/>
    </row>
    <row r="76" spans="2:15" ht="28.5" customHeight="1">
      <c r="B76" s="1" t="s">
        <v>165</v>
      </c>
    </row>
    <row r="77" spans="2:15" ht="28.5" customHeight="1"/>
    <row r="78" spans="2:15" ht="28.5" customHeight="1"/>
    <row r="79" spans="2:15" ht="28.5" customHeight="1"/>
    <row r="80" spans="2:15" ht="28.5" customHeight="1"/>
    <row r="81" spans="2:15" ht="28.5" customHeight="1"/>
    <row r="82" spans="2:15" ht="28.5" customHeight="1"/>
    <row r="83" spans="2:15" ht="28.5" customHeight="1"/>
    <row r="84" spans="2:15" ht="28.5" customHeight="1"/>
    <row r="85" spans="2:15" ht="3.75" customHeight="1">
      <c r="B85" s="3"/>
      <c r="C85" s="3"/>
      <c r="D85" s="3"/>
      <c r="E85" s="3"/>
      <c r="F85" s="3"/>
      <c r="G85" s="3"/>
      <c r="H85" s="3"/>
      <c r="I85" s="3"/>
      <c r="J85" s="3"/>
      <c r="K85" s="3"/>
      <c r="L85" s="3"/>
      <c r="M85" s="3"/>
      <c r="N85" s="3"/>
    </row>
    <row r="86" spans="2:15" ht="20.25" customHeight="1">
      <c r="B86" s="20" t="s">
        <v>67</v>
      </c>
      <c r="O86" s="326"/>
    </row>
    <row r="87" spans="2:15" ht="12.75" customHeight="1"/>
    <row r="88" spans="2:15" ht="36.75" customHeight="1">
      <c r="B88" s="125" t="s">
        <v>68</v>
      </c>
      <c r="C88" s="125"/>
      <c r="D88" s="125"/>
      <c r="E88" s="125"/>
      <c r="F88" s="125"/>
      <c r="G88" s="125"/>
      <c r="H88" s="125"/>
      <c r="I88" s="125"/>
      <c r="J88" s="125"/>
      <c r="K88" s="125"/>
      <c r="L88" s="125"/>
      <c r="M88" s="125"/>
      <c r="N88" s="125"/>
      <c r="O88" s="125"/>
    </row>
    <row r="89" spans="2:15" ht="37.5" customHeight="1">
      <c r="B89" s="126" t="s">
        <v>166</v>
      </c>
      <c r="C89" s="126"/>
      <c r="D89" s="126"/>
      <c r="E89" s="126"/>
      <c r="F89" s="126"/>
      <c r="G89" s="126"/>
      <c r="H89" s="126"/>
      <c r="I89" s="126"/>
      <c r="J89" s="126"/>
      <c r="K89" s="126"/>
      <c r="L89" s="126"/>
      <c r="M89" s="126"/>
      <c r="N89" s="126"/>
      <c r="O89" s="126"/>
    </row>
    <row r="90" spans="2:15" ht="16.5" customHeight="1">
      <c r="B90" s="127"/>
      <c r="C90" s="127"/>
      <c r="D90" s="127"/>
      <c r="E90" s="127"/>
      <c r="F90" s="127"/>
      <c r="G90" s="127"/>
      <c r="H90" s="127"/>
      <c r="I90" s="127"/>
      <c r="J90" s="127"/>
      <c r="K90" s="127"/>
      <c r="L90" s="127"/>
      <c r="M90" s="127"/>
      <c r="N90" s="127"/>
    </row>
    <row r="91" spans="2:15" ht="22.5" customHeight="1">
      <c r="B91" s="128"/>
      <c r="C91" s="128"/>
      <c r="D91" s="128"/>
      <c r="H91" s="81" t="s">
        <v>15</v>
      </c>
      <c r="I91" s="81"/>
      <c r="J91" s="289">
        <f>J7</f>
        <v>0</v>
      </c>
      <c r="K91" s="289"/>
      <c r="L91" s="289"/>
      <c r="M91" s="289"/>
      <c r="N91" s="289"/>
      <c r="O91" s="289"/>
    </row>
    <row r="92" spans="2:15" ht="19.2">
      <c r="B92" s="128"/>
      <c r="C92" s="128"/>
      <c r="D92" s="128"/>
      <c r="H92" s="266"/>
      <c r="I92" s="266"/>
      <c r="J92" s="290"/>
      <c r="K92" s="290"/>
      <c r="L92" s="290"/>
      <c r="M92" s="290"/>
      <c r="N92" s="290"/>
      <c r="O92" s="290"/>
    </row>
    <row r="93" spans="2:15" ht="31.5" customHeight="1">
      <c r="B93" s="130" t="s">
        <v>169</v>
      </c>
    </row>
    <row r="94" spans="2:15" ht="22.5" customHeight="1">
      <c r="B94" s="158" t="s">
        <v>160</v>
      </c>
      <c r="C94" s="182"/>
      <c r="D94" s="182"/>
      <c r="E94" s="182"/>
      <c r="F94" s="182"/>
      <c r="G94" s="182"/>
      <c r="H94" s="182"/>
      <c r="I94" s="182"/>
      <c r="J94" s="182"/>
      <c r="K94" s="182"/>
      <c r="L94" s="182"/>
      <c r="M94" s="182"/>
      <c r="N94" s="182"/>
      <c r="O94" s="344"/>
    </row>
    <row r="95" spans="2:15" ht="22.5" customHeight="1">
      <c r="B95" s="159"/>
      <c r="C95" s="183"/>
      <c r="D95" s="183"/>
      <c r="E95" s="183"/>
      <c r="F95" s="183"/>
      <c r="G95" s="183"/>
      <c r="H95" s="183"/>
      <c r="I95" s="183"/>
      <c r="J95" s="183"/>
      <c r="K95" s="183"/>
      <c r="L95" s="183"/>
      <c r="M95" s="183"/>
      <c r="N95" s="183"/>
      <c r="O95" s="345"/>
    </row>
    <row r="96" spans="2:15" ht="22.5" customHeight="1">
      <c r="B96" s="159"/>
      <c r="C96" s="183"/>
      <c r="D96" s="183"/>
      <c r="E96" s="183"/>
      <c r="F96" s="183"/>
      <c r="G96" s="183"/>
      <c r="H96" s="183"/>
      <c r="I96" s="183"/>
      <c r="J96" s="183"/>
      <c r="K96" s="183"/>
      <c r="L96" s="183"/>
      <c r="M96" s="183"/>
      <c r="N96" s="183"/>
      <c r="O96" s="345"/>
    </row>
    <row r="97" spans="2:15" ht="22.5" customHeight="1">
      <c r="B97" s="159"/>
      <c r="C97" s="183"/>
      <c r="D97" s="183"/>
      <c r="E97" s="183"/>
      <c r="F97" s="183"/>
      <c r="G97" s="183"/>
      <c r="H97" s="183"/>
      <c r="I97" s="183"/>
      <c r="J97" s="183"/>
      <c r="K97" s="183"/>
      <c r="L97" s="183"/>
      <c r="M97" s="183"/>
      <c r="N97" s="183"/>
      <c r="O97" s="345"/>
    </row>
    <row r="98" spans="2:15" ht="22.5" customHeight="1">
      <c r="B98" s="159"/>
      <c r="C98" s="183"/>
      <c r="D98" s="183"/>
      <c r="E98" s="183"/>
      <c r="F98" s="183"/>
      <c r="G98" s="183"/>
      <c r="H98" s="183"/>
      <c r="I98" s="183"/>
      <c r="J98" s="183"/>
      <c r="K98" s="183"/>
      <c r="L98" s="183"/>
      <c r="M98" s="183"/>
      <c r="N98" s="183"/>
      <c r="O98" s="345"/>
    </row>
    <row r="99" spans="2:15" ht="22.5" customHeight="1">
      <c r="B99" s="159"/>
      <c r="C99" s="183"/>
      <c r="D99" s="183"/>
      <c r="E99" s="183"/>
      <c r="F99" s="183"/>
      <c r="G99" s="183"/>
      <c r="H99" s="183"/>
      <c r="I99" s="183"/>
      <c r="J99" s="183"/>
      <c r="K99" s="183"/>
      <c r="L99" s="183"/>
      <c r="M99" s="183"/>
      <c r="N99" s="183"/>
      <c r="O99" s="345"/>
    </row>
    <row r="100" spans="2:15" ht="22.5" customHeight="1">
      <c r="B100" s="159"/>
      <c r="C100" s="183"/>
      <c r="D100" s="183"/>
      <c r="E100" s="183"/>
      <c r="F100" s="183"/>
      <c r="G100" s="183"/>
      <c r="H100" s="183"/>
      <c r="I100" s="183"/>
      <c r="J100" s="183"/>
      <c r="K100" s="183"/>
      <c r="L100" s="183"/>
      <c r="M100" s="183"/>
      <c r="N100" s="183"/>
      <c r="O100" s="345"/>
    </row>
    <row r="101" spans="2:15" ht="22.5" customHeight="1">
      <c r="B101" s="159"/>
      <c r="C101" s="183"/>
      <c r="D101" s="183"/>
      <c r="E101" s="183"/>
      <c r="F101" s="183"/>
      <c r="G101" s="183"/>
      <c r="H101" s="183"/>
      <c r="I101" s="183"/>
      <c r="J101" s="183"/>
      <c r="K101" s="183"/>
      <c r="L101" s="183"/>
      <c r="M101" s="183"/>
      <c r="N101" s="183"/>
      <c r="O101" s="345"/>
    </row>
    <row r="102" spans="2:15" ht="22.5" customHeight="1">
      <c r="B102" s="159"/>
      <c r="C102" s="183"/>
      <c r="D102" s="183"/>
      <c r="E102" s="183"/>
      <c r="F102" s="183"/>
      <c r="G102" s="183"/>
      <c r="H102" s="183"/>
      <c r="I102" s="183"/>
      <c r="J102" s="183"/>
      <c r="K102" s="183"/>
      <c r="L102" s="183"/>
      <c r="M102" s="183"/>
      <c r="N102" s="183"/>
      <c r="O102" s="345"/>
    </row>
    <row r="103" spans="2:15" ht="22.5" customHeight="1">
      <c r="B103" s="159"/>
      <c r="C103" s="183"/>
      <c r="D103" s="183"/>
      <c r="E103" s="183"/>
      <c r="F103" s="183"/>
      <c r="G103" s="183"/>
      <c r="H103" s="183"/>
      <c r="I103" s="183"/>
      <c r="J103" s="183"/>
      <c r="K103" s="183"/>
      <c r="L103" s="183"/>
      <c r="M103" s="183"/>
      <c r="N103" s="183"/>
      <c r="O103" s="345"/>
    </row>
    <row r="104" spans="2:15" ht="22.5" customHeight="1">
      <c r="B104" s="159"/>
      <c r="C104" s="183"/>
      <c r="D104" s="183"/>
      <c r="E104" s="183"/>
      <c r="F104" s="183"/>
      <c r="G104" s="183"/>
      <c r="H104" s="183"/>
      <c r="I104" s="183"/>
      <c r="J104" s="183"/>
      <c r="K104" s="183"/>
      <c r="L104" s="183"/>
      <c r="M104" s="183"/>
      <c r="N104" s="183"/>
      <c r="O104" s="345"/>
    </row>
    <row r="105" spans="2:15" ht="22.5" customHeight="1">
      <c r="B105" s="159"/>
      <c r="C105" s="183"/>
      <c r="D105" s="183"/>
      <c r="E105" s="183"/>
      <c r="F105" s="183"/>
      <c r="G105" s="183"/>
      <c r="H105" s="183"/>
      <c r="I105" s="183"/>
      <c r="J105" s="183"/>
      <c r="K105" s="183"/>
      <c r="L105" s="183"/>
      <c r="M105" s="183"/>
      <c r="N105" s="183"/>
      <c r="O105" s="345"/>
    </row>
    <row r="106" spans="2:15" ht="22.5" customHeight="1">
      <c r="B106" s="159"/>
      <c r="C106" s="183"/>
      <c r="D106" s="183"/>
      <c r="E106" s="183"/>
      <c r="F106" s="183"/>
      <c r="G106" s="183"/>
      <c r="H106" s="183"/>
      <c r="I106" s="183"/>
      <c r="J106" s="183"/>
      <c r="K106" s="183"/>
      <c r="L106" s="183"/>
      <c r="M106" s="183"/>
      <c r="N106" s="183"/>
      <c r="O106" s="345"/>
    </row>
    <row r="107" spans="2:15" ht="22.5" customHeight="1">
      <c r="B107" s="159"/>
      <c r="C107" s="183"/>
      <c r="D107" s="183"/>
      <c r="E107" s="183"/>
      <c r="F107" s="183"/>
      <c r="G107" s="183"/>
      <c r="H107" s="183"/>
      <c r="I107" s="183"/>
      <c r="J107" s="183"/>
      <c r="K107" s="183"/>
      <c r="L107" s="183"/>
      <c r="M107" s="183"/>
      <c r="N107" s="183"/>
      <c r="O107" s="345"/>
    </row>
    <row r="108" spans="2:15" ht="22.5" customHeight="1">
      <c r="B108" s="159"/>
      <c r="C108" s="183"/>
      <c r="D108" s="183"/>
      <c r="E108" s="183"/>
      <c r="F108" s="183"/>
      <c r="G108" s="183"/>
      <c r="H108" s="183"/>
      <c r="I108" s="183"/>
      <c r="J108" s="183"/>
      <c r="K108" s="183"/>
      <c r="L108" s="183"/>
      <c r="M108" s="183"/>
      <c r="N108" s="183"/>
      <c r="O108" s="345"/>
    </row>
    <row r="109" spans="2:15" ht="22.5" customHeight="1">
      <c r="B109" s="159"/>
      <c r="C109" s="183"/>
      <c r="D109" s="183"/>
      <c r="E109" s="183"/>
      <c r="F109" s="183"/>
      <c r="G109" s="183"/>
      <c r="H109" s="183"/>
      <c r="I109" s="183"/>
      <c r="J109" s="183"/>
      <c r="K109" s="183"/>
      <c r="L109" s="183"/>
      <c r="M109" s="183"/>
      <c r="N109" s="183"/>
      <c r="O109" s="345"/>
    </row>
    <row r="110" spans="2:15" ht="22.5" customHeight="1">
      <c r="B110" s="159"/>
      <c r="C110" s="183"/>
      <c r="D110" s="183"/>
      <c r="E110" s="183"/>
      <c r="F110" s="183"/>
      <c r="G110" s="183"/>
      <c r="H110" s="183"/>
      <c r="I110" s="183"/>
      <c r="J110" s="183"/>
      <c r="K110" s="183"/>
      <c r="L110" s="183"/>
      <c r="M110" s="183"/>
      <c r="N110" s="183"/>
      <c r="O110" s="345"/>
    </row>
    <row r="111" spans="2:15" ht="22.5" customHeight="1">
      <c r="B111" s="159"/>
      <c r="C111" s="183"/>
      <c r="D111" s="183"/>
      <c r="E111" s="183"/>
      <c r="F111" s="183"/>
      <c r="G111" s="183"/>
      <c r="H111" s="183"/>
      <c r="I111" s="183"/>
      <c r="J111" s="183"/>
      <c r="K111" s="183"/>
      <c r="L111" s="183"/>
      <c r="M111" s="183"/>
      <c r="N111" s="183"/>
      <c r="O111" s="345"/>
    </row>
    <row r="112" spans="2:15" ht="22.5" customHeight="1">
      <c r="B112" s="159"/>
      <c r="C112" s="183"/>
      <c r="D112" s="183"/>
      <c r="E112" s="183"/>
      <c r="F112" s="183"/>
      <c r="G112" s="183"/>
      <c r="H112" s="183"/>
      <c r="I112" s="183"/>
      <c r="J112" s="183"/>
      <c r="K112" s="183"/>
      <c r="L112" s="183"/>
      <c r="M112" s="183"/>
      <c r="N112" s="183"/>
      <c r="O112" s="345"/>
    </row>
    <row r="113" spans="2:15" ht="22.5" customHeight="1">
      <c r="B113" s="159"/>
      <c r="C113" s="183"/>
      <c r="D113" s="183"/>
      <c r="E113" s="183"/>
      <c r="F113" s="183"/>
      <c r="G113" s="183"/>
      <c r="H113" s="183"/>
      <c r="I113" s="183"/>
      <c r="J113" s="183"/>
      <c r="K113" s="183"/>
      <c r="L113" s="183"/>
      <c r="M113" s="183"/>
      <c r="N113" s="183"/>
      <c r="O113" s="345"/>
    </row>
    <row r="114" spans="2:15" ht="22.5" customHeight="1">
      <c r="B114" s="159"/>
      <c r="C114" s="183"/>
      <c r="D114" s="183"/>
      <c r="E114" s="183"/>
      <c r="F114" s="183"/>
      <c r="G114" s="183"/>
      <c r="H114" s="183"/>
      <c r="I114" s="183"/>
      <c r="J114" s="183"/>
      <c r="K114" s="183"/>
      <c r="L114" s="183"/>
      <c r="M114" s="183"/>
      <c r="N114" s="183"/>
      <c r="O114" s="345"/>
    </row>
    <row r="115" spans="2:15" ht="22.5" customHeight="1">
      <c r="B115" s="159"/>
      <c r="C115" s="183"/>
      <c r="D115" s="183"/>
      <c r="E115" s="183"/>
      <c r="F115" s="183"/>
      <c r="G115" s="183"/>
      <c r="H115" s="183"/>
      <c r="I115" s="183"/>
      <c r="J115" s="183"/>
      <c r="K115" s="183"/>
      <c r="L115" s="183"/>
      <c r="M115" s="183"/>
      <c r="N115" s="183"/>
      <c r="O115" s="345"/>
    </row>
    <row r="116" spans="2:15" ht="22.5" customHeight="1">
      <c r="B116" s="159"/>
      <c r="C116" s="183"/>
      <c r="D116" s="183"/>
      <c r="E116" s="183"/>
      <c r="F116" s="183"/>
      <c r="G116" s="183"/>
      <c r="H116" s="183"/>
      <c r="I116" s="183"/>
      <c r="J116" s="183"/>
      <c r="K116" s="183"/>
      <c r="L116" s="183"/>
      <c r="M116" s="183"/>
      <c r="N116" s="183"/>
      <c r="O116" s="345"/>
    </row>
    <row r="117" spans="2:15" ht="22.5" customHeight="1">
      <c r="B117" s="159"/>
      <c r="C117" s="183"/>
      <c r="D117" s="183"/>
      <c r="E117" s="183"/>
      <c r="F117" s="183"/>
      <c r="G117" s="183"/>
      <c r="H117" s="183"/>
      <c r="I117" s="183"/>
      <c r="J117" s="183"/>
      <c r="K117" s="183"/>
      <c r="L117" s="183"/>
      <c r="M117" s="183"/>
      <c r="N117" s="183"/>
      <c r="O117" s="345"/>
    </row>
    <row r="118" spans="2:15" ht="22.5" customHeight="1">
      <c r="B118" s="159"/>
      <c r="C118" s="183"/>
      <c r="D118" s="183"/>
      <c r="E118" s="183"/>
      <c r="F118" s="183"/>
      <c r="G118" s="183"/>
      <c r="H118" s="183"/>
      <c r="I118" s="183"/>
      <c r="J118" s="183"/>
      <c r="K118" s="183"/>
      <c r="L118" s="183"/>
      <c r="M118" s="183"/>
      <c r="N118" s="183"/>
      <c r="O118" s="345"/>
    </row>
    <row r="119" spans="2:15" ht="22.5" customHeight="1">
      <c r="B119" s="159"/>
      <c r="C119" s="183"/>
      <c r="D119" s="183"/>
      <c r="E119" s="183"/>
      <c r="F119" s="183"/>
      <c r="G119" s="183"/>
      <c r="H119" s="183"/>
      <c r="I119" s="183"/>
      <c r="J119" s="183"/>
      <c r="K119" s="183"/>
      <c r="L119" s="183"/>
      <c r="M119" s="183"/>
      <c r="N119" s="183"/>
      <c r="O119" s="345"/>
    </row>
    <row r="120" spans="2:15" ht="22.5" customHeight="1">
      <c r="B120" s="159"/>
      <c r="C120" s="183"/>
      <c r="D120" s="183"/>
      <c r="E120" s="183"/>
      <c r="F120" s="183"/>
      <c r="G120" s="183"/>
      <c r="H120" s="183"/>
      <c r="I120" s="183"/>
      <c r="J120" s="183"/>
      <c r="K120" s="183"/>
      <c r="L120" s="183"/>
      <c r="M120" s="183"/>
      <c r="N120" s="183"/>
      <c r="O120" s="345"/>
    </row>
    <row r="121" spans="2:15" ht="22.5" customHeight="1">
      <c r="B121" s="159"/>
      <c r="C121" s="183"/>
      <c r="D121" s="183"/>
      <c r="E121" s="183"/>
      <c r="F121" s="183"/>
      <c r="G121" s="183"/>
      <c r="H121" s="183"/>
      <c r="I121" s="183"/>
      <c r="J121" s="183"/>
      <c r="K121" s="183"/>
      <c r="L121" s="183"/>
      <c r="M121" s="183"/>
      <c r="N121" s="183"/>
      <c r="O121" s="345"/>
    </row>
    <row r="122" spans="2:15" ht="22.5" customHeight="1">
      <c r="B122" s="159"/>
      <c r="C122" s="183"/>
      <c r="D122" s="183"/>
      <c r="E122" s="183"/>
      <c r="F122" s="183"/>
      <c r="G122" s="183"/>
      <c r="H122" s="183"/>
      <c r="I122" s="183"/>
      <c r="J122" s="183"/>
      <c r="K122" s="183"/>
      <c r="L122" s="183"/>
      <c r="M122" s="183"/>
      <c r="N122" s="183"/>
      <c r="O122" s="345"/>
    </row>
    <row r="123" spans="2:15" ht="22.5" customHeight="1">
      <c r="B123" s="159"/>
      <c r="C123" s="183"/>
      <c r="D123" s="183"/>
      <c r="E123" s="183"/>
      <c r="F123" s="183"/>
      <c r="G123" s="183"/>
      <c r="H123" s="183"/>
      <c r="I123" s="183"/>
      <c r="J123" s="183"/>
      <c r="K123" s="183"/>
      <c r="L123" s="183"/>
      <c r="M123" s="183"/>
      <c r="N123" s="183"/>
      <c r="O123" s="345"/>
    </row>
    <row r="124" spans="2:15" ht="22.5" customHeight="1">
      <c r="B124" s="159"/>
      <c r="C124" s="183"/>
      <c r="D124" s="183"/>
      <c r="E124" s="183"/>
      <c r="F124" s="183"/>
      <c r="G124" s="183"/>
      <c r="H124" s="183"/>
      <c r="I124" s="183"/>
      <c r="J124" s="183"/>
      <c r="K124" s="183"/>
      <c r="L124" s="183"/>
      <c r="M124" s="183"/>
      <c r="N124" s="183"/>
      <c r="O124" s="345"/>
    </row>
    <row r="125" spans="2:15" ht="22.5" customHeight="1">
      <c r="B125" s="159"/>
      <c r="C125" s="183"/>
      <c r="D125" s="183"/>
      <c r="E125" s="183"/>
      <c r="F125" s="183"/>
      <c r="G125" s="183"/>
      <c r="H125" s="183"/>
      <c r="I125" s="183"/>
      <c r="J125" s="183"/>
      <c r="K125" s="183"/>
      <c r="L125" s="183"/>
      <c r="M125" s="183"/>
      <c r="N125" s="183"/>
      <c r="O125" s="345"/>
    </row>
    <row r="126" spans="2:15" ht="22.5" customHeight="1">
      <c r="B126" s="160"/>
      <c r="C126" s="184"/>
      <c r="D126" s="184"/>
      <c r="E126" s="184"/>
      <c r="F126" s="184"/>
      <c r="G126" s="184"/>
      <c r="H126" s="184"/>
      <c r="I126" s="184"/>
      <c r="J126" s="184"/>
      <c r="K126" s="184"/>
      <c r="L126" s="184"/>
      <c r="M126" s="184"/>
      <c r="N126" s="184"/>
      <c r="O126" s="346"/>
    </row>
    <row r="127" spans="2:15" ht="24" customHeight="1">
      <c r="B127" s="161" t="s">
        <v>171</v>
      </c>
      <c r="C127" s="185"/>
      <c r="D127" s="185"/>
      <c r="E127" s="185"/>
      <c r="F127" s="185"/>
      <c r="G127" s="185"/>
      <c r="H127" s="185"/>
      <c r="I127" s="185"/>
      <c r="J127" s="185"/>
      <c r="K127" s="185"/>
      <c r="L127" s="185"/>
      <c r="M127" s="185"/>
      <c r="N127" s="185"/>
      <c r="O127" s="185"/>
    </row>
    <row r="128" spans="2:15" ht="33.75" customHeight="1">
      <c r="B128" s="162" t="s">
        <v>173</v>
      </c>
      <c r="C128" s="162"/>
      <c r="D128" s="162"/>
      <c r="E128" s="162"/>
      <c r="F128" s="162"/>
      <c r="G128" s="162"/>
      <c r="H128" s="162"/>
      <c r="I128" s="162"/>
      <c r="J128" s="162"/>
      <c r="K128" s="162"/>
      <c r="L128" s="162"/>
      <c r="M128" s="162"/>
      <c r="N128" s="162"/>
      <c r="O128" s="162"/>
    </row>
    <row r="129" spans="2:2" ht="4.5" customHeight="1">
      <c r="B129" s="4" t="s">
        <v>174</v>
      </c>
    </row>
  </sheetData>
  <sheetProtection sheet="1" selectLockedCells="1"/>
  <mergeCells count="196">
    <mergeCell ref="B4:O4"/>
    <mergeCell ref="B5:O5"/>
    <mergeCell ref="H7:I7"/>
    <mergeCell ref="J7:O7"/>
    <mergeCell ref="C10:G10"/>
    <mergeCell ref="H10:J10"/>
    <mergeCell ref="K10:L10"/>
    <mergeCell ref="M10:O10"/>
    <mergeCell ref="C11:D11"/>
    <mergeCell ref="G11:J11"/>
    <mergeCell ref="K11:O11"/>
    <mergeCell ref="G12:J12"/>
    <mergeCell ref="K12:O12"/>
    <mergeCell ref="G13:J13"/>
    <mergeCell ref="K13:O13"/>
    <mergeCell ref="C14:G14"/>
    <mergeCell ref="H14:J14"/>
    <mergeCell ref="K14:L14"/>
    <mergeCell ref="M14:O14"/>
    <mergeCell ref="C15:D15"/>
    <mergeCell ref="G15:J15"/>
    <mergeCell ref="K15:O15"/>
    <mergeCell ref="G16:J16"/>
    <mergeCell ref="K16:O16"/>
    <mergeCell ref="G17:J17"/>
    <mergeCell ref="K17:O17"/>
    <mergeCell ref="C18:G18"/>
    <mergeCell ref="H18:J18"/>
    <mergeCell ref="K18:L18"/>
    <mergeCell ref="M18:O18"/>
    <mergeCell ref="C19:D19"/>
    <mergeCell ref="G19:J19"/>
    <mergeCell ref="K19:O19"/>
    <mergeCell ref="G20:J20"/>
    <mergeCell ref="K20:O20"/>
    <mergeCell ref="G21:J21"/>
    <mergeCell ref="K21:O21"/>
    <mergeCell ref="C22:G22"/>
    <mergeCell ref="H22:J22"/>
    <mergeCell ref="K22:L22"/>
    <mergeCell ref="M22:O22"/>
    <mergeCell ref="C23:D23"/>
    <mergeCell ref="G23:J23"/>
    <mergeCell ref="K23:O23"/>
    <mergeCell ref="G24:J24"/>
    <mergeCell ref="K24:O24"/>
    <mergeCell ref="G25:J25"/>
    <mergeCell ref="K25:O25"/>
    <mergeCell ref="B30:C30"/>
    <mergeCell ref="D30:F30"/>
    <mergeCell ref="H30:J30"/>
    <mergeCell ref="L30:N30"/>
    <mergeCell ref="D31:O31"/>
    <mergeCell ref="D32:O32"/>
    <mergeCell ref="D33:O33"/>
    <mergeCell ref="B34:C34"/>
    <mergeCell ref="D34:E34"/>
    <mergeCell ref="G34:H34"/>
    <mergeCell ref="J34:K34"/>
    <mergeCell ref="M34:O34"/>
    <mergeCell ref="B35:C35"/>
    <mergeCell ref="D35:E35"/>
    <mergeCell ref="G35:H35"/>
    <mergeCell ref="J35:K35"/>
    <mergeCell ref="M35:O35"/>
    <mergeCell ref="B36:C36"/>
    <mergeCell ref="D36:E36"/>
    <mergeCell ref="G36:H36"/>
    <mergeCell ref="J36:K36"/>
    <mergeCell ref="M36:N36"/>
    <mergeCell ref="B37:C37"/>
    <mergeCell ref="D37:E37"/>
    <mergeCell ref="G37:H37"/>
    <mergeCell ref="J37:K37"/>
    <mergeCell ref="M37:O37"/>
    <mergeCell ref="B38:C38"/>
    <mergeCell ref="D38:O38"/>
    <mergeCell ref="B39:O39"/>
    <mergeCell ref="D42:F42"/>
    <mergeCell ref="G42:J42"/>
    <mergeCell ref="K42:O42"/>
    <mergeCell ref="D43:E43"/>
    <mergeCell ref="G43:I43"/>
    <mergeCell ref="K43:N43"/>
    <mergeCell ref="B48:O48"/>
    <mergeCell ref="B49:O49"/>
    <mergeCell ref="H51:I51"/>
    <mergeCell ref="J51:O51"/>
    <mergeCell ref="D54:O54"/>
    <mergeCell ref="D55:I55"/>
    <mergeCell ref="J55:O55"/>
    <mergeCell ref="D56:F56"/>
    <mergeCell ref="G56:I56"/>
    <mergeCell ref="J56:L56"/>
    <mergeCell ref="M56:O56"/>
    <mergeCell ref="D57:E57"/>
    <mergeCell ref="G57:H57"/>
    <mergeCell ref="J57:K57"/>
    <mergeCell ref="M57:N57"/>
    <mergeCell ref="B59:C59"/>
    <mergeCell ref="B60:C60"/>
    <mergeCell ref="B61:C61"/>
    <mergeCell ref="B62:C62"/>
    <mergeCell ref="B63:C63"/>
    <mergeCell ref="B64:C64"/>
    <mergeCell ref="B65:C65"/>
    <mergeCell ref="B66:C66"/>
    <mergeCell ref="D67:E67"/>
    <mergeCell ref="F67:G67"/>
    <mergeCell ref="H67:I67"/>
    <mergeCell ref="J67:K67"/>
    <mergeCell ref="L67:M67"/>
    <mergeCell ref="N67:O67"/>
    <mergeCell ref="D68:E68"/>
    <mergeCell ref="J68:K68"/>
    <mergeCell ref="D69:E69"/>
    <mergeCell ref="J69:K69"/>
    <mergeCell ref="D70:E70"/>
    <mergeCell ref="J70:K70"/>
    <mergeCell ref="B73:D73"/>
    <mergeCell ref="E73:G73"/>
    <mergeCell ref="H73:J73"/>
    <mergeCell ref="K73:M73"/>
    <mergeCell ref="N73:O73"/>
    <mergeCell ref="B74:D74"/>
    <mergeCell ref="E74:F74"/>
    <mergeCell ref="H74:I74"/>
    <mergeCell ref="K74:M74"/>
    <mergeCell ref="N74:O74"/>
    <mergeCell ref="B75:D75"/>
    <mergeCell ref="E75:F75"/>
    <mergeCell ref="H75:I75"/>
    <mergeCell ref="K75:M75"/>
    <mergeCell ref="N75:O75"/>
    <mergeCell ref="B88:O88"/>
    <mergeCell ref="B89:O89"/>
    <mergeCell ref="H91:I91"/>
    <mergeCell ref="J91:O91"/>
    <mergeCell ref="B94:O94"/>
    <mergeCell ref="B95:O95"/>
    <mergeCell ref="B96:O96"/>
    <mergeCell ref="B97:O97"/>
    <mergeCell ref="B98:O98"/>
    <mergeCell ref="B99:O99"/>
    <mergeCell ref="B100:O100"/>
    <mergeCell ref="B101:O101"/>
    <mergeCell ref="B102:O102"/>
    <mergeCell ref="B103:O103"/>
    <mergeCell ref="B104:O104"/>
    <mergeCell ref="B105:O105"/>
    <mergeCell ref="B106:O106"/>
    <mergeCell ref="B107:O107"/>
    <mergeCell ref="B108:O108"/>
    <mergeCell ref="B109:O109"/>
    <mergeCell ref="B110:O110"/>
    <mergeCell ref="B111:O111"/>
    <mergeCell ref="B112:O112"/>
    <mergeCell ref="B113:O113"/>
    <mergeCell ref="B114:O114"/>
    <mergeCell ref="B115:O115"/>
    <mergeCell ref="B116:O116"/>
    <mergeCell ref="B117:O117"/>
    <mergeCell ref="B118:O118"/>
    <mergeCell ref="B119:O119"/>
    <mergeCell ref="B120:O120"/>
    <mergeCell ref="B121:O121"/>
    <mergeCell ref="B122:O122"/>
    <mergeCell ref="B123:O123"/>
    <mergeCell ref="B124:O124"/>
    <mergeCell ref="B125:O125"/>
    <mergeCell ref="B126:O126"/>
    <mergeCell ref="B128:O128"/>
    <mergeCell ref="B10:B13"/>
    <mergeCell ref="C12:D13"/>
    <mergeCell ref="E12:E13"/>
    <mergeCell ref="F12:F13"/>
    <mergeCell ref="B14:B17"/>
    <mergeCell ref="C16:D17"/>
    <mergeCell ref="E16:E17"/>
    <mergeCell ref="F16:F17"/>
    <mergeCell ref="B18:B21"/>
    <mergeCell ref="C20:D21"/>
    <mergeCell ref="E20:E21"/>
    <mergeCell ref="F20:F21"/>
    <mergeCell ref="B22:B25"/>
    <mergeCell ref="C24:D25"/>
    <mergeCell ref="E24:E25"/>
    <mergeCell ref="F24:F25"/>
    <mergeCell ref="B31:C33"/>
    <mergeCell ref="B42:C43"/>
    <mergeCell ref="B54:C58"/>
    <mergeCell ref="F57:F58"/>
    <mergeCell ref="I57:I58"/>
    <mergeCell ref="L57:L58"/>
    <mergeCell ref="O57:O58"/>
    <mergeCell ref="B67:C70"/>
  </mergeCells>
  <phoneticPr fontId="2"/>
  <dataValidations count="5">
    <dataValidation type="list" allowBlank="1" showDropDown="0" showInputMessage="1" showErrorMessage="1" sqref="M10:O10 M18:O18 M14:O14 M22:O22">
      <formula1>"1年,2年,3年,4年,５年以上,未定,その他"</formula1>
    </dataValidation>
    <dataValidation type="list" allowBlank="1" showDropDown="0" showInputMessage="1" showErrorMessage="1" sqref="O36 L34:L37 F34:F37 I34:I37">
      <formula1>"○,×"</formula1>
    </dataValidation>
    <dataValidation imeMode="off" allowBlank="1" showDropDown="0" showInputMessage="1" showErrorMessage="1" sqref="F12 H10:J10 D59:O65 K43:N44 F16 H68:H71 F68:F71 H14:J14 F20 H18:J18 N68:N70 F24 D43:E44 G43:I44 L68:L70 H22:J22"/>
    <dataValidation type="list" allowBlank="1" showDropDown="0" showInputMessage="1" showErrorMessage="1" sqref="E12 E16 E20 E24">
      <formula1>"男,女"</formula1>
    </dataValidation>
    <dataValidation imeMode="hiragana" allowBlank="1" showDropDown="0" showInputMessage="1" showErrorMessage="1" sqref="J7:O7 C16 G24:K25 J67 C20 B95:B126 C12 D67 D30:F30 H30:J30 L30:N30 D38:O38 G16:K17 G20:K21 G12:K13 C24 J51:O52 D31:O33 J91:O92 K74:K75 N74:O75"/>
  </dataValidations>
  <printOptions horizontalCentered="1"/>
  <pageMargins left="0.47244094488188981" right="0.31496062992125984" top="0.59055118110236227" bottom="0.39370078740157483" header="0.19685039370078741" footer="0.19685039370078741"/>
  <pageSetup paperSize="9" scale="81" fitToWidth="1" fitToHeight="1" orientation="portrait" usePrinterDefaults="1" horizontalDpi="65533" r:id="rId1"/>
  <rowBreaks count="2" manualBreakCount="2">
    <brk id="45" max="14" man="1"/>
    <brk id="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B1:P20"/>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20" t="s">
        <v>177</v>
      </c>
    </row>
    <row r="3" spans="2:15" ht="12.75" customHeight="1"/>
    <row r="4" spans="2:15" ht="36.75" customHeight="1">
      <c r="B4" s="125" t="s">
        <v>68</v>
      </c>
      <c r="C4" s="125"/>
      <c r="D4" s="125"/>
      <c r="E4" s="125"/>
      <c r="F4" s="125"/>
      <c r="G4" s="125"/>
      <c r="H4" s="125"/>
      <c r="I4" s="125"/>
      <c r="J4" s="125"/>
      <c r="K4" s="125"/>
      <c r="L4" s="125"/>
      <c r="M4" s="125"/>
      <c r="N4" s="125"/>
      <c r="O4" s="125"/>
    </row>
    <row r="5" spans="2:15" ht="37.5" customHeight="1">
      <c r="B5" s="126" t="s">
        <v>40</v>
      </c>
      <c r="C5" s="126"/>
      <c r="D5" s="126"/>
      <c r="E5" s="126"/>
      <c r="F5" s="126"/>
      <c r="G5" s="126"/>
      <c r="H5" s="126"/>
      <c r="I5" s="126"/>
      <c r="J5" s="126"/>
      <c r="K5" s="126"/>
      <c r="L5" s="126"/>
      <c r="M5" s="126"/>
      <c r="N5" s="126"/>
      <c r="O5" s="126"/>
    </row>
    <row r="6" spans="2:15" ht="24.75" customHeight="1">
      <c r="B6" s="127"/>
      <c r="C6" s="127"/>
      <c r="D6" s="127"/>
      <c r="E6" s="127"/>
      <c r="F6" s="127"/>
      <c r="G6" s="127"/>
      <c r="H6" s="127"/>
      <c r="I6" s="127"/>
      <c r="J6" s="127"/>
      <c r="K6" s="127"/>
      <c r="L6" s="127"/>
      <c r="M6" s="127"/>
      <c r="N6" s="127"/>
      <c r="O6" s="127"/>
    </row>
    <row r="7" spans="2:15" ht="24.75" customHeight="1"/>
    <row r="8" spans="2:15" ht="27.75" customHeight="1">
      <c r="B8" s="128"/>
      <c r="C8" s="128"/>
      <c r="D8" s="128"/>
      <c r="E8" s="128"/>
      <c r="H8" s="81" t="s">
        <v>15</v>
      </c>
      <c r="I8" s="81"/>
      <c r="J8" s="119"/>
      <c r="K8" s="119"/>
      <c r="L8" s="119"/>
      <c r="M8" s="119"/>
      <c r="N8" s="119"/>
      <c r="O8" s="119"/>
    </row>
    <row r="9" spans="2:15" ht="24.75" customHeight="1">
      <c r="B9" s="129"/>
      <c r="C9" s="129"/>
      <c r="D9" s="129"/>
      <c r="E9" s="129"/>
      <c r="F9" s="129"/>
      <c r="G9" s="129"/>
      <c r="H9" s="129"/>
      <c r="I9" s="129"/>
      <c r="J9" s="129"/>
      <c r="K9" s="129"/>
      <c r="L9" s="129"/>
      <c r="M9" s="129"/>
      <c r="N9" s="129"/>
      <c r="O9" s="129"/>
    </row>
    <row r="10" spans="2:15" ht="24.75" customHeight="1">
      <c r="B10" s="129"/>
      <c r="C10" s="129"/>
      <c r="D10" s="129"/>
      <c r="E10" s="129"/>
      <c r="F10" s="129"/>
      <c r="G10" s="129"/>
      <c r="H10" s="129"/>
      <c r="I10" s="129"/>
      <c r="J10" s="129"/>
      <c r="K10" s="129"/>
      <c r="L10" s="129"/>
      <c r="M10" s="129"/>
      <c r="N10" s="129"/>
      <c r="O10" s="129"/>
    </row>
    <row r="11" spans="2:15" ht="24.75" customHeight="1">
      <c r="B11" s="129"/>
      <c r="C11" s="129"/>
      <c r="D11" s="129"/>
      <c r="E11" s="129"/>
      <c r="F11" s="129"/>
      <c r="G11" s="129"/>
      <c r="H11" s="129"/>
      <c r="I11" s="129"/>
      <c r="J11" s="129"/>
      <c r="K11" s="129"/>
      <c r="L11" s="129"/>
      <c r="M11" s="129"/>
      <c r="N11" s="129"/>
      <c r="O11" s="129"/>
    </row>
    <row r="12" spans="2:15" ht="24.75" customHeight="1">
      <c r="B12" s="129"/>
      <c r="C12" s="129"/>
      <c r="D12" s="129"/>
      <c r="E12" s="129"/>
      <c r="F12" s="129"/>
      <c r="G12" s="129"/>
      <c r="H12" s="129"/>
      <c r="I12" s="129"/>
      <c r="J12" s="129"/>
      <c r="K12" s="129"/>
      <c r="L12" s="129"/>
      <c r="M12" s="129"/>
      <c r="N12" s="129"/>
      <c r="O12" s="129"/>
    </row>
    <row r="13" spans="2:15" ht="24.75" customHeight="1">
      <c r="B13" s="347"/>
      <c r="C13" s="129"/>
      <c r="D13" s="129"/>
      <c r="E13" s="129"/>
      <c r="F13" s="129"/>
      <c r="G13" s="129"/>
      <c r="H13" s="129"/>
      <c r="I13" s="129"/>
      <c r="J13" s="129"/>
      <c r="K13" s="129"/>
      <c r="L13" s="129"/>
      <c r="M13" s="129"/>
      <c r="N13" s="129"/>
      <c r="O13" s="129"/>
    </row>
    <row r="14" spans="2:15" ht="4.5" customHeight="1">
      <c r="B14" s="348"/>
      <c r="C14" s="348"/>
      <c r="D14" s="348"/>
      <c r="E14" s="348"/>
      <c r="F14" s="348"/>
      <c r="G14" s="348"/>
      <c r="H14" s="348"/>
      <c r="I14" s="129"/>
      <c r="J14" s="129"/>
      <c r="K14" s="129"/>
      <c r="L14" s="129"/>
      <c r="M14" s="129"/>
      <c r="N14" s="129"/>
      <c r="O14" s="129"/>
    </row>
    <row r="15" spans="2:15" ht="34.5" customHeight="1">
      <c r="B15" s="197" t="s">
        <v>178</v>
      </c>
      <c r="C15" s="197"/>
      <c r="D15" s="197"/>
      <c r="E15" s="197"/>
      <c r="F15" s="144" t="s">
        <v>180</v>
      </c>
      <c r="G15" s="357"/>
      <c r="H15" s="357"/>
      <c r="I15" s="197" t="s">
        <v>181</v>
      </c>
      <c r="J15" s="197"/>
      <c r="K15" s="16"/>
      <c r="L15" s="361" t="s">
        <v>183</v>
      </c>
      <c r="M15" s="364"/>
      <c r="N15" s="364"/>
      <c r="O15" s="366"/>
    </row>
    <row r="16" spans="2:15" ht="16.5" customHeight="1">
      <c r="B16" s="197"/>
      <c r="C16" s="197"/>
      <c r="D16" s="197"/>
      <c r="E16" s="197"/>
      <c r="F16" s="145"/>
      <c r="G16" s="358"/>
      <c r="H16" s="358"/>
      <c r="I16" s="197"/>
      <c r="J16" s="197"/>
      <c r="K16" s="16"/>
      <c r="L16" s="362"/>
      <c r="M16" s="358"/>
      <c r="N16" s="358"/>
      <c r="O16" s="367"/>
    </row>
    <row r="17" spans="2:16" ht="55.5" customHeight="1">
      <c r="B17" s="349"/>
      <c r="C17" s="352"/>
      <c r="D17" s="352"/>
      <c r="E17" s="354" t="s">
        <v>159</v>
      </c>
      <c r="F17" s="356"/>
      <c r="G17" s="356"/>
      <c r="H17" s="93"/>
      <c r="I17" s="359" t="str">
        <f>IF(OR(ISBLANK(F17)=TRUE,F17=0)=TRUE,"",3340000)</f>
        <v/>
      </c>
      <c r="J17" s="360"/>
      <c r="K17" s="360"/>
      <c r="L17" s="363" t="str">
        <f>IFERROR(IF(F17=12,40000000,F17*I17),"")</f>
        <v/>
      </c>
      <c r="M17" s="365"/>
      <c r="N17" s="365"/>
      <c r="O17" s="368" t="s">
        <v>184</v>
      </c>
    </row>
    <row r="18" spans="2:16" ht="6" customHeight="1">
      <c r="B18" s="350"/>
      <c r="C18" s="353"/>
      <c r="D18" s="353"/>
      <c r="E18" s="355"/>
      <c r="F18" s="355"/>
      <c r="G18" s="355"/>
      <c r="H18" s="355"/>
      <c r="I18" s="355"/>
      <c r="J18" s="355"/>
      <c r="K18" s="355"/>
      <c r="L18" s="355"/>
      <c r="M18" s="355"/>
      <c r="N18" s="355"/>
      <c r="O18" s="355"/>
      <c r="P18" s="369"/>
    </row>
    <row r="19" spans="2:16" ht="15.75" customHeight="1">
      <c r="B19" s="351" t="s">
        <v>185</v>
      </c>
      <c r="C19" s="351"/>
      <c r="D19" s="351"/>
      <c r="E19" s="351"/>
      <c r="F19" s="351"/>
      <c r="G19" s="351"/>
      <c r="H19" s="351"/>
      <c r="I19" s="351"/>
      <c r="J19" s="351"/>
      <c r="K19" s="351"/>
      <c r="L19" s="351"/>
      <c r="M19" s="351"/>
      <c r="N19" s="351"/>
      <c r="O19" s="351"/>
    </row>
    <row r="20" spans="2:16" ht="15.75" customHeight="1">
      <c r="B20" s="351" t="s">
        <v>186</v>
      </c>
      <c r="C20" s="351"/>
      <c r="D20" s="351"/>
      <c r="E20" s="351"/>
      <c r="F20" s="351"/>
      <c r="G20" s="351"/>
      <c r="H20" s="351"/>
      <c r="I20" s="351"/>
      <c r="J20" s="351"/>
      <c r="K20" s="351"/>
      <c r="L20" s="351"/>
      <c r="M20" s="351"/>
      <c r="N20" s="351"/>
      <c r="O20" s="351"/>
    </row>
    <row r="21" spans="2:16" ht="24" customHeight="1"/>
  </sheetData>
  <sheetProtection sheet="1" selectLockedCells="1"/>
  <mergeCells count="14">
    <mergeCell ref="B4:O4"/>
    <mergeCell ref="B5:O5"/>
    <mergeCell ref="H8:I8"/>
    <mergeCell ref="J8:O8"/>
    <mergeCell ref="B17:D17"/>
    <mergeCell ref="F17:H17"/>
    <mergeCell ref="I17:K17"/>
    <mergeCell ref="L17:N17"/>
    <mergeCell ref="B19:O19"/>
    <mergeCell ref="B20:O20"/>
    <mergeCell ref="B15:E16"/>
    <mergeCell ref="F15:H16"/>
    <mergeCell ref="I15:K16"/>
    <mergeCell ref="L15:O16"/>
  </mergeCells>
  <phoneticPr fontId="2"/>
  <dataValidations count="2">
    <dataValidation imeMode="hiragana" allowBlank="1" showDropDown="0" showInputMessage="1" showErrorMessage="1" sqref="J8:O8 B17"/>
    <dataValidation type="list" allowBlank="1" showDropDown="0" showInputMessage="1" showErrorMessage="1" sqref="C18 F17:H17">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1:Q42"/>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2" width="7.75" style="1" customWidth="1"/>
    <col min="3" max="3" width="10.125" style="1" customWidth="1"/>
    <col min="4" max="15" width="7.75" style="1" customWidth="1"/>
    <col min="16" max="16" width="1.125" style="1" customWidth="1"/>
    <col min="17" max="17" width="7.75" style="1" customWidth="1"/>
    <col min="18" max="18" width="1" style="1" customWidth="1"/>
    <col min="19" max="19" width="7.75" style="1" customWidth="1"/>
    <col min="20" max="16384" width="9" style="1"/>
  </cols>
  <sheetData>
    <row r="1" spans="2:17" ht="3.75" customHeight="1">
      <c r="B1" s="3"/>
      <c r="C1" s="3"/>
      <c r="D1" s="3"/>
      <c r="E1" s="3"/>
      <c r="F1" s="3"/>
      <c r="G1" s="3"/>
      <c r="H1" s="3"/>
      <c r="I1" s="3"/>
      <c r="J1" s="3"/>
      <c r="K1" s="3"/>
      <c r="L1" s="3"/>
      <c r="M1" s="3"/>
      <c r="N1" s="3"/>
      <c r="O1" s="3"/>
    </row>
    <row r="2" spans="2:17" ht="20.25" customHeight="1">
      <c r="B2" s="20" t="s">
        <v>172</v>
      </c>
    </row>
    <row r="3" spans="2:17" ht="12.75" customHeight="1"/>
    <row r="4" spans="2:17" ht="36.75" customHeight="1">
      <c r="B4" s="125" t="s">
        <v>187</v>
      </c>
      <c r="C4" s="125"/>
      <c r="D4" s="125"/>
      <c r="E4" s="125"/>
      <c r="F4" s="125"/>
      <c r="G4" s="125"/>
      <c r="H4" s="125"/>
      <c r="I4" s="125"/>
      <c r="J4" s="125"/>
      <c r="K4" s="125"/>
      <c r="L4" s="125"/>
      <c r="M4" s="125"/>
      <c r="N4" s="125"/>
      <c r="O4" s="125"/>
      <c r="P4" s="432"/>
      <c r="Q4" s="432"/>
    </row>
    <row r="5" spans="2:17" ht="37.5" customHeight="1">
      <c r="B5" s="126" t="s">
        <v>188</v>
      </c>
      <c r="C5" s="126"/>
      <c r="D5" s="126"/>
      <c r="E5" s="126"/>
      <c r="F5" s="126"/>
      <c r="G5" s="126"/>
      <c r="H5" s="126"/>
      <c r="I5" s="126"/>
      <c r="J5" s="126"/>
      <c r="K5" s="126"/>
      <c r="L5" s="126"/>
      <c r="M5" s="126"/>
      <c r="N5" s="126"/>
      <c r="O5" s="126"/>
      <c r="P5" s="433"/>
      <c r="Q5" s="433"/>
    </row>
    <row r="6" spans="2:17" ht="24.75" customHeight="1">
      <c r="B6" s="127"/>
      <c r="C6" s="127"/>
      <c r="D6" s="127"/>
      <c r="E6" s="127"/>
      <c r="F6" s="127"/>
      <c r="G6" s="127"/>
      <c r="H6" s="127"/>
      <c r="I6" s="127"/>
      <c r="J6" s="127"/>
      <c r="K6" s="127"/>
      <c r="L6" s="127"/>
      <c r="M6" s="127"/>
      <c r="N6" s="127"/>
      <c r="O6" s="127"/>
      <c r="P6" s="127"/>
      <c r="Q6" s="127"/>
    </row>
    <row r="7" spans="2:17" ht="24.75" customHeight="1"/>
    <row r="8" spans="2:17" ht="27.75" customHeight="1">
      <c r="B8" s="128"/>
      <c r="C8" s="128"/>
      <c r="D8" s="128"/>
      <c r="E8" s="128"/>
      <c r="F8" s="128"/>
      <c r="G8" s="128"/>
      <c r="H8" s="81" t="s">
        <v>189</v>
      </c>
      <c r="I8" s="81"/>
      <c r="J8" s="409"/>
      <c r="K8" s="409"/>
      <c r="L8" s="409"/>
      <c r="M8" s="409"/>
      <c r="N8" s="409"/>
      <c r="O8" s="409"/>
    </row>
    <row r="9" spans="2:17" ht="24.75" customHeight="1">
      <c r="B9" s="129"/>
      <c r="C9" s="129"/>
      <c r="D9" s="129"/>
      <c r="E9" s="129"/>
      <c r="F9" s="129"/>
      <c r="G9" s="129"/>
      <c r="H9" s="129"/>
      <c r="I9" s="129"/>
      <c r="J9" s="129"/>
      <c r="K9" s="129"/>
      <c r="L9" s="129"/>
      <c r="M9" s="129"/>
      <c r="N9" s="129"/>
      <c r="O9" s="129"/>
      <c r="P9" s="129"/>
      <c r="Q9" s="129"/>
    </row>
    <row r="10" spans="2:17" ht="24.75" customHeight="1">
      <c r="B10" s="370" t="s">
        <v>62</v>
      </c>
    </row>
    <row r="11" spans="2:17" ht="27" customHeight="1">
      <c r="B11" s="371" t="s">
        <v>190</v>
      </c>
      <c r="C11" s="381"/>
      <c r="D11" s="389"/>
      <c r="E11" s="389"/>
      <c r="F11" s="389"/>
      <c r="G11" s="389"/>
      <c r="H11" s="389"/>
      <c r="I11" s="389"/>
      <c r="J11" s="389"/>
      <c r="K11" s="389"/>
      <c r="L11" s="389"/>
      <c r="M11" s="389"/>
      <c r="N11" s="389"/>
      <c r="O11" s="389"/>
    </row>
    <row r="12" spans="2:17" ht="27" customHeight="1">
      <c r="B12" s="372" t="s">
        <v>192</v>
      </c>
      <c r="C12" s="382"/>
      <c r="D12" s="200" t="s">
        <v>193</v>
      </c>
      <c r="E12" s="222"/>
      <c r="F12" s="400"/>
      <c r="G12" s="406"/>
      <c r="H12" s="406"/>
      <c r="I12" s="406"/>
      <c r="J12" s="406"/>
      <c r="K12" s="406"/>
      <c r="L12" s="406"/>
      <c r="M12" s="406"/>
      <c r="N12" s="406"/>
      <c r="O12" s="423"/>
    </row>
    <row r="13" spans="2:17" ht="27" customHeight="1">
      <c r="B13" s="373"/>
      <c r="C13" s="383"/>
      <c r="D13" s="297" t="s">
        <v>195</v>
      </c>
      <c r="E13" s="257"/>
      <c r="F13" s="401"/>
      <c r="G13" s="407"/>
      <c r="H13" s="407"/>
      <c r="I13" s="407"/>
      <c r="J13" s="407"/>
      <c r="K13" s="407"/>
      <c r="L13" s="407"/>
      <c r="M13" s="407"/>
      <c r="N13" s="407"/>
      <c r="O13" s="424"/>
    </row>
    <row r="14" spans="2:17" ht="27" customHeight="1">
      <c r="B14" s="374"/>
      <c r="C14" s="384"/>
      <c r="D14" s="263" t="s">
        <v>197</v>
      </c>
      <c r="E14" s="258"/>
      <c r="F14" s="402"/>
      <c r="G14" s="408"/>
      <c r="H14" s="408"/>
      <c r="I14" s="408"/>
      <c r="J14" s="408"/>
      <c r="K14" s="408"/>
      <c r="L14" s="408"/>
      <c r="M14" s="408"/>
      <c r="N14" s="408"/>
      <c r="O14" s="425"/>
    </row>
    <row r="15" spans="2:17" ht="27" customHeight="1">
      <c r="B15" s="372" t="s">
        <v>198</v>
      </c>
      <c r="C15" s="382"/>
      <c r="D15" s="389"/>
      <c r="E15" s="389"/>
      <c r="F15" s="389"/>
      <c r="G15" s="389"/>
      <c r="H15" s="389"/>
      <c r="I15" s="389"/>
      <c r="J15" s="389"/>
      <c r="K15" s="389"/>
      <c r="L15" s="389"/>
      <c r="M15" s="389"/>
      <c r="N15" s="389"/>
      <c r="O15" s="389"/>
    </row>
    <row r="16" spans="2:17" ht="27" customHeight="1">
      <c r="B16" s="228" t="s">
        <v>199</v>
      </c>
      <c r="C16" s="259"/>
      <c r="D16" s="390"/>
      <c r="E16" s="397"/>
      <c r="F16" s="397"/>
      <c r="G16" s="397"/>
      <c r="H16" s="397"/>
      <c r="I16" s="397"/>
      <c r="J16" s="397"/>
      <c r="K16" s="397"/>
      <c r="L16" s="397"/>
      <c r="M16" s="397"/>
      <c r="N16" s="419" t="s">
        <v>200</v>
      </c>
      <c r="O16" s="426"/>
    </row>
    <row r="17" spans="2:15" ht="27" customHeight="1">
      <c r="B17" s="372" t="s">
        <v>24</v>
      </c>
      <c r="C17" s="382"/>
      <c r="D17" s="391"/>
      <c r="E17" s="398"/>
      <c r="F17" s="398"/>
      <c r="G17" s="398"/>
      <c r="H17" s="398"/>
      <c r="I17" s="398"/>
      <c r="J17" s="398"/>
      <c r="K17" s="398"/>
      <c r="L17" s="398"/>
      <c r="M17" s="398"/>
      <c r="N17" s="398"/>
      <c r="O17" s="427"/>
    </row>
    <row r="18" spans="2:15" ht="27" customHeight="1">
      <c r="B18" s="375"/>
      <c r="C18" s="385"/>
      <c r="D18" s="392"/>
      <c r="E18" s="399"/>
      <c r="F18" s="399"/>
      <c r="G18" s="399"/>
      <c r="H18" s="399"/>
      <c r="I18" s="399"/>
      <c r="J18" s="399"/>
      <c r="K18" s="399"/>
      <c r="L18" s="399"/>
      <c r="M18" s="399"/>
      <c r="N18" s="399"/>
      <c r="O18" s="428"/>
    </row>
    <row r="19" spans="2:15" ht="5.25" customHeight="1">
      <c r="B19" s="376"/>
      <c r="C19" s="376"/>
      <c r="D19" s="393"/>
      <c r="E19" s="393"/>
      <c r="F19" s="393"/>
      <c r="G19" s="393"/>
      <c r="H19" s="393"/>
      <c r="I19" s="393"/>
      <c r="J19" s="393"/>
      <c r="K19" s="393"/>
      <c r="L19" s="393"/>
      <c r="M19" s="393"/>
      <c r="N19" s="393"/>
      <c r="O19" s="393"/>
    </row>
    <row r="20" spans="2:15" s="82" customFormat="1" ht="18" customHeight="1">
      <c r="B20" s="82" t="s">
        <v>201</v>
      </c>
      <c r="J20" s="1"/>
      <c r="K20" s="1"/>
      <c r="L20" s="1"/>
      <c r="M20" s="1"/>
      <c r="N20" s="1"/>
      <c r="O20" s="1"/>
    </row>
    <row r="21" spans="2:15" s="82" customFormat="1">
      <c r="B21" s="82" t="s">
        <v>202</v>
      </c>
      <c r="J21" s="1"/>
      <c r="K21" s="1"/>
      <c r="L21" s="1"/>
      <c r="M21" s="1"/>
      <c r="N21" s="1"/>
      <c r="O21" s="1"/>
    </row>
    <row r="22" spans="2:15" s="82" customFormat="1" ht="25.5" customHeight="1">
      <c r="B22" s="82" t="s">
        <v>205</v>
      </c>
      <c r="J22" s="1"/>
      <c r="K22" s="1"/>
      <c r="L22" s="1"/>
      <c r="M22" s="1"/>
      <c r="N22" s="1"/>
      <c r="O22" s="1"/>
    </row>
    <row r="23" spans="2:15" ht="24.75" customHeight="1">
      <c r="B23" s="376"/>
      <c r="C23" s="376"/>
      <c r="D23" s="393"/>
      <c r="E23" s="393"/>
      <c r="F23" s="393"/>
      <c r="G23" s="393"/>
      <c r="H23" s="393"/>
      <c r="I23" s="393"/>
      <c r="J23" s="393"/>
      <c r="K23" s="393"/>
      <c r="L23" s="393"/>
      <c r="M23" s="393"/>
      <c r="N23" s="393"/>
      <c r="O23" s="393"/>
    </row>
    <row r="24" spans="2:15" ht="27.75" customHeight="1">
      <c r="B24" s="370" t="s">
        <v>207</v>
      </c>
    </row>
    <row r="25" spans="2:15" ht="21.75" customHeight="1">
      <c r="B25" s="377"/>
      <c r="C25" s="197" t="s">
        <v>208</v>
      </c>
      <c r="D25" s="197"/>
      <c r="E25" s="197"/>
      <c r="F25" s="197"/>
      <c r="G25" s="197" t="s">
        <v>209</v>
      </c>
      <c r="H25" s="197"/>
      <c r="I25" s="197"/>
      <c r="J25" s="197"/>
      <c r="K25" s="197" t="s">
        <v>210</v>
      </c>
      <c r="L25" s="197"/>
      <c r="M25" s="197" t="s">
        <v>211</v>
      </c>
      <c r="N25" s="197"/>
      <c r="O25" s="197"/>
    </row>
    <row r="26" spans="2:15" ht="21.75" customHeight="1">
      <c r="B26" s="378">
        <v>1</v>
      </c>
      <c r="C26" s="386"/>
      <c r="D26" s="394"/>
      <c r="E26" s="394"/>
      <c r="F26" s="403"/>
      <c r="G26" s="386"/>
      <c r="H26" s="394"/>
      <c r="I26" s="394"/>
      <c r="J26" s="403"/>
      <c r="K26" s="410"/>
      <c r="L26" s="413"/>
      <c r="M26" s="416"/>
      <c r="N26" s="420"/>
      <c r="O26" s="429"/>
    </row>
    <row r="27" spans="2:15" ht="21.75" customHeight="1">
      <c r="B27" s="379">
        <v>2</v>
      </c>
      <c r="C27" s="387"/>
      <c r="D27" s="395"/>
      <c r="E27" s="395"/>
      <c r="F27" s="404"/>
      <c r="G27" s="387"/>
      <c r="H27" s="395"/>
      <c r="I27" s="395"/>
      <c r="J27" s="404"/>
      <c r="K27" s="411"/>
      <c r="L27" s="414"/>
      <c r="M27" s="417"/>
      <c r="N27" s="421"/>
      <c r="O27" s="430"/>
    </row>
    <row r="28" spans="2:15" ht="21.75" customHeight="1">
      <c r="B28" s="379">
        <v>3</v>
      </c>
      <c r="C28" s="387"/>
      <c r="D28" s="395"/>
      <c r="E28" s="395"/>
      <c r="F28" s="404"/>
      <c r="G28" s="387"/>
      <c r="H28" s="395"/>
      <c r="I28" s="395"/>
      <c r="J28" s="404"/>
      <c r="K28" s="411"/>
      <c r="L28" s="414"/>
      <c r="M28" s="417"/>
      <c r="N28" s="421"/>
      <c r="O28" s="430"/>
    </row>
    <row r="29" spans="2:15" ht="21.75" customHeight="1">
      <c r="B29" s="379">
        <v>4</v>
      </c>
      <c r="C29" s="387"/>
      <c r="D29" s="395"/>
      <c r="E29" s="395"/>
      <c r="F29" s="404"/>
      <c r="G29" s="387"/>
      <c r="H29" s="395"/>
      <c r="I29" s="395"/>
      <c r="J29" s="404"/>
      <c r="K29" s="411"/>
      <c r="L29" s="414"/>
      <c r="M29" s="417"/>
      <c r="N29" s="421"/>
      <c r="O29" s="430"/>
    </row>
    <row r="30" spans="2:15" ht="21.75" customHeight="1">
      <c r="B30" s="379">
        <v>5</v>
      </c>
      <c r="C30" s="387"/>
      <c r="D30" s="395"/>
      <c r="E30" s="395"/>
      <c r="F30" s="404"/>
      <c r="G30" s="387"/>
      <c r="H30" s="395"/>
      <c r="I30" s="395"/>
      <c r="J30" s="404"/>
      <c r="K30" s="411"/>
      <c r="L30" s="414"/>
      <c r="M30" s="417"/>
      <c r="N30" s="421"/>
      <c r="O30" s="430"/>
    </row>
    <row r="31" spans="2:15" ht="21.75" customHeight="1">
      <c r="B31" s="379">
        <v>6</v>
      </c>
      <c r="C31" s="387"/>
      <c r="D31" s="395"/>
      <c r="E31" s="395"/>
      <c r="F31" s="404"/>
      <c r="G31" s="387"/>
      <c r="H31" s="395"/>
      <c r="I31" s="395"/>
      <c r="J31" s="404"/>
      <c r="K31" s="411"/>
      <c r="L31" s="414"/>
      <c r="M31" s="417"/>
      <c r="N31" s="421"/>
      <c r="O31" s="430"/>
    </row>
    <row r="32" spans="2:15" ht="21.75" customHeight="1">
      <c r="B32" s="379">
        <v>7</v>
      </c>
      <c r="C32" s="387"/>
      <c r="D32" s="395"/>
      <c r="E32" s="395"/>
      <c r="F32" s="404"/>
      <c r="G32" s="387"/>
      <c r="H32" s="395"/>
      <c r="I32" s="395"/>
      <c r="J32" s="404"/>
      <c r="K32" s="411"/>
      <c r="L32" s="414"/>
      <c r="M32" s="417"/>
      <c r="N32" s="421"/>
      <c r="O32" s="430"/>
    </row>
    <row r="33" spans="2:15" ht="21.75" customHeight="1">
      <c r="B33" s="379">
        <v>8</v>
      </c>
      <c r="C33" s="387"/>
      <c r="D33" s="395"/>
      <c r="E33" s="395"/>
      <c r="F33" s="404"/>
      <c r="G33" s="387"/>
      <c r="H33" s="395"/>
      <c r="I33" s="395"/>
      <c r="J33" s="404"/>
      <c r="K33" s="411"/>
      <c r="L33" s="414"/>
      <c r="M33" s="417"/>
      <c r="N33" s="421"/>
      <c r="O33" s="430"/>
    </row>
    <row r="34" spans="2:15" ht="21.75" customHeight="1">
      <c r="B34" s="379">
        <v>9</v>
      </c>
      <c r="C34" s="387"/>
      <c r="D34" s="395"/>
      <c r="E34" s="395"/>
      <c r="F34" s="404"/>
      <c r="G34" s="387"/>
      <c r="H34" s="395"/>
      <c r="I34" s="395"/>
      <c r="J34" s="404"/>
      <c r="K34" s="411"/>
      <c r="L34" s="414"/>
      <c r="M34" s="417"/>
      <c r="N34" s="421"/>
      <c r="O34" s="430"/>
    </row>
    <row r="35" spans="2:15" ht="21.75" customHeight="1">
      <c r="B35" s="379">
        <v>10</v>
      </c>
      <c r="C35" s="387"/>
      <c r="D35" s="395"/>
      <c r="E35" s="395"/>
      <c r="F35" s="404"/>
      <c r="G35" s="387"/>
      <c r="H35" s="395"/>
      <c r="I35" s="395"/>
      <c r="J35" s="404"/>
      <c r="K35" s="411"/>
      <c r="L35" s="414"/>
      <c r="M35" s="417"/>
      <c r="N35" s="421"/>
      <c r="O35" s="430"/>
    </row>
    <row r="36" spans="2:15" ht="21.75" customHeight="1">
      <c r="B36" s="379">
        <v>11</v>
      </c>
      <c r="C36" s="387"/>
      <c r="D36" s="395"/>
      <c r="E36" s="395"/>
      <c r="F36" s="404"/>
      <c r="G36" s="387"/>
      <c r="H36" s="395"/>
      <c r="I36" s="395"/>
      <c r="J36" s="404"/>
      <c r="K36" s="411"/>
      <c r="L36" s="414"/>
      <c r="M36" s="417"/>
      <c r="N36" s="421"/>
      <c r="O36" s="430"/>
    </row>
    <row r="37" spans="2:15" ht="21.75" customHeight="1">
      <c r="B37" s="379">
        <v>12</v>
      </c>
      <c r="C37" s="387"/>
      <c r="D37" s="395"/>
      <c r="E37" s="395"/>
      <c r="F37" s="404"/>
      <c r="G37" s="387"/>
      <c r="H37" s="395"/>
      <c r="I37" s="395"/>
      <c r="J37" s="404"/>
      <c r="K37" s="411"/>
      <c r="L37" s="414"/>
      <c r="M37" s="417"/>
      <c r="N37" s="421"/>
      <c r="O37" s="430"/>
    </row>
    <row r="38" spans="2:15" ht="21.75" customHeight="1">
      <c r="B38" s="379">
        <v>13</v>
      </c>
      <c r="C38" s="387"/>
      <c r="D38" s="395"/>
      <c r="E38" s="395"/>
      <c r="F38" s="404"/>
      <c r="G38" s="387"/>
      <c r="H38" s="395"/>
      <c r="I38" s="395"/>
      <c r="J38" s="404"/>
      <c r="K38" s="411"/>
      <c r="L38" s="414"/>
      <c r="M38" s="417"/>
      <c r="N38" s="421"/>
      <c r="O38" s="430"/>
    </row>
    <row r="39" spans="2:15" ht="21.75" customHeight="1">
      <c r="B39" s="379">
        <v>14</v>
      </c>
      <c r="C39" s="387"/>
      <c r="D39" s="395"/>
      <c r="E39" s="395"/>
      <c r="F39" s="404"/>
      <c r="G39" s="387"/>
      <c r="H39" s="395"/>
      <c r="I39" s="395"/>
      <c r="J39" s="404"/>
      <c r="K39" s="411"/>
      <c r="L39" s="414"/>
      <c r="M39" s="417"/>
      <c r="N39" s="421"/>
      <c r="O39" s="430"/>
    </row>
    <row r="40" spans="2:15" ht="21.75" customHeight="1">
      <c r="B40" s="379">
        <v>15</v>
      </c>
      <c r="C40" s="387"/>
      <c r="D40" s="395"/>
      <c r="E40" s="395"/>
      <c r="F40" s="404"/>
      <c r="G40" s="387"/>
      <c r="H40" s="395"/>
      <c r="I40" s="395"/>
      <c r="J40" s="404"/>
      <c r="K40" s="411"/>
      <c r="L40" s="414"/>
      <c r="M40" s="417"/>
      <c r="N40" s="421"/>
      <c r="O40" s="430"/>
    </row>
    <row r="41" spans="2:15" ht="21.75" customHeight="1">
      <c r="B41" s="379">
        <v>16</v>
      </c>
      <c r="C41" s="387"/>
      <c r="D41" s="395"/>
      <c r="E41" s="395"/>
      <c r="F41" s="404"/>
      <c r="G41" s="387"/>
      <c r="H41" s="395"/>
      <c r="I41" s="395"/>
      <c r="J41" s="404"/>
      <c r="K41" s="411"/>
      <c r="L41" s="414"/>
      <c r="M41" s="417"/>
      <c r="N41" s="421"/>
      <c r="O41" s="430"/>
    </row>
    <row r="42" spans="2:15" ht="21.75" customHeight="1">
      <c r="B42" s="380">
        <v>17</v>
      </c>
      <c r="C42" s="388"/>
      <c r="D42" s="396"/>
      <c r="E42" s="396"/>
      <c r="F42" s="405"/>
      <c r="G42" s="388"/>
      <c r="H42" s="396"/>
      <c r="I42" s="396"/>
      <c r="J42" s="405"/>
      <c r="K42" s="412"/>
      <c r="L42" s="415"/>
      <c r="M42" s="418"/>
      <c r="N42" s="422"/>
      <c r="O42" s="431"/>
    </row>
    <row r="43" spans="2:15" ht="5.25" customHeight="1"/>
    <row r="44" spans="2:15" ht="17.25" customHeight="1"/>
    <row r="45" spans="2:15" ht="17.25" customHeight="1"/>
    <row r="46" spans="2:15" ht="5.25" customHeight="1"/>
  </sheetData>
  <sheetProtection sheet="1" objects="1" scenarios="1" selectLockedCells="1"/>
  <mergeCells count="95">
    <mergeCell ref="B4:O4"/>
    <mergeCell ref="B5:O5"/>
    <mergeCell ref="H8:I8"/>
    <mergeCell ref="J8:O8"/>
    <mergeCell ref="B11:C11"/>
    <mergeCell ref="D11:O11"/>
    <mergeCell ref="B12:C12"/>
    <mergeCell ref="D12:E12"/>
    <mergeCell ref="F12:O12"/>
    <mergeCell ref="B13:C13"/>
    <mergeCell ref="D13:E13"/>
    <mergeCell ref="F13:O13"/>
    <mergeCell ref="B14:C14"/>
    <mergeCell ref="D14:E14"/>
    <mergeCell ref="F14:O14"/>
    <mergeCell ref="B15:C15"/>
    <mergeCell ref="D15:O15"/>
    <mergeCell ref="B16:C16"/>
    <mergeCell ref="D16:M16"/>
    <mergeCell ref="N16:O16"/>
    <mergeCell ref="B17:C17"/>
    <mergeCell ref="B18:C18"/>
    <mergeCell ref="C25:F25"/>
    <mergeCell ref="G25:J25"/>
    <mergeCell ref="K25:L25"/>
    <mergeCell ref="M25:O25"/>
    <mergeCell ref="C26:F26"/>
    <mergeCell ref="G26:J26"/>
    <mergeCell ref="K26:L26"/>
    <mergeCell ref="M26:O26"/>
    <mergeCell ref="C27:F27"/>
    <mergeCell ref="G27:J27"/>
    <mergeCell ref="K27:L27"/>
    <mergeCell ref="M27:O27"/>
    <mergeCell ref="C28:F28"/>
    <mergeCell ref="G28:J28"/>
    <mergeCell ref="K28:L28"/>
    <mergeCell ref="M28:O28"/>
    <mergeCell ref="C29:F29"/>
    <mergeCell ref="G29:J29"/>
    <mergeCell ref="K29:L29"/>
    <mergeCell ref="M29:O29"/>
    <mergeCell ref="C30:F30"/>
    <mergeCell ref="G30:J30"/>
    <mergeCell ref="K30:L30"/>
    <mergeCell ref="M30:O30"/>
    <mergeCell ref="C31:F31"/>
    <mergeCell ref="G31:J31"/>
    <mergeCell ref="K31:L31"/>
    <mergeCell ref="M31:O31"/>
    <mergeCell ref="C32:F32"/>
    <mergeCell ref="G32:J32"/>
    <mergeCell ref="K32:L32"/>
    <mergeCell ref="M32:O32"/>
    <mergeCell ref="C33:F33"/>
    <mergeCell ref="G33:J33"/>
    <mergeCell ref="K33:L33"/>
    <mergeCell ref="M33:O33"/>
    <mergeCell ref="C34:F34"/>
    <mergeCell ref="G34:J34"/>
    <mergeCell ref="K34:L34"/>
    <mergeCell ref="M34:O34"/>
    <mergeCell ref="C35:F35"/>
    <mergeCell ref="G35:J35"/>
    <mergeCell ref="K35:L35"/>
    <mergeCell ref="M35:O35"/>
    <mergeCell ref="C36:F36"/>
    <mergeCell ref="G36:J36"/>
    <mergeCell ref="K36:L36"/>
    <mergeCell ref="M36:O36"/>
    <mergeCell ref="C37:F37"/>
    <mergeCell ref="G37:J37"/>
    <mergeCell ref="K37:L37"/>
    <mergeCell ref="M37:O37"/>
    <mergeCell ref="C38:F38"/>
    <mergeCell ref="G38:J38"/>
    <mergeCell ref="K38:L38"/>
    <mergeCell ref="M38:O38"/>
    <mergeCell ref="C39:F39"/>
    <mergeCell ref="G39:J39"/>
    <mergeCell ref="K39:L39"/>
    <mergeCell ref="M39:O39"/>
    <mergeCell ref="C40:F40"/>
    <mergeCell ref="G40:J40"/>
    <mergeCell ref="K40:L40"/>
    <mergeCell ref="M40:O40"/>
    <mergeCell ref="C41:F41"/>
    <mergeCell ref="G41:J41"/>
    <mergeCell ref="K41:L41"/>
    <mergeCell ref="M41:O41"/>
    <mergeCell ref="C42:F42"/>
    <mergeCell ref="G42:J42"/>
    <mergeCell ref="K42:L42"/>
    <mergeCell ref="M42:O42"/>
    <mergeCell ref="D17:O18"/>
  </mergeCells>
  <phoneticPr fontId="2"/>
  <dataValidations count="2">
    <dataValidation imeMode="off" allowBlank="1" showDropDown="0" showInputMessage="1" showErrorMessage="1" sqref="F12:O14 D16:M16 K26:L42"/>
    <dataValidation imeMode="hiragana" allowBlank="1" showDropDown="0" showInputMessage="1" showErrorMessage="1" sqref="D11:D15 E11:O11 E15:O15 C26:J42 M26:O42 J8 D17:O19"/>
  </dataValidations>
  <printOptions horizontalCentered="1"/>
  <pageMargins left="0.47244094488188981" right="0.31496062992125984" top="0.59055118110236227" bottom="0.31496062992125984" header="0.19685039370078741" footer="0.19685039370078741"/>
  <pageSetup paperSize="9" scale="84" fitToWidth="1" fitToHeight="1" orientation="portrait" usePrinterDefaults="1" horizontalDpi="65533"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Q37"/>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0.875" style="1" customWidth="1"/>
    <col min="17" max="17" width="7.75" style="1" customWidth="1"/>
    <col min="18" max="16384" width="9" style="1"/>
  </cols>
  <sheetData>
    <row r="1" spans="2:17" ht="3.75" customHeight="1">
      <c r="B1" s="3"/>
      <c r="C1" s="3"/>
      <c r="D1" s="3"/>
      <c r="E1" s="3"/>
      <c r="F1" s="3"/>
      <c r="G1" s="3"/>
      <c r="H1" s="3"/>
      <c r="I1" s="3"/>
      <c r="J1" s="3"/>
      <c r="K1" s="3"/>
      <c r="L1" s="3"/>
      <c r="M1" s="3"/>
      <c r="N1" s="3"/>
      <c r="O1" s="3"/>
      <c r="P1" s="3"/>
      <c r="Q1" s="3"/>
    </row>
    <row r="2" spans="2:17" ht="20.25" customHeight="1">
      <c r="B2" s="20" t="s">
        <v>213</v>
      </c>
    </row>
    <row r="3" spans="2:17" ht="12.75" customHeight="1"/>
    <row r="4" spans="2:17" ht="36.75" customHeight="1">
      <c r="B4" s="125" t="s">
        <v>187</v>
      </c>
      <c r="C4" s="125"/>
      <c r="D4" s="125"/>
      <c r="E4" s="125"/>
      <c r="F4" s="125"/>
      <c r="G4" s="125"/>
      <c r="H4" s="125"/>
      <c r="I4" s="125"/>
      <c r="J4" s="125"/>
      <c r="K4" s="125"/>
      <c r="L4" s="125"/>
      <c r="M4" s="125"/>
      <c r="N4" s="125"/>
      <c r="O4" s="125"/>
      <c r="P4" s="432"/>
      <c r="Q4" s="432"/>
    </row>
    <row r="5" spans="2:17" ht="37.5" customHeight="1">
      <c r="B5" s="126" t="s">
        <v>40</v>
      </c>
      <c r="C5" s="126"/>
      <c r="D5" s="126"/>
      <c r="E5" s="126"/>
      <c r="F5" s="126"/>
      <c r="G5" s="126"/>
      <c r="H5" s="126"/>
      <c r="I5" s="126"/>
      <c r="J5" s="126"/>
      <c r="K5" s="126"/>
      <c r="L5" s="126"/>
      <c r="M5" s="126"/>
      <c r="N5" s="126"/>
      <c r="O5" s="126"/>
      <c r="P5" s="433"/>
      <c r="Q5" s="433"/>
    </row>
    <row r="6" spans="2:17" ht="24.75" customHeight="1">
      <c r="B6" s="127"/>
      <c r="C6" s="127"/>
      <c r="D6" s="127"/>
      <c r="E6" s="127"/>
      <c r="F6" s="127"/>
      <c r="G6" s="127"/>
      <c r="H6" s="127"/>
      <c r="I6" s="127"/>
      <c r="J6" s="127"/>
      <c r="K6" s="127"/>
      <c r="L6" s="127"/>
      <c r="M6" s="127"/>
      <c r="N6" s="127"/>
      <c r="O6" s="127"/>
      <c r="P6" s="127"/>
      <c r="Q6" s="127"/>
    </row>
    <row r="7" spans="2:17" ht="24.75" customHeight="1"/>
    <row r="8" spans="2:17" ht="27.75" customHeight="1">
      <c r="B8" s="128"/>
      <c r="C8" s="128"/>
      <c r="D8" s="128"/>
      <c r="E8" s="128"/>
      <c r="F8" s="128"/>
      <c r="G8" s="128"/>
      <c r="H8" s="81" t="s">
        <v>189</v>
      </c>
      <c r="I8" s="81"/>
      <c r="J8" s="409"/>
      <c r="K8" s="409"/>
      <c r="L8" s="409"/>
      <c r="M8" s="409"/>
      <c r="N8" s="409"/>
      <c r="O8" s="409"/>
    </row>
    <row r="9" spans="2:17" ht="24.75" customHeight="1">
      <c r="B9" s="129"/>
      <c r="C9" s="129"/>
      <c r="D9" s="129"/>
      <c r="E9" s="129"/>
      <c r="F9" s="129"/>
      <c r="G9" s="129"/>
      <c r="H9" s="129"/>
      <c r="I9" s="129"/>
      <c r="J9" s="129"/>
      <c r="K9" s="129"/>
      <c r="L9" s="129"/>
      <c r="M9" s="129"/>
      <c r="N9" s="129"/>
      <c r="O9" s="129"/>
      <c r="P9" s="129"/>
      <c r="Q9" s="129"/>
    </row>
    <row r="10" spans="2:17" ht="24.75" customHeight="1">
      <c r="B10" s="129"/>
      <c r="C10" s="129"/>
      <c r="D10" s="129"/>
      <c r="E10" s="129"/>
      <c r="F10" s="129"/>
      <c r="G10" s="129"/>
      <c r="H10" s="129"/>
      <c r="I10" s="129"/>
      <c r="J10" s="129"/>
      <c r="K10" s="129"/>
      <c r="L10" s="129"/>
      <c r="M10" s="129"/>
      <c r="N10" s="129"/>
      <c r="O10" s="129"/>
      <c r="P10" s="129"/>
      <c r="Q10" s="129"/>
    </row>
    <row r="11" spans="2:17" ht="24.75" customHeight="1">
      <c r="B11" s="434" t="s">
        <v>214</v>
      </c>
      <c r="C11" s="129"/>
      <c r="D11" s="129"/>
      <c r="E11" s="129"/>
      <c r="F11" s="129"/>
      <c r="G11" s="129"/>
      <c r="H11" s="129"/>
      <c r="I11" s="129"/>
      <c r="J11" s="129"/>
      <c r="K11" s="129"/>
      <c r="L11" s="129"/>
      <c r="M11" s="129"/>
      <c r="N11" s="129"/>
      <c r="O11" s="129"/>
      <c r="P11" s="129"/>
      <c r="Q11" s="129"/>
    </row>
    <row r="12" spans="2:17" ht="4.5" customHeight="1">
      <c r="B12" s="347"/>
      <c r="C12" s="129"/>
      <c r="D12" s="129"/>
      <c r="E12" s="129"/>
      <c r="F12" s="129"/>
      <c r="G12" s="129"/>
      <c r="H12" s="129"/>
      <c r="I12" s="129"/>
      <c r="J12" s="129"/>
      <c r="K12" s="129"/>
      <c r="L12" s="129"/>
      <c r="M12" s="129"/>
      <c r="N12" s="129"/>
      <c r="O12" s="129"/>
      <c r="P12" s="129"/>
      <c r="Q12" s="129"/>
    </row>
    <row r="13" spans="2:17" ht="33.75" customHeight="1">
      <c r="B13" s="197" t="s">
        <v>1</v>
      </c>
      <c r="C13" s="197"/>
      <c r="D13" s="450" t="s">
        <v>216</v>
      </c>
      <c r="E13" s="450"/>
      <c r="F13" s="450"/>
      <c r="G13" s="450" t="s">
        <v>217</v>
      </c>
      <c r="H13" s="450"/>
      <c r="I13" s="450"/>
      <c r="J13" s="468" t="s">
        <v>48</v>
      </c>
      <c r="K13" s="468"/>
      <c r="L13" s="468"/>
      <c r="M13" s="450" t="s">
        <v>218</v>
      </c>
      <c r="N13" s="450"/>
      <c r="O13" s="450"/>
      <c r="P13" s="348"/>
      <c r="Q13" s="348"/>
    </row>
    <row r="14" spans="2:17" ht="18" customHeight="1">
      <c r="B14" s="197"/>
      <c r="C14" s="197"/>
      <c r="D14" s="445"/>
      <c r="E14" s="445"/>
      <c r="F14" s="445"/>
      <c r="G14" s="445" t="s">
        <v>32</v>
      </c>
      <c r="H14" s="445"/>
      <c r="I14" s="445"/>
      <c r="J14" s="469" t="s">
        <v>219</v>
      </c>
      <c r="K14" s="469"/>
      <c r="L14" s="469"/>
      <c r="M14" s="445" t="s">
        <v>220</v>
      </c>
      <c r="N14" s="445"/>
      <c r="O14" s="445"/>
      <c r="P14" s="485"/>
      <c r="Q14" s="485"/>
    </row>
    <row r="15" spans="2:17" s="63" customFormat="1" ht="31.5" customHeight="1">
      <c r="B15" s="435">
        <v>4</v>
      </c>
      <c r="C15" s="435"/>
      <c r="D15" s="451"/>
      <c r="E15" s="451"/>
      <c r="F15" s="451"/>
      <c r="G15" s="451"/>
      <c r="H15" s="451"/>
      <c r="I15" s="451"/>
      <c r="J15" s="470" t="str">
        <f t="shared" ref="J15:J26" si="0">IF(OR(ISBLANK(D15)=TRUE,D15=0)=TRUE,"",50000)</f>
        <v/>
      </c>
      <c r="K15" s="470"/>
      <c r="L15" s="470"/>
      <c r="M15" s="479" t="str">
        <f t="shared" ref="M15:M26" si="1">IF(OR(ISBLANK(J15)=TRUE,J15=0,J15="")=TRUE,"",G15*J15)</f>
        <v/>
      </c>
      <c r="N15" s="479"/>
      <c r="O15" s="479"/>
      <c r="P15" s="129"/>
      <c r="Q15" s="129"/>
    </row>
    <row r="16" spans="2:17" s="63" customFormat="1" ht="31.5" customHeight="1">
      <c r="B16" s="436">
        <v>5</v>
      </c>
      <c r="C16" s="436"/>
      <c r="D16" s="452"/>
      <c r="E16" s="452"/>
      <c r="F16" s="452"/>
      <c r="G16" s="459"/>
      <c r="H16" s="461"/>
      <c r="I16" s="466"/>
      <c r="J16" s="471" t="str">
        <f t="shared" si="0"/>
        <v/>
      </c>
      <c r="K16" s="471"/>
      <c r="L16" s="471"/>
      <c r="M16" s="480" t="str">
        <f t="shared" si="1"/>
        <v/>
      </c>
      <c r="N16" s="480"/>
      <c r="O16" s="480"/>
      <c r="P16" s="129"/>
      <c r="Q16" s="129"/>
    </row>
    <row r="17" spans="2:17" s="63" customFormat="1" ht="31.5" customHeight="1">
      <c r="B17" s="436">
        <v>6</v>
      </c>
      <c r="C17" s="436"/>
      <c r="D17" s="452"/>
      <c r="E17" s="452"/>
      <c r="F17" s="452"/>
      <c r="G17" s="459"/>
      <c r="H17" s="461"/>
      <c r="I17" s="466"/>
      <c r="J17" s="471" t="str">
        <f t="shared" si="0"/>
        <v/>
      </c>
      <c r="K17" s="471"/>
      <c r="L17" s="471"/>
      <c r="M17" s="480" t="str">
        <f t="shared" si="1"/>
        <v/>
      </c>
      <c r="N17" s="480"/>
      <c r="O17" s="480"/>
      <c r="P17" s="129"/>
      <c r="Q17" s="129"/>
    </row>
    <row r="18" spans="2:17" s="63" customFormat="1" ht="31.5" customHeight="1">
      <c r="B18" s="436">
        <v>7</v>
      </c>
      <c r="C18" s="436"/>
      <c r="D18" s="452"/>
      <c r="E18" s="452"/>
      <c r="F18" s="452"/>
      <c r="G18" s="459"/>
      <c r="H18" s="461"/>
      <c r="I18" s="466"/>
      <c r="J18" s="471" t="str">
        <f t="shared" si="0"/>
        <v/>
      </c>
      <c r="K18" s="471"/>
      <c r="L18" s="471"/>
      <c r="M18" s="480" t="str">
        <f t="shared" si="1"/>
        <v/>
      </c>
      <c r="N18" s="480"/>
      <c r="O18" s="480"/>
      <c r="P18" s="129"/>
      <c r="Q18" s="129"/>
    </row>
    <row r="19" spans="2:17" s="63" customFormat="1" ht="31.5" customHeight="1">
      <c r="B19" s="436">
        <v>8</v>
      </c>
      <c r="C19" s="436"/>
      <c r="D19" s="452"/>
      <c r="E19" s="452"/>
      <c r="F19" s="452"/>
      <c r="G19" s="459"/>
      <c r="H19" s="461"/>
      <c r="I19" s="466"/>
      <c r="J19" s="471" t="str">
        <f t="shared" si="0"/>
        <v/>
      </c>
      <c r="K19" s="471"/>
      <c r="L19" s="471"/>
      <c r="M19" s="480" t="str">
        <f t="shared" si="1"/>
        <v/>
      </c>
      <c r="N19" s="480"/>
      <c r="O19" s="480"/>
      <c r="P19" s="129"/>
      <c r="Q19" s="129"/>
    </row>
    <row r="20" spans="2:17" s="63" customFormat="1" ht="31.5" customHeight="1">
      <c r="B20" s="436">
        <v>9</v>
      </c>
      <c r="C20" s="436"/>
      <c r="D20" s="452"/>
      <c r="E20" s="452"/>
      <c r="F20" s="452"/>
      <c r="G20" s="459"/>
      <c r="H20" s="461"/>
      <c r="I20" s="466"/>
      <c r="J20" s="471" t="str">
        <f t="shared" si="0"/>
        <v/>
      </c>
      <c r="K20" s="471"/>
      <c r="L20" s="471"/>
      <c r="M20" s="480" t="str">
        <f t="shared" si="1"/>
        <v/>
      </c>
      <c r="N20" s="480"/>
      <c r="O20" s="480"/>
      <c r="P20" s="129"/>
      <c r="Q20" s="129"/>
    </row>
    <row r="21" spans="2:17" s="63" customFormat="1" ht="31.5" customHeight="1">
      <c r="B21" s="436">
        <v>10</v>
      </c>
      <c r="C21" s="436"/>
      <c r="D21" s="452"/>
      <c r="E21" s="452"/>
      <c r="F21" s="452"/>
      <c r="G21" s="459"/>
      <c r="H21" s="461"/>
      <c r="I21" s="466"/>
      <c r="J21" s="471" t="str">
        <f t="shared" si="0"/>
        <v/>
      </c>
      <c r="K21" s="471"/>
      <c r="L21" s="471"/>
      <c r="M21" s="480" t="str">
        <f t="shared" si="1"/>
        <v/>
      </c>
      <c r="N21" s="480"/>
      <c r="O21" s="480"/>
      <c r="P21" s="129"/>
      <c r="Q21" s="129"/>
    </row>
    <row r="22" spans="2:17" s="63" customFormat="1" ht="31.5" customHeight="1">
      <c r="B22" s="436">
        <v>11</v>
      </c>
      <c r="C22" s="436"/>
      <c r="D22" s="452"/>
      <c r="E22" s="452"/>
      <c r="F22" s="452"/>
      <c r="G22" s="459"/>
      <c r="H22" s="461"/>
      <c r="I22" s="466"/>
      <c r="J22" s="471" t="str">
        <f t="shared" si="0"/>
        <v/>
      </c>
      <c r="K22" s="471"/>
      <c r="L22" s="471"/>
      <c r="M22" s="480" t="str">
        <f t="shared" si="1"/>
        <v/>
      </c>
      <c r="N22" s="480"/>
      <c r="O22" s="480"/>
      <c r="P22" s="129"/>
      <c r="Q22" s="129"/>
    </row>
    <row r="23" spans="2:17" s="63" customFormat="1" ht="31.5" customHeight="1">
      <c r="B23" s="436">
        <v>12</v>
      </c>
      <c r="C23" s="436"/>
      <c r="D23" s="452"/>
      <c r="E23" s="452"/>
      <c r="F23" s="452"/>
      <c r="G23" s="459"/>
      <c r="H23" s="461"/>
      <c r="I23" s="466"/>
      <c r="J23" s="471" t="str">
        <f t="shared" si="0"/>
        <v/>
      </c>
      <c r="K23" s="471"/>
      <c r="L23" s="471"/>
      <c r="M23" s="480" t="str">
        <f t="shared" si="1"/>
        <v/>
      </c>
      <c r="N23" s="480"/>
      <c r="O23" s="480"/>
      <c r="P23" s="129"/>
      <c r="Q23" s="129"/>
    </row>
    <row r="24" spans="2:17" s="63" customFormat="1" ht="31.5" customHeight="1">
      <c r="B24" s="436">
        <v>1</v>
      </c>
      <c r="C24" s="436"/>
      <c r="D24" s="452"/>
      <c r="E24" s="452"/>
      <c r="F24" s="452"/>
      <c r="G24" s="459"/>
      <c r="H24" s="461"/>
      <c r="I24" s="466"/>
      <c r="J24" s="471" t="str">
        <f t="shared" si="0"/>
        <v/>
      </c>
      <c r="K24" s="471"/>
      <c r="L24" s="471"/>
      <c r="M24" s="480" t="str">
        <f t="shared" si="1"/>
        <v/>
      </c>
      <c r="N24" s="480"/>
      <c r="O24" s="480"/>
      <c r="P24" s="129"/>
      <c r="Q24" s="129"/>
    </row>
    <row r="25" spans="2:17" s="63" customFormat="1" ht="31.5" customHeight="1">
      <c r="B25" s="436">
        <v>2</v>
      </c>
      <c r="C25" s="436"/>
      <c r="D25" s="452"/>
      <c r="E25" s="452"/>
      <c r="F25" s="452"/>
      <c r="G25" s="459"/>
      <c r="H25" s="461"/>
      <c r="I25" s="466"/>
      <c r="J25" s="471" t="str">
        <f t="shared" si="0"/>
        <v/>
      </c>
      <c r="K25" s="471"/>
      <c r="L25" s="471"/>
      <c r="M25" s="480" t="str">
        <f t="shared" si="1"/>
        <v/>
      </c>
      <c r="N25" s="480"/>
      <c r="O25" s="480"/>
      <c r="P25" s="129"/>
      <c r="Q25" s="129"/>
    </row>
    <row r="26" spans="2:17" s="63" customFormat="1" ht="31.5" customHeight="1">
      <c r="B26" s="437">
        <v>3</v>
      </c>
      <c r="C26" s="437"/>
      <c r="D26" s="453"/>
      <c r="E26" s="453"/>
      <c r="F26" s="453"/>
      <c r="G26" s="460"/>
      <c r="H26" s="462"/>
      <c r="I26" s="467"/>
      <c r="J26" s="472" t="str">
        <f t="shared" si="0"/>
        <v/>
      </c>
      <c r="K26" s="472"/>
      <c r="L26" s="472"/>
      <c r="M26" s="481" t="str">
        <f t="shared" si="1"/>
        <v/>
      </c>
      <c r="N26" s="481"/>
      <c r="O26" s="481"/>
      <c r="P26" s="129"/>
      <c r="Q26" s="129"/>
    </row>
    <row r="27" spans="2:17" s="63" customFormat="1" ht="17.25" customHeight="1"/>
    <row r="28" spans="2:17" ht="33.75" customHeight="1">
      <c r="B28" s="438" t="s">
        <v>41</v>
      </c>
      <c r="C28" s="444"/>
      <c r="D28" s="454"/>
      <c r="E28" s="57"/>
      <c r="F28" s="57"/>
      <c r="G28" s="57"/>
      <c r="H28" s="463"/>
      <c r="I28" s="463"/>
      <c r="J28" s="463"/>
      <c r="K28" s="473"/>
      <c r="L28" s="476"/>
      <c r="M28" s="482"/>
      <c r="N28" s="348"/>
      <c r="O28" s="348"/>
    </row>
    <row r="29" spans="2:17" ht="18" customHeight="1">
      <c r="B29" s="439" t="s">
        <v>223</v>
      </c>
      <c r="C29" s="445"/>
      <c r="D29" s="455"/>
      <c r="E29" s="457"/>
      <c r="F29" s="457"/>
      <c r="G29" s="457"/>
      <c r="H29" s="464"/>
      <c r="I29" s="464"/>
      <c r="J29" s="464"/>
      <c r="K29" s="474"/>
      <c r="L29" s="477"/>
      <c r="M29" s="483"/>
      <c r="N29" s="485"/>
      <c r="O29" s="485"/>
    </row>
    <row r="30" spans="2:17" s="63" customFormat="1" ht="38.25" customHeight="1">
      <c r="B30" s="440">
        <f>SUM(M15:O26)</f>
        <v>0</v>
      </c>
      <c r="C30" s="446"/>
      <c r="D30" s="456"/>
      <c r="E30" s="458"/>
      <c r="F30" s="458"/>
      <c r="G30" s="458"/>
      <c r="H30" s="465"/>
      <c r="I30" s="465"/>
      <c r="J30" s="465"/>
      <c r="K30" s="475"/>
      <c r="L30" s="478"/>
      <c r="M30" s="484"/>
      <c r="N30" s="129"/>
      <c r="O30" s="129"/>
    </row>
    <row r="31" spans="2:17" ht="24" customHeight="1"/>
    <row r="32" spans="2:17" ht="24.75" customHeight="1">
      <c r="B32" s="434" t="s">
        <v>224</v>
      </c>
      <c r="C32" s="129"/>
      <c r="D32" s="129"/>
      <c r="E32" s="129"/>
      <c r="F32" s="129"/>
      <c r="G32" s="129"/>
      <c r="H32" s="129"/>
      <c r="I32" s="129"/>
      <c r="J32" s="129"/>
      <c r="K32" s="129"/>
      <c r="L32" s="129"/>
      <c r="M32" s="129"/>
      <c r="N32" s="129"/>
      <c r="O32" s="129"/>
      <c r="P32" s="129"/>
      <c r="Q32" s="129"/>
    </row>
    <row r="33" spans="2:15" ht="24" customHeight="1">
      <c r="B33" s="441"/>
      <c r="C33" s="447"/>
      <c r="D33" s="447"/>
      <c r="E33" s="447"/>
      <c r="F33" s="447"/>
      <c r="G33" s="447"/>
      <c r="H33" s="447"/>
      <c r="I33" s="447"/>
      <c r="J33" s="447"/>
      <c r="K33" s="447"/>
      <c r="L33" s="447"/>
      <c r="M33" s="447"/>
      <c r="N33" s="447"/>
      <c r="O33" s="486"/>
    </row>
    <row r="34" spans="2:15" ht="24" customHeight="1">
      <c r="B34" s="442"/>
      <c r="C34" s="448"/>
      <c r="D34" s="448"/>
      <c r="E34" s="448"/>
      <c r="F34" s="448"/>
      <c r="G34" s="448"/>
      <c r="H34" s="448"/>
      <c r="I34" s="448"/>
      <c r="J34" s="448"/>
      <c r="K34" s="448"/>
      <c r="L34" s="448"/>
      <c r="M34" s="448"/>
      <c r="N34" s="448"/>
      <c r="O34" s="487"/>
    </row>
    <row r="35" spans="2:15" ht="24" customHeight="1">
      <c r="B35" s="442"/>
      <c r="C35" s="448"/>
      <c r="D35" s="448"/>
      <c r="E35" s="448"/>
      <c r="F35" s="448"/>
      <c r="G35" s="448"/>
      <c r="H35" s="448"/>
      <c r="I35" s="448"/>
      <c r="J35" s="448"/>
      <c r="K35" s="448"/>
      <c r="L35" s="448"/>
      <c r="M35" s="448"/>
      <c r="N35" s="448"/>
      <c r="O35" s="487"/>
    </row>
    <row r="36" spans="2:15" ht="24" customHeight="1">
      <c r="B36" s="442"/>
      <c r="C36" s="448"/>
      <c r="D36" s="448"/>
      <c r="E36" s="448"/>
      <c r="F36" s="448"/>
      <c r="G36" s="448"/>
      <c r="H36" s="448"/>
      <c r="I36" s="448"/>
      <c r="J36" s="448"/>
      <c r="K36" s="448"/>
      <c r="L36" s="448"/>
      <c r="M36" s="448"/>
      <c r="N36" s="448"/>
      <c r="O36" s="487"/>
    </row>
    <row r="37" spans="2:15" ht="24" customHeight="1">
      <c r="B37" s="443"/>
      <c r="C37" s="449"/>
      <c r="D37" s="449"/>
      <c r="E37" s="449"/>
      <c r="F37" s="449"/>
      <c r="G37" s="449"/>
      <c r="H37" s="449"/>
      <c r="I37" s="449"/>
      <c r="J37" s="449"/>
      <c r="K37" s="449"/>
      <c r="L37" s="449"/>
      <c r="M37" s="449"/>
      <c r="N37" s="449"/>
      <c r="O37" s="488"/>
    </row>
    <row r="38" spans="2:15" ht="6" customHeight="1"/>
    <row r="39" spans="2:15" ht="20.25" customHeight="1"/>
  </sheetData>
  <sheetProtection sheet="1" selectLockedCells="1"/>
  <mergeCells count="86">
    <mergeCell ref="B4:O4"/>
    <mergeCell ref="B5:O5"/>
    <mergeCell ref="H8:I8"/>
    <mergeCell ref="J8:O8"/>
    <mergeCell ref="D13:F13"/>
    <mergeCell ref="G13:I13"/>
    <mergeCell ref="J13:L13"/>
    <mergeCell ref="M13:O13"/>
    <mergeCell ref="D14:F14"/>
    <mergeCell ref="G14:I14"/>
    <mergeCell ref="J14:L14"/>
    <mergeCell ref="M14:O14"/>
    <mergeCell ref="B15:C15"/>
    <mergeCell ref="D15:F15"/>
    <mergeCell ref="G15:I15"/>
    <mergeCell ref="J15:L15"/>
    <mergeCell ref="M15:O15"/>
    <mergeCell ref="B16:C16"/>
    <mergeCell ref="D16:F16"/>
    <mergeCell ref="G16:I16"/>
    <mergeCell ref="J16:L16"/>
    <mergeCell ref="M16:O16"/>
    <mergeCell ref="B17:C17"/>
    <mergeCell ref="D17:F17"/>
    <mergeCell ref="G17:I17"/>
    <mergeCell ref="J17:L17"/>
    <mergeCell ref="M17:O17"/>
    <mergeCell ref="B18:C18"/>
    <mergeCell ref="D18:F18"/>
    <mergeCell ref="G18:I18"/>
    <mergeCell ref="J18:L18"/>
    <mergeCell ref="M18:O18"/>
    <mergeCell ref="B19:C19"/>
    <mergeCell ref="D19:F19"/>
    <mergeCell ref="G19:I19"/>
    <mergeCell ref="J19:L19"/>
    <mergeCell ref="M19:O19"/>
    <mergeCell ref="B20:C20"/>
    <mergeCell ref="D20:F20"/>
    <mergeCell ref="G20:I20"/>
    <mergeCell ref="J20:L20"/>
    <mergeCell ref="M20:O20"/>
    <mergeCell ref="B21:C21"/>
    <mergeCell ref="D21:F21"/>
    <mergeCell ref="G21:I21"/>
    <mergeCell ref="J21:L21"/>
    <mergeCell ref="M21:O21"/>
    <mergeCell ref="B22:C22"/>
    <mergeCell ref="D22:F22"/>
    <mergeCell ref="G22:I22"/>
    <mergeCell ref="J22:L22"/>
    <mergeCell ref="M22:O22"/>
    <mergeCell ref="B23:C23"/>
    <mergeCell ref="D23:F23"/>
    <mergeCell ref="G23:I23"/>
    <mergeCell ref="J23:L23"/>
    <mergeCell ref="M23:O23"/>
    <mergeCell ref="B24:C24"/>
    <mergeCell ref="D24:F24"/>
    <mergeCell ref="G24:I24"/>
    <mergeCell ref="J24:L24"/>
    <mergeCell ref="M24:O24"/>
    <mergeCell ref="B25:C25"/>
    <mergeCell ref="D25:F25"/>
    <mergeCell ref="G25:I25"/>
    <mergeCell ref="J25:L25"/>
    <mergeCell ref="M25:O25"/>
    <mergeCell ref="B26:C26"/>
    <mergeCell ref="D26:F26"/>
    <mergeCell ref="G26:I26"/>
    <mergeCell ref="J26:L26"/>
    <mergeCell ref="M26:O26"/>
    <mergeCell ref="B28:D28"/>
    <mergeCell ref="E28:G28"/>
    <mergeCell ref="H28:J28"/>
    <mergeCell ref="K28:M28"/>
    <mergeCell ref="B29:D29"/>
    <mergeCell ref="E29:G29"/>
    <mergeCell ref="H29:J29"/>
    <mergeCell ref="K29:M29"/>
    <mergeCell ref="B30:D30"/>
    <mergeCell ref="E30:G30"/>
    <mergeCell ref="H30:J30"/>
    <mergeCell ref="K30:M30"/>
    <mergeCell ref="B13:C14"/>
    <mergeCell ref="B33:O37"/>
  </mergeCells>
  <phoneticPr fontId="2"/>
  <dataValidations count="4">
    <dataValidation imeMode="off" allowBlank="1" showDropDown="0" showInputMessage="1" showErrorMessage="1" sqref="E30:G30"/>
    <dataValidation type="whole" imeMode="off" allowBlank="1" showDropDown="0" showInputMessage="1" showErrorMessage="1" error="補助対象医療機関数を半角数字で入力してください。（許容値0-99）" sqref="G15:I27">
      <formula1>0</formula1>
      <formula2>99</formula2>
    </dataValidation>
    <dataValidation type="whole" imeMode="off" allowBlank="1" showDropDown="0" showInputMessage="1" showErrorMessage="1" sqref="D15:F27 B30:D30">
      <formula1>0</formula1>
      <formula2>99</formula2>
    </dataValidation>
    <dataValidation imeMode="hiragana" allowBlank="1" showDropDown="0" showInputMessage="1" showErrorMessage="1" sqref="B33:O37 J8:O8"/>
  </dataValidations>
  <printOptions horizontalCentered="1"/>
  <pageMargins left="0.47244094488188981" right="0.31496062992125984" top="0.59055118110236227" bottom="0.59055118110236227" header="0.19685039370078741" footer="0.19685039370078741"/>
  <pageSetup paperSize="9" scale="84" fitToWidth="1" fitToHeight="1" orientation="portrait" usePrinterDefaults="1" horizontalDpi="65533"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R40"/>
  <sheetViews>
    <sheetView showGridLines="0" showZeros="0" view="pageBreakPreview" topLeftCell="A19" zoomScale="70" zoomScaleNormal="70" zoomScaleSheetLayoutView="70" workbookViewId="0">
      <selection activeCell="B37" sqref="B37:L40"/>
    </sheetView>
  </sheetViews>
  <sheetFormatPr defaultColWidth="9" defaultRowHeight="13.2"/>
  <cols>
    <col min="1" max="1" width="1" style="82" customWidth="1"/>
    <col min="2" max="2" width="9.625" style="82" customWidth="1"/>
    <col min="3" max="10" width="10.375" style="82" customWidth="1"/>
    <col min="11" max="12" width="11.375" style="82" customWidth="1"/>
    <col min="13" max="13" width="1.125" style="1" customWidth="1"/>
    <col min="14" max="14" width="5.6640625" style="1" customWidth="1"/>
    <col min="15" max="18" width="9" style="1"/>
    <col min="19" max="16384" width="9" style="82"/>
  </cols>
  <sheetData>
    <row r="1" spans="2:18" ht="3.75" customHeight="1">
      <c r="B1" s="489"/>
      <c r="C1" s="489"/>
      <c r="D1" s="489"/>
      <c r="E1" s="489"/>
      <c r="F1" s="489"/>
      <c r="G1" s="489"/>
      <c r="H1" s="489"/>
      <c r="I1" s="489"/>
      <c r="J1" s="489"/>
      <c r="K1" s="489"/>
      <c r="L1" s="489"/>
    </row>
    <row r="2" spans="2:18" s="1" customFormat="1" ht="14.25" customHeight="1">
      <c r="B2" s="4" t="s">
        <v>121</v>
      </c>
      <c r="J2" s="523"/>
      <c r="K2" s="523"/>
      <c r="L2" s="523"/>
      <c r="M2" s="63"/>
      <c r="N2" s="63"/>
      <c r="O2" s="63"/>
      <c r="P2" s="63"/>
      <c r="Q2" s="63"/>
      <c r="R2" s="63"/>
    </row>
    <row r="3" spans="2:18" s="1" customFormat="1" ht="14.25" customHeight="1">
      <c r="B3" s="4"/>
      <c r="J3" s="523"/>
      <c r="K3" s="523"/>
      <c r="L3" s="523"/>
      <c r="M3" s="63"/>
      <c r="N3" s="63"/>
      <c r="O3" s="63"/>
      <c r="P3" s="63"/>
      <c r="Q3" s="63"/>
      <c r="R3" s="63"/>
    </row>
    <row r="4" spans="2:18" s="1" customFormat="1" ht="36.75" customHeight="1">
      <c r="B4" s="5" t="s">
        <v>225</v>
      </c>
      <c r="C4" s="5"/>
      <c r="D4" s="5"/>
      <c r="E4" s="5"/>
      <c r="F4" s="5"/>
      <c r="G4" s="5"/>
      <c r="H4" s="5"/>
      <c r="I4" s="5"/>
      <c r="J4" s="5"/>
      <c r="K4" s="5"/>
      <c r="L4" s="5"/>
      <c r="M4" s="536"/>
      <c r="N4" s="536"/>
      <c r="O4" s="536"/>
      <c r="P4" s="536"/>
      <c r="Q4" s="536"/>
      <c r="R4" s="536"/>
    </row>
    <row r="5" spans="2:18" s="1" customFormat="1" ht="37.5" customHeight="1">
      <c r="B5" s="6" t="s">
        <v>188</v>
      </c>
      <c r="C5" s="6"/>
      <c r="D5" s="6"/>
      <c r="E5" s="6"/>
      <c r="F5" s="6"/>
      <c r="G5" s="6"/>
      <c r="H5" s="6"/>
      <c r="I5" s="6"/>
      <c r="J5" s="6"/>
      <c r="K5" s="6"/>
      <c r="L5" s="6"/>
      <c r="M5" s="79"/>
      <c r="N5" s="79"/>
      <c r="O5" s="79"/>
      <c r="P5" s="63"/>
      <c r="Q5" s="63"/>
      <c r="R5" s="63"/>
    </row>
    <row r="6" spans="2:18" s="1" customFormat="1" ht="26.25" customHeight="1">
      <c r="B6" s="7"/>
      <c r="C6" s="7"/>
      <c r="D6" s="7"/>
      <c r="E6" s="7"/>
      <c r="F6" s="7"/>
      <c r="G6" s="7"/>
      <c r="H6" s="7"/>
      <c r="I6" s="7"/>
      <c r="J6" s="55"/>
      <c r="K6" s="55"/>
      <c r="L6" s="63"/>
      <c r="M6" s="63"/>
      <c r="N6" s="63"/>
      <c r="O6" s="63"/>
      <c r="P6" s="63"/>
      <c r="Q6" s="63"/>
      <c r="R6" s="63"/>
    </row>
    <row r="7" spans="2:18" s="1" customFormat="1" ht="25.8">
      <c r="B7" s="8"/>
      <c r="C7" s="8"/>
      <c r="D7" s="8"/>
      <c r="E7" s="8"/>
      <c r="F7" s="8"/>
      <c r="G7" s="56" t="s">
        <v>15</v>
      </c>
      <c r="H7" s="56"/>
      <c r="I7" s="119"/>
      <c r="J7" s="119"/>
      <c r="K7" s="119"/>
      <c r="L7" s="119"/>
      <c r="M7" s="537"/>
      <c r="N7" s="537"/>
      <c r="O7" s="537"/>
    </row>
    <row r="8" spans="2:18" s="1" customFormat="1" ht="11.25" customHeight="1">
      <c r="B8" s="8"/>
      <c r="C8" s="8"/>
      <c r="D8" s="8"/>
      <c r="E8" s="8"/>
      <c r="F8" s="8"/>
      <c r="G8" s="8"/>
      <c r="H8" s="8"/>
      <c r="I8" s="8"/>
      <c r="J8" s="57"/>
      <c r="K8" s="57"/>
      <c r="L8" s="57"/>
      <c r="M8" s="70"/>
      <c r="N8" s="70"/>
      <c r="O8" s="70"/>
      <c r="P8" s="70"/>
      <c r="Q8" s="70"/>
      <c r="R8" s="70"/>
    </row>
    <row r="9" spans="2:18" s="2" customFormat="1" ht="30" customHeight="1">
      <c r="B9" s="490" t="s">
        <v>271</v>
      </c>
      <c r="C9" s="500"/>
      <c r="D9" s="10" t="s">
        <v>419</v>
      </c>
      <c r="E9" s="513"/>
      <c r="J9" s="63"/>
      <c r="K9" s="63"/>
      <c r="L9" s="63"/>
      <c r="M9" s="63"/>
      <c r="N9" s="63"/>
      <c r="O9" s="63"/>
      <c r="P9" s="63"/>
      <c r="Q9" s="63"/>
    </row>
    <row r="10" spans="2:18" s="2" customFormat="1" ht="24.75" customHeight="1">
      <c r="F10" s="41"/>
      <c r="G10" s="41"/>
      <c r="H10" s="41"/>
      <c r="I10" s="1"/>
      <c r="J10" s="1"/>
      <c r="K10" s="1"/>
      <c r="L10" s="63"/>
      <c r="M10" s="63"/>
      <c r="N10" s="63"/>
      <c r="O10" s="63"/>
      <c r="P10" s="63"/>
      <c r="Q10" s="63"/>
      <c r="R10" s="63"/>
    </row>
    <row r="11" spans="2:18" s="1" customFormat="1" ht="30.75" customHeight="1">
      <c r="B11" s="491" t="s">
        <v>226</v>
      </c>
      <c r="C11" s="22"/>
      <c r="D11" s="22"/>
    </row>
    <row r="12" spans="2:18" ht="24.75" customHeight="1">
      <c r="B12" s="492" t="s">
        <v>1</v>
      </c>
      <c r="C12" s="501" t="s">
        <v>227</v>
      </c>
      <c r="D12" s="507"/>
      <c r="E12" s="507"/>
      <c r="F12" s="507"/>
      <c r="G12" s="507"/>
      <c r="H12" s="507"/>
      <c r="I12" s="507"/>
      <c r="J12" s="507"/>
      <c r="K12" s="507"/>
      <c r="L12" s="530"/>
    </row>
    <row r="13" spans="2:18" ht="24.75" customHeight="1">
      <c r="B13" s="493"/>
      <c r="C13" s="501" t="s">
        <v>229</v>
      </c>
      <c r="D13" s="507"/>
      <c r="E13" s="507"/>
      <c r="F13" s="100"/>
      <c r="G13" s="501" t="s">
        <v>230</v>
      </c>
      <c r="H13" s="507"/>
      <c r="I13" s="507"/>
      <c r="J13" s="100"/>
      <c r="K13" s="524" t="s">
        <v>232</v>
      </c>
      <c r="L13" s="524" t="s">
        <v>233</v>
      </c>
    </row>
    <row r="14" spans="2:18" ht="24.75" customHeight="1">
      <c r="B14" s="493"/>
      <c r="C14" s="32" t="s">
        <v>236</v>
      </c>
      <c r="D14" s="508" t="s">
        <v>105</v>
      </c>
      <c r="E14" s="508" t="s">
        <v>9</v>
      </c>
      <c r="F14" s="492" t="s">
        <v>237</v>
      </c>
      <c r="G14" s="522" t="s">
        <v>236</v>
      </c>
      <c r="H14" s="508" t="s">
        <v>105</v>
      </c>
      <c r="I14" s="508" t="s">
        <v>9</v>
      </c>
      <c r="J14" s="492" t="s">
        <v>237</v>
      </c>
      <c r="K14" s="525"/>
      <c r="L14" s="525"/>
    </row>
    <row r="15" spans="2:18" ht="33.75" customHeight="1">
      <c r="B15" s="494">
        <v>4</v>
      </c>
      <c r="C15" s="502"/>
      <c r="D15" s="509"/>
      <c r="E15" s="514">
        <f t="shared" ref="E15:E26" si="0">SUM(C15:D15)</f>
        <v>0</v>
      </c>
      <c r="F15" s="518"/>
      <c r="G15" s="509"/>
      <c r="H15" s="509"/>
      <c r="I15" s="514">
        <f t="shared" ref="I15:I26" si="1">SUM(G15:H15)</f>
        <v>0</v>
      </c>
      <c r="J15" s="518"/>
      <c r="K15" s="526">
        <f t="shared" ref="K15:L26" si="2">SUM(E15,I15)</f>
        <v>0</v>
      </c>
      <c r="L15" s="531">
        <f t="shared" si="2"/>
        <v>0</v>
      </c>
    </row>
    <row r="16" spans="2:18" ht="33.75" customHeight="1">
      <c r="B16" s="495">
        <v>5</v>
      </c>
      <c r="C16" s="503"/>
      <c r="D16" s="510"/>
      <c r="E16" s="515">
        <f t="shared" si="0"/>
        <v>0</v>
      </c>
      <c r="F16" s="519"/>
      <c r="G16" s="510"/>
      <c r="H16" s="510"/>
      <c r="I16" s="515">
        <f t="shared" si="1"/>
        <v>0</v>
      </c>
      <c r="J16" s="519"/>
      <c r="K16" s="527">
        <f t="shared" si="2"/>
        <v>0</v>
      </c>
      <c r="L16" s="532">
        <f t="shared" si="2"/>
        <v>0</v>
      </c>
    </row>
    <row r="17" spans="2:12" ht="33.75" customHeight="1">
      <c r="B17" s="495">
        <v>6</v>
      </c>
      <c r="C17" s="503"/>
      <c r="D17" s="510"/>
      <c r="E17" s="515">
        <f t="shared" si="0"/>
        <v>0</v>
      </c>
      <c r="F17" s="519"/>
      <c r="G17" s="510"/>
      <c r="H17" s="510"/>
      <c r="I17" s="515">
        <f t="shared" si="1"/>
        <v>0</v>
      </c>
      <c r="J17" s="519"/>
      <c r="K17" s="527">
        <f t="shared" si="2"/>
        <v>0</v>
      </c>
      <c r="L17" s="532">
        <f t="shared" si="2"/>
        <v>0</v>
      </c>
    </row>
    <row r="18" spans="2:12" ht="33.75" customHeight="1">
      <c r="B18" s="495">
        <v>7</v>
      </c>
      <c r="C18" s="503"/>
      <c r="D18" s="510"/>
      <c r="E18" s="515">
        <f t="shared" si="0"/>
        <v>0</v>
      </c>
      <c r="F18" s="519"/>
      <c r="G18" s="510"/>
      <c r="H18" s="510"/>
      <c r="I18" s="515">
        <f t="shared" si="1"/>
        <v>0</v>
      </c>
      <c r="J18" s="519"/>
      <c r="K18" s="527">
        <f t="shared" si="2"/>
        <v>0</v>
      </c>
      <c r="L18" s="532">
        <f t="shared" si="2"/>
        <v>0</v>
      </c>
    </row>
    <row r="19" spans="2:12" ht="33.75" customHeight="1">
      <c r="B19" s="495">
        <v>8</v>
      </c>
      <c r="C19" s="503"/>
      <c r="D19" s="510"/>
      <c r="E19" s="515">
        <f t="shared" si="0"/>
        <v>0</v>
      </c>
      <c r="F19" s="519"/>
      <c r="G19" s="510"/>
      <c r="H19" s="510"/>
      <c r="I19" s="515">
        <f t="shared" si="1"/>
        <v>0</v>
      </c>
      <c r="J19" s="519"/>
      <c r="K19" s="527">
        <f t="shared" si="2"/>
        <v>0</v>
      </c>
      <c r="L19" s="532">
        <f t="shared" si="2"/>
        <v>0</v>
      </c>
    </row>
    <row r="20" spans="2:12" ht="33.75" customHeight="1">
      <c r="B20" s="495">
        <v>9</v>
      </c>
      <c r="C20" s="503"/>
      <c r="D20" s="510"/>
      <c r="E20" s="515">
        <f t="shared" si="0"/>
        <v>0</v>
      </c>
      <c r="F20" s="519"/>
      <c r="G20" s="510"/>
      <c r="H20" s="510"/>
      <c r="I20" s="515">
        <f t="shared" si="1"/>
        <v>0</v>
      </c>
      <c r="J20" s="519"/>
      <c r="K20" s="527">
        <f t="shared" si="2"/>
        <v>0</v>
      </c>
      <c r="L20" s="532">
        <f t="shared" si="2"/>
        <v>0</v>
      </c>
    </row>
    <row r="21" spans="2:12" ht="33.75" customHeight="1">
      <c r="B21" s="495">
        <v>10</v>
      </c>
      <c r="C21" s="503"/>
      <c r="D21" s="510"/>
      <c r="E21" s="515">
        <f t="shared" si="0"/>
        <v>0</v>
      </c>
      <c r="F21" s="519"/>
      <c r="G21" s="510"/>
      <c r="H21" s="510"/>
      <c r="I21" s="515">
        <f t="shared" si="1"/>
        <v>0</v>
      </c>
      <c r="J21" s="519"/>
      <c r="K21" s="527">
        <f t="shared" si="2"/>
        <v>0</v>
      </c>
      <c r="L21" s="532">
        <f t="shared" si="2"/>
        <v>0</v>
      </c>
    </row>
    <row r="22" spans="2:12" ht="33.75" customHeight="1">
      <c r="B22" s="495">
        <v>11</v>
      </c>
      <c r="C22" s="503"/>
      <c r="D22" s="510"/>
      <c r="E22" s="515">
        <f t="shared" si="0"/>
        <v>0</v>
      </c>
      <c r="F22" s="519"/>
      <c r="G22" s="510"/>
      <c r="H22" s="510"/>
      <c r="I22" s="515">
        <f t="shared" si="1"/>
        <v>0</v>
      </c>
      <c r="J22" s="519"/>
      <c r="K22" s="527">
        <f t="shared" si="2"/>
        <v>0</v>
      </c>
      <c r="L22" s="532">
        <f t="shared" si="2"/>
        <v>0</v>
      </c>
    </row>
    <row r="23" spans="2:12" ht="33.75" customHeight="1">
      <c r="B23" s="495">
        <v>12</v>
      </c>
      <c r="C23" s="503"/>
      <c r="D23" s="510"/>
      <c r="E23" s="515">
        <f t="shared" si="0"/>
        <v>0</v>
      </c>
      <c r="F23" s="519"/>
      <c r="G23" s="510"/>
      <c r="H23" s="510"/>
      <c r="I23" s="515">
        <f t="shared" si="1"/>
        <v>0</v>
      </c>
      <c r="J23" s="519"/>
      <c r="K23" s="527">
        <f t="shared" si="2"/>
        <v>0</v>
      </c>
      <c r="L23" s="532">
        <f t="shared" si="2"/>
        <v>0</v>
      </c>
    </row>
    <row r="24" spans="2:12" ht="33.75" customHeight="1">
      <c r="B24" s="495">
        <v>1</v>
      </c>
      <c r="C24" s="503"/>
      <c r="D24" s="510"/>
      <c r="E24" s="515">
        <f t="shared" si="0"/>
        <v>0</v>
      </c>
      <c r="F24" s="519"/>
      <c r="G24" s="510"/>
      <c r="H24" s="510"/>
      <c r="I24" s="515">
        <f t="shared" si="1"/>
        <v>0</v>
      </c>
      <c r="J24" s="519"/>
      <c r="K24" s="527">
        <f t="shared" si="2"/>
        <v>0</v>
      </c>
      <c r="L24" s="532">
        <f t="shared" si="2"/>
        <v>0</v>
      </c>
    </row>
    <row r="25" spans="2:12" ht="33.75" customHeight="1">
      <c r="B25" s="495">
        <v>2</v>
      </c>
      <c r="C25" s="503"/>
      <c r="D25" s="510"/>
      <c r="E25" s="515">
        <f t="shared" si="0"/>
        <v>0</v>
      </c>
      <c r="F25" s="519"/>
      <c r="G25" s="510"/>
      <c r="H25" s="510"/>
      <c r="I25" s="515">
        <f t="shared" si="1"/>
        <v>0</v>
      </c>
      <c r="J25" s="519"/>
      <c r="K25" s="527">
        <f t="shared" si="2"/>
        <v>0</v>
      </c>
      <c r="L25" s="532">
        <f t="shared" si="2"/>
        <v>0</v>
      </c>
    </row>
    <row r="26" spans="2:12" ht="33.75" customHeight="1">
      <c r="B26" s="496">
        <v>3</v>
      </c>
      <c r="C26" s="504"/>
      <c r="D26" s="511"/>
      <c r="E26" s="516">
        <f t="shared" si="0"/>
        <v>0</v>
      </c>
      <c r="F26" s="520"/>
      <c r="G26" s="511"/>
      <c r="H26" s="511"/>
      <c r="I26" s="516">
        <f t="shared" si="1"/>
        <v>0</v>
      </c>
      <c r="J26" s="520"/>
      <c r="K26" s="528">
        <f t="shared" si="2"/>
        <v>0</v>
      </c>
      <c r="L26" s="533">
        <f t="shared" si="2"/>
        <v>0</v>
      </c>
    </row>
    <row r="27" spans="2:12" ht="33.75" customHeight="1">
      <c r="B27" s="497" t="s">
        <v>9</v>
      </c>
      <c r="C27" s="505">
        <f t="shared" ref="C27:L27" si="3">SUM(C15:C26)</f>
        <v>0</v>
      </c>
      <c r="D27" s="512">
        <f t="shared" si="3"/>
        <v>0</v>
      </c>
      <c r="E27" s="517">
        <f t="shared" si="3"/>
        <v>0</v>
      </c>
      <c r="F27" s="521">
        <f t="shared" si="3"/>
        <v>0</v>
      </c>
      <c r="G27" s="512">
        <f t="shared" si="3"/>
        <v>0</v>
      </c>
      <c r="H27" s="512">
        <f t="shared" si="3"/>
        <v>0</v>
      </c>
      <c r="I27" s="517">
        <f t="shared" si="3"/>
        <v>0</v>
      </c>
      <c r="J27" s="521">
        <f t="shared" si="3"/>
        <v>0</v>
      </c>
      <c r="K27" s="529">
        <f t="shared" si="3"/>
        <v>0</v>
      </c>
      <c r="L27" s="534">
        <f t="shared" si="3"/>
        <v>0</v>
      </c>
    </row>
    <row r="28" spans="2:12" ht="8.25" customHeight="1"/>
    <row r="29" spans="2:12" ht="18" customHeight="1">
      <c r="B29" s="82" t="s">
        <v>241</v>
      </c>
    </row>
    <row r="30" spans="2:12" ht="18" customHeight="1">
      <c r="B30" s="82" t="s">
        <v>243</v>
      </c>
    </row>
    <row r="31" spans="2:12" ht="18" customHeight="1">
      <c r="B31" s="498" t="s">
        <v>244</v>
      </c>
      <c r="C31" s="498"/>
      <c r="D31" s="498"/>
      <c r="E31" s="498"/>
      <c r="F31" s="498"/>
      <c r="G31" s="498"/>
      <c r="H31" s="498"/>
      <c r="I31" s="498"/>
      <c r="J31" s="498"/>
      <c r="K31" s="498"/>
      <c r="L31" s="498"/>
    </row>
    <row r="32" spans="2:12" ht="18" customHeight="1">
      <c r="B32" s="82" t="s">
        <v>246</v>
      </c>
    </row>
    <row r="33" spans="2:12" ht="18" customHeight="1">
      <c r="B33" s="82" t="s">
        <v>248</v>
      </c>
    </row>
    <row r="34" spans="2:12" ht="18" customHeight="1">
      <c r="B34" s="82" t="s">
        <v>249</v>
      </c>
    </row>
    <row r="35" spans="2:12" ht="24" customHeight="1"/>
    <row r="36" spans="2:12" s="1" customFormat="1" ht="30.75" customHeight="1">
      <c r="B36" s="491" t="s">
        <v>196</v>
      </c>
      <c r="C36" s="22"/>
      <c r="D36" s="22"/>
    </row>
    <row r="37" spans="2:12" ht="24.75" customHeight="1">
      <c r="B37" s="391"/>
      <c r="C37" s="398"/>
      <c r="D37" s="398"/>
      <c r="E37" s="398"/>
      <c r="F37" s="398"/>
      <c r="G37" s="398"/>
      <c r="H37" s="398"/>
      <c r="I37" s="398"/>
      <c r="J37" s="398"/>
      <c r="K37" s="398"/>
      <c r="L37" s="427"/>
    </row>
    <row r="38" spans="2:12" ht="24.75" customHeight="1">
      <c r="B38" s="499"/>
      <c r="C38" s="506"/>
      <c r="D38" s="506"/>
      <c r="E38" s="506"/>
      <c r="F38" s="506"/>
      <c r="G38" s="506"/>
      <c r="H38" s="506"/>
      <c r="I38" s="506"/>
      <c r="J38" s="506"/>
      <c r="K38" s="506"/>
      <c r="L38" s="535"/>
    </row>
    <row r="39" spans="2:12" ht="24.75" customHeight="1">
      <c r="B39" s="499"/>
      <c r="C39" s="506"/>
      <c r="D39" s="506"/>
      <c r="E39" s="506"/>
      <c r="F39" s="506"/>
      <c r="G39" s="506"/>
      <c r="H39" s="506"/>
      <c r="I39" s="506"/>
      <c r="J39" s="506"/>
      <c r="K39" s="506"/>
      <c r="L39" s="535"/>
    </row>
    <row r="40" spans="2:12" ht="24.75" customHeight="1">
      <c r="B40" s="392"/>
      <c r="C40" s="399"/>
      <c r="D40" s="399"/>
      <c r="E40" s="399"/>
      <c r="F40" s="399"/>
      <c r="G40" s="399"/>
      <c r="H40" s="399"/>
      <c r="I40" s="399"/>
      <c r="J40" s="399"/>
      <c r="K40" s="399"/>
      <c r="L40" s="428"/>
    </row>
    <row r="41" spans="2:12" ht="5.25" customHeight="1"/>
  </sheetData>
  <sheetProtection sheet="1" selectLockedCells="1"/>
  <mergeCells count="12">
    <mergeCell ref="B4:L4"/>
    <mergeCell ref="B5:L5"/>
    <mergeCell ref="G7:H7"/>
    <mergeCell ref="I7:L7"/>
    <mergeCell ref="C12:L12"/>
    <mergeCell ref="C13:F13"/>
    <mergeCell ref="G13:J13"/>
    <mergeCell ref="B31:L31"/>
    <mergeCell ref="B12:B14"/>
    <mergeCell ref="K13:K14"/>
    <mergeCell ref="L13:L14"/>
    <mergeCell ref="B37:L40"/>
  </mergeCells>
  <phoneticPr fontId="2"/>
  <dataValidations count="3">
    <dataValidation imeMode="hiragana" allowBlank="1" showDropDown="0" showInputMessage="1" showErrorMessage="1" sqref="F15:F27 B37:L40 M8 I7:L7 J15:L27"/>
    <dataValidation type="list" allowBlank="1" showDropDown="0" showInputMessage="1" showErrorMessage="1" sqref="C9">
      <formula1>"元,２,３,４,５,６,７,８,９,１０"</formula1>
    </dataValidation>
    <dataValidation type="whole" imeMode="off" allowBlank="1" showDropDown="0" showInputMessage="1" showErrorMessage="1" error="受入患者数の実績を半角数字で入力してください。（許容値0-999）" sqref="C15:E26 G15:I26">
      <formula1>0</formula1>
      <formula2>9999</formula2>
    </dataValidation>
  </dataValidations>
  <printOptions horizontalCentered="1"/>
  <pageMargins left="0.47244094488188981" right="0.31496062992125984" top="0.59055118110236227" bottom="0.39370078740157483" header="0.19685039370078741" footer="0.19685039370078741"/>
  <pageSetup paperSize="9" scale="77" fitToWidth="1" fitToHeight="1" orientation="portrait" usePrinterDefaults="1" horizontalDpi="6553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B1:O33"/>
  <sheetViews>
    <sheetView showGridLines="0" showZeros="0" view="pageBreakPreview" topLeftCell="A4" zoomScale="70" zoomScaleNormal="70" zoomScaleSheetLayoutView="70" workbookViewId="0">
      <selection activeCell="H23" sqref="H23:K23"/>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20" t="s">
        <v>251</v>
      </c>
    </row>
    <row r="3" spans="2:15" ht="36.75" customHeight="1">
      <c r="B3" s="125" t="s">
        <v>225</v>
      </c>
      <c r="C3" s="125"/>
      <c r="D3" s="125"/>
      <c r="E3" s="125"/>
      <c r="F3" s="125"/>
      <c r="G3" s="125"/>
      <c r="H3" s="125"/>
      <c r="I3" s="125"/>
      <c r="J3" s="125"/>
      <c r="K3" s="125"/>
      <c r="L3" s="125"/>
      <c r="M3" s="125"/>
      <c r="N3" s="125"/>
      <c r="O3" s="125"/>
    </row>
    <row r="4" spans="2:15" ht="37.5" customHeight="1">
      <c r="B4" s="126" t="s">
        <v>252</v>
      </c>
      <c r="C4" s="126"/>
      <c r="D4" s="126"/>
      <c r="E4" s="126"/>
      <c r="F4" s="126"/>
      <c r="G4" s="126"/>
      <c r="H4" s="126"/>
      <c r="I4" s="126"/>
      <c r="J4" s="126"/>
      <c r="K4" s="126"/>
      <c r="L4" s="126"/>
      <c r="M4" s="126"/>
      <c r="N4" s="126"/>
      <c r="O4" s="126"/>
    </row>
    <row r="5" spans="2:15" ht="24.75" customHeight="1"/>
    <row r="6" spans="2:15" ht="27.75" customHeight="1">
      <c r="B6" s="128"/>
      <c r="C6" s="128"/>
      <c r="D6" s="128"/>
      <c r="E6" s="128"/>
      <c r="H6" s="81" t="s">
        <v>15</v>
      </c>
      <c r="I6" s="81"/>
      <c r="J6" s="119"/>
      <c r="K6" s="119"/>
      <c r="L6" s="119"/>
      <c r="M6" s="119"/>
      <c r="N6" s="119"/>
      <c r="O6" s="119"/>
    </row>
    <row r="7" spans="2:15" ht="24.75" customHeight="1">
      <c r="B7" s="129"/>
      <c r="C7" s="129"/>
      <c r="D7" s="129"/>
      <c r="E7" s="129"/>
      <c r="F7" s="129"/>
      <c r="G7" s="129"/>
      <c r="H7" s="129"/>
      <c r="I7" s="129"/>
      <c r="J7" s="129"/>
      <c r="K7" s="129"/>
      <c r="L7" s="129"/>
      <c r="M7" s="129"/>
      <c r="N7" s="129"/>
      <c r="O7" s="129"/>
    </row>
    <row r="8" spans="2:15" ht="24.75" customHeight="1">
      <c r="B8" s="434" t="s">
        <v>175</v>
      </c>
      <c r="C8" s="129"/>
      <c r="D8" s="129"/>
      <c r="E8" s="129"/>
      <c r="F8" s="129"/>
      <c r="G8" s="129"/>
      <c r="H8" s="129"/>
      <c r="I8" s="129"/>
      <c r="J8" s="129"/>
      <c r="K8" s="129"/>
      <c r="L8" s="129"/>
      <c r="M8" s="129"/>
      <c r="N8" s="129"/>
      <c r="O8" s="129"/>
    </row>
    <row r="9" spans="2:15" ht="24.75" customHeight="1">
      <c r="B9" s="434" t="s">
        <v>89</v>
      </c>
      <c r="C9" s="129"/>
      <c r="D9" s="129"/>
      <c r="E9" s="129"/>
      <c r="F9" s="129"/>
      <c r="G9" s="129"/>
      <c r="H9" s="129"/>
      <c r="I9" s="129"/>
      <c r="J9" s="129"/>
      <c r="K9" s="129"/>
      <c r="L9" s="129"/>
      <c r="M9" s="129"/>
      <c r="N9" s="129"/>
      <c r="O9" s="129"/>
    </row>
    <row r="10" spans="2:15" ht="4.5" customHeight="1">
      <c r="B10" s="347"/>
      <c r="C10" s="129"/>
      <c r="D10" s="129"/>
      <c r="E10" s="129"/>
      <c r="F10" s="129"/>
      <c r="G10" s="129"/>
      <c r="H10" s="129"/>
      <c r="I10" s="129"/>
      <c r="J10" s="129"/>
      <c r="K10" s="129"/>
      <c r="L10" s="129"/>
      <c r="M10" s="129"/>
      <c r="N10" s="129"/>
      <c r="O10" s="129"/>
    </row>
    <row r="11" spans="2:15" ht="24.75" customHeight="1">
      <c r="B11" s="450" t="s">
        <v>254</v>
      </c>
      <c r="C11" s="450"/>
      <c r="D11" s="450"/>
      <c r="E11" s="450"/>
      <c r="F11" s="450" t="s">
        <v>58</v>
      </c>
      <c r="G11" s="450"/>
      <c r="H11" s="450"/>
      <c r="I11" s="450"/>
      <c r="J11" s="144" t="s">
        <v>28</v>
      </c>
      <c r="K11" s="357"/>
      <c r="L11" s="357"/>
      <c r="M11" s="357"/>
      <c r="N11" s="357"/>
      <c r="O11" s="173"/>
    </row>
    <row r="12" spans="2:15" ht="18.75" customHeight="1">
      <c r="B12" s="538" t="s">
        <v>60</v>
      </c>
      <c r="C12" s="538"/>
      <c r="D12" s="538"/>
      <c r="E12" s="538"/>
      <c r="F12" s="538" t="s">
        <v>61</v>
      </c>
      <c r="G12" s="538"/>
      <c r="H12" s="538"/>
      <c r="I12" s="538"/>
      <c r="J12" s="571" t="s">
        <v>8</v>
      </c>
      <c r="K12" s="575"/>
      <c r="L12" s="575"/>
      <c r="M12" s="575"/>
      <c r="N12" s="575"/>
      <c r="O12" s="580"/>
    </row>
    <row r="13" spans="2:15" ht="51" customHeight="1">
      <c r="B13" s="356"/>
      <c r="C13" s="356"/>
      <c r="D13" s="356"/>
      <c r="E13" s="356"/>
      <c r="F13" s="560" t="str">
        <f>IF(OR(ISBLANK(B13)=TRUE,B13=0)=TRUE,"",13000)</f>
        <v/>
      </c>
      <c r="G13" s="560"/>
      <c r="H13" s="560"/>
      <c r="I13" s="560"/>
      <c r="J13" s="104" t="str">
        <f>IF(OR(ISBLANK(B13)=TRUE,B13=0)=TRUE,"",B13*F13)</f>
        <v/>
      </c>
      <c r="K13" s="107"/>
      <c r="L13" s="107"/>
      <c r="M13" s="107"/>
      <c r="N13" s="107"/>
      <c r="O13" s="581"/>
    </row>
    <row r="14" spans="2:15" ht="24.75" customHeight="1">
      <c r="C14" s="129"/>
      <c r="D14" s="129"/>
      <c r="E14" s="129"/>
      <c r="F14" s="129"/>
      <c r="G14" s="129"/>
      <c r="H14" s="129"/>
      <c r="I14" s="129"/>
      <c r="J14" s="129"/>
      <c r="K14" s="129"/>
      <c r="L14" s="129"/>
      <c r="M14" s="129"/>
      <c r="N14" s="129"/>
      <c r="O14" s="238"/>
    </row>
    <row r="15" spans="2:15" ht="24.75" customHeight="1">
      <c r="B15" s="370" t="s">
        <v>255</v>
      </c>
      <c r="C15" s="548"/>
      <c r="D15" s="548"/>
      <c r="E15" s="256"/>
      <c r="F15" s="238"/>
      <c r="G15" s="256"/>
      <c r="H15" s="238"/>
      <c r="I15" s="256"/>
      <c r="J15" s="238"/>
      <c r="K15" s="256"/>
      <c r="L15" s="238"/>
      <c r="M15" s="256"/>
      <c r="N15" s="238"/>
      <c r="O15" s="256"/>
    </row>
    <row r="16" spans="2:15" ht="4.5" customHeight="1">
      <c r="B16" s="348"/>
      <c r="C16" s="348"/>
      <c r="D16" s="348"/>
      <c r="E16" s="348"/>
      <c r="F16" s="348"/>
      <c r="G16" s="348"/>
      <c r="H16" s="348"/>
      <c r="I16" s="348"/>
      <c r="J16" s="348"/>
      <c r="K16" s="348"/>
      <c r="L16" s="348"/>
      <c r="M16" s="348"/>
      <c r="N16" s="129"/>
      <c r="O16" s="129"/>
    </row>
    <row r="17" spans="2:15" ht="24.75" customHeight="1">
      <c r="B17" s="539" t="s">
        <v>258</v>
      </c>
      <c r="C17" s="549"/>
      <c r="D17" s="554"/>
      <c r="E17" s="556" t="s">
        <v>259</v>
      </c>
      <c r="F17" s="561"/>
      <c r="G17" s="561"/>
      <c r="H17" s="561"/>
      <c r="I17" s="567"/>
      <c r="J17" s="556" t="s">
        <v>28</v>
      </c>
      <c r="K17" s="561"/>
      <c r="L17" s="561"/>
      <c r="M17" s="561"/>
      <c r="N17" s="561"/>
      <c r="O17" s="582"/>
    </row>
    <row r="18" spans="2:15" ht="24.75" customHeight="1">
      <c r="B18" s="92" t="s">
        <v>100</v>
      </c>
      <c r="C18" s="550"/>
      <c r="D18" s="101"/>
      <c r="E18" s="92" t="s">
        <v>10</v>
      </c>
      <c r="F18" s="550"/>
      <c r="G18" s="550"/>
      <c r="H18" s="550"/>
      <c r="I18" s="101"/>
      <c r="J18" s="572" t="s">
        <v>168</v>
      </c>
      <c r="K18" s="576"/>
      <c r="L18" s="576"/>
      <c r="M18" s="576"/>
      <c r="N18" s="576"/>
      <c r="O18" s="583"/>
    </row>
    <row r="19" spans="2:15" ht="41.25" customHeight="1">
      <c r="B19" s="540"/>
      <c r="C19" s="551"/>
      <c r="D19" s="555" t="s">
        <v>159</v>
      </c>
      <c r="E19" s="557">
        <v>5000</v>
      </c>
      <c r="F19" s="562"/>
      <c r="G19" s="562"/>
      <c r="H19" s="562"/>
      <c r="I19" s="568"/>
      <c r="J19" s="573" t="str">
        <f>IF(OR(ISBLANK(B19)=TRUE,B19=0)=TRUE,"",B19*E19)</f>
        <v/>
      </c>
      <c r="K19" s="577"/>
      <c r="L19" s="577"/>
      <c r="M19" s="577"/>
      <c r="N19" s="577"/>
      <c r="O19" s="584"/>
    </row>
    <row r="20" spans="2:15" s="63" customFormat="1" ht="19.5" customHeight="1">
      <c r="B20" s="1" t="s">
        <v>263</v>
      </c>
    </row>
    <row r="21" spans="2:15" s="63" customFormat="1" ht="21" customHeight="1"/>
    <row r="22" spans="2:15" s="63" customFormat="1" ht="21" customHeight="1">
      <c r="B22" s="434" t="s">
        <v>266</v>
      </c>
    </row>
    <row r="23" spans="2:15" s="63" customFormat="1" ht="24" customHeight="1">
      <c r="B23" s="541" t="s">
        <v>238</v>
      </c>
      <c r="C23" s="552"/>
      <c r="D23" s="552"/>
      <c r="E23" s="552"/>
      <c r="F23" s="552"/>
      <c r="G23" s="563"/>
      <c r="H23" s="541" t="s">
        <v>421</v>
      </c>
      <c r="I23" s="552"/>
      <c r="J23" s="552"/>
      <c r="K23" s="563"/>
    </row>
    <row r="24" spans="2:15" s="63" customFormat="1" ht="41.25" customHeight="1">
      <c r="B24" s="542" t="s">
        <v>268</v>
      </c>
      <c r="C24" s="542"/>
      <c r="D24" s="542"/>
      <c r="E24" s="558">
        <f>B19</f>
        <v>0</v>
      </c>
      <c r="F24" s="558"/>
      <c r="G24" s="558"/>
      <c r="H24" s="564">
        <f>IF(E24&lt;500,0,IF(E24&lt;1000,2500000,IF(E24&lt;1500,5000000,IF(E24&lt;2000,7500000,10000000))))</f>
        <v>0</v>
      </c>
      <c r="I24" s="564"/>
      <c r="J24" s="564"/>
      <c r="K24" s="564"/>
    </row>
    <row r="25" spans="2:15" s="63" customFormat="1" ht="41.25" customHeight="1">
      <c r="B25" s="543" t="s">
        <v>149</v>
      </c>
      <c r="C25" s="543"/>
      <c r="D25" s="543"/>
      <c r="E25" s="559">
        <v>0</v>
      </c>
      <c r="F25" s="559"/>
      <c r="G25" s="559"/>
      <c r="H25" s="565">
        <f>IF(E25&lt;500,0,IF(E25&lt;1000,2500000,IF(E25&lt;1500,5000000,IF(E25&lt;2000,7500000,10000000))))</f>
        <v>0</v>
      </c>
      <c r="I25" s="565"/>
      <c r="J25" s="565"/>
      <c r="K25" s="565"/>
    </row>
    <row r="26" spans="2:15" s="63" customFormat="1" ht="41.25" customHeight="1">
      <c r="B26" s="541" t="s">
        <v>9</v>
      </c>
      <c r="C26" s="552"/>
      <c r="D26" s="552"/>
      <c r="E26" s="552"/>
      <c r="F26" s="552"/>
      <c r="G26" s="563"/>
      <c r="H26" s="566">
        <f>SUM(H24:K25)</f>
        <v>0</v>
      </c>
      <c r="I26" s="569"/>
      <c r="J26" s="569"/>
      <c r="K26" s="578"/>
    </row>
    <row r="27" spans="2:15" s="63" customFormat="1" ht="19.5" customHeight="1">
      <c r="B27" s="544" t="s">
        <v>272</v>
      </c>
      <c r="C27" s="545"/>
      <c r="D27" s="545"/>
      <c r="E27" s="545"/>
      <c r="F27" s="545"/>
      <c r="G27" s="545"/>
      <c r="H27" s="545"/>
      <c r="I27" s="545"/>
      <c r="J27" s="545"/>
      <c r="K27" s="545"/>
    </row>
    <row r="28" spans="2:15" s="63" customFormat="1" ht="21" customHeight="1">
      <c r="B28" s="545"/>
      <c r="C28" s="545"/>
      <c r="D28" s="545"/>
      <c r="E28" s="545"/>
      <c r="F28" s="545"/>
      <c r="G28" s="545"/>
    </row>
    <row r="29" spans="2:15" ht="24.75" customHeight="1">
      <c r="B29" s="370" t="s">
        <v>18</v>
      </c>
      <c r="C29" s="548"/>
      <c r="D29" s="548"/>
      <c r="E29" s="256"/>
      <c r="F29" s="238"/>
      <c r="G29" s="256"/>
      <c r="H29" s="238"/>
      <c r="I29" s="256"/>
      <c r="J29" s="238"/>
      <c r="K29" s="256"/>
      <c r="L29" s="238"/>
      <c r="M29" s="256"/>
      <c r="N29" s="238"/>
      <c r="O29" s="256"/>
    </row>
    <row r="30" spans="2:15" s="63" customFormat="1" ht="5.25" customHeight="1"/>
    <row r="31" spans="2:15" ht="24" customHeight="1">
      <c r="B31" s="450" t="s">
        <v>273</v>
      </c>
      <c r="C31" s="450"/>
      <c r="D31" s="450"/>
      <c r="E31" s="450"/>
      <c r="F31" s="450" t="s">
        <v>275</v>
      </c>
      <c r="G31" s="450"/>
      <c r="H31" s="450"/>
      <c r="I31" s="144"/>
      <c r="J31" s="361" t="s">
        <v>276</v>
      </c>
      <c r="K31" s="364"/>
      <c r="L31" s="364"/>
      <c r="M31" s="364"/>
      <c r="N31" s="364"/>
      <c r="O31" s="366"/>
    </row>
    <row r="32" spans="2:15" ht="18.75" customHeight="1">
      <c r="B32" s="546" t="s">
        <v>292</v>
      </c>
      <c r="C32" s="553"/>
      <c r="D32" s="553"/>
      <c r="E32" s="553"/>
      <c r="F32" s="546" t="s">
        <v>274</v>
      </c>
      <c r="G32" s="553"/>
      <c r="H32" s="553"/>
      <c r="I32" s="92"/>
      <c r="J32" s="111" t="s">
        <v>341</v>
      </c>
      <c r="K32" s="550"/>
      <c r="L32" s="550"/>
      <c r="M32" s="550"/>
      <c r="N32" s="550"/>
      <c r="O32" s="585"/>
    </row>
    <row r="33" spans="2:15" ht="51" customHeight="1">
      <c r="B33" s="547">
        <f>SUM(J19,J13)</f>
        <v>0</v>
      </c>
      <c r="C33" s="547"/>
      <c r="D33" s="547"/>
      <c r="E33" s="547"/>
      <c r="F33" s="547">
        <f>H26</f>
        <v>0</v>
      </c>
      <c r="G33" s="547"/>
      <c r="H33" s="547"/>
      <c r="I33" s="570"/>
      <c r="J33" s="574">
        <f>SUM(B33:I33)</f>
        <v>0</v>
      </c>
      <c r="K33" s="579"/>
      <c r="L33" s="579"/>
      <c r="M33" s="579"/>
      <c r="N33" s="579"/>
      <c r="O33" s="586"/>
    </row>
  </sheetData>
  <mergeCells count="41">
    <mergeCell ref="B3:O3"/>
    <mergeCell ref="B4:O4"/>
    <mergeCell ref="H6:I6"/>
    <mergeCell ref="J6:O6"/>
    <mergeCell ref="B11:E11"/>
    <mergeCell ref="F11:I11"/>
    <mergeCell ref="J11:O11"/>
    <mergeCell ref="B12:E12"/>
    <mergeCell ref="F12:I12"/>
    <mergeCell ref="J12:O12"/>
    <mergeCell ref="B13:E13"/>
    <mergeCell ref="F13:I13"/>
    <mergeCell ref="J13:O13"/>
    <mergeCell ref="B17:D17"/>
    <mergeCell ref="E17:I17"/>
    <mergeCell ref="J17:O17"/>
    <mergeCell ref="B18:D18"/>
    <mergeCell ref="E18:I18"/>
    <mergeCell ref="J18:O18"/>
    <mergeCell ref="B19:C19"/>
    <mergeCell ref="E19:I19"/>
    <mergeCell ref="J19:O19"/>
    <mergeCell ref="B23:G23"/>
    <mergeCell ref="H23:K23"/>
    <mergeCell ref="B24:D24"/>
    <mergeCell ref="E24:G24"/>
    <mergeCell ref="H24:K24"/>
    <mergeCell ref="B25:D25"/>
    <mergeCell ref="E25:G25"/>
    <mergeCell ref="H25:K25"/>
    <mergeCell ref="B26:G26"/>
    <mergeCell ref="H26:K26"/>
    <mergeCell ref="B31:E31"/>
    <mergeCell ref="F31:I31"/>
    <mergeCell ref="J31:O31"/>
    <mergeCell ref="B32:E32"/>
    <mergeCell ref="F32:I32"/>
    <mergeCell ref="J32:O32"/>
    <mergeCell ref="B33:E33"/>
    <mergeCell ref="F33:I33"/>
    <mergeCell ref="J33:O33"/>
  </mergeCells>
  <phoneticPr fontId="2"/>
  <dataValidations count="3">
    <dataValidation imeMode="hiragana" allowBlank="1" showDropDown="0" showInputMessage="1" showErrorMessage="1" sqref="J6:O6"/>
    <dataValidation type="list" allowBlank="1" showDropDown="0" showInputMessage="1" showErrorMessage="1" sqref="B13:E13">
      <formula1>"12,11,10,9,8,7,6,5,4,3,2,1,0"</formula1>
    </dataValidation>
    <dataValidation imeMode="off" allowBlank="1" showDropDown="0" showInputMessage="1" showErrorMessage="1" sqref="B19 D19:E19"/>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別紙1-1</vt:lpstr>
      <vt:lpstr>別紙1-2</vt:lpstr>
      <vt:lpstr>別紙1-3</vt:lpstr>
      <vt:lpstr>別紙2-1</vt:lpstr>
      <vt:lpstr>別紙2-2</vt:lpstr>
      <vt:lpstr>別紙3-1</vt:lpstr>
      <vt:lpstr>別紙3-2</vt:lpstr>
      <vt:lpstr>別紙4-1</vt:lpstr>
      <vt:lpstr>別紙4-2</vt:lpstr>
      <vt:lpstr>別紙5-1</vt:lpstr>
      <vt:lpstr>別紙5-2</vt:lpstr>
      <vt:lpstr>別紙6</vt:lpstr>
      <vt:lpstr>別紙7</vt:lpstr>
      <vt:lpstr>別紙8-1</vt:lpstr>
      <vt:lpstr>別紙8-2</vt:lpstr>
      <vt:lpstr>別紙9</vt:lpstr>
      <vt:lpstr>別紙10-1</vt:lpstr>
      <vt:lpstr>別紙10-2</vt:lpstr>
      <vt:lpstr>収支精算書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救急患者転院等コーディネーター実績報告書</dc:title>
  <dc:subject>地域医療連携強化促進補助金</dc:subject>
  <dc:creator>高崎市保健医療総務課</dc:creator>
  <cp:lastModifiedBy>Administrator</cp:lastModifiedBy>
  <cp:lastPrinted>2013-03-15T04:16:20Z</cp:lastPrinted>
  <dcterms:created xsi:type="dcterms:W3CDTF">2013-02-07T00:14:50Z</dcterms:created>
  <dcterms:modified xsi:type="dcterms:W3CDTF">2026-01-19T05:45:23Z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2026-01-19T05:45:23Z</vt:filetime>
  </property>
</Properties>
</file>