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19200" windowHeight="6135" tabRatio="769"/>
  </bookViews>
  <sheets>
    <sheet name="1" sheetId="28" r:id="rId1"/>
    <sheet name="3" sheetId="39" state="hidden" r:id="rId2"/>
    <sheet name="2" sheetId="27" r:id="rId3"/>
    <sheet name="３ " sheetId="40" r:id="rId4"/>
    <sheet name="４ " sheetId="41" r:id="rId5"/>
    <sheet name="５" sheetId="29" r:id="rId6"/>
    <sheet name="No1.職員配置状況" sheetId="42" r:id="rId7"/>
    <sheet name="No1.職員配置状況（記入例）" sheetId="43" r:id="rId8"/>
    <sheet name="No2.面積　実学級数" sheetId="44" r:id="rId9"/>
    <sheet name="No2.面積　実学級数（記入例）" sheetId="45" r:id="rId10"/>
    <sheet name="乳児室・ほふく室の状況" sheetId="37" state="hidden" r:id="rId11"/>
    <sheet name="職員配置状況 " sheetId="35" state="hidden" r:id="rId12"/>
  </sheets>
  <definedNames>
    <definedName name="_xlnm.Print_Area" localSheetId="2">'2'!$A$1:$AC$26</definedName>
    <definedName name="_xlnm.Print_Area" localSheetId="0">'1'!$A$1:$Y$25</definedName>
    <definedName name="_xlnm.Print_Area" localSheetId="5">'５'!$A$1:$O$25</definedName>
    <definedName name="_xlnm.Print_Area" localSheetId="11">'職員配置状況 '!$A$1:$L$37</definedName>
    <definedName name="_xlnm.Print_Area" localSheetId="10">'乳児室・ほふく室の状況'!$A$1:$I$17</definedName>
    <definedName name="_xlnm.Print_Area" localSheetId="1">'3'!$A$1:$I$74</definedName>
    <definedName name="_xlnm.Print_Area" localSheetId="3">'３ '!$A$1:$S$41</definedName>
    <definedName name="_xlnm.Print_Area" localSheetId="4">'４ '!$A$1:$U$30</definedName>
    <definedName name="_xlnm.Print_Area" localSheetId="6">'No1.職員配置状況'!$A$1:$O$62</definedName>
    <definedName name="_xlnm.Print_Area" localSheetId="8">'No2.面積　実学級数'!$A$1:$I$41</definedName>
    <definedName name="_xlnm.Print_Area" localSheetId="9">'No2.面積　実学級数（記入例）'!$A$1:$I$41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J11" authorId="0">
      <text>
        <r>
          <rPr>
            <b/>
            <sz val="9"/>
            <color indexed="81"/>
            <rFont val="MS P ゴシック"/>
          </rPr>
          <t>最初にこの行に入力してください。
２行目以降はその後の出入の人数を入力してください。</t>
        </r>
      </text>
    </comment>
  </commentList>
</comments>
</file>

<file path=xl/comments2.xml><?xml version="1.0" encoding="utf-8"?>
<comments xmlns="http://schemas.openxmlformats.org/spreadsheetml/2006/main">
  <authors>
    <author>作成者</author>
  </authors>
  <commentList>
    <comment ref="T3" authorId="0">
      <text>
        <r>
          <rPr>
            <b/>
            <sz val="9"/>
            <color indexed="81"/>
            <rFont val="MS P ゴシック"/>
          </rPr>
          <t>時間は、7:00や18:30などと入力してください。</t>
        </r>
      </text>
    </comment>
    <comment ref="S14" authorId="0">
      <text>
        <r>
          <rPr>
            <b/>
            <sz val="9"/>
            <color indexed="81"/>
            <rFont val="MS P ゴシック"/>
          </rPr>
          <t>日付は、今年の4月1日の場合は4/1、昨年の4月1日の場合は
202</t>
        </r>
        <r>
          <rPr>
            <b/>
            <sz val="9"/>
            <color rgb="FFFF0000"/>
            <rFont val="MS P ゴシック"/>
          </rPr>
          <t>5</t>
        </r>
        <r>
          <rPr>
            <b/>
            <sz val="9"/>
            <color indexed="81"/>
            <rFont val="MS P ゴシック"/>
          </rPr>
          <t>/4/1と入力してください。</t>
        </r>
      </text>
    </comment>
  </commentList>
</comments>
</file>

<file path=xl/sharedStrings.xml><?xml version="1.0" encoding="utf-8"?>
<sst xmlns="http://schemas.openxmlformats.org/spreadsheetml/2006/main" xmlns:r="http://schemas.openxmlformats.org/officeDocument/2006/relationships" count="393" uniqueCount="393">
  <si>
    <t>一般監査等　関係資料</t>
    <rPh sb="0" eb="2">
      <t>イッパン</t>
    </rPh>
    <rPh sb="2" eb="4">
      <t>カンサ</t>
    </rPh>
    <rPh sb="4" eb="5">
      <t>トウ</t>
    </rPh>
    <rPh sb="6" eb="8">
      <t>カンケイ</t>
    </rPh>
    <rPh sb="8" eb="10">
      <t>シリョウ</t>
    </rPh>
    <phoneticPr fontId="6"/>
  </si>
  <si>
    <t>敷地内の園庭</t>
    <rPh sb="0" eb="3">
      <t>シキチナイ</t>
    </rPh>
    <rPh sb="4" eb="6">
      <t>エンテイ</t>
    </rPh>
    <phoneticPr fontId="6"/>
  </si>
  <si>
    <t>白根　貴子</t>
    <rPh sb="0" eb="2">
      <t>シラネ</t>
    </rPh>
    <rPh sb="3" eb="5">
      <t>タカコ</t>
    </rPh>
    <phoneticPr fontId="6"/>
  </si>
  <si>
    <t>赤城　明子</t>
    <rPh sb="0" eb="2">
      <t>アカギ</t>
    </rPh>
    <rPh sb="3" eb="5">
      <t>アキコ</t>
    </rPh>
    <phoneticPr fontId="6"/>
  </si>
  <si>
    <t>・ 学級担任は原則常勤専任であること　</t>
  </si>
  <si>
    <t>保育
短時間</t>
    <rPh sb="0" eb="2">
      <t>ホイク</t>
    </rPh>
    <rPh sb="3" eb="6">
      <t>タンジカン</t>
    </rPh>
    <phoneticPr fontId="6"/>
  </si>
  <si>
    <t>常</t>
    <rPh sb="0" eb="1">
      <t>ツネ</t>
    </rPh>
    <phoneticPr fontId="6"/>
  </si>
  <si>
    <t>施設名</t>
    <rPh sb="0" eb="3">
      <t>シセツメイ</t>
    </rPh>
    <phoneticPr fontId="6"/>
  </si>
  <si>
    <t>イ
幼稚園基準</t>
    <rPh sb="2" eb="5">
      <t>ヨウチエン</t>
    </rPh>
    <rPh sb="5" eb="7">
      <t>キジュン</t>
    </rPh>
    <phoneticPr fontId="6"/>
  </si>
  <si>
    <t>施設長</t>
    <rPh sb="0" eb="3">
      <t>シセツチョウ</t>
    </rPh>
    <phoneticPr fontId="6"/>
  </si>
  <si>
    <t>9月</t>
  </si>
  <si>
    <t>延長時間</t>
    <rPh sb="0" eb="2">
      <t>エンチョウ</t>
    </rPh>
    <rPh sb="2" eb="4">
      <t>ジカン</t>
    </rPh>
    <phoneticPr fontId="6"/>
  </si>
  <si>
    <t>氏名</t>
    <rPh sb="0" eb="2">
      <t>シメイ</t>
    </rPh>
    <phoneticPr fontId="6"/>
  </si>
  <si>
    <t>５.</t>
  </si>
  <si>
    <r>
      <t xml:space="preserve">保育教諭
</t>
    </r>
    <r>
      <rPr>
        <sz val="9"/>
        <color auto="1"/>
        <rFont val="ＭＳ Ｐ明朝"/>
      </rPr>
      <t>（主幹含む）</t>
    </r>
    <rPh sb="0" eb="2">
      <t>ホイク</t>
    </rPh>
    <rPh sb="2" eb="4">
      <t>キョウユ</t>
    </rPh>
    <rPh sb="6" eb="8">
      <t>シュカン</t>
    </rPh>
    <rPh sb="8" eb="9">
      <t>フク</t>
    </rPh>
    <phoneticPr fontId="6"/>
  </si>
  <si>
    <t>R3</t>
  </si>
  <si>
    <t>園舎・
保育室等</t>
    <rPh sb="0" eb="2">
      <t>エンシャ</t>
    </rPh>
    <rPh sb="4" eb="7">
      <t>ホイクシツ</t>
    </rPh>
    <rPh sb="7" eb="8">
      <t>トウ</t>
    </rPh>
    <phoneticPr fontId="6"/>
  </si>
  <si>
    <t>２．</t>
  </si>
  <si>
    <t>施設所在地</t>
    <rPh sb="0" eb="2">
      <t>シセツ</t>
    </rPh>
    <rPh sb="2" eb="5">
      <t>ショザイチ</t>
    </rPh>
    <phoneticPr fontId="6"/>
  </si>
  <si>
    <t>年　　月</t>
    <rPh sb="0" eb="1">
      <t>トシ</t>
    </rPh>
    <rPh sb="3" eb="4">
      <t>ツキ</t>
    </rPh>
    <phoneticPr fontId="6"/>
  </si>
  <si>
    <t>※法人役員の場合のみ、役職名（理事、監事、評議員等）を記載してください。</t>
    <rPh sb="24" eb="25">
      <t>トウ</t>
    </rPh>
    <phoneticPr fontId="6"/>
  </si>
  <si>
    <t>利用定員</t>
    <rPh sb="0" eb="2">
      <t>リヨウ</t>
    </rPh>
    <rPh sb="2" eb="4">
      <t>テイイン</t>
    </rPh>
    <phoneticPr fontId="6"/>
  </si>
  <si>
    <t>月　曜　～　金　曜</t>
    <rPh sb="0" eb="1">
      <t>ツキ</t>
    </rPh>
    <rPh sb="2" eb="3">
      <t>ヒカリ</t>
    </rPh>
    <rPh sb="6" eb="7">
      <t>カネ</t>
    </rPh>
    <rPh sb="8" eb="9">
      <t>ヒカリ</t>
    </rPh>
    <phoneticPr fontId="6"/>
  </si>
  <si>
    <t>区分</t>
    <rPh sb="0" eb="2">
      <t>クブン</t>
    </rPh>
    <phoneticPr fontId="6"/>
  </si>
  <si>
    <t>3歳</t>
    <rPh sb="1" eb="2">
      <t>サイ</t>
    </rPh>
    <phoneticPr fontId="6"/>
  </si>
  <si>
    <t>年齢</t>
    <rPh sb="0" eb="2">
      <t>ネンレイ</t>
    </rPh>
    <phoneticPr fontId="6"/>
  </si>
  <si>
    <t>調理員</t>
    <rPh sb="0" eb="3">
      <t>チョウリイン</t>
    </rPh>
    <phoneticPr fontId="6"/>
  </si>
  <si>
    <r>
      <t>令和</t>
    </r>
    <r>
      <rPr>
        <sz val="11"/>
        <color theme="1"/>
        <rFont val="ＭＳ Ｐ明朝"/>
      </rPr>
      <t>７年度最終日（年度終了時点）</t>
    </r>
    <rPh sb="0" eb="2">
      <t>レイワ</t>
    </rPh>
    <rPh sb="3" eb="5">
      <t>ネンド</t>
    </rPh>
    <rPh sb="5" eb="8">
      <t>サイシュウビ</t>
    </rPh>
    <rPh sb="9" eb="11">
      <t>ネンド</t>
    </rPh>
    <rPh sb="11" eb="13">
      <t>シュウリョウ</t>
    </rPh>
    <rPh sb="13" eb="15">
      <t>ジテン</t>
    </rPh>
    <phoneticPr fontId="6"/>
  </si>
  <si>
    <t>職員配置数… （＝Ａ＋Ｃ）</t>
    <rPh sb="0" eb="2">
      <t>ショクイン</t>
    </rPh>
    <rPh sb="2" eb="4">
      <t>ハイチ</t>
    </rPh>
    <rPh sb="4" eb="5">
      <t>スウ</t>
    </rPh>
    <phoneticPr fontId="6"/>
  </si>
  <si>
    <t>医療機関名</t>
    <rPh sb="0" eb="2">
      <t>イリョウ</t>
    </rPh>
    <rPh sb="2" eb="5">
      <t>キカンメイ</t>
    </rPh>
    <phoneticPr fontId="6"/>
  </si>
  <si>
    <t>3月</t>
  </si>
  <si>
    <t>職　種</t>
    <rPh sb="0" eb="1">
      <t>ショク</t>
    </rPh>
    <rPh sb="2" eb="3">
      <t>タネ</t>
    </rPh>
    <phoneticPr fontId="6"/>
  </si>
  <si>
    <t>第三者委員</t>
    <rPh sb="0" eb="3">
      <t>ダイサンシャ</t>
    </rPh>
    <rPh sb="3" eb="5">
      <t>イイン</t>
    </rPh>
    <phoneticPr fontId="6"/>
  </si>
  <si>
    <r>
      <t>Ｒ</t>
    </r>
    <r>
      <rPr>
        <sz val="11"/>
        <color rgb="FFFF0000"/>
        <rFont val="ＭＳ Ｐ明朝"/>
      </rPr>
      <t>８</t>
    </r>
    <r>
      <rPr>
        <sz val="11"/>
        <color auto="1"/>
        <rFont val="ＭＳ Ｐ明朝"/>
      </rPr>
      <t>年４月</t>
    </r>
    <rPh sb="2" eb="3">
      <t>ネン</t>
    </rPh>
    <rPh sb="4" eb="5">
      <t>ガツ</t>
    </rPh>
    <phoneticPr fontId="6"/>
  </si>
  <si>
    <r>
      <rPr>
        <b/>
        <sz val="11"/>
        <color rgb="FF0000FF"/>
        <rFont val="ＭＳ Ｐ明朝"/>
      </rPr>
      <t>＊＊＊,＊＊＊</t>
    </r>
    <r>
      <rPr>
        <b/>
        <sz val="11"/>
        <color indexed="8"/>
        <rFont val="ＭＳ Ｐ明朝"/>
      </rPr>
      <t>円</t>
    </r>
    <rPh sb="7" eb="8">
      <t>エン</t>
    </rPh>
    <phoneticPr fontId="6"/>
  </si>
  <si>
    <t>電話番号</t>
    <rPh sb="0" eb="2">
      <t>デンワ</t>
    </rPh>
    <rPh sb="2" eb="4">
      <t>バンゴウ</t>
    </rPh>
    <phoneticPr fontId="6"/>
  </si>
  <si>
    <t>園長</t>
    <rPh sb="0" eb="2">
      <t>エンチョウ</t>
    </rPh>
    <phoneticPr fontId="6"/>
  </si>
  <si>
    <t>一般監査実施日の前月初日現在の状況を記載してください。</t>
    <rPh sb="0" eb="4">
      <t>イッパンカンサ</t>
    </rPh>
    <rPh sb="15" eb="17">
      <t>ジョウキョウ</t>
    </rPh>
    <rPh sb="18" eb="20">
      <t>キサイ</t>
    </rPh>
    <phoneticPr fontId="6"/>
  </si>
  <si>
    <t>2号・3号 ／</t>
    <rPh sb="1" eb="2">
      <t>ゴウ</t>
    </rPh>
    <rPh sb="4" eb="5">
      <t>ゴウ</t>
    </rPh>
    <phoneticPr fontId="6"/>
  </si>
  <si>
    <t>学校歯科医</t>
    <rPh sb="0" eb="2">
      <t>ガッコウ</t>
    </rPh>
    <rPh sb="2" eb="5">
      <t>シカイ</t>
    </rPh>
    <phoneticPr fontId="6"/>
  </si>
  <si>
    <t>苦情受付担当者</t>
    <rPh sb="0" eb="2">
      <t>クジョウ</t>
    </rPh>
    <rPh sb="2" eb="4">
      <t>ウケツケ</t>
    </rPh>
    <rPh sb="4" eb="7">
      <t>タントウシャ</t>
    </rPh>
    <phoneticPr fontId="6"/>
  </si>
  <si>
    <t>ほふく室</t>
    <rPh sb="3" eb="4">
      <t>シツ</t>
    </rPh>
    <phoneticPr fontId="6"/>
  </si>
  <si>
    <t>8.児童の入園状況等</t>
    <rPh sb="2" eb="4">
      <t>ジドウ</t>
    </rPh>
    <rPh sb="5" eb="7">
      <t>ニュウエン</t>
    </rPh>
    <rPh sb="7" eb="9">
      <t>ジョウキョウ</t>
    </rPh>
    <rPh sb="9" eb="10">
      <t>トウ</t>
    </rPh>
    <phoneticPr fontId="6"/>
  </si>
  <si>
    <t>事務員
その他</t>
    <rPh sb="0" eb="3">
      <t>ジムイン</t>
    </rPh>
    <rPh sb="6" eb="7">
      <t>タ</t>
    </rPh>
    <phoneticPr fontId="6"/>
  </si>
  <si>
    <r>
      <t>Ｈ1</t>
    </r>
    <r>
      <rPr>
        <b/>
        <sz val="11"/>
        <color rgb="FF0000FF"/>
        <rFont val="ＭＳ Ｐ明朝"/>
      </rPr>
      <t>5　・　4</t>
    </r>
  </si>
  <si>
    <t>資格</t>
    <rPh sb="0" eb="2">
      <t>シカク</t>
    </rPh>
    <phoneticPr fontId="6"/>
  </si>
  <si>
    <t/>
  </si>
  <si>
    <t>○○</t>
  </si>
  <si>
    <t>合計</t>
    <rPh sb="0" eb="2">
      <t>ゴウケイ</t>
    </rPh>
    <phoneticPr fontId="6"/>
  </si>
  <si>
    <t>計</t>
    <rPh sb="0" eb="1">
      <t>ケイ</t>
    </rPh>
    <phoneticPr fontId="6"/>
  </si>
  <si>
    <t>常
・
非</t>
    <rPh sb="0" eb="1">
      <t>ツネ</t>
    </rPh>
    <rPh sb="4" eb="5">
      <t>ヒ</t>
    </rPh>
    <phoneticPr fontId="6"/>
  </si>
  <si>
    <t>1号認定</t>
    <rPh sb="1" eb="2">
      <t>ゴウ</t>
    </rPh>
    <rPh sb="2" eb="4">
      <t>ニンテイ</t>
    </rPh>
    <phoneticPr fontId="6"/>
  </si>
  <si>
    <t>保育時間</t>
    <rPh sb="0" eb="2">
      <t>ホイク</t>
    </rPh>
    <rPh sb="2" eb="4">
      <t>ジカン</t>
    </rPh>
    <phoneticPr fontId="6"/>
  </si>
  <si>
    <t>～</t>
  </si>
  <si>
    <t>氏　名</t>
    <rPh sb="0" eb="1">
      <t>シ</t>
    </rPh>
    <rPh sb="2" eb="3">
      <t>メイ</t>
    </rPh>
    <phoneticPr fontId="6"/>
  </si>
  <si>
    <t>Ｂの常勤換算後の人数…Ｃ</t>
    <rPh sb="2" eb="4">
      <t>ジョウキン</t>
    </rPh>
    <rPh sb="4" eb="6">
      <t>カンサン</t>
    </rPh>
    <rPh sb="6" eb="7">
      <t>ゴ</t>
    </rPh>
    <rPh sb="8" eb="10">
      <t>ニンズウ</t>
    </rPh>
    <phoneticPr fontId="6"/>
  </si>
  <si>
    <t>入</t>
    <rPh sb="0" eb="1">
      <t>イ</t>
    </rPh>
    <phoneticPr fontId="6"/>
  </si>
  <si>
    <t>年度途中採用</t>
    <rPh sb="0" eb="2">
      <t>ネンド</t>
    </rPh>
    <rPh sb="2" eb="4">
      <t>トチュウ</t>
    </rPh>
    <rPh sb="4" eb="6">
      <t>サイヨウ</t>
    </rPh>
    <phoneticPr fontId="6"/>
  </si>
  <si>
    <t>児童数</t>
    <rPh sb="0" eb="2">
      <t>ジドウ</t>
    </rPh>
    <rPh sb="2" eb="3">
      <t>スウ</t>
    </rPh>
    <phoneticPr fontId="6"/>
  </si>
  <si>
    <t>4歳</t>
    <rPh sb="1" eb="2">
      <t>サイ</t>
    </rPh>
    <phoneticPr fontId="6"/>
  </si>
  <si>
    <t>１号</t>
    <rPh sb="1" eb="2">
      <t>ゴウ</t>
    </rPh>
    <phoneticPr fontId="6"/>
  </si>
  <si>
    <t>メールアドレス</t>
  </si>
  <si>
    <t>単位：人</t>
    <rPh sb="0" eb="2">
      <t>タンイ</t>
    </rPh>
    <rPh sb="3" eb="4">
      <t>ニン</t>
    </rPh>
    <phoneticPr fontId="6"/>
  </si>
  <si>
    <t>保育標準時間認定児を受け入れる</t>
    <rPh sb="0" eb="2">
      <t>ホイク</t>
    </rPh>
    <rPh sb="2" eb="4">
      <t>ヒョウジュン</t>
    </rPh>
    <rPh sb="4" eb="6">
      <t>ジカン</t>
    </rPh>
    <rPh sb="6" eb="8">
      <t>ニンテイ</t>
    </rPh>
    <rPh sb="8" eb="9">
      <t>ジ</t>
    </rPh>
    <rPh sb="10" eb="11">
      <t>ウ</t>
    </rPh>
    <rPh sb="12" eb="13">
      <t>イ</t>
    </rPh>
    <phoneticPr fontId="6"/>
  </si>
  <si>
    <t>5.苦情解決</t>
    <rPh sb="2" eb="4">
      <t>クジョウ</t>
    </rPh>
    <rPh sb="4" eb="6">
      <t>カイケツ</t>
    </rPh>
    <phoneticPr fontId="6"/>
  </si>
  <si>
    <t>保育
標準時間</t>
    <rPh sb="0" eb="2">
      <t>ホイク</t>
    </rPh>
    <rPh sb="3" eb="5">
      <t>ヒョウジュン</t>
    </rPh>
    <rPh sb="5" eb="7">
      <t>ジカン</t>
    </rPh>
    <phoneticPr fontId="6"/>
  </si>
  <si>
    <t>1歳</t>
    <rPh sb="1" eb="2">
      <t>サイ</t>
    </rPh>
    <phoneticPr fontId="6"/>
  </si>
  <si>
    <t>認可定員</t>
    <rPh sb="0" eb="2">
      <t>ニンカ</t>
    </rPh>
    <rPh sb="2" eb="4">
      <t>テイイン</t>
    </rPh>
    <phoneticPr fontId="6"/>
  </si>
  <si>
    <t>教育時間</t>
    <rPh sb="0" eb="2">
      <t>キョウイク</t>
    </rPh>
    <rPh sb="2" eb="4">
      <t>ジカン</t>
    </rPh>
    <phoneticPr fontId="6"/>
  </si>
  <si>
    <t>出</t>
    <rPh sb="0" eb="1">
      <t>デ</t>
    </rPh>
    <phoneticPr fontId="6"/>
  </si>
  <si>
    <t>23　・　6</t>
  </si>
  <si>
    <t>（※）セルの中から選択</t>
    <rPh sb="6" eb="7">
      <t>ナカ</t>
    </rPh>
    <rPh sb="9" eb="11">
      <t>センタク</t>
    </rPh>
    <phoneticPr fontId="6"/>
  </si>
  <si>
    <t>ほふくしない児童</t>
    <rPh sb="6" eb="8">
      <t>ジドウ</t>
    </rPh>
    <phoneticPr fontId="6"/>
  </si>
  <si>
    <t>既存施設名</t>
    <rPh sb="0" eb="2">
      <t>キゾン</t>
    </rPh>
    <rPh sb="2" eb="4">
      <t>シセツ</t>
    </rPh>
    <rPh sb="4" eb="5">
      <t>メイ</t>
    </rPh>
    <phoneticPr fontId="6"/>
  </si>
  <si>
    <t>※各施設・事業所の就業規則で定めた勤務時間を下回る者のうち、１日６時間以上かつ月20日以上勤務する者についても上記と同様に取り扱われます。</t>
    <rPh sb="55" eb="57">
      <t>ジョウキ</t>
    </rPh>
    <phoneticPr fontId="6"/>
  </si>
  <si>
    <t>2.職員の採用・退職等の状況</t>
    <rPh sb="2" eb="4">
      <t>ショクイン</t>
    </rPh>
    <rPh sb="5" eb="7">
      <t>サイヨウ</t>
    </rPh>
    <rPh sb="8" eb="10">
      <t>タイショク</t>
    </rPh>
    <rPh sb="10" eb="11">
      <t>トウ</t>
    </rPh>
    <rPh sb="12" eb="14">
      <t>ジョウキョウ</t>
    </rPh>
    <phoneticPr fontId="6"/>
  </si>
  <si>
    <r>
      <t xml:space="preserve">今年度計
</t>
    </r>
    <r>
      <rPr>
        <sz val="9"/>
        <color auto="1"/>
        <rFont val="ＭＳ Ｐ明朝"/>
      </rPr>
      <t>(年間延べ人数)</t>
    </r>
    <rPh sb="0" eb="1">
      <t>イマ</t>
    </rPh>
    <rPh sb="1" eb="3">
      <t>ネンド</t>
    </rPh>
    <rPh sb="3" eb="4">
      <t>ケイ</t>
    </rPh>
    <rPh sb="6" eb="8">
      <t>ネンカン</t>
    </rPh>
    <rPh sb="8" eb="9">
      <t>ノ</t>
    </rPh>
    <rPh sb="10" eb="12">
      <t>ニンズウ</t>
    </rPh>
    <phoneticPr fontId="6"/>
  </si>
  <si>
    <t>土　曜</t>
    <rPh sb="0" eb="1">
      <t>ツチ</t>
    </rPh>
    <rPh sb="2" eb="3">
      <t>ヒカリ</t>
    </rPh>
    <phoneticPr fontId="6"/>
  </si>
  <si>
    <t>常</t>
    <rPh sb="0" eb="1">
      <t>ジョウ</t>
    </rPh>
    <phoneticPr fontId="6"/>
  </si>
  <si>
    <t>年</t>
    <rPh sb="0" eb="1">
      <t>トシ</t>
    </rPh>
    <phoneticPr fontId="6"/>
  </si>
  <si>
    <t>職名</t>
    <rPh sb="0" eb="2">
      <t>ショクメイ</t>
    </rPh>
    <phoneticPr fontId="6"/>
  </si>
  <si>
    <t>2月</t>
    <rPh sb="1" eb="2">
      <t>ガツ</t>
    </rPh>
    <phoneticPr fontId="6"/>
  </si>
  <si>
    <t>面積</t>
    <rPh sb="0" eb="2">
      <t>メンセキ</t>
    </rPh>
    <phoneticPr fontId="6"/>
  </si>
  <si>
    <t>副園長
教頭</t>
    <rPh sb="0" eb="3">
      <t>フクエンチョウ</t>
    </rPh>
    <rPh sb="4" eb="6">
      <t>キョウトウ</t>
    </rPh>
    <phoneticPr fontId="6"/>
  </si>
  <si>
    <t>「資格」　欄は、園長、副園長、教頭及び保育教諭の資格について、　保育士の資格を有している場合は「保」、幼稚園教諭免許状を有している場合は　「幼」　を、両方の資格を有している場合は「保・幼」をドロップダウンリストから選択してください。</t>
    <rPh sb="1" eb="3">
      <t>シカク</t>
    </rPh>
    <rPh sb="5" eb="6">
      <t>ラン</t>
    </rPh>
    <rPh sb="8" eb="10">
      <t>エンチョウ</t>
    </rPh>
    <rPh sb="11" eb="14">
      <t>フクエンチョウ</t>
    </rPh>
    <rPh sb="15" eb="17">
      <t>キョウトウ</t>
    </rPh>
    <rPh sb="17" eb="18">
      <t>オヨ</t>
    </rPh>
    <rPh sb="19" eb="21">
      <t>ホイク</t>
    </rPh>
    <rPh sb="21" eb="23">
      <t>キョウユ</t>
    </rPh>
    <rPh sb="24" eb="26">
      <t>シカク</t>
    </rPh>
    <rPh sb="32" eb="34">
      <t>ホイク</t>
    </rPh>
    <rPh sb="34" eb="35">
      <t>シ</t>
    </rPh>
    <rPh sb="36" eb="38">
      <t>シカク</t>
    </rPh>
    <rPh sb="39" eb="40">
      <t>ユウ</t>
    </rPh>
    <rPh sb="44" eb="46">
      <t>バアイ</t>
    </rPh>
    <rPh sb="48" eb="49">
      <t>ホ</t>
    </rPh>
    <rPh sb="51" eb="54">
      <t>ヨウチエン</t>
    </rPh>
    <rPh sb="54" eb="56">
      <t>キョウユ</t>
    </rPh>
    <rPh sb="56" eb="59">
      <t>メンキョジョウ</t>
    </rPh>
    <rPh sb="60" eb="61">
      <t>ユウ</t>
    </rPh>
    <rPh sb="65" eb="67">
      <t>バアイ</t>
    </rPh>
    <rPh sb="70" eb="71">
      <t>ヨウ</t>
    </rPh>
    <rPh sb="75" eb="77">
      <t>リョウホウ</t>
    </rPh>
    <rPh sb="78" eb="80">
      <t>シカク</t>
    </rPh>
    <rPh sb="81" eb="82">
      <t>ユウ</t>
    </rPh>
    <rPh sb="86" eb="88">
      <t>バアイ</t>
    </rPh>
    <rPh sb="90" eb="91">
      <t>ホ</t>
    </rPh>
    <rPh sb="92" eb="93">
      <t>ヨウ</t>
    </rPh>
    <phoneticPr fontId="6"/>
  </si>
  <si>
    <t>苦情解決責任者</t>
    <rPh sb="0" eb="2">
      <t>クジョウ</t>
    </rPh>
    <rPh sb="2" eb="4">
      <t>カイケツ</t>
    </rPh>
    <rPh sb="4" eb="7">
      <t>セキニンシャ</t>
    </rPh>
    <phoneticPr fontId="6"/>
  </si>
  <si>
    <r>
      <rPr>
        <sz val="11"/>
        <color rgb="FF0000FF"/>
        <rFont val="ＭＳ Ｐ明朝"/>
      </rPr>
      <t>(1号)</t>
    </r>
    <r>
      <rPr>
        <sz val="11"/>
        <color auto="1"/>
        <rFont val="ＭＳ Ｐ明朝"/>
      </rPr>
      <t>前年度の年間延べ人数</t>
    </r>
    <rPh sb="2" eb="3">
      <t>ゴウ</t>
    </rPh>
    <rPh sb="4" eb="7">
      <t>ゼンネンド</t>
    </rPh>
    <rPh sb="8" eb="10">
      <t>ネンカン</t>
    </rPh>
    <rPh sb="10" eb="11">
      <t>ノ</t>
    </rPh>
    <rPh sb="12" eb="14">
      <t>ニンズウ</t>
    </rPh>
    <phoneticPr fontId="6"/>
  </si>
  <si>
    <r>
      <rPr>
        <sz val="11"/>
        <color rgb="FF0000FF"/>
        <rFont val="ＭＳ Ｐ明朝"/>
      </rPr>
      <t>(2,3号)</t>
    </r>
    <r>
      <rPr>
        <sz val="11"/>
        <color auto="1"/>
        <rFont val="ＭＳ Ｐ明朝"/>
      </rPr>
      <t>年間平均在所率</t>
    </r>
    <rPh sb="4" eb="5">
      <t>ゴウ</t>
    </rPh>
    <rPh sb="6" eb="8">
      <t>ネンカン</t>
    </rPh>
    <rPh sb="8" eb="10">
      <t>ヘイキン</t>
    </rPh>
    <rPh sb="10" eb="11">
      <t>ザイ</t>
    </rPh>
    <rPh sb="11" eb="12">
      <t>ショ</t>
    </rPh>
    <rPh sb="12" eb="13">
      <t>リツ</t>
    </rPh>
    <phoneticPr fontId="6"/>
  </si>
  <si>
    <t>色つきセルは自動計算です。</t>
    <rPh sb="0" eb="1">
      <t>イロ</t>
    </rPh>
    <rPh sb="6" eb="8">
      <t>ジドウ</t>
    </rPh>
    <rPh sb="8" eb="10">
      <t>ケイサン</t>
    </rPh>
    <phoneticPr fontId="6"/>
  </si>
  <si>
    <t>栄養士</t>
    <rPh sb="0" eb="3">
      <t>エイヨウシ</t>
    </rPh>
    <phoneticPr fontId="6"/>
  </si>
  <si>
    <t>非</t>
    <rPh sb="0" eb="1">
      <t>ヒ</t>
    </rPh>
    <phoneticPr fontId="6"/>
  </si>
  <si>
    <r>
      <t xml:space="preserve">保育室
</t>
    </r>
    <r>
      <rPr>
        <sz val="9"/>
        <color auto="1"/>
        <rFont val="ＭＳ Ｐゴシック"/>
      </rPr>
      <t>（満２歳児）</t>
    </r>
    <rPh sb="0" eb="3">
      <t>ホイクシツ</t>
    </rPh>
    <rPh sb="5" eb="6">
      <t>マン</t>
    </rPh>
    <rPh sb="7" eb="9">
      <t>サイジ</t>
    </rPh>
    <phoneticPr fontId="6"/>
  </si>
  <si>
    <t>小計</t>
    <rPh sb="0" eb="2">
      <t>ショウケイ</t>
    </rPh>
    <phoneticPr fontId="6"/>
  </si>
  <si>
    <t>1人：3.30㎡</t>
    <rPh sb="1" eb="2">
      <t>ヒト</t>
    </rPh>
    <phoneticPr fontId="6"/>
  </si>
  <si>
    <t>【記載例】</t>
    <rPh sb="1" eb="4">
      <t>キサイレイ</t>
    </rPh>
    <phoneticPr fontId="6"/>
  </si>
  <si>
    <t>５歳児 ／</t>
    <rPh sb="2" eb="3">
      <t>コ</t>
    </rPh>
    <phoneticPr fontId="6"/>
  </si>
  <si>
    <t>0歳</t>
    <rPh sb="1" eb="2">
      <t>サイ</t>
    </rPh>
    <phoneticPr fontId="6"/>
  </si>
  <si>
    <t>R1</t>
  </si>
  <si>
    <t>年度途中退職</t>
    <rPh sb="4" eb="6">
      <t>タイショク</t>
    </rPh>
    <phoneticPr fontId="6"/>
  </si>
  <si>
    <t>2歳</t>
    <rPh sb="1" eb="2">
      <t>サイ</t>
    </rPh>
    <phoneticPr fontId="6"/>
  </si>
  <si>
    <t>基準</t>
    <rPh sb="0" eb="2">
      <t>キジュン</t>
    </rPh>
    <phoneticPr fontId="6"/>
  </si>
  <si>
    <t>０歳児 ／</t>
    <rPh sb="1" eb="3">
      <t>サイジ</t>
    </rPh>
    <phoneticPr fontId="6"/>
  </si>
  <si>
    <t>5歳</t>
    <rPh sb="1" eb="2">
      <t>サイ</t>
    </rPh>
    <phoneticPr fontId="6"/>
  </si>
  <si>
    <t>施設の面積の状況</t>
    <rPh sb="0" eb="2">
      <t>シセツ</t>
    </rPh>
    <rPh sb="3" eb="5">
      <t>メンセキ</t>
    </rPh>
    <rPh sb="6" eb="8">
      <t>ジョウキョウ</t>
    </rPh>
    <phoneticPr fontId="6"/>
  </si>
  <si>
    <t>(1)前年度の年間平均在所率</t>
    <rPh sb="3" eb="6">
      <t>ゼンネンド</t>
    </rPh>
    <rPh sb="7" eb="9">
      <t>ネンカン</t>
    </rPh>
    <rPh sb="9" eb="11">
      <t>ヘイキン</t>
    </rPh>
    <rPh sb="11" eb="12">
      <t>ザイ</t>
    </rPh>
    <rPh sb="12" eb="13">
      <t>ショ</t>
    </rPh>
    <rPh sb="13" eb="14">
      <t>リツ</t>
    </rPh>
    <phoneticPr fontId="6"/>
  </si>
  <si>
    <t>11月</t>
  </si>
  <si>
    <t>4月</t>
    <rPh sb="1" eb="2">
      <t>ガツ</t>
    </rPh>
    <phoneticPr fontId="6"/>
  </si>
  <si>
    <t>【例２】担当クラスを決めておらずフリーとなっている場合は、「フリー」と記載してください。</t>
    <rPh sb="1" eb="2">
      <t>レイ</t>
    </rPh>
    <rPh sb="4" eb="6">
      <t>タントウ</t>
    </rPh>
    <rPh sb="10" eb="11">
      <t>キ</t>
    </rPh>
    <rPh sb="25" eb="27">
      <t>バアイ</t>
    </rPh>
    <rPh sb="35" eb="37">
      <t>キサイ</t>
    </rPh>
    <phoneticPr fontId="6"/>
  </si>
  <si>
    <t>5月</t>
    <rPh sb="1" eb="2">
      <t>ガツ</t>
    </rPh>
    <phoneticPr fontId="6"/>
  </si>
  <si>
    <t>５．</t>
  </si>
  <si>
    <r>
      <rPr>
        <sz val="11"/>
        <color rgb="FF0000FF"/>
        <rFont val="ＭＳ Ｐ明朝"/>
      </rPr>
      <t>(2,3号)</t>
    </r>
    <r>
      <rPr>
        <sz val="11"/>
        <color auto="1"/>
        <rFont val="ＭＳ Ｐ明朝"/>
      </rPr>
      <t>前年度の年間延べ人数</t>
    </r>
    <rPh sb="4" eb="5">
      <t>ゴウ</t>
    </rPh>
    <rPh sb="6" eb="9">
      <t>ゼンネンド</t>
    </rPh>
    <rPh sb="10" eb="12">
      <t>ネンカン</t>
    </rPh>
    <rPh sb="12" eb="13">
      <t>ノ</t>
    </rPh>
    <rPh sb="14" eb="16">
      <t>ニンズウ</t>
    </rPh>
    <phoneticPr fontId="6"/>
  </si>
  <si>
    <t>1.施設の概況</t>
    <rPh sb="2" eb="4">
      <t>シセツ</t>
    </rPh>
    <rPh sb="5" eb="7">
      <t>ガイキョウ</t>
    </rPh>
    <phoneticPr fontId="6"/>
  </si>
  <si>
    <t>幼保連携型認定こども園</t>
  </si>
  <si>
    <t>※教育及び保育に直接従事する職員とは、副園長、教頭、主幹保育教諭、指導保育教諭、保育教諭、助保育教諭、講師のこと。
 　つまり、園長は含まないので注意して下さい。</t>
    <rPh sb="1" eb="3">
      <t>キョウイク</t>
    </rPh>
    <rPh sb="3" eb="4">
      <t>オヨ</t>
    </rPh>
    <rPh sb="5" eb="7">
      <t>ホイク</t>
    </rPh>
    <rPh sb="8" eb="10">
      <t>チョクセツ</t>
    </rPh>
    <rPh sb="10" eb="12">
      <t>ジュウジ</t>
    </rPh>
    <rPh sb="14" eb="16">
      <t>ショクイン</t>
    </rPh>
    <rPh sb="19" eb="22">
      <t>フクエンチョウ</t>
    </rPh>
    <rPh sb="23" eb="25">
      <t>キョウトウ</t>
    </rPh>
    <rPh sb="26" eb="28">
      <t>シュカン</t>
    </rPh>
    <rPh sb="28" eb="30">
      <t>ホイク</t>
    </rPh>
    <rPh sb="30" eb="32">
      <t>キョウユ</t>
    </rPh>
    <rPh sb="33" eb="35">
      <t>シドウ</t>
    </rPh>
    <rPh sb="35" eb="37">
      <t>ホイク</t>
    </rPh>
    <rPh sb="37" eb="39">
      <t>キョウユ</t>
    </rPh>
    <rPh sb="40" eb="42">
      <t>ホイク</t>
    </rPh>
    <rPh sb="42" eb="44">
      <t>キョウユ</t>
    </rPh>
    <rPh sb="45" eb="46">
      <t>ジョ</t>
    </rPh>
    <rPh sb="46" eb="48">
      <t>ホイク</t>
    </rPh>
    <rPh sb="48" eb="50">
      <t>キョウユ</t>
    </rPh>
    <rPh sb="51" eb="53">
      <t>コウシ</t>
    </rPh>
    <rPh sb="64" eb="66">
      <t>エンチョウ</t>
    </rPh>
    <rPh sb="67" eb="68">
      <t>フク</t>
    </rPh>
    <rPh sb="73" eb="75">
      <t>チュウイ</t>
    </rPh>
    <rPh sb="77" eb="78">
      <t>クダ</t>
    </rPh>
    <phoneticPr fontId="6"/>
  </si>
  <si>
    <t>看護師</t>
    <rPh sb="0" eb="3">
      <t>カンゴシ</t>
    </rPh>
    <phoneticPr fontId="6"/>
  </si>
  <si>
    <t>契約開始日（委嘱開始日）</t>
    <rPh sb="0" eb="2">
      <t>ケイヤク</t>
    </rPh>
    <rPh sb="2" eb="4">
      <t>カイシ</t>
    </rPh>
    <rPh sb="4" eb="5">
      <t>ビ</t>
    </rPh>
    <rPh sb="6" eb="8">
      <t>イショク</t>
    </rPh>
    <rPh sb="8" eb="10">
      <t>カイシ</t>
    </rPh>
    <rPh sb="10" eb="11">
      <t>ビ</t>
    </rPh>
    <phoneticPr fontId="6"/>
  </si>
  <si>
    <r>
      <t>令和</t>
    </r>
    <r>
      <rPr>
        <sz val="11"/>
        <color theme="1"/>
        <rFont val="ＭＳ Ｐ明朝"/>
      </rPr>
      <t>８年度当初（4/1）採用</t>
    </r>
    <rPh sb="0" eb="2">
      <t>レイワ</t>
    </rPh>
    <rPh sb="3" eb="4">
      <t>ネン</t>
    </rPh>
    <rPh sb="4" eb="5">
      <t>ド</t>
    </rPh>
    <rPh sb="5" eb="7">
      <t>トウショ</t>
    </rPh>
    <rPh sb="12" eb="14">
      <t>サイヨウ</t>
    </rPh>
    <phoneticPr fontId="6"/>
  </si>
  <si>
    <t>6.防火管理者</t>
    <rPh sb="2" eb="4">
      <t>ボウカ</t>
    </rPh>
    <rPh sb="4" eb="7">
      <t>カンリシャ</t>
    </rPh>
    <phoneticPr fontId="6"/>
  </si>
  <si>
    <t>3歳児くま組</t>
    <rPh sb="1" eb="3">
      <t>サイジ</t>
    </rPh>
    <rPh sb="5" eb="6">
      <t>クミ</t>
    </rPh>
    <phoneticPr fontId="6"/>
  </si>
  <si>
    <t>3.開園時間・教育時間・保育時間等</t>
    <rPh sb="2" eb="4">
      <t>カイエン</t>
    </rPh>
    <rPh sb="4" eb="6">
      <t>ジカン</t>
    </rPh>
    <rPh sb="7" eb="9">
      <t>キョウイク</t>
    </rPh>
    <rPh sb="9" eb="11">
      <t>ジカン</t>
    </rPh>
    <rPh sb="12" eb="14">
      <t>ホイク</t>
    </rPh>
    <rPh sb="14" eb="16">
      <t>ジカン</t>
    </rPh>
    <rPh sb="16" eb="17">
      <t>トウ</t>
    </rPh>
    <phoneticPr fontId="6"/>
  </si>
  <si>
    <t>※役職名</t>
    <rPh sb="1" eb="2">
      <t>ヤク</t>
    </rPh>
    <rPh sb="2" eb="4">
      <t>ショクメイ</t>
    </rPh>
    <phoneticPr fontId="6"/>
  </si>
  <si>
    <t>結果</t>
    <rPh sb="0" eb="2">
      <t>ケッカ</t>
    </rPh>
    <phoneticPr fontId="6"/>
  </si>
  <si>
    <t>（注2）「事務員その他」の欄は、事務員、用務員等の職員を合計して記載してください。</t>
    <rPh sb="0" eb="1">
      <t>チュウ</t>
    </rPh>
    <rPh sb="4" eb="7">
      <t>ジムイン</t>
    </rPh>
    <rPh sb="9" eb="10">
      <t>タ</t>
    </rPh>
    <rPh sb="12" eb="13">
      <t>ラン</t>
    </rPh>
    <rPh sb="15" eb="18">
      <t>ジムイン</t>
    </rPh>
    <rPh sb="19" eb="22">
      <t>ヨウムイン</t>
    </rPh>
    <rPh sb="22" eb="23">
      <t>トウ</t>
    </rPh>
    <rPh sb="24" eb="26">
      <t>ショクイン</t>
    </rPh>
    <rPh sb="27" eb="29">
      <t>ゴウケイ</t>
    </rPh>
    <rPh sb="31" eb="33">
      <t>キサイ</t>
    </rPh>
    <phoneticPr fontId="6"/>
  </si>
  <si>
    <t>作成責任者</t>
    <rPh sb="0" eb="2">
      <t>サクセイ</t>
    </rPh>
    <rPh sb="2" eb="5">
      <t>セキニンシャ</t>
    </rPh>
    <phoneticPr fontId="6"/>
  </si>
  <si>
    <r>
      <t>（注1）</t>
    </r>
    <r>
      <rPr>
        <u/>
        <sz val="9"/>
        <color auto="1"/>
        <rFont val="ＭＳ Ｐ明朝"/>
      </rPr>
      <t>全職員（パート職員、派遣含む）</t>
    </r>
    <r>
      <rPr>
        <sz val="9"/>
        <color auto="1"/>
        <rFont val="ＭＳ Ｐ明朝"/>
      </rPr>
      <t>の状況を記載してください。（嘱託医、産育休中の職員は含めない。産育休中の職員は休業取得・復帰状況を記載）</t>
    </r>
    <rPh sb="0" eb="1">
      <t>チュウ</t>
    </rPh>
    <rPh sb="4" eb="5">
      <t>ゼン</t>
    </rPh>
    <rPh sb="5" eb="6">
      <t>ショク</t>
    </rPh>
    <rPh sb="6" eb="7">
      <t>イン</t>
    </rPh>
    <rPh sb="11" eb="13">
      <t>ショクイン</t>
    </rPh>
    <rPh sb="14" eb="16">
      <t>ハケン</t>
    </rPh>
    <rPh sb="19" eb="21">
      <t>ジョウキョウ</t>
    </rPh>
    <rPh sb="22" eb="24">
      <t>キサイ</t>
    </rPh>
    <rPh sb="36" eb="37">
      <t>サン</t>
    </rPh>
    <rPh sb="37" eb="39">
      <t>イクキュウ</t>
    </rPh>
    <rPh sb="39" eb="40">
      <t>チュウ</t>
    </rPh>
    <rPh sb="41" eb="43">
      <t>ショクイン</t>
    </rPh>
    <rPh sb="44" eb="45">
      <t>フク</t>
    </rPh>
    <phoneticPr fontId="6"/>
  </si>
  <si>
    <t>検査月の前月初日現在の状況</t>
    <rPh sb="0" eb="2">
      <t>ケンサ</t>
    </rPh>
    <rPh sb="2" eb="3">
      <t>ツキ</t>
    </rPh>
    <rPh sb="4" eb="6">
      <t>ゼンゲツ</t>
    </rPh>
    <rPh sb="6" eb="8">
      <t>ショニチ</t>
    </rPh>
    <rPh sb="8" eb="10">
      <t>ゲンザイ</t>
    </rPh>
    <rPh sb="11" eb="13">
      <t>ジョウキョウ</t>
    </rPh>
    <phoneticPr fontId="6"/>
  </si>
  <si>
    <t>栄養教諭
栄養士等</t>
    <rPh sb="0" eb="2">
      <t>エイヨウ</t>
    </rPh>
    <rPh sb="2" eb="4">
      <t>キョウユ</t>
    </rPh>
    <rPh sb="5" eb="8">
      <t>エイヨウシ</t>
    </rPh>
    <rPh sb="8" eb="9">
      <t>トウ</t>
    </rPh>
    <phoneticPr fontId="6"/>
  </si>
  <si>
    <t>（注7）非常勤職員で雇用期間１年で毎年更新してる場合は、初回（最初）の採用年月を記載してください。（派遣も同じ）</t>
    <rPh sb="1" eb="2">
      <t>チュウ</t>
    </rPh>
    <rPh sb="4" eb="7">
      <t>ヒジョウキン</t>
    </rPh>
    <rPh sb="7" eb="9">
      <t>ショクイン</t>
    </rPh>
    <rPh sb="10" eb="12">
      <t>コヨウ</t>
    </rPh>
    <rPh sb="12" eb="14">
      <t>キカン</t>
    </rPh>
    <rPh sb="15" eb="16">
      <t>ネン</t>
    </rPh>
    <rPh sb="17" eb="19">
      <t>マイトシ</t>
    </rPh>
    <rPh sb="19" eb="21">
      <t>コウシン</t>
    </rPh>
    <rPh sb="24" eb="26">
      <t>バアイ</t>
    </rPh>
    <rPh sb="28" eb="30">
      <t>ショカイ</t>
    </rPh>
    <rPh sb="31" eb="33">
      <t>サイショ</t>
    </rPh>
    <rPh sb="35" eb="37">
      <t>サイヨウ</t>
    </rPh>
    <rPh sb="37" eb="38">
      <t>ネン</t>
    </rPh>
    <rPh sb="38" eb="39">
      <t>ゲツ</t>
    </rPh>
    <rPh sb="40" eb="42">
      <t>キサイ</t>
    </rPh>
    <rPh sb="50" eb="52">
      <t>ハケン</t>
    </rPh>
    <rPh sb="53" eb="54">
      <t>オナ</t>
    </rPh>
    <phoneticPr fontId="6"/>
  </si>
  <si>
    <t>養護教諭
看護師等</t>
    <rPh sb="0" eb="2">
      <t>ヨウゴ</t>
    </rPh>
    <rPh sb="2" eb="4">
      <t>キョウユ</t>
    </rPh>
    <rPh sb="5" eb="8">
      <t>カンゴシ</t>
    </rPh>
    <rPh sb="8" eb="9">
      <t>トウ</t>
    </rPh>
    <phoneticPr fontId="6"/>
  </si>
  <si>
    <t>4.学校医等の配置状況</t>
    <rPh sb="2" eb="4">
      <t>ガッコウ</t>
    </rPh>
    <rPh sb="4" eb="5">
      <t>イ</t>
    </rPh>
    <rPh sb="5" eb="6">
      <t>ナド</t>
    </rPh>
    <rPh sb="7" eb="9">
      <t>ハイチ</t>
    </rPh>
    <rPh sb="9" eb="11">
      <t>ジョウキョウ</t>
    </rPh>
    <phoneticPr fontId="6"/>
  </si>
  <si>
    <t>年度途中異動（転入、産育休から復帰）</t>
    <rPh sb="0" eb="2">
      <t>ネンド</t>
    </rPh>
    <rPh sb="2" eb="4">
      <t>トチュウ</t>
    </rPh>
    <rPh sb="4" eb="6">
      <t>イドウ</t>
    </rPh>
    <rPh sb="7" eb="9">
      <t>テンニュウ</t>
    </rPh>
    <phoneticPr fontId="6"/>
  </si>
  <si>
    <t>学校医</t>
    <rPh sb="0" eb="3">
      <t>ガッコウイ</t>
    </rPh>
    <phoneticPr fontId="6"/>
  </si>
  <si>
    <t>学校薬剤師</t>
    <rPh sb="0" eb="2">
      <t>ガッコウ</t>
    </rPh>
    <rPh sb="2" eb="5">
      <t>ヤクザイシ</t>
    </rPh>
    <phoneticPr fontId="6"/>
  </si>
  <si>
    <t>２歳未満児</t>
    <rPh sb="1" eb="2">
      <t>サイ</t>
    </rPh>
    <rPh sb="2" eb="4">
      <t>ミマン</t>
    </rPh>
    <rPh sb="4" eb="5">
      <t>ジ</t>
    </rPh>
    <phoneticPr fontId="6"/>
  </si>
  <si>
    <t>○○　○○</t>
  </si>
  <si>
    <t>S58</t>
  </si>
  <si>
    <t>H15</t>
  </si>
  <si>
    <r>
      <t>7.職員の配置状況　</t>
    </r>
    <r>
      <rPr>
        <b/>
        <sz val="11"/>
        <color auto="1"/>
        <rFont val="ＭＳ Ｐゴシック"/>
      </rPr>
      <t>（監査実施日の前月初日現在）</t>
    </r>
    <rPh sb="2" eb="4">
      <t>ショクイン</t>
    </rPh>
    <rPh sb="5" eb="7">
      <t>ハイチ</t>
    </rPh>
    <rPh sb="7" eb="9">
      <t>ジョウキョウ</t>
    </rPh>
    <rPh sb="11" eb="13">
      <t>カンサ</t>
    </rPh>
    <rPh sb="13" eb="16">
      <t>ジッシビ</t>
    </rPh>
    <rPh sb="17" eb="19">
      <t>ゼンゲツ</t>
    </rPh>
    <rPh sb="19" eb="21">
      <t>ショニチ</t>
    </rPh>
    <rPh sb="21" eb="23">
      <t>ゲンザイ</t>
    </rPh>
    <phoneticPr fontId="6"/>
  </si>
  <si>
    <t>幼・保</t>
    <rPh sb="0" eb="1">
      <t>ヨウ</t>
    </rPh>
    <rPh sb="2" eb="3">
      <t>ホ</t>
    </rPh>
    <phoneticPr fontId="6"/>
  </si>
  <si>
    <t>（注）乳児スペースとほふくスペースがある一つの部屋で０～１歳児（満２歳未満児）を保育している場合は、上表の「乳児室」の欄に面積及び児童数を記載してください。※その旨を特記事項に記載してください。（この場合「ほふく室」欄の記載は不要です）</t>
    <rPh sb="1" eb="2">
      <t>チュウ</t>
    </rPh>
    <rPh sb="3" eb="5">
      <t>ニュウジ</t>
    </rPh>
    <rPh sb="20" eb="21">
      <t>ヒト</t>
    </rPh>
    <rPh sb="23" eb="25">
      <t>ヘヤ</t>
    </rPh>
    <rPh sb="29" eb="31">
      <t>サイジ</t>
    </rPh>
    <rPh sb="32" eb="33">
      <t>マン</t>
    </rPh>
    <rPh sb="40" eb="42">
      <t>ホイク</t>
    </rPh>
    <rPh sb="46" eb="48">
      <t>バアイ</t>
    </rPh>
    <rPh sb="50" eb="52">
      <t>ジョウヒョウ</t>
    </rPh>
    <rPh sb="81" eb="82">
      <t>ムネ</t>
    </rPh>
    <rPh sb="83" eb="85">
      <t>トッキ</t>
    </rPh>
    <rPh sb="85" eb="87">
      <t>ジコウ</t>
    </rPh>
    <rPh sb="88" eb="90">
      <t>キサイ</t>
    </rPh>
    <rPh sb="100" eb="102">
      <t>バアイ</t>
    </rPh>
    <phoneticPr fontId="6"/>
  </si>
  <si>
    <t>H6</t>
  </si>
  <si>
    <t>２.</t>
  </si>
  <si>
    <t>在園児数</t>
    <rPh sb="0" eb="2">
      <t>ザイエン</t>
    </rPh>
    <rPh sb="3" eb="4">
      <t>スウ</t>
    </rPh>
    <phoneticPr fontId="6"/>
  </si>
  <si>
    <t>※教育及び保育に直接従事する職員とは、副園長、教頭、主幹保育教諭、指導保育教諭、保育教諭、助保育教諭、講師のこと。園長は含まないので注意して下さい。</t>
    <rPh sb="1" eb="3">
      <t>キョウイク</t>
    </rPh>
    <rPh sb="3" eb="4">
      <t>オヨ</t>
    </rPh>
    <rPh sb="5" eb="7">
      <t>ホイク</t>
    </rPh>
    <rPh sb="8" eb="10">
      <t>チョクセツ</t>
    </rPh>
    <rPh sb="10" eb="12">
      <t>ジュウジ</t>
    </rPh>
    <rPh sb="14" eb="16">
      <t>ショクイン</t>
    </rPh>
    <rPh sb="19" eb="22">
      <t>フクエンチョウ</t>
    </rPh>
    <rPh sb="23" eb="25">
      <t>キョウトウ</t>
    </rPh>
    <rPh sb="26" eb="28">
      <t>シュカン</t>
    </rPh>
    <rPh sb="28" eb="30">
      <t>ホイク</t>
    </rPh>
    <rPh sb="30" eb="32">
      <t>キョウユ</t>
    </rPh>
    <rPh sb="33" eb="35">
      <t>シドウ</t>
    </rPh>
    <rPh sb="35" eb="37">
      <t>ホイク</t>
    </rPh>
    <rPh sb="37" eb="39">
      <t>キョウユ</t>
    </rPh>
    <rPh sb="40" eb="42">
      <t>ホイク</t>
    </rPh>
    <rPh sb="42" eb="44">
      <t>キョウユ</t>
    </rPh>
    <rPh sb="45" eb="46">
      <t>ジョ</t>
    </rPh>
    <rPh sb="46" eb="48">
      <t>ホイク</t>
    </rPh>
    <rPh sb="48" eb="50">
      <t>キョウユ</t>
    </rPh>
    <rPh sb="51" eb="53">
      <t>コウシ</t>
    </rPh>
    <rPh sb="57" eb="59">
      <t>エンチョウ</t>
    </rPh>
    <rPh sb="60" eb="61">
      <t>フク</t>
    </rPh>
    <rPh sb="66" eb="68">
      <t>チュウイ</t>
    </rPh>
    <rPh sb="70" eb="71">
      <t>クダ</t>
    </rPh>
    <phoneticPr fontId="6"/>
  </si>
  <si>
    <t>フリー</t>
  </si>
  <si>
    <t>主幹保育教諭</t>
    <rPh sb="0" eb="2">
      <t>シュカン</t>
    </rPh>
    <rPh sb="2" eb="4">
      <t>ホイク</t>
    </rPh>
    <rPh sb="4" eb="6">
      <t>キョウユ</t>
    </rPh>
    <phoneticPr fontId="6"/>
  </si>
  <si>
    <t>保育教諭</t>
    <rPh sb="0" eb="2">
      <t>ホイク</t>
    </rPh>
    <rPh sb="2" eb="4">
      <t>キョウユ</t>
    </rPh>
    <phoneticPr fontId="6"/>
  </si>
  <si>
    <t>本俸級号</t>
    <rPh sb="0" eb="2">
      <t>ホンポウ</t>
    </rPh>
    <rPh sb="2" eb="3">
      <t>キュウ</t>
    </rPh>
    <rPh sb="3" eb="4">
      <t>ゴウ</t>
    </rPh>
    <phoneticPr fontId="6"/>
  </si>
  <si>
    <t>最低限必要
な職員数</t>
  </si>
  <si>
    <t>保</t>
    <rPh sb="0" eb="1">
      <t>ホ</t>
    </rPh>
    <phoneticPr fontId="6"/>
  </si>
  <si>
    <t>満3歳</t>
    <rPh sb="0" eb="1">
      <t>マン</t>
    </rPh>
    <rPh sb="2" eb="3">
      <t>サイ</t>
    </rPh>
    <phoneticPr fontId="6"/>
  </si>
  <si>
    <t>H30</t>
  </si>
  <si>
    <t>設備</t>
    <rPh sb="0" eb="2">
      <t>セツビ</t>
    </rPh>
    <phoneticPr fontId="6"/>
  </si>
  <si>
    <t>＝</t>
  </si>
  <si>
    <t>「特定教育・保育等に要する費用の額の算定に関する基準等の実施上の留意事項について」（H28.8.23府子本第571号・28文科発第727号・雇児発0823第1号）別紙3、別紙4</t>
    <rPh sb="1" eb="3">
      <t>トクテイ</t>
    </rPh>
    <rPh sb="3" eb="5">
      <t>キョウイク</t>
    </rPh>
    <rPh sb="6" eb="8">
      <t>ホイク</t>
    </rPh>
    <rPh sb="8" eb="9">
      <t>トウ</t>
    </rPh>
    <rPh sb="10" eb="11">
      <t>ヨウ</t>
    </rPh>
    <rPh sb="13" eb="15">
      <t>ヒヨウ</t>
    </rPh>
    <rPh sb="16" eb="17">
      <t>ガク</t>
    </rPh>
    <rPh sb="18" eb="20">
      <t>サンテイ</t>
    </rPh>
    <rPh sb="21" eb="22">
      <t>カン</t>
    </rPh>
    <rPh sb="24" eb="26">
      <t>キジュン</t>
    </rPh>
    <rPh sb="26" eb="27">
      <t>トウ</t>
    </rPh>
    <rPh sb="28" eb="31">
      <t>ジッシジョウ</t>
    </rPh>
    <rPh sb="32" eb="34">
      <t>リュウイ</t>
    </rPh>
    <rPh sb="34" eb="36">
      <t>ジコウ</t>
    </rPh>
    <rPh sb="50" eb="51">
      <t>フ</t>
    </rPh>
    <rPh sb="51" eb="52">
      <t>コ</t>
    </rPh>
    <rPh sb="52" eb="53">
      <t>ホン</t>
    </rPh>
    <rPh sb="53" eb="54">
      <t>ダイ</t>
    </rPh>
    <rPh sb="57" eb="58">
      <t>ゴウ</t>
    </rPh>
    <rPh sb="61" eb="62">
      <t>ブン</t>
    </rPh>
    <rPh sb="62" eb="63">
      <t>カ</t>
    </rPh>
    <rPh sb="63" eb="64">
      <t>ハツ</t>
    </rPh>
    <rPh sb="64" eb="65">
      <t>ダイ</t>
    </rPh>
    <rPh sb="68" eb="69">
      <t>ゴウ</t>
    </rPh>
    <rPh sb="70" eb="71">
      <t>ヤトイ</t>
    </rPh>
    <rPh sb="71" eb="72">
      <t>ジ</t>
    </rPh>
    <rPh sb="72" eb="73">
      <t>ハツ</t>
    </rPh>
    <rPh sb="77" eb="78">
      <t>ダイ</t>
    </rPh>
    <rPh sb="79" eb="80">
      <t>ゴウ</t>
    </rPh>
    <rPh sb="81" eb="83">
      <t>ベッシ</t>
    </rPh>
    <rPh sb="85" eb="87">
      <t>ベッシ</t>
    </rPh>
    <phoneticPr fontId="6"/>
  </si>
  <si>
    <t>一般監査実施日の前月初日現在の状況を記載してください。</t>
    <rPh sb="0" eb="4">
      <t>イッパンカンサ</t>
    </rPh>
    <phoneticPr fontId="6"/>
  </si>
  <si>
    <t>（注）年度途中で利用定員を変更した場合は計算式を修正のうえ算出してください。</t>
    <rPh sb="1" eb="2">
      <t>チュウ</t>
    </rPh>
    <rPh sb="3" eb="5">
      <t>ネンド</t>
    </rPh>
    <rPh sb="5" eb="7">
      <t>トチュウ</t>
    </rPh>
    <rPh sb="8" eb="10">
      <t>リヨウ</t>
    </rPh>
    <rPh sb="10" eb="12">
      <t>テイイン</t>
    </rPh>
    <rPh sb="13" eb="15">
      <t>ヘンコウ</t>
    </rPh>
    <rPh sb="17" eb="19">
      <t>バアイ</t>
    </rPh>
    <rPh sb="20" eb="23">
      <t>ケイサンシキ</t>
    </rPh>
    <rPh sb="24" eb="26">
      <t>シュウセイ</t>
    </rPh>
    <rPh sb="29" eb="31">
      <t>サンシュツ</t>
    </rPh>
    <phoneticPr fontId="6"/>
  </si>
  <si>
    <t>園児数</t>
    <rPh sb="0" eb="3">
      <t>エンジスウ</t>
    </rPh>
    <phoneticPr fontId="6"/>
  </si>
  <si>
    <t>４．</t>
  </si>
  <si>
    <t>6月</t>
  </si>
  <si>
    <t>7月</t>
  </si>
  <si>
    <t>1人：1.65㎡</t>
    <rPh sb="1" eb="2">
      <t>ヒト</t>
    </rPh>
    <phoneticPr fontId="6"/>
  </si>
  <si>
    <t>8月</t>
  </si>
  <si>
    <t>10月</t>
  </si>
  <si>
    <t>12月</t>
  </si>
  <si>
    <t xml:space="preserve">  次の条件の全てを満たす場合には、配置基準や加算算定上の定数の一部に短時間勤務者（１日６時間未満又は月20日未満勤務の教育・保育従事者)を充てることができます。（「公定価格に関するFAQ」 No.9より）</t>
    <rPh sb="83" eb="85">
      <t>コウテイ</t>
    </rPh>
    <rPh sb="85" eb="87">
      <t>カカク</t>
    </rPh>
    <rPh sb="88" eb="89">
      <t>カン</t>
    </rPh>
    <phoneticPr fontId="6"/>
  </si>
  <si>
    <t>実施主体(法人名等)</t>
    <rPh sb="0" eb="2">
      <t>ジッシ</t>
    </rPh>
    <rPh sb="2" eb="4">
      <t>シュタイ</t>
    </rPh>
    <rPh sb="5" eb="7">
      <t>ホウジン</t>
    </rPh>
    <rPh sb="7" eb="8">
      <t>メイ</t>
    </rPh>
    <rPh sb="8" eb="9">
      <t>トウ</t>
    </rPh>
    <phoneticPr fontId="6"/>
  </si>
  <si>
    <t>1月</t>
  </si>
  <si>
    <r>
      <t>例：一般監査実施日が</t>
    </r>
    <r>
      <rPr>
        <u/>
        <sz val="9"/>
        <color theme="1"/>
        <rFont val="ＭＳ Ｐ明朝"/>
      </rPr>
      <t>12/20</t>
    </r>
    <r>
      <rPr>
        <sz val="9"/>
        <color theme="1"/>
        <rFont val="ＭＳ Ｐ明朝"/>
      </rPr>
      <t>の場合、前月初日とは</t>
    </r>
    <r>
      <rPr>
        <u/>
        <sz val="9"/>
        <color theme="1"/>
        <rFont val="ＭＳ Ｐ明朝"/>
      </rPr>
      <t>11/1</t>
    </r>
    <r>
      <rPr>
        <sz val="9"/>
        <color theme="1"/>
        <rFont val="ＭＳ Ｐ明朝"/>
      </rPr>
      <t>の状況を記載　→3ページの「7.職員の配置状況」と一致する</t>
    </r>
    <rPh sb="0" eb="1">
      <t>レイ</t>
    </rPh>
    <rPh sb="2" eb="6">
      <t>イッパンカンサ</t>
    </rPh>
    <rPh sb="6" eb="9">
      <t>ジッシビ</t>
    </rPh>
    <rPh sb="16" eb="18">
      <t>バアイ</t>
    </rPh>
    <rPh sb="19" eb="21">
      <t>ゼンゲツ</t>
    </rPh>
    <rPh sb="21" eb="23">
      <t>ショニチ</t>
    </rPh>
    <rPh sb="30" eb="32">
      <t>ジョウキョウ</t>
    </rPh>
    <rPh sb="33" eb="35">
      <t>キサイ</t>
    </rPh>
    <rPh sb="45" eb="47">
      <t>ショクイン</t>
    </rPh>
    <rPh sb="48" eb="50">
      <t>ハイチ</t>
    </rPh>
    <rPh sb="50" eb="52">
      <t>ジョウキョウ</t>
    </rPh>
    <rPh sb="54" eb="56">
      <t>イッチ</t>
    </rPh>
    <phoneticPr fontId="6"/>
  </si>
  <si>
    <t>3号認定</t>
    <rPh sb="1" eb="2">
      <t>ゴウ</t>
    </rPh>
    <rPh sb="2" eb="4">
      <t>ニンテイ</t>
    </rPh>
    <phoneticPr fontId="6"/>
  </si>
  <si>
    <t>2号認定</t>
    <rPh sb="1" eb="2">
      <t>ゴウ</t>
    </rPh>
    <rPh sb="2" eb="4">
      <t>ニンテイ</t>
    </rPh>
    <phoneticPr fontId="6"/>
  </si>
  <si>
    <t>（注1）管内外にかかわらず全園児について記載してください。（各月の初日の人数）</t>
    <rPh sb="1" eb="2">
      <t>チュウ</t>
    </rPh>
    <rPh sb="4" eb="6">
      <t>カンナイ</t>
    </rPh>
    <rPh sb="6" eb="7">
      <t>ガイ</t>
    </rPh>
    <rPh sb="13" eb="14">
      <t>スベ</t>
    </rPh>
    <rPh sb="14" eb="16">
      <t>エンジ</t>
    </rPh>
    <rPh sb="20" eb="22">
      <t>キサイ</t>
    </rPh>
    <phoneticPr fontId="6"/>
  </si>
  <si>
    <t>　教育及び保育に従事する職員配置状況</t>
    <rPh sb="1" eb="3">
      <t>キョウイク</t>
    </rPh>
    <rPh sb="3" eb="4">
      <t>オヨ</t>
    </rPh>
    <rPh sb="5" eb="7">
      <t>ホイク</t>
    </rPh>
    <rPh sb="8" eb="10">
      <t>ジュウジ</t>
    </rPh>
    <rPh sb="12" eb="14">
      <t>ショクイン</t>
    </rPh>
    <rPh sb="14" eb="16">
      <t>ハイチ</t>
    </rPh>
    <rPh sb="16" eb="18">
      <t>ジョウキョウ</t>
    </rPh>
    <phoneticPr fontId="6"/>
  </si>
  <si>
    <r>
      <rPr>
        <b/>
        <u/>
        <sz val="12"/>
        <color theme="1"/>
        <rFont val="ＭＳ Ｐゴシック"/>
      </rPr>
      <t>監査実施日の前月初日現在</t>
    </r>
    <r>
      <rPr>
        <sz val="12"/>
        <color theme="1"/>
        <rFont val="ＭＳ Ｐゴシック"/>
      </rPr>
      <t>の状況について記載してください。</t>
    </r>
    <r>
      <rPr>
        <b/>
        <u/>
        <sz val="12"/>
        <color rgb="FFFF0000"/>
        <rFont val="ＭＳ Ｐゴシック"/>
      </rPr>
      <t>（色つきセルに入力）</t>
    </r>
    <rPh sb="0" eb="2">
      <t>カンサ</t>
    </rPh>
    <rPh sb="2" eb="4">
      <t>ジッシ</t>
    </rPh>
    <rPh sb="4" eb="5">
      <t>ヒ</t>
    </rPh>
    <rPh sb="6" eb="8">
      <t>ゼンゲツ</t>
    </rPh>
    <rPh sb="8" eb="10">
      <t>ショニチ</t>
    </rPh>
    <rPh sb="10" eb="12">
      <t>ゲンザイ</t>
    </rPh>
    <rPh sb="13" eb="15">
      <t>ジョウキョウ</t>
    </rPh>
    <rPh sb="19" eb="21">
      <t>キサイ</t>
    </rPh>
    <rPh sb="29" eb="30">
      <t>イロ</t>
    </rPh>
    <rPh sb="35" eb="37">
      <t>ニュウリョク</t>
    </rPh>
    <phoneticPr fontId="6"/>
  </si>
  <si>
    <t>２・３号</t>
    <rPh sb="3" eb="4">
      <t>ゴウ</t>
    </rPh>
    <phoneticPr fontId="6"/>
  </si>
  <si>
    <t>受け入れる</t>
  </si>
  <si>
    <t>・ 常勤の教育・保育に従事する者が各組や各グループに１名以上（乳児を含む各組や各グループであって当該組・グループに係る配置基準上の定数が２名以上の場合は、最低2名）配置されていること</t>
  </si>
  <si>
    <r>
      <t>令和</t>
    </r>
    <r>
      <rPr>
        <sz val="11"/>
        <color rgb="FFFF0000"/>
        <rFont val="ＭＳ Ｐ明朝"/>
      </rPr>
      <t>９</t>
    </r>
    <r>
      <rPr>
        <sz val="11"/>
        <color auto="1"/>
        <rFont val="ＭＳ Ｐ明朝"/>
      </rPr>
      <t>年</t>
    </r>
    <rPh sb="0" eb="2">
      <t>レイワ</t>
    </rPh>
    <rPh sb="3" eb="4">
      <t>ネン</t>
    </rPh>
    <phoneticPr fontId="6"/>
  </si>
  <si>
    <t>６.</t>
  </si>
  <si>
    <t>年齢別配置状況</t>
    <rPh sb="0" eb="3">
      <t>ネンレイベツ</t>
    </rPh>
    <rPh sb="3" eb="5">
      <t>ハイチ</t>
    </rPh>
    <rPh sb="5" eb="7">
      <t>ジョウキョウ</t>
    </rPh>
    <phoneticPr fontId="6"/>
  </si>
  <si>
    <t>学級数</t>
    <rPh sb="0" eb="3">
      <t>ガッキュウスウ</t>
    </rPh>
    <phoneticPr fontId="6"/>
  </si>
  <si>
    <t>職員定数</t>
    <rPh sb="0" eb="2">
      <t>ショクイン</t>
    </rPh>
    <rPh sb="2" eb="3">
      <t>サダム</t>
    </rPh>
    <rPh sb="3" eb="4">
      <t>スウ</t>
    </rPh>
    <phoneticPr fontId="6"/>
  </si>
  <si>
    <t>１歳児 ／</t>
    <rPh sb="1" eb="3">
      <t>サイジ</t>
    </rPh>
    <phoneticPr fontId="6"/>
  </si>
  <si>
    <t>（内訳）</t>
    <rPh sb="1" eb="3">
      <t>ウチワケ</t>
    </rPh>
    <phoneticPr fontId="6"/>
  </si>
  <si>
    <t>２歳児 ／</t>
    <rPh sb="1" eb="3">
      <t>サイジ</t>
    </rPh>
    <phoneticPr fontId="6"/>
  </si>
  <si>
    <t>３歳児 ／</t>
    <rPh sb="1" eb="3">
      <t>サイジ</t>
    </rPh>
    <phoneticPr fontId="6"/>
  </si>
  <si>
    <t xml:space="preserve">  </t>
  </si>
  <si>
    <t>記載例は2ページ目にあります</t>
    <rPh sb="0" eb="3">
      <t>キサイレイ</t>
    </rPh>
    <rPh sb="8" eb="9">
      <t>メ</t>
    </rPh>
    <phoneticPr fontId="6"/>
  </si>
  <si>
    <t>４歳児 ／</t>
    <rPh sb="2" eb="3">
      <t>コ</t>
    </rPh>
    <phoneticPr fontId="6"/>
  </si>
  <si>
    <t>最低学級数</t>
    <rPh sb="0" eb="2">
      <t>サイテイ</t>
    </rPh>
    <rPh sb="2" eb="5">
      <t>ガッキュウスウ</t>
    </rPh>
    <phoneticPr fontId="6"/>
  </si>
  <si>
    <t>開園時間</t>
    <rPh sb="0" eb="2">
      <t>カイエン</t>
    </rPh>
    <rPh sb="2" eb="4">
      <t>ジカン</t>
    </rPh>
    <phoneticPr fontId="6"/>
  </si>
  <si>
    <t>【短時間勤務者等の取り扱いについて】</t>
    <rPh sb="1" eb="4">
      <t>タンジカン</t>
    </rPh>
    <rPh sb="4" eb="7">
      <t>キンムシャ</t>
    </rPh>
    <rPh sb="7" eb="8">
      <t>トウ</t>
    </rPh>
    <rPh sb="9" eb="10">
      <t>ト</t>
    </rPh>
    <rPh sb="11" eb="12">
      <t>アツカ</t>
    </rPh>
    <phoneticPr fontId="6"/>
  </si>
  <si>
    <t>・ 常勤の教育・保育に従事する者に代えて短時間勤務の教育・保育に従事する者を充てる場合の当該短時間勤務の者の合計勤務時間数が、常勤を充てる場合の勤務時間数を上回ること</t>
  </si>
  <si>
    <t>×12月＝</t>
    <rPh sb="3" eb="4">
      <t>ツキ</t>
    </rPh>
    <phoneticPr fontId="6"/>
  </si>
  <si>
    <t>H25</t>
  </si>
  <si>
    <t>　　　例：１歳児が年度途中で満２歳になったとしても、引き続き乳児室又はほふく室で保育している場合は、満２歳未満の面積基準（3.3㎡）が適用されます。</t>
    <rPh sb="3" eb="4">
      <t>レイ</t>
    </rPh>
    <rPh sb="6" eb="8">
      <t>サイジ</t>
    </rPh>
    <rPh sb="9" eb="11">
      <t>ネンド</t>
    </rPh>
    <rPh sb="11" eb="13">
      <t>トチュウ</t>
    </rPh>
    <rPh sb="14" eb="15">
      <t>マン</t>
    </rPh>
    <rPh sb="16" eb="17">
      <t>サイ</t>
    </rPh>
    <rPh sb="26" eb="27">
      <t>ヒ</t>
    </rPh>
    <rPh sb="28" eb="29">
      <t>ツヅ</t>
    </rPh>
    <rPh sb="30" eb="32">
      <t>ニュウジ</t>
    </rPh>
    <rPh sb="32" eb="33">
      <t>シツ</t>
    </rPh>
    <rPh sb="33" eb="34">
      <t>マタ</t>
    </rPh>
    <rPh sb="38" eb="39">
      <t>シツ</t>
    </rPh>
    <rPh sb="40" eb="42">
      <t>ホイク</t>
    </rPh>
    <rPh sb="46" eb="48">
      <t>バアイ</t>
    </rPh>
    <rPh sb="50" eb="51">
      <t>マン</t>
    </rPh>
    <rPh sb="52" eb="53">
      <t>サイ</t>
    </rPh>
    <rPh sb="53" eb="55">
      <t>ミマン</t>
    </rPh>
    <rPh sb="56" eb="58">
      <t>メンセキ</t>
    </rPh>
    <rPh sb="58" eb="60">
      <t>キジュン</t>
    </rPh>
    <rPh sb="67" eb="69">
      <t>テキヨウ</t>
    </rPh>
    <phoneticPr fontId="6"/>
  </si>
  <si>
    <r>
      <rPr>
        <sz val="11"/>
        <color rgb="FF0000FF"/>
        <rFont val="ＭＳ Ｐ明朝"/>
      </rPr>
      <t>(2,3号)</t>
    </r>
    <r>
      <rPr>
        <sz val="11"/>
        <color auto="1"/>
        <rFont val="ＭＳ Ｐ明朝"/>
      </rPr>
      <t>利用定員</t>
    </r>
    <rPh sb="6" eb="8">
      <t>リヨウ</t>
    </rPh>
    <rPh sb="8" eb="10">
      <t>テイイン</t>
    </rPh>
    <phoneticPr fontId="6"/>
  </si>
  <si>
    <t>／</t>
  </si>
  <si>
    <r>
      <rPr>
        <sz val="11"/>
        <color rgb="FF0000FF"/>
        <rFont val="ＭＳ Ｐ明朝"/>
      </rPr>
      <t>(1号)</t>
    </r>
    <r>
      <rPr>
        <sz val="11"/>
        <color auto="1"/>
        <rFont val="ＭＳ Ｐ明朝"/>
      </rPr>
      <t>利用定員</t>
    </r>
    <rPh sb="4" eb="6">
      <t>リヨウ</t>
    </rPh>
    <rPh sb="6" eb="8">
      <t>テイイン</t>
    </rPh>
    <phoneticPr fontId="6"/>
  </si>
  <si>
    <r>
      <rPr>
        <sz val="11"/>
        <color rgb="FF0000FF"/>
        <rFont val="ＭＳ Ｐ明朝"/>
      </rPr>
      <t>(1号)</t>
    </r>
    <r>
      <rPr>
        <sz val="11"/>
        <color auto="1"/>
        <rFont val="ＭＳ Ｐ明朝"/>
      </rPr>
      <t>年間平均在所率</t>
    </r>
    <rPh sb="2" eb="3">
      <t>ゴウ</t>
    </rPh>
    <rPh sb="4" eb="6">
      <t>ネンカン</t>
    </rPh>
    <rPh sb="6" eb="8">
      <t>ヘイキン</t>
    </rPh>
    <rPh sb="8" eb="9">
      <t>ザイ</t>
    </rPh>
    <rPh sb="9" eb="10">
      <t>ショ</t>
    </rPh>
    <rPh sb="10" eb="11">
      <t>リツ</t>
    </rPh>
    <phoneticPr fontId="6"/>
  </si>
  <si>
    <t>３歳児／２０人、４・５歳児／３０人</t>
    <rPh sb="1" eb="3">
      <t>サイジ</t>
    </rPh>
    <rPh sb="6" eb="7">
      <t>ニン</t>
    </rPh>
    <rPh sb="11" eb="13">
      <t>サイジ</t>
    </rPh>
    <rPh sb="16" eb="17">
      <t>ニン</t>
    </rPh>
    <phoneticPr fontId="6"/>
  </si>
  <si>
    <t>（注2）上表は、次の例を参考に記載してください。</t>
    <rPh sb="1" eb="2">
      <t>チュウ</t>
    </rPh>
    <rPh sb="4" eb="6">
      <t>ジョウヒョウ</t>
    </rPh>
    <rPh sb="8" eb="9">
      <t>ツギ</t>
    </rPh>
    <rPh sb="10" eb="11">
      <t>レイ</t>
    </rPh>
    <rPh sb="12" eb="14">
      <t>サンコウ</t>
    </rPh>
    <rPh sb="15" eb="17">
      <t>キサイ</t>
    </rPh>
    <phoneticPr fontId="6"/>
  </si>
  <si>
    <t>円</t>
    <rPh sb="0" eb="1">
      <t>エン</t>
    </rPh>
    <phoneticPr fontId="6"/>
  </si>
  <si>
    <t>法人名等</t>
    <rPh sb="0" eb="2">
      <t>ホウジン</t>
    </rPh>
    <rPh sb="2" eb="3">
      <t>メイ</t>
    </rPh>
    <rPh sb="3" eb="4">
      <t>トウ</t>
    </rPh>
    <phoneticPr fontId="6"/>
  </si>
  <si>
    <r>
      <t>令和</t>
    </r>
    <r>
      <rPr>
        <sz val="11"/>
        <color theme="1"/>
        <rFont val="ＭＳ Ｐ明朝"/>
      </rPr>
      <t>８年度</t>
    </r>
    <rPh sb="0" eb="2">
      <t>レイワ</t>
    </rPh>
    <rPh sb="3" eb="4">
      <t>ネン</t>
    </rPh>
    <rPh sb="4" eb="5">
      <t>ド</t>
    </rPh>
    <phoneticPr fontId="6"/>
  </si>
  <si>
    <t>３歳児</t>
    <rPh sb="1" eb="3">
      <t>サイジ</t>
    </rPh>
    <phoneticPr fontId="6"/>
  </si>
  <si>
    <t>月初の状況</t>
    <rPh sb="1" eb="2">
      <t>ハツ</t>
    </rPh>
    <rPh sb="3" eb="5">
      <t>ジョウキョウ</t>
    </rPh>
    <phoneticPr fontId="6"/>
  </si>
  <si>
    <t>事務員</t>
    <rPh sb="0" eb="3">
      <t>ジムイン</t>
    </rPh>
    <phoneticPr fontId="6"/>
  </si>
  <si>
    <t>乳児室・ほふく室の状況（設備基準）</t>
    <rPh sb="0" eb="2">
      <t>ニュウジ</t>
    </rPh>
    <rPh sb="2" eb="3">
      <t>シツ</t>
    </rPh>
    <rPh sb="7" eb="8">
      <t>シツ</t>
    </rPh>
    <rPh sb="9" eb="11">
      <t>ジョウキョウ</t>
    </rPh>
    <rPh sb="12" eb="14">
      <t>セツビ</t>
    </rPh>
    <rPh sb="14" eb="16">
      <t>キジュン</t>
    </rPh>
    <phoneticPr fontId="6"/>
  </si>
  <si>
    <t>（注6）法人内で人事異動がある場合、「採用年月」欄は当該施設に配属された年月（直近のもの）を記載してください。</t>
    <rPh sb="1" eb="2">
      <t>チュウ</t>
    </rPh>
    <rPh sb="4" eb="6">
      <t>ホウジン</t>
    </rPh>
    <rPh sb="6" eb="7">
      <t>ナイ</t>
    </rPh>
    <rPh sb="8" eb="10">
      <t>ジンジ</t>
    </rPh>
    <rPh sb="10" eb="12">
      <t>イドウ</t>
    </rPh>
    <rPh sb="15" eb="17">
      <t>バアイ</t>
    </rPh>
    <rPh sb="26" eb="28">
      <t>トウガイ</t>
    </rPh>
    <rPh sb="28" eb="30">
      <t>シセツ</t>
    </rPh>
    <rPh sb="31" eb="33">
      <t>ハイゾク</t>
    </rPh>
    <rPh sb="36" eb="37">
      <t>ネン</t>
    </rPh>
    <rPh sb="37" eb="38">
      <t>ゲツ</t>
    </rPh>
    <rPh sb="39" eb="41">
      <t>チョッキン</t>
    </rPh>
    <rPh sb="46" eb="48">
      <t>キサイ</t>
    </rPh>
    <phoneticPr fontId="6"/>
  </si>
  <si>
    <t>乳児室
（0歳児室）</t>
    <rPh sb="0" eb="2">
      <t>ニュウジ</t>
    </rPh>
    <rPh sb="2" eb="3">
      <t>シツ</t>
    </rPh>
    <rPh sb="6" eb="8">
      <t>サイジ</t>
    </rPh>
    <rPh sb="8" eb="9">
      <t>シツ</t>
    </rPh>
    <phoneticPr fontId="6"/>
  </si>
  <si>
    <t>ほふく室
（1歳児室）</t>
    <rPh sb="3" eb="4">
      <t>シツ</t>
    </rPh>
    <rPh sb="7" eb="9">
      <t>サイジ</t>
    </rPh>
    <rPh sb="9" eb="10">
      <t>シツ</t>
    </rPh>
    <phoneticPr fontId="6"/>
  </si>
  <si>
    <t>特記事項（あれば）</t>
    <rPh sb="0" eb="2">
      <t>トッキ</t>
    </rPh>
    <rPh sb="2" eb="4">
      <t>ジコウ</t>
    </rPh>
    <phoneticPr fontId="6"/>
  </si>
  <si>
    <t xml:space="preserve"> 教育及び保育に従事する最低限必要な職員数</t>
    <rPh sb="1" eb="3">
      <t>キョウイク</t>
    </rPh>
    <rPh sb="3" eb="4">
      <t>オヨ</t>
    </rPh>
    <rPh sb="5" eb="7">
      <t>ホイク</t>
    </rPh>
    <rPh sb="8" eb="10">
      <t>ジュウジ</t>
    </rPh>
    <rPh sb="12" eb="15">
      <t>サイテイゲン</t>
    </rPh>
    <rPh sb="15" eb="17">
      <t>ヒツヨウ</t>
    </rPh>
    <rPh sb="18" eb="21">
      <t>ショクインスウ</t>
    </rPh>
    <phoneticPr fontId="6"/>
  </si>
  <si>
    <t>小計（小数点以下を四捨五入）</t>
    <rPh sb="0" eb="1">
      <t>ショウ</t>
    </rPh>
    <rPh sb="1" eb="2">
      <t>ケイ</t>
    </rPh>
    <phoneticPr fontId="6"/>
  </si>
  <si>
    <r>
      <t>指導監査実施日の前月初日</t>
    </r>
    <r>
      <rPr>
        <sz val="12"/>
        <color theme="1"/>
        <rFont val="ＭＳ Ｐゴシック"/>
      </rPr>
      <t>の状況を記載してください。</t>
    </r>
    <r>
      <rPr>
        <b/>
        <sz val="12"/>
        <color rgb="FFFF0000"/>
        <rFont val="ＭＳ Ｐゴシック"/>
      </rPr>
      <t>（色つきセルに入力）</t>
    </r>
    <rPh sb="0" eb="2">
      <t>シドウ</t>
    </rPh>
    <rPh sb="2" eb="4">
      <t>カンサ</t>
    </rPh>
    <rPh sb="4" eb="6">
      <t>ジッシ</t>
    </rPh>
    <rPh sb="6" eb="7">
      <t>ビ</t>
    </rPh>
    <rPh sb="8" eb="10">
      <t>ゼンゲツ</t>
    </rPh>
    <rPh sb="10" eb="12">
      <t>ショニチ</t>
    </rPh>
    <rPh sb="13" eb="15">
      <t>ジョウキョウ</t>
    </rPh>
    <rPh sb="16" eb="18">
      <t>キサイ</t>
    </rPh>
    <rPh sb="26" eb="27">
      <t>イロ</t>
    </rPh>
    <rPh sb="32" eb="34">
      <t>ニュウリョク</t>
    </rPh>
    <phoneticPr fontId="6"/>
  </si>
  <si>
    <t>基準上
必要な面積</t>
    <rPh sb="0" eb="2">
      <t>キジュン</t>
    </rPh>
    <rPh sb="2" eb="3">
      <t>ジョウ</t>
    </rPh>
    <rPh sb="4" eb="6">
      <t>ヒツヨウ</t>
    </rPh>
    <rPh sb="7" eb="9">
      <t>メンセキ</t>
    </rPh>
    <phoneticPr fontId="6"/>
  </si>
  <si>
    <t>色つきセルに入力</t>
    <rPh sb="0" eb="1">
      <t>イロ</t>
    </rPh>
    <rPh sb="6" eb="8">
      <t>ニュウリョク</t>
    </rPh>
    <phoneticPr fontId="6"/>
  </si>
  <si>
    <t>1号 ／</t>
    <rPh sb="1" eb="2">
      <t>ゴウ</t>
    </rPh>
    <phoneticPr fontId="6"/>
  </si>
  <si>
    <t>年度途中異動（転出、産育休取得）</t>
    <rPh sb="0" eb="2">
      <t>ネンド</t>
    </rPh>
    <rPh sb="2" eb="4">
      <t>トチュウ</t>
    </rPh>
    <rPh sb="4" eb="6">
      <t>イドウ</t>
    </rPh>
    <rPh sb="7" eb="9">
      <t>テンシュツ</t>
    </rPh>
    <rPh sb="10" eb="11">
      <t>サン</t>
    </rPh>
    <rPh sb="11" eb="13">
      <t>イクキュウ</t>
    </rPh>
    <rPh sb="13" eb="15">
      <t>シュトク</t>
    </rPh>
    <phoneticPr fontId="6"/>
  </si>
  <si>
    <t>年齢区分(※1)</t>
    <rPh sb="0" eb="2">
      <t>ネンレイ</t>
    </rPh>
    <rPh sb="2" eb="4">
      <t>クブン</t>
    </rPh>
    <phoneticPr fontId="6"/>
  </si>
  <si>
    <t>番号</t>
    <rPh sb="0" eb="2">
      <t>バンゴウ</t>
    </rPh>
    <phoneticPr fontId="6"/>
  </si>
  <si>
    <t>採用年月
（年．月）</t>
    <rPh sb="0" eb="2">
      <t>サイヨウ</t>
    </rPh>
    <rPh sb="2" eb="4">
      <t>ネンゲツ</t>
    </rPh>
    <rPh sb="6" eb="7">
      <t>ネン</t>
    </rPh>
    <rPh sb="8" eb="9">
      <t>ゲツ</t>
    </rPh>
    <phoneticPr fontId="6"/>
  </si>
  <si>
    <t>担当
○歳児○○組</t>
    <rPh sb="0" eb="2">
      <t>タントウ</t>
    </rPh>
    <rPh sb="4" eb="6">
      <t>サイジ</t>
    </rPh>
    <rPh sb="8" eb="9">
      <t>クミ</t>
    </rPh>
    <phoneticPr fontId="6"/>
  </si>
  <si>
    <t>無</t>
    <rPh sb="0" eb="1">
      <t>ナ</t>
    </rPh>
    <phoneticPr fontId="6"/>
  </si>
  <si>
    <t>・</t>
  </si>
  <si>
    <t>5歳児ぞう組</t>
    <rPh sb="1" eb="3">
      <t>サイジ</t>
    </rPh>
    <rPh sb="5" eb="6">
      <t>クミ</t>
    </rPh>
    <phoneticPr fontId="6"/>
  </si>
  <si>
    <t>1ページ「2.職員の採用・退職等の状況」最下行の一般監査実施日の前月初日現在と一致するよう記載してください。</t>
    <rPh sb="24" eb="28">
      <t>イッパンカンサ</t>
    </rPh>
    <phoneticPr fontId="6"/>
  </si>
  <si>
    <t>満２歳未満
（0～1歳児）</t>
    <rPh sb="0" eb="1">
      <t>マン</t>
    </rPh>
    <rPh sb="2" eb="3">
      <t>サイ</t>
    </rPh>
    <rPh sb="3" eb="5">
      <t>ミマン</t>
    </rPh>
    <rPh sb="10" eb="12">
      <t>サイジ</t>
    </rPh>
    <phoneticPr fontId="6"/>
  </si>
  <si>
    <t>H27</t>
  </si>
  <si>
    <t>1歳児ひよこ組</t>
    <rPh sb="1" eb="3">
      <t>サイジ</t>
    </rPh>
    <rPh sb="6" eb="7">
      <t>クミ</t>
    </rPh>
    <phoneticPr fontId="6"/>
  </si>
  <si>
    <t>R2</t>
  </si>
  <si>
    <t>満３歳以上児の学級数に応じた園舎面積</t>
    <rPh sb="11" eb="12">
      <t>オウ</t>
    </rPh>
    <rPh sb="16" eb="18">
      <t>メンセキ</t>
    </rPh>
    <phoneticPr fontId="6"/>
  </si>
  <si>
    <t>（注8）「担当○歳児○○組」欄は、担当しているクラスについて次の例を参考に記載してください。（保育士のみ記載）</t>
    <rPh sb="1" eb="2">
      <t>チュウ</t>
    </rPh>
    <rPh sb="14" eb="15">
      <t>ラン</t>
    </rPh>
    <rPh sb="17" eb="19">
      <t>タントウ</t>
    </rPh>
    <rPh sb="30" eb="31">
      <t>ツギ</t>
    </rPh>
    <rPh sb="32" eb="33">
      <t>レイ</t>
    </rPh>
    <rPh sb="34" eb="36">
      <t>サンコウ</t>
    </rPh>
    <rPh sb="37" eb="39">
      <t>キサイ</t>
    </rPh>
    <rPh sb="47" eb="50">
      <t>ホイクシ</t>
    </rPh>
    <rPh sb="52" eb="54">
      <t>キサイ</t>
    </rPh>
    <phoneticPr fontId="6"/>
  </si>
  <si>
    <t>H19</t>
  </si>
  <si>
    <t>（注4）記載順は、「施設長→（副園長）→主幹保育教諭→保育教諭（士）→栄養士→調理員→その他の職種」としてください。</t>
    <rPh sb="1" eb="2">
      <t>チュウ</t>
    </rPh>
    <rPh sb="4" eb="7">
      <t>キサイジュン</t>
    </rPh>
    <rPh sb="10" eb="13">
      <t>シセツチョウ</t>
    </rPh>
    <rPh sb="15" eb="18">
      <t>フクエンチョウ</t>
    </rPh>
    <rPh sb="20" eb="22">
      <t>シュカン</t>
    </rPh>
    <rPh sb="22" eb="24">
      <t>ホイク</t>
    </rPh>
    <rPh sb="24" eb="26">
      <t>キョウユ</t>
    </rPh>
    <rPh sb="27" eb="29">
      <t>ホイク</t>
    </rPh>
    <rPh sb="29" eb="31">
      <t>キョウユ</t>
    </rPh>
    <rPh sb="32" eb="33">
      <t>シ</t>
    </rPh>
    <rPh sb="35" eb="38">
      <t>エイヨウシ</t>
    </rPh>
    <rPh sb="39" eb="42">
      <t>チョウリイン</t>
    </rPh>
    <rPh sb="45" eb="46">
      <t>タ</t>
    </rPh>
    <rPh sb="47" eb="49">
      <t>ショクシュ</t>
    </rPh>
    <phoneticPr fontId="6"/>
  </si>
  <si>
    <t>（注1）1ページ「2.職員の採用・退職等の状況」最下行の指導監査実施日の前月初日現在と一致するよう記載してください。</t>
    <rPh sb="1" eb="2">
      <t>チュウ</t>
    </rPh>
    <rPh sb="11" eb="13">
      <t>ショクイン</t>
    </rPh>
    <rPh sb="14" eb="16">
      <t>サイヨウ</t>
    </rPh>
    <rPh sb="17" eb="19">
      <t>タイショク</t>
    </rPh>
    <rPh sb="19" eb="20">
      <t>トウ</t>
    </rPh>
    <rPh sb="21" eb="23">
      <t>ジョウキョウ</t>
    </rPh>
    <rPh sb="24" eb="25">
      <t>サイ</t>
    </rPh>
    <rPh sb="25" eb="26">
      <t>シタ</t>
    </rPh>
    <rPh sb="26" eb="27">
      <t>ギョウ</t>
    </rPh>
    <rPh sb="38" eb="40">
      <t>ショニチ</t>
    </rPh>
    <rPh sb="43" eb="45">
      <t>イッチ</t>
    </rPh>
    <rPh sb="49" eb="51">
      <t>キサイ</t>
    </rPh>
    <phoneticPr fontId="6"/>
  </si>
  <si>
    <t>ぐんま保育園</t>
  </si>
  <si>
    <t>（注3）「常・非」欄は、常勤職員は「常」、非常勤職員は「非」と記載してください（派遣の場合も「常」又は「非」のどちらかを記載）。</t>
    <rPh sb="1" eb="2">
      <t>チュウ</t>
    </rPh>
    <rPh sb="5" eb="6">
      <t>ツネ</t>
    </rPh>
    <rPh sb="7" eb="8">
      <t>ヒ</t>
    </rPh>
    <rPh sb="9" eb="10">
      <t>ラン</t>
    </rPh>
    <rPh sb="12" eb="14">
      <t>ジョウキン</t>
    </rPh>
    <rPh sb="14" eb="16">
      <t>ショクイン</t>
    </rPh>
    <rPh sb="24" eb="26">
      <t>ショクイン</t>
    </rPh>
    <rPh sb="31" eb="33">
      <t>キサイ</t>
    </rPh>
    <phoneticPr fontId="6"/>
  </si>
  <si>
    <t>屋上</t>
    <rPh sb="0" eb="2">
      <t>オクジョウ</t>
    </rPh>
    <phoneticPr fontId="6"/>
  </si>
  <si>
    <t>　　　【例１】１歳児クラスのひよこ組を担当→「１歳児ひよこ組」と記載（※兼務している場合は、主な担当の方を記載）</t>
    <rPh sb="4" eb="5">
      <t>レイ</t>
    </rPh>
    <rPh sb="8" eb="10">
      <t>サイジ</t>
    </rPh>
    <rPh sb="17" eb="18">
      <t>クミ</t>
    </rPh>
    <rPh sb="19" eb="21">
      <t>タントウ</t>
    </rPh>
    <rPh sb="24" eb="26">
      <t>サイジ</t>
    </rPh>
    <rPh sb="29" eb="30">
      <t>クミ</t>
    </rPh>
    <rPh sb="32" eb="34">
      <t>キサイ</t>
    </rPh>
    <phoneticPr fontId="6"/>
  </si>
  <si>
    <t>　　　【例２】担当クラスを決めておらずフリーとなっている場合は「フリー」と記載してください。</t>
    <rPh sb="4" eb="5">
      <t>レイ</t>
    </rPh>
    <rPh sb="7" eb="9">
      <t>タントウ</t>
    </rPh>
    <rPh sb="13" eb="14">
      <t>キ</t>
    </rPh>
    <rPh sb="28" eb="30">
      <t>バアイ</t>
    </rPh>
    <rPh sb="37" eb="39">
      <t>キサイ</t>
    </rPh>
    <phoneticPr fontId="6"/>
  </si>
  <si>
    <t>保育室（満２歳児）：園児１人あたり１．９８㎡　　</t>
    <rPh sb="10" eb="12">
      <t>エンジ</t>
    </rPh>
    <rPh sb="13" eb="14">
      <t>ニン</t>
    </rPh>
    <phoneticPr fontId="6"/>
  </si>
  <si>
    <t>（注2）学校（嘱託）医、産育休中の職員は記載不要です。</t>
    <rPh sb="1" eb="2">
      <t>チュウ</t>
    </rPh>
    <rPh sb="4" eb="6">
      <t>ガッコウ</t>
    </rPh>
    <rPh sb="7" eb="9">
      <t>ショクタク</t>
    </rPh>
    <rPh sb="10" eb="11">
      <t>イ</t>
    </rPh>
    <rPh sb="12" eb="13">
      <t>サン</t>
    </rPh>
    <rPh sb="20" eb="22">
      <t>キサイ</t>
    </rPh>
    <rPh sb="22" eb="24">
      <t>フヨウ</t>
    </rPh>
    <phoneticPr fontId="6"/>
  </si>
  <si>
    <t>ほふくする児童
(※2)</t>
    <rPh sb="5" eb="7">
      <t>ジドウ</t>
    </rPh>
    <phoneticPr fontId="6"/>
  </si>
  <si>
    <t>（注5）「資格」欄は、幼稚園教諭は「幼」、保育士は「保」と記載してください。両方ある場合は「幼・保」と記載してください。</t>
    <rPh sb="1" eb="2">
      <t>チュウ</t>
    </rPh>
    <rPh sb="5" eb="7">
      <t>シカク</t>
    </rPh>
    <rPh sb="8" eb="9">
      <t>ラン</t>
    </rPh>
    <rPh sb="21" eb="24">
      <t>ホイクシ</t>
    </rPh>
    <rPh sb="26" eb="27">
      <t>ホ</t>
    </rPh>
    <rPh sb="29" eb="31">
      <t>キサイ</t>
    </rPh>
    <rPh sb="38" eb="40">
      <t>リョウホウ</t>
    </rPh>
    <rPh sb="42" eb="44">
      <t>バアイ</t>
    </rPh>
    <rPh sb="46" eb="47">
      <t>ヨウ</t>
    </rPh>
    <rPh sb="48" eb="49">
      <t>ホ</t>
    </rPh>
    <rPh sb="51" eb="53">
      <t>キサイ</t>
    </rPh>
    <phoneticPr fontId="6"/>
  </si>
  <si>
    <t>保育士</t>
    <rPh sb="0" eb="2">
      <t>ホイク</t>
    </rPh>
    <rPh sb="2" eb="3">
      <t>シ</t>
    </rPh>
    <phoneticPr fontId="6"/>
  </si>
  <si>
    <r>
      <t>※本表は</t>
    </r>
    <r>
      <rPr>
        <sz val="11"/>
        <color rgb="FFFF0000"/>
        <rFont val="ＭＳ Ｐ明朝"/>
      </rPr>
      <t>「処遇改善等加算に係る加算率認定申請書（平均勤続年数計算書）」</t>
    </r>
    <r>
      <rPr>
        <sz val="11"/>
        <color rgb="FF0000FF"/>
        <rFont val="ＭＳ Ｐ明朝"/>
      </rPr>
      <t>又は</t>
    </r>
    <r>
      <rPr>
        <sz val="11"/>
        <color rgb="FFFF0000"/>
        <rFont val="ＭＳ Ｐ明朝"/>
      </rPr>
      <t>「認定こども園運営状況報告書（別紙2）職員構成表」</t>
    </r>
    <r>
      <rPr>
        <sz val="11"/>
        <color rgb="FF0000FF"/>
        <rFont val="ＭＳ Ｐ明朝"/>
      </rPr>
      <t>で代用可能です（別途ファイルを提出）。その際は監査実施日の前月初日の内容に修正（採用・退職を加除）し、担当（○歳児○○組）を追記してください。</t>
    </r>
  </si>
  <si>
    <t>公定価格上</t>
    <rPh sb="0" eb="2">
      <t>コウテイ</t>
    </rPh>
    <rPh sb="2" eb="4">
      <t>カカク</t>
    </rPh>
    <rPh sb="4" eb="5">
      <t>ジョウ</t>
    </rPh>
    <phoneticPr fontId="6"/>
  </si>
  <si>
    <t>実施主体名</t>
    <rPh sb="0" eb="2">
      <t>ジッシ</t>
    </rPh>
    <rPh sb="2" eb="4">
      <t>シュタイ</t>
    </rPh>
    <rPh sb="4" eb="5">
      <t>メイ</t>
    </rPh>
    <phoneticPr fontId="6"/>
  </si>
  <si>
    <t>（１）　常勤職員</t>
    <rPh sb="4" eb="6">
      <t>ジョウキン</t>
    </rPh>
    <rPh sb="6" eb="8">
      <t>ショクイン</t>
    </rPh>
    <phoneticPr fontId="6"/>
  </si>
  <si>
    <r>
      <t>※1. 年齢区分は</t>
    </r>
    <r>
      <rPr>
        <u/>
        <sz val="11"/>
        <color auto="1"/>
        <rFont val="ＭＳ Ｐゴシック"/>
      </rPr>
      <t>年度当初の年齢（年度途中入所の場合は入所時の年齢）</t>
    </r>
    <r>
      <rPr>
        <sz val="11"/>
        <color auto="1"/>
        <rFont val="ＭＳ Ｐゴシック"/>
      </rPr>
      <t>ですので、誕生日が来ても年度中は変わりません。</t>
    </r>
    <rPh sb="4" eb="6">
      <t>ネンレイ</t>
    </rPh>
    <rPh sb="6" eb="8">
      <t>クブン</t>
    </rPh>
    <rPh sb="9" eb="11">
      <t>ネンド</t>
    </rPh>
    <rPh sb="11" eb="13">
      <t>トウショ</t>
    </rPh>
    <rPh sb="14" eb="16">
      <t>ネンレイ</t>
    </rPh>
    <rPh sb="17" eb="19">
      <t>ネンド</t>
    </rPh>
    <rPh sb="19" eb="21">
      <t>トチュウ</t>
    </rPh>
    <rPh sb="21" eb="23">
      <t>ニュウショ</t>
    </rPh>
    <rPh sb="24" eb="26">
      <t>バアイ</t>
    </rPh>
    <rPh sb="27" eb="30">
      <t>ニュウショジ</t>
    </rPh>
    <rPh sb="31" eb="33">
      <t>ネンレイ</t>
    </rPh>
    <rPh sb="39" eb="42">
      <t>タンジョウビ</t>
    </rPh>
    <rPh sb="43" eb="44">
      <t>キ</t>
    </rPh>
    <rPh sb="46" eb="48">
      <t>ネンド</t>
    </rPh>
    <rPh sb="48" eb="49">
      <t>チュウ</t>
    </rPh>
    <rPh sb="50" eb="51">
      <t>カ</t>
    </rPh>
    <phoneticPr fontId="6"/>
  </si>
  <si>
    <t>※2.　「ずりばい」「はいはい」「つかまり立ち」「つたい歩き」「ひとり歩き」を始めた児童は、「ほふくする児童」となります。</t>
  </si>
  <si>
    <t xml:space="preserve">常勤換算後の人数
</t>
    <rPh sb="0" eb="2">
      <t>ジョウキン</t>
    </rPh>
    <rPh sb="2" eb="4">
      <t>カンサン</t>
    </rPh>
    <rPh sb="4" eb="5">
      <t>ゴ</t>
    </rPh>
    <rPh sb="6" eb="8">
      <t>ニンズウ</t>
    </rPh>
    <phoneticPr fontId="6"/>
  </si>
  <si>
    <t>◇教育及び保育に従事する最低限必要な職員数</t>
    <rPh sb="1" eb="3">
      <t>キョウイク</t>
    </rPh>
    <rPh sb="3" eb="4">
      <t>オヨ</t>
    </rPh>
    <rPh sb="5" eb="7">
      <t>ホイク</t>
    </rPh>
    <rPh sb="8" eb="10">
      <t>ジュウジ</t>
    </rPh>
    <rPh sb="12" eb="15">
      <t>サイテイゲン</t>
    </rPh>
    <rPh sb="15" eb="17">
      <t>ヒツヨウ</t>
    </rPh>
    <rPh sb="18" eb="21">
      <t>ショクインスウ</t>
    </rPh>
    <phoneticPr fontId="6"/>
  </si>
  <si>
    <t>【幼保連携型認定こども園／令和４年度】</t>
    <rPh sb="1" eb="3">
      <t>ヨウホ</t>
    </rPh>
    <rPh sb="3" eb="5">
      <t>レンケイ</t>
    </rPh>
    <rPh sb="5" eb="6">
      <t>ガタ</t>
    </rPh>
    <rPh sb="6" eb="8">
      <t>ニンテイ</t>
    </rPh>
    <rPh sb="11" eb="12">
      <t>エン</t>
    </rPh>
    <phoneticPr fontId="6"/>
  </si>
  <si>
    <t>専任</t>
    <rPh sb="0" eb="2">
      <t>センニン</t>
    </rPh>
    <phoneticPr fontId="6"/>
  </si>
  <si>
    <t>月</t>
    <rPh sb="0" eb="1">
      <t>ツキ</t>
    </rPh>
    <phoneticPr fontId="6"/>
  </si>
  <si>
    <t>資格
（保・幼）</t>
    <rPh sb="0" eb="2">
      <t>シカク</t>
    </rPh>
    <rPh sb="4" eb="5">
      <t>ホ</t>
    </rPh>
    <rPh sb="6" eb="7">
      <t>ヨウ</t>
    </rPh>
    <phoneticPr fontId="6"/>
  </si>
  <si>
    <t>最低限必要な職員数</t>
    <rPh sb="0" eb="3">
      <t>サイテイゲン</t>
    </rPh>
    <rPh sb="3" eb="5">
      <t>ヒツヨウ</t>
    </rPh>
    <rPh sb="6" eb="8">
      <t>ショクイン</t>
    </rPh>
    <rPh sb="8" eb="9">
      <t>スウ</t>
    </rPh>
    <phoneticPr fontId="6"/>
  </si>
  <si>
    <t>採　　用</t>
    <rPh sb="0" eb="1">
      <t>サイ</t>
    </rPh>
    <rPh sb="3" eb="4">
      <t>ヨウ</t>
    </rPh>
    <phoneticPr fontId="6"/>
  </si>
  <si>
    <t>専任</t>
  </si>
  <si>
    <t>現に勤務する
施設の勤続
年数</t>
    <rPh sb="0" eb="1">
      <t>ゲン</t>
    </rPh>
    <rPh sb="2" eb="4">
      <t>キンム</t>
    </rPh>
    <rPh sb="7" eb="9">
      <t>シセツ</t>
    </rPh>
    <rPh sb="10" eb="12">
      <t>キンゾク</t>
    </rPh>
    <rPh sb="13" eb="15">
      <t>ネンスウ</t>
    </rPh>
    <phoneticPr fontId="6"/>
  </si>
  <si>
    <t>担当</t>
    <rPh sb="0" eb="2">
      <t>タントウ</t>
    </rPh>
    <phoneticPr fontId="6"/>
  </si>
  <si>
    <t>兼任</t>
    <rPh sb="0" eb="2">
      <t>ケンニン</t>
    </rPh>
    <phoneticPr fontId="6"/>
  </si>
  <si>
    <t>〇歳児
〇〇組</t>
    <rPh sb="1" eb="3">
      <t>サイジ</t>
    </rPh>
    <rPh sb="6" eb="7">
      <t>グミ</t>
    </rPh>
    <phoneticPr fontId="6"/>
  </si>
  <si>
    <t>本俸月額</t>
    <rPh sb="0" eb="2">
      <t>ホンポウ</t>
    </rPh>
    <rPh sb="2" eb="4">
      <t>ゲツガク</t>
    </rPh>
    <phoneticPr fontId="6"/>
  </si>
  <si>
    <t>（記載例）</t>
    <rPh sb="1" eb="3">
      <t>キサイ</t>
    </rPh>
    <rPh sb="3" eb="4">
      <t>レイ</t>
    </rPh>
    <phoneticPr fontId="6"/>
  </si>
  <si>
    <t>〇〇　〇〇</t>
  </si>
  <si>
    <t>〇〇</t>
  </si>
  <si>
    <t>保・幼</t>
    <rPh sb="0" eb="1">
      <t>ホ</t>
    </rPh>
    <rPh sb="2" eb="3">
      <t>ヨウ</t>
    </rPh>
    <phoneticPr fontId="6"/>
  </si>
  <si>
    <t>　「勤務形態」　欄に勤務の形態を具体的に記載してください。</t>
    <rPh sb="2" eb="4">
      <t>キンム</t>
    </rPh>
    <rPh sb="4" eb="6">
      <t>ケイタイ</t>
    </rPh>
    <rPh sb="8" eb="9">
      <t>ラン</t>
    </rPh>
    <rPh sb="10" eb="12">
      <t>キンム</t>
    </rPh>
    <rPh sb="13" eb="15">
      <t>ケイタイ</t>
    </rPh>
    <rPh sb="16" eb="19">
      <t>グタイテキ</t>
    </rPh>
    <rPh sb="20" eb="22">
      <t>キサイ</t>
    </rPh>
    <phoneticPr fontId="6"/>
  </si>
  <si>
    <t>たんぽぽ組</t>
    <rPh sb="4" eb="5">
      <t>グミ</t>
    </rPh>
    <phoneticPr fontId="6"/>
  </si>
  <si>
    <t>級</t>
    <rPh sb="0" eb="1">
      <t>キュウ</t>
    </rPh>
    <phoneticPr fontId="6"/>
  </si>
  <si>
    <t>号</t>
    <rPh sb="0" eb="1">
      <t>ゴウ</t>
    </rPh>
    <phoneticPr fontId="6"/>
  </si>
  <si>
    <t>（注）</t>
    <rPh sb="1" eb="2">
      <t>チュウ</t>
    </rPh>
    <phoneticPr fontId="6"/>
  </si>
  <si>
    <t>１．</t>
  </si>
  <si>
    <t>※下記表により算出</t>
    <rPh sb="1" eb="3">
      <t>カキ</t>
    </rPh>
    <rPh sb="3" eb="4">
      <t>ヒョウ</t>
    </rPh>
    <rPh sb="7" eb="9">
      <t>サンシュツ</t>
    </rPh>
    <phoneticPr fontId="6"/>
  </si>
  <si>
    <t>３．</t>
  </si>
  <si>
    <t>「現に勤務する施設の勤続年数」　欄は、法人内部の人事異動等を全て含めて記載してください。</t>
    <rPh sb="1" eb="2">
      <t>ゲン</t>
    </rPh>
    <rPh sb="3" eb="5">
      <t>キンム</t>
    </rPh>
    <rPh sb="7" eb="9">
      <t>シセツ</t>
    </rPh>
    <rPh sb="10" eb="12">
      <t>キンゾク</t>
    </rPh>
    <rPh sb="12" eb="14">
      <t>ネンスウ</t>
    </rPh>
    <rPh sb="16" eb="17">
      <t>ラン</t>
    </rPh>
    <rPh sb="19" eb="21">
      <t>ホウジン</t>
    </rPh>
    <rPh sb="21" eb="23">
      <t>ナイブ</t>
    </rPh>
    <rPh sb="24" eb="26">
      <t>ジンジ</t>
    </rPh>
    <rPh sb="26" eb="28">
      <t>イドウ</t>
    </rPh>
    <rPh sb="28" eb="29">
      <t>トウ</t>
    </rPh>
    <rPh sb="30" eb="31">
      <t>スベ</t>
    </rPh>
    <rPh sb="32" eb="33">
      <t>フク</t>
    </rPh>
    <rPh sb="35" eb="37">
      <t>キサイ</t>
    </rPh>
    <phoneticPr fontId="6"/>
  </si>
  <si>
    <t>「担当〇歳児〇〇組」欄は、担当しているクラスについて次の例を参考に記載してください。</t>
    <rPh sb="1" eb="3">
      <t>タントウ</t>
    </rPh>
    <rPh sb="4" eb="6">
      <t>サイジ</t>
    </rPh>
    <rPh sb="8" eb="9">
      <t>クミ</t>
    </rPh>
    <rPh sb="10" eb="11">
      <t>ラン</t>
    </rPh>
    <rPh sb="13" eb="15">
      <t>タントウ</t>
    </rPh>
    <rPh sb="26" eb="27">
      <t>ツギ</t>
    </rPh>
    <rPh sb="28" eb="29">
      <t>レイ</t>
    </rPh>
    <rPh sb="30" eb="32">
      <t>サンコウ</t>
    </rPh>
    <rPh sb="33" eb="35">
      <t>キサイ</t>
    </rPh>
    <phoneticPr fontId="6"/>
  </si>
  <si>
    <t>現に勤務
する施設の
勤続年数</t>
    <rPh sb="0" eb="1">
      <t>ゲン</t>
    </rPh>
    <rPh sb="2" eb="4">
      <t>キンム</t>
    </rPh>
    <rPh sb="7" eb="9">
      <t>シセツ</t>
    </rPh>
    <rPh sb="11" eb="13">
      <t>キンゾク</t>
    </rPh>
    <rPh sb="13" eb="15">
      <t>ネンスウ</t>
    </rPh>
    <phoneticPr fontId="6"/>
  </si>
  <si>
    <t>「本俸月額」　欄の上段には、当該職員が適用を受けている給料表の本俸月額（各種手当等を除く）を、下段には　「級・号」　を記載してください。</t>
    <rPh sb="1" eb="3">
      <t>ホンポウ</t>
    </rPh>
    <rPh sb="3" eb="5">
      <t>ゲツガク</t>
    </rPh>
    <rPh sb="7" eb="8">
      <t>ラン</t>
    </rPh>
    <rPh sb="9" eb="11">
      <t>ジョウダン</t>
    </rPh>
    <rPh sb="47" eb="49">
      <t>カダン</t>
    </rPh>
    <rPh sb="59" eb="61">
      <t>キサイ</t>
    </rPh>
    <phoneticPr fontId="6"/>
  </si>
  <si>
    <t>上記の内容がわかるものがあれば、この表を作成せず、既存のものを使用していただいて結構です。</t>
    <rPh sb="0" eb="2">
      <t>ジョウキ</t>
    </rPh>
    <rPh sb="3" eb="5">
      <t>ナイヨウ</t>
    </rPh>
    <rPh sb="18" eb="19">
      <t>ヒョウ</t>
    </rPh>
    <rPh sb="20" eb="22">
      <t>サクセイ</t>
    </rPh>
    <rPh sb="25" eb="27">
      <t>キソン</t>
    </rPh>
    <rPh sb="31" eb="33">
      <t>シヨウ</t>
    </rPh>
    <rPh sb="40" eb="42">
      <t>ケッコウ</t>
    </rPh>
    <phoneticPr fontId="6"/>
  </si>
  <si>
    <t>（２）　非常勤職員</t>
    <rPh sb="4" eb="5">
      <t>ヒ</t>
    </rPh>
    <rPh sb="5" eb="7">
      <t>ジョウキン</t>
    </rPh>
    <rPh sb="7" eb="9">
      <t>ショクイン</t>
    </rPh>
    <phoneticPr fontId="6"/>
  </si>
  <si>
    <t>初回の
採用年月</t>
    <rPh sb="0" eb="2">
      <t>ショカイ</t>
    </rPh>
    <rPh sb="4" eb="6">
      <t>サイヨウ</t>
    </rPh>
    <rPh sb="6" eb="8">
      <t>ネンゲツ</t>
    </rPh>
    <phoneticPr fontId="6"/>
  </si>
  <si>
    <t>監査直近の雇用期間</t>
    <rPh sb="0" eb="2">
      <t>カンサ</t>
    </rPh>
    <rPh sb="2" eb="4">
      <t>チョッキン</t>
    </rPh>
    <rPh sb="5" eb="7">
      <t>コヨウ</t>
    </rPh>
    <rPh sb="7" eb="9">
      <t>キカン</t>
    </rPh>
    <phoneticPr fontId="6"/>
  </si>
  <si>
    <t>　「職種」　欄　～　「現に勤務する施設の勤続年数」　欄については、　「（１）常勤職員」　と同様に記載してください。</t>
    <rPh sb="2" eb="4">
      <t>ショクシュ</t>
    </rPh>
    <rPh sb="6" eb="7">
      <t>ラン</t>
    </rPh>
    <rPh sb="11" eb="12">
      <t>ゲン</t>
    </rPh>
    <rPh sb="13" eb="15">
      <t>キンム</t>
    </rPh>
    <rPh sb="17" eb="19">
      <t>シセツ</t>
    </rPh>
    <rPh sb="20" eb="22">
      <t>キンゾク</t>
    </rPh>
    <rPh sb="22" eb="24">
      <t>ネンスウ</t>
    </rPh>
    <rPh sb="26" eb="27">
      <t>ラン</t>
    </rPh>
    <rPh sb="38" eb="40">
      <t>ジョウキン</t>
    </rPh>
    <rPh sb="40" eb="42">
      <t>ショクイン</t>
    </rPh>
    <rPh sb="45" eb="47">
      <t>ドウヨウ</t>
    </rPh>
    <rPh sb="48" eb="50">
      <t>キサイ</t>
    </rPh>
    <phoneticPr fontId="6"/>
  </si>
  <si>
    <t>　「現に勤務する施設の勤続年数」　欄については、雇用契約の更新等の期間も全て含めて記載してください。</t>
    <rPh sb="2" eb="3">
      <t>ゲン</t>
    </rPh>
    <rPh sb="4" eb="6">
      <t>キンム</t>
    </rPh>
    <rPh sb="8" eb="10">
      <t>シセツ</t>
    </rPh>
    <rPh sb="11" eb="13">
      <t>キンゾク</t>
    </rPh>
    <rPh sb="13" eb="15">
      <t>ネンスウ</t>
    </rPh>
    <rPh sb="17" eb="18">
      <t>ラン</t>
    </rPh>
    <rPh sb="24" eb="26">
      <t>コヨウ</t>
    </rPh>
    <rPh sb="26" eb="28">
      <t>ケイヤク</t>
    </rPh>
    <rPh sb="29" eb="31">
      <t>コウシン</t>
    </rPh>
    <rPh sb="31" eb="32">
      <t>トウ</t>
    </rPh>
    <rPh sb="33" eb="35">
      <t>キカン</t>
    </rPh>
    <rPh sb="36" eb="37">
      <t>スベ</t>
    </rPh>
    <rPh sb="38" eb="39">
      <t>フク</t>
    </rPh>
    <rPh sb="41" eb="43">
      <t>キサイ</t>
    </rPh>
    <phoneticPr fontId="6"/>
  </si>
  <si>
    <t>全体数</t>
    <rPh sb="0" eb="2">
      <t>ゼンタイ</t>
    </rPh>
    <rPh sb="2" eb="3">
      <t>スウ</t>
    </rPh>
    <phoneticPr fontId="6"/>
  </si>
  <si>
    <t>４.</t>
  </si>
  <si>
    <r>
      <rPr>
        <b/>
        <sz val="11"/>
        <color rgb="FF0000FF"/>
        <rFont val="ＭＳ Ｐ明朝"/>
      </rPr>
      <t>〇</t>
    </r>
    <r>
      <rPr>
        <sz val="11"/>
        <color indexed="8"/>
        <rFont val="ＭＳ Ｐ明朝"/>
      </rPr>
      <t>級</t>
    </r>
    <rPh sb="1" eb="2">
      <t>キュウ</t>
    </rPh>
    <phoneticPr fontId="6"/>
  </si>
  <si>
    <r>
      <rPr>
        <b/>
        <sz val="11"/>
        <color rgb="FF0000FF"/>
        <rFont val="ＭＳ Ｐ明朝"/>
      </rPr>
      <t>〇</t>
    </r>
    <r>
      <rPr>
        <sz val="11"/>
        <color indexed="8"/>
        <rFont val="ＭＳ Ｐ明朝"/>
      </rPr>
      <t>号</t>
    </r>
    <rPh sb="1" eb="2">
      <t>ゴウ</t>
    </rPh>
    <phoneticPr fontId="6"/>
  </si>
  <si>
    <t>「職種」　欄は、「園長→副園長→教頭→保育教諭→栄養士→調理員→その他の職種」の順に記載してください。</t>
    <rPh sb="1" eb="3">
      <t>ショクシュ</t>
    </rPh>
    <rPh sb="5" eb="6">
      <t>ラン</t>
    </rPh>
    <rPh sb="9" eb="11">
      <t>エンチョウ</t>
    </rPh>
    <rPh sb="12" eb="15">
      <t>フクエンチョウ</t>
    </rPh>
    <rPh sb="16" eb="18">
      <t>キョウトウ</t>
    </rPh>
    <rPh sb="19" eb="21">
      <t>ホイク</t>
    </rPh>
    <rPh sb="21" eb="23">
      <t>キョウユ</t>
    </rPh>
    <rPh sb="24" eb="27">
      <t>エイヨウシ</t>
    </rPh>
    <rPh sb="28" eb="31">
      <t>チョウリイン</t>
    </rPh>
    <rPh sb="34" eb="35">
      <t>タ</t>
    </rPh>
    <rPh sb="36" eb="38">
      <t>ショクシュ</t>
    </rPh>
    <rPh sb="40" eb="41">
      <t>ジュン</t>
    </rPh>
    <rPh sb="42" eb="44">
      <t>キサイ</t>
    </rPh>
    <phoneticPr fontId="6"/>
  </si>
  <si>
    <r>
      <t>令和</t>
    </r>
    <r>
      <rPr>
        <sz val="11"/>
        <color theme="1"/>
        <rFont val="ＭＳ Ｐ明朝"/>
      </rPr>
      <t>８年度当初（4/1）異動（転入、産育休から復帰）</t>
    </r>
    <rPh sb="0" eb="2">
      <t>レイワ</t>
    </rPh>
    <rPh sb="3" eb="4">
      <t>ネン</t>
    </rPh>
    <rPh sb="4" eb="5">
      <t>ド</t>
    </rPh>
    <rPh sb="5" eb="7">
      <t>トウショ</t>
    </rPh>
    <rPh sb="12" eb="14">
      <t>イドウ</t>
    </rPh>
    <rPh sb="15" eb="17">
      <t>テンニュウ</t>
    </rPh>
    <rPh sb="18" eb="21">
      <t>サンイクキュウ</t>
    </rPh>
    <rPh sb="23" eb="25">
      <t>フッキ</t>
    </rPh>
    <phoneticPr fontId="6"/>
  </si>
  <si>
    <t>◇常勤職員に代えて非常勤職員を定数に充てている場合の常勤換算</t>
    <rPh sb="1" eb="3">
      <t>ジョウキン</t>
    </rPh>
    <rPh sb="3" eb="5">
      <t>ショクイン</t>
    </rPh>
    <rPh sb="6" eb="7">
      <t>カ</t>
    </rPh>
    <rPh sb="9" eb="12">
      <t>ヒジョウキン</t>
    </rPh>
    <rPh sb="12" eb="14">
      <t>ショクイン</t>
    </rPh>
    <rPh sb="15" eb="17">
      <t>テイスウ</t>
    </rPh>
    <rPh sb="18" eb="19">
      <t>ア</t>
    </rPh>
    <rPh sb="23" eb="25">
      <t>バアイ</t>
    </rPh>
    <rPh sb="26" eb="28">
      <t>ジョウキン</t>
    </rPh>
    <rPh sb="28" eb="30">
      <t>カンサン</t>
    </rPh>
    <phoneticPr fontId="6"/>
  </si>
  <si>
    <t>非常勤職員…Ｂ</t>
    <rPh sb="0" eb="1">
      <t>ヒ</t>
    </rPh>
    <rPh sb="1" eb="3">
      <t>ジョウキン</t>
    </rPh>
    <rPh sb="3" eb="5">
      <t>ショクイン</t>
    </rPh>
    <phoneticPr fontId="6"/>
  </si>
  <si>
    <t>「専任兼任」　欄は、当該認定こども園のみに常時勤務する者を　「専任」　、他の施設にも勤務する者のほか、時間的拘束を伴う業務（職業）等に従事する者に</t>
    <rPh sb="1" eb="3">
      <t>センニン</t>
    </rPh>
    <rPh sb="3" eb="5">
      <t>ケンニン</t>
    </rPh>
    <rPh sb="7" eb="8">
      <t>ラン</t>
    </rPh>
    <rPh sb="10" eb="12">
      <t>トウガイ</t>
    </rPh>
    <rPh sb="12" eb="14">
      <t>ニンテイ</t>
    </rPh>
    <rPh sb="17" eb="18">
      <t>エン</t>
    </rPh>
    <rPh sb="21" eb="23">
      <t>ジョウジ</t>
    </rPh>
    <rPh sb="23" eb="25">
      <t>キンム</t>
    </rPh>
    <rPh sb="27" eb="28">
      <t>モノ</t>
    </rPh>
    <rPh sb="31" eb="32">
      <t>セン</t>
    </rPh>
    <rPh sb="32" eb="33">
      <t>ニン</t>
    </rPh>
    <rPh sb="36" eb="37">
      <t>タ</t>
    </rPh>
    <rPh sb="38" eb="40">
      <t>シセツ</t>
    </rPh>
    <rPh sb="42" eb="44">
      <t>キンム</t>
    </rPh>
    <rPh sb="46" eb="47">
      <t>モノ</t>
    </rPh>
    <rPh sb="51" eb="54">
      <t>ジカンテキ</t>
    </rPh>
    <rPh sb="54" eb="56">
      <t>コウソク</t>
    </rPh>
    <rPh sb="57" eb="58">
      <t>トモナ</t>
    </rPh>
    <rPh sb="59" eb="61">
      <t>ギョウム</t>
    </rPh>
    <rPh sb="62" eb="64">
      <t>ショクギョウ</t>
    </rPh>
    <rPh sb="68" eb="69">
      <t>ジ</t>
    </rPh>
    <phoneticPr fontId="6"/>
  </si>
  <si>
    <t>「兼任」とドロップダウンリストから選択してください。</t>
    <rPh sb="1" eb="2">
      <t>ケン</t>
    </rPh>
    <rPh sb="2" eb="3">
      <t>ニン</t>
    </rPh>
    <phoneticPr fontId="6"/>
  </si>
  <si>
    <t>別の施設と人事異動がある場合、「採用年月」欄は当該施設に配属された直近の年月を記載してください。</t>
  </si>
  <si>
    <t>常勤換算後の人数</t>
    <rPh sb="0" eb="2">
      <t>ジョウキン</t>
    </rPh>
    <rPh sb="2" eb="4">
      <t>カンサン</t>
    </rPh>
    <rPh sb="4" eb="5">
      <t>ゴ</t>
    </rPh>
    <rPh sb="6" eb="8">
      <t>ニンズウ</t>
    </rPh>
    <phoneticPr fontId="6"/>
  </si>
  <si>
    <t>嘱託医、産育休中の職員は記載不要です。</t>
  </si>
  <si>
    <t>３.</t>
  </si>
  <si>
    <t>７．</t>
  </si>
  <si>
    <t>【例】平均勤続年数計算書及び特定教育・保育施設職員現況調書など</t>
    <rPh sb="1" eb="2">
      <t>レイ</t>
    </rPh>
    <rPh sb="3" eb="5">
      <t>ヘイキン</t>
    </rPh>
    <rPh sb="5" eb="7">
      <t>キンゾク</t>
    </rPh>
    <rPh sb="7" eb="9">
      <t>ネンスウ</t>
    </rPh>
    <rPh sb="9" eb="12">
      <t>ケイサンショ</t>
    </rPh>
    <rPh sb="12" eb="13">
      <t>オヨ</t>
    </rPh>
    <rPh sb="14" eb="16">
      <t>トクテイ</t>
    </rPh>
    <rPh sb="16" eb="18">
      <t>キョウイク</t>
    </rPh>
    <rPh sb="19" eb="21">
      <t>ホイク</t>
    </rPh>
    <rPh sb="21" eb="23">
      <t>シセツ</t>
    </rPh>
    <rPh sb="23" eb="25">
      <t>ショクイン</t>
    </rPh>
    <rPh sb="25" eb="27">
      <t>ゲンキョウ</t>
    </rPh>
    <rPh sb="27" eb="29">
      <t>チョウショ</t>
    </rPh>
    <phoneticPr fontId="6"/>
  </si>
  <si>
    <t>【例】　「週３日、８：００～１７：００（休憩時間６０分）」、　「土曜日のみ、１１：３０～１６：３０」</t>
    <rPh sb="1" eb="2">
      <t>レイ</t>
    </rPh>
    <rPh sb="5" eb="6">
      <t>シュウ</t>
    </rPh>
    <rPh sb="7" eb="8">
      <t>ニチ</t>
    </rPh>
    <phoneticPr fontId="6"/>
  </si>
  <si>
    <t>８.</t>
  </si>
  <si>
    <t>９．</t>
  </si>
  <si>
    <t>ぐんま幼保連携型認定こども園</t>
    <rPh sb="3" eb="5">
      <t>ヨウホ</t>
    </rPh>
    <rPh sb="5" eb="7">
      <t>レンケイ</t>
    </rPh>
    <rPh sb="7" eb="8">
      <t>ガタ</t>
    </rPh>
    <rPh sb="8" eb="10">
      <t>ニンテイ</t>
    </rPh>
    <rPh sb="13" eb="14">
      <t>エン</t>
    </rPh>
    <phoneticPr fontId="6"/>
  </si>
  <si>
    <r>
      <t>１０</t>
    </r>
    <r>
      <rPr>
        <sz val="10"/>
        <color indexed="8"/>
        <rFont val="ＭＳ Ｐ明朝"/>
      </rPr>
      <t>．</t>
    </r>
  </si>
  <si>
    <t>　上記の内容がわかるものがあれば、この表を作成せず、既存のものを使用していただいて結構です。</t>
    <rPh sb="1" eb="3">
      <t>ジョウキ</t>
    </rPh>
    <rPh sb="4" eb="6">
      <t>ナイヨウ</t>
    </rPh>
    <rPh sb="19" eb="20">
      <t>ヒョウ</t>
    </rPh>
    <rPh sb="21" eb="23">
      <t>サクセイ</t>
    </rPh>
    <rPh sb="26" eb="28">
      <t>キソン</t>
    </rPh>
    <rPh sb="32" eb="34">
      <t>シヨウ</t>
    </rPh>
    <rPh sb="41" eb="43">
      <t>ケッコウ</t>
    </rPh>
    <phoneticPr fontId="6"/>
  </si>
  <si>
    <t>認定こども園名</t>
  </si>
  <si>
    <t>新設・既存施設（※）</t>
    <rPh sb="0" eb="2">
      <t>シンセツ</t>
    </rPh>
    <rPh sb="3" eb="5">
      <t>キゾン</t>
    </rPh>
    <rPh sb="5" eb="7">
      <t>シセツ</t>
    </rPh>
    <phoneticPr fontId="6"/>
  </si>
  <si>
    <t>ほふくする園児</t>
    <rPh sb="5" eb="7">
      <t>エンジ</t>
    </rPh>
    <phoneticPr fontId="6"/>
  </si>
  <si>
    <t>類型（※）</t>
    <rPh sb="0" eb="2">
      <t>ルイケイ</t>
    </rPh>
    <phoneticPr fontId="6"/>
  </si>
  <si>
    <t>記入例</t>
    <rPh sb="0" eb="2">
      <t>キニュウ</t>
    </rPh>
    <rPh sb="2" eb="3">
      <t>レイ</t>
    </rPh>
    <phoneticPr fontId="6"/>
  </si>
  <si>
    <t>１日の勤務時間数</t>
    <rPh sb="1" eb="2">
      <t>ヒ</t>
    </rPh>
    <rPh sb="3" eb="5">
      <t>キンム</t>
    </rPh>
    <rPh sb="5" eb="8">
      <t>ジカンスウ</t>
    </rPh>
    <phoneticPr fontId="6"/>
  </si>
  <si>
    <t>認定こども園の定員</t>
    <rPh sb="0" eb="2">
      <t>ニンテイ</t>
    </rPh>
    <rPh sb="5" eb="6">
      <t>エン</t>
    </rPh>
    <rPh sb="7" eb="9">
      <t>テイイン</t>
    </rPh>
    <phoneticPr fontId="6"/>
  </si>
  <si>
    <t>小　計（小数点以下を四捨五入）</t>
    <rPh sb="0" eb="1">
      <t>ショウ</t>
    </rPh>
    <rPh sb="2" eb="3">
      <t>ケイ</t>
    </rPh>
    <phoneticPr fontId="6"/>
  </si>
  <si>
    <t>園長の専任化（※）</t>
    <rPh sb="0" eb="2">
      <t>エンチョウ</t>
    </rPh>
    <rPh sb="3" eb="5">
      <t>センニン</t>
    </rPh>
    <rPh sb="5" eb="6">
      <t>カ</t>
    </rPh>
    <phoneticPr fontId="6"/>
  </si>
  <si>
    <t>保育標準時間認定児
の受け入れ(※)</t>
    <rPh sb="0" eb="2">
      <t>ホイク</t>
    </rPh>
    <rPh sb="2" eb="4">
      <t>ヒョウジュン</t>
    </rPh>
    <rPh sb="4" eb="6">
      <t>ジカン</t>
    </rPh>
    <rPh sb="6" eb="8">
      <t>ニンテイ</t>
    </rPh>
    <rPh sb="8" eb="9">
      <t>ジ</t>
    </rPh>
    <rPh sb="11" eb="12">
      <t>ウ</t>
    </rPh>
    <rPh sb="13" eb="14">
      <t>イ</t>
    </rPh>
    <phoneticPr fontId="6"/>
  </si>
  <si>
    <r>
      <t xml:space="preserve">※常勤とは常用労働者のこと
　（正規・臨時等の雇用形態は問わない）　
</t>
    </r>
    <r>
      <rPr>
        <b/>
        <sz val="10"/>
        <color indexed="8"/>
        <rFont val="ＭＳ Ｐゴシック"/>
      </rPr>
      <t>※園長が</t>
    </r>
    <r>
      <rPr>
        <b/>
        <sz val="10"/>
        <color auto="1"/>
        <rFont val="ＭＳ Ｐゴシック"/>
      </rPr>
      <t>専任している場合は、園長を含めないこと</t>
    </r>
    <rPh sb="1" eb="3">
      <t>ジョウキン</t>
    </rPh>
    <rPh sb="5" eb="7">
      <t>ジョウヨウ</t>
    </rPh>
    <rPh sb="7" eb="10">
      <t>ロウドウシャ</t>
    </rPh>
    <rPh sb="36" eb="38">
      <t>エンチョウ</t>
    </rPh>
    <rPh sb="39" eb="41">
      <t>センニン</t>
    </rPh>
    <rPh sb="45" eb="47">
      <t>バアイ</t>
    </rPh>
    <rPh sb="49" eb="51">
      <t>エンチョウ</t>
    </rPh>
    <rPh sb="52" eb="53">
      <t>フク</t>
    </rPh>
    <phoneticPr fontId="6"/>
  </si>
  <si>
    <t>園長が専任でない</t>
    <rPh sb="0" eb="2">
      <t>エンチョウ</t>
    </rPh>
    <rPh sb="3" eb="5">
      <t>センニン</t>
    </rPh>
    <phoneticPr fontId="6"/>
  </si>
  <si>
    <t>２・３号認定児の定員が９０人以下</t>
    <rPh sb="3" eb="4">
      <t>ゴウ</t>
    </rPh>
    <rPh sb="4" eb="6">
      <t>ニンテイ</t>
    </rPh>
    <rPh sb="6" eb="7">
      <t>ジ</t>
    </rPh>
    <rPh sb="8" eb="10">
      <t>テイイン</t>
    </rPh>
    <rPh sb="13" eb="14">
      <t>ニン</t>
    </rPh>
    <rPh sb="14" eb="16">
      <t>イカ</t>
    </rPh>
    <phoneticPr fontId="6"/>
  </si>
  <si>
    <t>主幹保育教諭等を専任化（※）</t>
    <rPh sb="0" eb="2">
      <t>シュカン</t>
    </rPh>
    <rPh sb="2" eb="4">
      <t>ホイク</t>
    </rPh>
    <rPh sb="4" eb="6">
      <t>キョウユ</t>
    </rPh>
    <rPh sb="6" eb="7">
      <t>トウ</t>
    </rPh>
    <rPh sb="8" eb="10">
      <t>センニン</t>
    </rPh>
    <rPh sb="10" eb="11">
      <t>カ</t>
    </rPh>
    <phoneticPr fontId="6"/>
  </si>
  <si>
    <t>専任化</t>
  </si>
  <si>
    <t>◇職員配置状況</t>
    <rPh sb="1" eb="3">
      <t>ショクイン</t>
    </rPh>
    <rPh sb="3" eb="5">
      <t>ハイチ</t>
    </rPh>
    <rPh sb="5" eb="7">
      <t>ジョウキョウ</t>
    </rPh>
    <phoneticPr fontId="6"/>
  </si>
  <si>
    <t>常勤職員…Ａ</t>
    <rPh sb="0" eb="2">
      <t>ジョウキン</t>
    </rPh>
    <rPh sb="2" eb="4">
      <t>ショクイン</t>
    </rPh>
    <phoneticPr fontId="6"/>
  </si>
  <si>
    <t>※非常勤とは常勤以外の短時間勤務保育士
　（短時間勤務保育士や、いわゆる常勤的非常勤等）</t>
    <rPh sb="1" eb="2">
      <t>ヒ</t>
    </rPh>
    <rPh sb="2" eb="4">
      <t>ジョウキン</t>
    </rPh>
    <rPh sb="6" eb="8">
      <t>ジョウキン</t>
    </rPh>
    <rPh sb="8" eb="10">
      <t>イガイ</t>
    </rPh>
    <rPh sb="11" eb="14">
      <t>タンジカン</t>
    </rPh>
    <rPh sb="14" eb="16">
      <t>キンム</t>
    </rPh>
    <rPh sb="16" eb="19">
      <t>ホイクシ</t>
    </rPh>
    <phoneticPr fontId="6"/>
  </si>
  <si>
    <t>１ヶ月の勤務日数</t>
  </si>
  <si>
    <t>◆園舎面積　：　「イ」と「ロ」を合算した面積以上</t>
    <rPh sb="1" eb="3">
      <t>エンシャ</t>
    </rPh>
    <rPh sb="3" eb="5">
      <t>メンセキ</t>
    </rPh>
    <phoneticPr fontId="6"/>
  </si>
  <si>
    <t>１ヶ月の
勤務時間数計</t>
    <rPh sb="5" eb="7">
      <t>キンム</t>
    </rPh>
    <rPh sb="7" eb="10">
      <t>ジカンスウ</t>
    </rPh>
    <rPh sb="10" eb="11">
      <t>ケイ</t>
    </rPh>
    <phoneticPr fontId="6"/>
  </si>
  <si>
    <t>　ロ：園児１人にあたり３．３㎡</t>
  </si>
  <si>
    <t>常勤保育士の１ヶ月
の勤務時間数</t>
    <rPh sb="0" eb="2">
      <t>ジョウキン</t>
    </rPh>
    <rPh sb="2" eb="5">
      <t>ホイクシ</t>
    </rPh>
    <rPh sb="8" eb="9">
      <t>ゲツ</t>
    </rPh>
    <rPh sb="11" eb="13">
      <t>キンム</t>
    </rPh>
    <rPh sb="13" eb="15">
      <t>ジカン</t>
    </rPh>
    <rPh sb="15" eb="16">
      <t>スウ</t>
    </rPh>
    <phoneticPr fontId="6"/>
  </si>
  <si>
    <t>　　↑</t>
  </si>
  <si>
    <t>　各認定こども園の就業規則等で定めた常勤換算保育士の１ヶ月の勤務時間数を記載</t>
  </si>
  <si>
    <t>既存施設</t>
  </si>
  <si>
    <t>ぐんま保育園</t>
    <rPh sb="3" eb="6">
      <t>ホイクエン</t>
    </rPh>
    <phoneticPr fontId="6"/>
  </si>
  <si>
    <t>専任ではない</t>
  </si>
  <si>
    <t>榛名　圭子</t>
    <rPh sb="0" eb="2">
      <t>ハルナ</t>
    </rPh>
    <rPh sb="3" eb="5">
      <t>ケイコ</t>
    </rPh>
    <phoneticPr fontId="6"/>
  </si>
  <si>
    <t>妙義　優子</t>
    <rPh sb="0" eb="2">
      <t>ミョウギ</t>
    </rPh>
    <rPh sb="3" eb="5">
      <t>ユウコ</t>
    </rPh>
    <phoneticPr fontId="6"/>
  </si>
  <si>
    <t>２歳以上児</t>
    <rPh sb="1" eb="2">
      <t>サイ</t>
    </rPh>
    <rPh sb="2" eb="5">
      <t>イジョウジ</t>
    </rPh>
    <phoneticPr fontId="6"/>
  </si>
  <si>
    <t>ほふくしない園児</t>
    <rPh sb="6" eb="8">
      <t>エンジ</t>
    </rPh>
    <phoneticPr fontId="6"/>
  </si>
  <si>
    <t>※立ち歩きを始めた０～１歳児は、「ほふくする園児」です。
※一般に、１歳児にあっては、そのほとんどがほふくする園児であると考えられます。
　また、０歳児にあっても、満１歳に達する以前にほふくをするに至る園児が相当数みられることから、
　年度途中でほふくをはじめることを想定し、年度当初からほふくする園児として面積を確保するようにしてください。</t>
    <rPh sb="22" eb="24">
      <t>エンジ</t>
    </rPh>
    <rPh sb="55" eb="57">
      <t>エンジ</t>
    </rPh>
    <rPh sb="101" eb="103">
      <t>エンジ</t>
    </rPh>
    <rPh sb="149" eb="151">
      <t>エンジ</t>
    </rPh>
    <phoneticPr fontId="6"/>
  </si>
  <si>
    <t>園舎面積</t>
    <rPh sb="0" eb="2">
      <t>エンシャ</t>
    </rPh>
    <rPh sb="2" eb="4">
      <t>メンセキ</t>
    </rPh>
    <phoneticPr fontId="6"/>
  </si>
  <si>
    <t>保育室等計</t>
    <rPh sb="0" eb="3">
      <t>ホイクシツ</t>
    </rPh>
    <rPh sb="3" eb="4">
      <t>トウ</t>
    </rPh>
    <rPh sb="4" eb="5">
      <t>ケイ</t>
    </rPh>
    <phoneticPr fontId="6"/>
  </si>
  <si>
    <t>保育室</t>
    <rPh sb="0" eb="3">
      <t>ホイクシツ</t>
    </rPh>
    <phoneticPr fontId="6"/>
  </si>
  <si>
    <t>遊戯室</t>
    <rPh sb="0" eb="3">
      <t>ユウギシツ</t>
    </rPh>
    <phoneticPr fontId="6"/>
  </si>
  <si>
    <t>乳児室</t>
    <rPh sb="0" eb="2">
      <t>ニュウジ</t>
    </rPh>
    <rPh sb="2" eb="3">
      <t>シツ</t>
    </rPh>
    <phoneticPr fontId="6"/>
  </si>
  <si>
    <t>ぐんま幼保連携型認定こども園</t>
  </si>
  <si>
    <t>上記の内、満３歳以上児に係る面積</t>
    <rPh sb="0" eb="2">
      <t>ジョウキ</t>
    </rPh>
    <rPh sb="3" eb="4">
      <t>ウチ</t>
    </rPh>
    <rPh sb="5" eb="6">
      <t>マン</t>
    </rPh>
    <rPh sb="7" eb="8">
      <t>サイ</t>
    </rPh>
    <rPh sb="8" eb="11">
      <t>イジョウジ</t>
    </rPh>
    <rPh sb="12" eb="13">
      <t>カカ</t>
    </rPh>
    <rPh sb="14" eb="16">
      <t>メンセキ</t>
    </rPh>
    <phoneticPr fontId="6"/>
  </si>
  <si>
    <t>園舎</t>
    <rPh sb="0" eb="2">
      <t>エンシャ</t>
    </rPh>
    <phoneticPr fontId="6"/>
  </si>
  <si>
    <t>保育室等</t>
    <rPh sb="0" eb="3">
      <t>ホイクシツ</t>
    </rPh>
    <rPh sb="3" eb="4">
      <t>トウ</t>
    </rPh>
    <phoneticPr fontId="6"/>
  </si>
  <si>
    <r>
      <rPr>
        <b/>
        <sz val="11"/>
        <color auto="1"/>
        <rFont val="ＭＳ Ｐゴシック"/>
      </rPr>
      <t>園庭</t>
    </r>
    <r>
      <rPr>
        <sz val="11"/>
        <color auto="1"/>
        <rFont val="ＭＳ Ｐゴシック"/>
      </rPr>
      <t xml:space="preserve">
</t>
    </r>
    <r>
      <rPr>
        <sz val="8"/>
        <color auto="1"/>
        <rFont val="ＭＳ Ｐゴシック"/>
      </rPr>
      <t>（幼保以外は屋外遊技場のことをいう）</t>
    </r>
    <rPh sb="0" eb="2">
      <t>エンテイ</t>
    </rPh>
    <rPh sb="4" eb="6">
      <t>ヨウホ</t>
    </rPh>
    <rPh sb="6" eb="8">
      <t>イガイ</t>
    </rPh>
    <rPh sb="9" eb="11">
      <t>オクガイ</t>
    </rPh>
    <rPh sb="11" eb="14">
      <t>ユウギジョウ</t>
    </rPh>
    <phoneticPr fontId="6"/>
  </si>
  <si>
    <t>園庭面積</t>
    <rPh sb="0" eb="2">
      <t>エンテイ</t>
    </rPh>
    <rPh sb="2" eb="4">
      <t>メンセキ</t>
    </rPh>
    <phoneticPr fontId="6"/>
  </si>
  <si>
    <t>代替地</t>
    <rPh sb="0" eb="3">
      <t>ダイタイチ</t>
    </rPh>
    <phoneticPr fontId="6"/>
  </si>
  <si>
    <t>◆園児数から算出された各必要面積及び満３歳未満児に係る保育室等の基準適合状況</t>
    <rPh sb="1" eb="4">
      <t>エンジスウ</t>
    </rPh>
    <rPh sb="6" eb="8">
      <t>サンシュツ</t>
    </rPh>
    <rPh sb="11" eb="12">
      <t>カク</t>
    </rPh>
    <rPh sb="12" eb="14">
      <t>ヒツヨウ</t>
    </rPh>
    <rPh sb="14" eb="16">
      <t>メンセキ</t>
    </rPh>
    <rPh sb="16" eb="17">
      <t>オヨ</t>
    </rPh>
    <rPh sb="18" eb="19">
      <t>マン</t>
    </rPh>
    <rPh sb="20" eb="21">
      <t>サイ</t>
    </rPh>
    <rPh sb="21" eb="23">
      <t>ミマン</t>
    </rPh>
    <rPh sb="23" eb="24">
      <t>ジ</t>
    </rPh>
    <rPh sb="25" eb="26">
      <t>カカ</t>
    </rPh>
    <rPh sb="27" eb="30">
      <t>ホイクシツ</t>
    </rPh>
    <rPh sb="30" eb="31">
      <t>トウ</t>
    </rPh>
    <rPh sb="32" eb="34">
      <t>キジュン</t>
    </rPh>
    <rPh sb="34" eb="36">
      <t>テキゴウ</t>
    </rPh>
    <rPh sb="36" eb="38">
      <t>ジョウキョウ</t>
    </rPh>
    <phoneticPr fontId="6"/>
  </si>
  <si>
    <t>幼稚園基準（実学級数）</t>
    <rPh sb="0" eb="3">
      <t>ヨウチエン</t>
    </rPh>
    <rPh sb="3" eb="5">
      <t>キジュン</t>
    </rPh>
    <rPh sb="6" eb="7">
      <t>ジツ</t>
    </rPh>
    <rPh sb="7" eb="9">
      <t>ガッキュウ</t>
    </rPh>
    <rPh sb="9" eb="10">
      <t>スウ</t>
    </rPh>
    <phoneticPr fontId="6"/>
  </si>
  <si>
    <t>保育所基準</t>
    <rPh sb="0" eb="2">
      <t>ホイク</t>
    </rPh>
    <rPh sb="2" eb="3">
      <t>ショ</t>
    </rPh>
    <rPh sb="3" eb="5">
      <t>キジュン</t>
    </rPh>
    <phoneticPr fontId="6"/>
  </si>
  <si>
    <r>
      <t xml:space="preserve">保育室等
</t>
    </r>
    <r>
      <rPr>
        <sz val="9"/>
        <color auto="1"/>
        <rFont val="ＭＳ Ｐゴシック"/>
      </rPr>
      <t>（３歳以上児）</t>
    </r>
    <rPh sb="0" eb="3">
      <t>ホイクシツ</t>
    </rPh>
    <rPh sb="3" eb="4">
      <t>トウ</t>
    </rPh>
    <rPh sb="7" eb="8">
      <t>サイ</t>
    </rPh>
    <rPh sb="8" eb="10">
      <t>イジョウ</t>
    </rPh>
    <rPh sb="10" eb="11">
      <t>コ</t>
    </rPh>
    <phoneticPr fontId="6"/>
  </si>
  <si>
    <t>園庭</t>
    <rPh sb="0" eb="2">
      <t>エンテイ</t>
    </rPh>
    <phoneticPr fontId="6"/>
  </si>
  <si>
    <t>満３歳未満児に
係る保育室等の
基準適合状況</t>
    <rPh sb="0" eb="1">
      <t>マン</t>
    </rPh>
    <rPh sb="2" eb="3">
      <t>サイ</t>
    </rPh>
    <rPh sb="3" eb="5">
      <t>ミマン</t>
    </rPh>
    <rPh sb="5" eb="6">
      <t>ジ</t>
    </rPh>
    <rPh sb="8" eb="9">
      <t>カカ</t>
    </rPh>
    <rPh sb="10" eb="13">
      <t>ホイクシツ</t>
    </rPh>
    <rPh sb="13" eb="14">
      <t>トウ</t>
    </rPh>
    <rPh sb="16" eb="18">
      <t>キジュン</t>
    </rPh>
    <rPh sb="18" eb="20">
      <t>テキゴウ</t>
    </rPh>
    <rPh sb="20" eb="22">
      <t>ジョウキョウ</t>
    </rPh>
    <phoneticPr fontId="6"/>
  </si>
  <si>
    <t>移行特例</t>
    <rPh sb="0" eb="2">
      <t>イコウ</t>
    </rPh>
    <rPh sb="2" eb="4">
      <t>トクレイ</t>
    </rPh>
    <phoneticPr fontId="6"/>
  </si>
  <si>
    <t>ロ
保育所基準</t>
    <rPh sb="2" eb="5">
      <t>ホイクショ</t>
    </rPh>
    <rPh sb="5" eb="7">
      <t>キジュン</t>
    </rPh>
    <phoneticPr fontId="6"/>
  </si>
  <si>
    <t>幼稚園基準</t>
    <rPh sb="0" eb="3">
      <t>ヨウチエン</t>
    </rPh>
    <rPh sb="3" eb="5">
      <t>キジュン</t>
    </rPh>
    <phoneticPr fontId="6"/>
  </si>
  <si>
    <t>ほふく室：　園児１人あたり３．３㎡</t>
    <rPh sb="3" eb="4">
      <t>シツ</t>
    </rPh>
    <rPh sb="6" eb="8">
      <t>エンジ</t>
    </rPh>
    <rPh sb="9" eb="10">
      <t>ニン</t>
    </rPh>
    <phoneticPr fontId="6"/>
  </si>
  <si>
    <t>乳児室：　園児１人あたり１．６５㎡</t>
    <rPh sb="0" eb="2">
      <t>ニュウジ</t>
    </rPh>
    <rPh sb="2" eb="3">
      <t>シツ</t>
    </rPh>
    <rPh sb="5" eb="7">
      <t>エンジ</t>
    </rPh>
    <rPh sb="8" eb="9">
      <t>ニン</t>
    </rPh>
    <phoneticPr fontId="6"/>
  </si>
  <si>
    <t>保育所基準</t>
    <rPh sb="0" eb="3">
      <t>ホイクショ</t>
    </rPh>
    <rPh sb="3" eb="5">
      <t>キジュン</t>
    </rPh>
    <phoneticPr fontId="6"/>
  </si>
  <si>
    <t>合計　（　＝　イ　＋　ロ　）</t>
    <rPh sb="0" eb="2">
      <t>ゴウケイ</t>
    </rPh>
    <phoneticPr fontId="6"/>
  </si>
  <si>
    <t>◆園庭面積　：　①と②を合計した面積以上</t>
    <rPh sb="1" eb="3">
      <t>エンテイ</t>
    </rPh>
    <rPh sb="3" eb="5">
      <t>メンセキ</t>
    </rPh>
    <rPh sb="12" eb="14">
      <t>ゴウケイ</t>
    </rPh>
    <rPh sb="16" eb="18">
      <t>メンセキ</t>
    </rPh>
    <rPh sb="18" eb="20">
      <t>イジョウ</t>
    </rPh>
    <phoneticPr fontId="6"/>
  </si>
  <si>
    <t>①３歳以上児</t>
    <rPh sb="2" eb="3">
      <t>サイ</t>
    </rPh>
    <rPh sb="3" eb="6">
      <t>イジョウジ</t>
    </rPh>
    <phoneticPr fontId="6"/>
  </si>
  <si>
    <t>：「イ」と「ロ」を比較し、いずれか大きい面積</t>
    <rPh sb="9" eb="11">
      <t>ヒカク</t>
    </rPh>
    <rPh sb="17" eb="18">
      <t>オオ</t>
    </rPh>
    <rPh sb="20" eb="22">
      <t>メンセキ</t>
    </rPh>
    <phoneticPr fontId="6"/>
  </si>
  <si>
    <t>　イ：満３歳以上児の学級数に応じた園庭面積</t>
    <rPh sb="14" eb="15">
      <t>オウ</t>
    </rPh>
    <rPh sb="19" eb="21">
      <t>メンセキ</t>
    </rPh>
    <phoneticPr fontId="6"/>
  </si>
  <si>
    <t>②満２歳児：園児１人につき３．３㎡</t>
    <rPh sb="1" eb="2">
      <t>マン</t>
    </rPh>
    <rPh sb="3" eb="5">
      <t>サイジ</t>
    </rPh>
    <phoneticPr fontId="6"/>
  </si>
  <si>
    <t>合計　（　＝　①　＋　②　）</t>
    <rPh sb="0" eb="2">
      <t>ゴウケイ</t>
    </rPh>
    <phoneticPr fontId="6"/>
  </si>
  <si>
    <t>＜チェックシート　No．２＞　　施設の面積の状況</t>
    <rPh sb="16" eb="18">
      <t>シセツ</t>
    </rPh>
    <rPh sb="19" eb="21">
      <t>メンセキ</t>
    </rPh>
    <rPh sb="22" eb="24">
      <t>ジョウキョウ</t>
    </rPh>
    <phoneticPr fontId="6"/>
  </si>
  <si>
    <t>一般監査実施日の前月初日現在</t>
    <rPh sb="0" eb="4">
      <t>イッパンカンサ</t>
    </rPh>
    <rPh sb="4" eb="6">
      <t>ジッシ</t>
    </rPh>
    <rPh sb="6" eb="7">
      <t>ビ</t>
    </rPh>
    <rPh sb="8" eb="10">
      <t>ゼンゲツ</t>
    </rPh>
    <rPh sb="10" eb="12">
      <t>ショニチ</t>
    </rPh>
    <rPh sb="12" eb="13">
      <t>ウツツ</t>
    </rPh>
    <rPh sb="13" eb="14">
      <t>ザイ</t>
    </rPh>
    <phoneticPr fontId="6"/>
  </si>
  <si>
    <t>7．職員の配置状況（一般監査実施日の前月初日現在）</t>
    <rPh sb="2" eb="4">
      <t>ショクイン</t>
    </rPh>
    <rPh sb="5" eb="7">
      <t>ハイチ</t>
    </rPh>
    <rPh sb="7" eb="9">
      <t>ジョウキョウ</t>
    </rPh>
    <rPh sb="10" eb="14">
      <t>イッパンカンサ</t>
    </rPh>
    <phoneticPr fontId="6"/>
  </si>
  <si>
    <r>
      <t xml:space="preserve">勤　務　形　態
</t>
    </r>
    <r>
      <rPr>
        <sz val="9"/>
        <color auto="1"/>
        <rFont val="ＭＳ Ｐ明朝"/>
      </rPr>
      <t>（勤務時間・勤務日数等）</t>
    </r>
    <rPh sb="0" eb="1">
      <t>ツトム</t>
    </rPh>
    <rPh sb="2" eb="3">
      <t>ツトム</t>
    </rPh>
    <rPh sb="4" eb="5">
      <t>ケイ</t>
    </rPh>
    <rPh sb="6" eb="7">
      <t>タイ</t>
    </rPh>
    <rPh sb="9" eb="13">
      <t>キンムジカン</t>
    </rPh>
    <rPh sb="14" eb="16">
      <t>キンム</t>
    </rPh>
    <rPh sb="16" eb="18">
      <t>ニッスウ</t>
    </rPh>
    <rPh sb="18" eb="19">
      <t>トウ</t>
    </rPh>
    <phoneticPr fontId="6"/>
  </si>
  <si>
    <t>※旧基準</t>
    <rPh sb="1" eb="4">
      <t>キュウキジュン</t>
    </rPh>
    <phoneticPr fontId="6"/>
  </si>
  <si>
    <r>
      <t xml:space="preserve">(2)今年度の入園状況 </t>
    </r>
    <r>
      <rPr>
        <b/>
        <sz val="11"/>
        <color theme="1"/>
        <rFont val="ＭＳ Ｐ明朝"/>
      </rPr>
      <t xml:space="preserve"> </t>
    </r>
    <r>
      <rPr>
        <b/>
        <sz val="11"/>
        <color theme="1"/>
        <rFont val="ＭＳ Ｐゴシック"/>
      </rPr>
      <t>（一般監査実施日の前月まで記載する。それ以降は記載不要）</t>
    </r>
    <rPh sb="3" eb="6">
      <t>コンネンド</t>
    </rPh>
    <rPh sb="7" eb="9">
      <t>ニュウエン</t>
    </rPh>
    <rPh sb="9" eb="11">
      <t>ジョウキョウ</t>
    </rPh>
    <rPh sb="14" eb="18">
      <t>イッパンカンサ</t>
    </rPh>
    <phoneticPr fontId="6"/>
  </si>
  <si>
    <t>　　　例：一般監査実施日が12/20の場合、4月初日～11月初日の園児数をそれぞれ4月～11月の欄に記載（12月以降は空欄（12月初日の記載不要））</t>
    <rPh sb="3" eb="4">
      <t>レイ</t>
    </rPh>
    <rPh sb="5" eb="9">
      <t>イッパンカンサ</t>
    </rPh>
    <rPh sb="9" eb="12">
      <t>ジッシビ</t>
    </rPh>
    <rPh sb="19" eb="21">
      <t>バアイ</t>
    </rPh>
    <rPh sb="23" eb="24">
      <t>ガツ</t>
    </rPh>
    <rPh sb="24" eb="26">
      <t>ショニチ</t>
    </rPh>
    <rPh sb="29" eb="30">
      <t>ガツ</t>
    </rPh>
    <rPh sb="30" eb="32">
      <t>ショニチ</t>
    </rPh>
    <rPh sb="33" eb="35">
      <t>エンジ</t>
    </rPh>
    <rPh sb="35" eb="36">
      <t>カズ</t>
    </rPh>
    <rPh sb="42" eb="43">
      <t>ガツ</t>
    </rPh>
    <rPh sb="46" eb="47">
      <t>ガツ</t>
    </rPh>
    <rPh sb="48" eb="49">
      <t>ラン</t>
    </rPh>
    <rPh sb="50" eb="52">
      <t>キサイ</t>
    </rPh>
    <rPh sb="55" eb="56">
      <t>ガツ</t>
    </rPh>
    <rPh sb="56" eb="58">
      <t>イコウ</t>
    </rPh>
    <rPh sb="59" eb="61">
      <t>クウラン</t>
    </rPh>
    <phoneticPr fontId="6"/>
  </si>
  <si>
    <t>◇一般監査実施日の前月初日現在の園児数及び面積を記載してください。</t>
    <rPh sb="1" eb="5">
      <t>イッパンカンサ</t>
    </rPh>
    <rPh sb="16" eb="19">
      <t>エンジスウ</t>
    </rPh>
    <rPh sb="19" eb="20">
      <t>オヨ</t>
    </rPh>
    <rPh sb="21" eb="23">
      <t>メンセキ</t>
    </rPh>
    <rPh sb="24" eb="26">
      <t>キサイ</t>
    </rPh>
    <phoneticPr fontId="6"/>
  </si>
  <si>
    <t>（注3）最下行の「一般監査実施日の前月初日現在」は次の例を参考に記載してください。</t>
    <rPh sb="1" eb="2">
      <t>チュウ</t>
    </rPh>
    <rPh sb="4" eb="7">
      <t>サイカギョウ</t>
    </rPh>
    <rPh sb="9" eb="13">
      <t>イッパンカンサ</t>
    </rPh>
    <rPh sb="13" eb="16">
      <t>ジッシビ</t>
    </rPh>
    <rPh sb="17" eb="19">
      <t>ゼンゲツ</t>
    </rPh>
    <rPh sb="19" eb="21">
      <t>ショニチ</t>
    </rPh>
    <rPh sb="21" eb="23">
      <t>ゲンザイ</t>
    </rPh>
    <rPh sb="25" eb="26">
      <t>ツギ</t>
    </rPh>
    <rPh sb="27" eb="28">
      <t>レイ</t>
    </rPh>
    <rPh sb="29" eb="31">
      <t>サンコウ</t>
    </rPh>
    <rPh sb="32" eb="34">
      <t>キサイ</t>
    </rPh>
    <phoneticPr fontId="6"/>
  </si>
  <si>
    <t>≪新基準≫</t>
    <rPh sb="1" eb="4">
      <t>シンキジュン</t>
    </rPh>
    <phoneticPr fontId="6"/>
  </si>
  <si>
    <t>≪旧基準≫</t>
    <rPh sb="1" eb="2">
      <t>キュウ</t>
    </rPh>
    <rPh sb="2" eb="4">
      <t>キジュン</t>
    </rPh>
    <phoneticPr fontId="6"/>
  </si>
  <si>
    <r>
      <t>Ｒ</t>
    </r>
    <r>
      <rPr>
        <sz val="11"/>
        <color rgb="FFFF0000"/>
        <rFont val="ＭＳ Ｐ明朝"/>
      </rPr>
      <t>７</t>
    </r>
    <r>
      <rPr>
        <sz val="11"/>
        <color auto="1"/>
        <rFont val="ＭＳ Ｐ明朝"/>
      </rPr>
      <t>年４月</t>
    </r>
    <rPh sb="2" eb="3">
      <t>ネン</t>
    </rPh>
    <rPh sb="4" eb="5">
      <t>ガツ</t>
    </rPh>
    <phoneticPr fontId="6"/>
  </si>
  <si>
    <t>【例１】３歳児クラスのたんぽぽ組を担当⇒「３歳児たんぽぽ組」と記載。（※兼務している場合は、主な担当の方を記載）</t>
    <rPh sb="1" eb="2">
      <t>レイ</t>
    </rPh>
    <rPh sb="5" eb="7">
      <t>サイジ</t>
    </rPh>
    <rPh sb="15" eb="16">
      <t>クミ</t>
    </rPh>
    <rPh sb="17" eb="19">
      <t>タントウ</t>
    </rPh>
    <rPh sb="22" eb="23">
      <t>サイ</t>
    </rPh>
    <rPh sb="23" eb="24">
      <t>ジ</t>
    </rPh>
    <rPh sb="28" eb="29">
      <t>グミ</t>
    </rPh>
    <rPh sb="31" eb="33">
      <t>キサイ</t>
    </rPh>
    <rPh sb="36" eb="38">
      <t>ケンム</t>
    </rPh>
    <rPh sb="42" eb="44">
      <t>バアイ</t>
    </rPh>
    <rPh sb="46" eb="47">
      <t>オモ</t>
    </rPh>
    <rPh sb="48" eb="50">
      <t>タントウ</t>
    </rPh>
    <rPh sb="51" eb="52">
      <t>ホウ</t>
    </rPh>
    <rPh sb="53" eb="55">
      <t>キサイ</t>
    </rPh>
    <phoneticPr fontId="6"/>
  </si>
  <si>
    <r>
      <t>令和</t>
    </r>
    <r>
      <rPr>
        <sz val="11"/>
        <color rgb="FFFF0000"/>
        <rFont val="ＭＳ Ｐ明朝"/>
      </rPr>
      <t>８</t>
    </r>
    <r>
      <rPr>
        <sz val="11"/>
        <color auto="1"/>
        <rFont val="ＭＳ Ｐ明朝"/>
      </rPr>
      <t>年</t>
    </r>
    <rPh sb="0" eb="2">
      <t>レイワ</t>
    </rPh>
    <rPh sb="3" eb="4">
      <t>ネン</t>
    </rPh>
    <phoneticPr fontId="6"/>
  </si>
  <si>
    <r>
      <t>【幼保連携型認定こども園／令和</t>
    </r>
    <r>
      <rPr>
        <sz val="14"/>
        <color theme="1"/>
        <rFont val="ＭＳ Ｐゴシック"/>
      </rPr>
      <t>８年度】</t>
    </r>
    <rPh sb="1" eb="3">
      <t>ヨウホ</t>
    </rPh>
    <rPh sb="3" eb="5">
      <t>レンケイ</t>
    </rPh>
    <rPh sb="5" eb="6">
      <t>ガタ</t>
    </rPh>
    <rPh sb="6" eb="8">
      <t>ニンテイ</t>
    </rPh>
    <rPh sb="11" eb="12">
      <t>エン</t>
    </rPh>
    <rPh sb="13" eb="15">
      <t>レイワ</t>
    </rPh>
    <rPh sb="16" eb="18">
      <t>ネンド</t>
    </rPh>
    <phoneticPr fontId="6"/>
  </si>
  <si>
    <r>
      <t>令和</t>
    </r>
    <r>
      <rPr>
        <sz val="11"/>
        <color theme="1"/>
        <rFont val="ＭＳ Ｐ明朝"/>
      </rPr>
      <t>７年度末（3/31）退職</t>
    </r>
    <rPh sb="0" eb="2">
      <t>レイワ</t>
    </rPh>
    <rPh sb="3" eb="5">
      <t>ネンド</t>
    </rPh>
    <rPh sb="5" eb="6">
      <t>マツ</t>
    </rPh>
    <rPh sb="12" eb="14">
      <t>タイショク</t>
    </rPh>
    <phoneticPr fontId="6"/>
  </si>
  <si>
    <r>
      <t>令和</t>
    </r>
    <r>
      <rPr>
        <sz val="11"/>
        <color theme="1"/>
        <rFont val="ＭＳ Ｐ明朝"/>
      </rPr>
      <t>７年度末（3/31）異動（転出、産育休取得）</t>
    </r>
    <rPh sb="0" eb="2">
      <t>レイワ</t>
    </rPh>
    <rPh sb="5" eb="6">
      <t>マツ</t>
    </rPh>
    <rPh sb="12" eb="14">
      <t>イドウ</t>
    </rPh>
    <rPh sb="15" eb="17">
      <t>テンシュツ</t>
    </rPh>
    <rPh sb="18" eb="21">
      <t>サンイクキュウ</t>
    </rPh>
    <rPh sb="21" eb="23">
      <t>シュトク</t>
    </rPh>
    <phoneticPr fontId="6"/>
  </si>
  <si>
    <r>
      <t>令和</t>
    </r>
    <r>
      <rPr>
        <sz val="11"/>
        <color theme="1"/>
        <rFont val="ＭＳ Ｐ明朝"/>
      </rPr>
      <t>８年度初日（年度開始時点）</t>
    </r>
    <rPh sb="0" eb="2">
      <t>レイワ</t>
    </rPh>
    <rPh sb="3" eb="5">
      <t>ネンド</t>
    </rPh>
    <rPh sb="5" eb="7">
      <t>ショニチ</t>
    </rPh>
    <rPh sb="8" eb="10">
      <t>ネンド</t>
    </rPh>
    <rPh sb="10" eb="12">
      <t>カイシ</t>
    </rPh>
    <rPh sb="12" eb="14">
      <t>ジテン</t>
    </rPh>
    <phoneticPr fontId="6"/>
  </si>
</sst>
</file>

<file path=xl/styles.xml><?xml version="1.0" encoding="utf-8"?>
<styleSheet xmlns="http://schemas.openxmlformats.org/spreadsheetml/2006/main" xmlns:r="http://schemas.openxmlformats.org/officeDocument/2006/relationships" xmlns:mc="http://schemas.openxmlformats.org/markup-compatibility/2006">
  <numFmts count="19">
    <numFmt numFmtId="176" formatCode="General&quot;名&quot;"/>
    <numFmt numFmtId="177" formatCode="0;&quot;▲ &quot;0"/>
    <numFmt numFmtId="178" formatCode="[$-411]ggge&quot;年&quot;m&quot;月&quot;d&quot;日&quot;;@"/>
    <numFmt numFmtId="179" formatCode="h:mm;@"/>
    <numFmt numFmtId="180" formatCode="#,###&quot;円&quot;"/>
    <numFmt numFmtId="181" formatCode="#,##0.0&quot;%&quot;"/>
    <numFmt numFmtId="182" formatCode="General&quot;人&quot;"/>
    <numFmt numFmtId="183" formatCode="0_);[Red]\(0\)"/>
    <numFmt numFmtId="184" formatCode="General&quot;時&quot;&quot;間&quot;"/>
    <numFmt numFmtId="185" formatCode="General&quot;学級&quot;"/>
    <numFmt numFmtId="186" formatCode="General&quot;日&quot;"/>
    <numFmt numFmtId="187" formatCode="0.0_);[Red]\(0.0\)"/>
    <numFmt numFmtId="188" formatCode="0.00_);[Red]\(0.00\)"/>
    <numFmt numFmtId="189" formatCode="0.0&quot;㎡&quot;"/>
    <numFmt numFmtId="190" formatCode="0.00_ "/>
    <numFmt numFmtId="191" formatCode="&quot;計&quot;\ \ \ \ 0.0&quot;㎡&quot;"/>
    <numFmt numFmtId="192" formatCode="#,##0.00_ &quot;㎡&quot;"/>
    <numFmt numFmtId="193" formatCode="0.00&quot;㎡&quot;"/>
    <numFmt numFmtId="194" formatCode="General\ &quot;：1&quot;"/>
  </numFmts>
  <fonts count="64">
    <font>
      <sz val="11"/>
      <color auto="1"/>
      <name val="ＭＳ Ｐゴシック"/>
      <family val="3"/>
    </font>
    <font>
      <u/>
      <sz val="11"/>
      <color theme="10"/>
      <name val="ＭＳ Ｐゴシック"/>
      <family val="3"/>
    </font>
    <font>
      <sz val="11"/>
      <color auto="1"/>
      <name val="ＭＳ Ｐゴシック"/>
      <family val="3"/>
    </font>
    <font>
      <sz val="11"/>
      <color indexed="8"/>
      <name val="ＭＳ Ｐゴシック"/>
      <family val="3"/>
    </font>
    <font>
      <sz val="11"/>
      <color theme="1"/>
      <name val="ＭＳ Ｐゴシック"/>
      <family val="3"/>
    </font>
    <font>
      <sz val="11"/>
      <color auto="1"/>
      <name val="ＭＳ ゴシック"/>
      <family val="3"/>
    </font>
    <font>
      <sz val="6"/>
      <color auto="1"/>
      <name val="ＭＳ Ｐゴシック"/>
      <family val="3"/>
    </font>
    <font>
      <sz val="11"/>
      <color auto="1"/>
      <name val="ＭＳ Ｐ明朝"/>
      <family val="1"/>
    </font>
    <font>
      <sz val="9"/>
      <color auto="1"/>
      <name val="ＭＳ Ｐ明朝"/>
      <family val="1"/>
    </font>
    <font>
      <b/>
      <sz val="16"/>
      <color theme="1"/>
      <name val="ＭＳ Ｐゴシック"/>
      <family val="3"/>
    </font>
    <font>
      <sz val="11"/>
      <color theme="1"/>
      <name val="ＭＳ Ｐ明朝"/>
      <family val="1"/>
    </font>
    <font>
      <sz val="11"/>
      <color theme="1"/>
      <name val="ＭＳ Ｐゴシック"/>
      <family val="3"/>
    </font>
    <font>
      <b/>
      <sz val="11"/>
      <color theme="1"/>
      <name val="ＭＳ Ｐ明朝"/>
      <family val="1"/>
    </font>
    <font>
      <sz val="9"/>
      <color theme="1"/>
      <name val="ＭＳ Ｐ明朝"/>
      <family val="1"/>
    </font>
    <font>
      <sz val="10"/>
      <color auto="1"/>
      <name val="ＭＳ Ｐ明朝"/>
      <family val="1"/>
    </font>
    <font>
      <sz val="9"/>
      <color auto="1"/>
      <name val="ＭＳ Ｐゴシック"/>
      <family val="3"/>
    </font>
    <font>
      <sz val="9"/>
      <color theme="1"/>
      <name val="ＭＳ Ｐゴシック"/>
      <family val="3"/>
    </font>
    <font>
      <sz val="10"/>
      <color theme="1"/>
      <name val="ＭＳ Ｐ明朝"/>
      <family val="1"/>
    </font>
    <font>
      <b/>
      <sz val="11"/>
      <color theme="1"/>
      <name val="ＭＳ Ｐゴシック"/>
      <family val="3"/>
      <scheme val="minor"/>
    </font>
    <font>
      <sz val="10.5"/>
      <color auto="1"/>
      <name val="ＭＳ Ｐ明朝"/>
      <family val="1"/>
    </font>
    <font>
      <sz val="14"/>
      <color theme="1"/>
      <name val="ＭＳ Ｐゴシック"/>
      <family val="3"/>
    </font>
    <font>
      <b/>
      <sz val="11"/>
      <color auto="1"/>
      <name val="ＭＳ Ｐ明朝"/>
      <family val="1"/>
    </font>
    <font>
      <b/>
      <sz val="11"/>
      <color auto="1"/>
      <name val="ＭＳ Ｐゴシック"/>
      <family val="3"/>
    </font>
    <font>
      <b/>
      <sz val="12"/>
      <color auto="1"/>
      <name val="ＭＳ Ｐ明朝"/>
      <family val="1"/>
    </font>
    <font>
      <sz val="14"/>
      <color rgb="FF0000FF"/>
      <name val="ＭＳ Ｐ明朝"/>
      <family val="1"/>
    </font>
    <font>
      <sz val="11"/>
      <color rgb="FF0000FF"/>
      <name val="ＭＳ Ｐ明朝"/>
      <family val="1"/>
    </font>
    <font>
      <sz val="11"/>
      <color theme="1"/>
      <name val="ＭＳ Ｐ明朝"/>
      <family val="1"/>
    </font>
    <font>
      <b/>
      <sz val="11"/>
      <color rgb="FF0000FF"/>
      <name val="ＭＳ Ｐ明朝"/>
      <family val="1"/>
    </font>
    <font>
      <sz val="10"/>
      <color theme="1"/>
      <name val="ＭＳ Ｐ明朝"/>
      <family val="1"/>
    </font>
    <font>
      <sz val="10"/>
      <color rgb="FF00B0F0"/>
      <name val="ＭＳ Ｐ明朝"/>
      <family val="1"/>
    </font>
    <font>
      <b/>
      <sz val="11"/>
      <color rgb="FF0000FF"/>
      <name val="ＭＳ Ｐゴシック"/>
      <family val="3"/>
    </font>
    <font>
      <b/>
      <sz val="11"/>
      <color rgb="FF0000FF"/>
      <name val="ＭＳ Ｐ明朝"/>
      <family val="1"/>
    </font>
    <font>
      <b/>
      <sz val="11"/>
      <color rgb="FFFF0000"/>
      <name val="ＭＳ Ｐ明朝"/>
      <family val="1"/>
    </font>
    <font>
      <sz val="9"/>
      <color rgb="FF00B0F0"/>
      <name val="ＭＳ Ｐ明朝"/>
      <family val="1"/>
    </font>
    <font>
      <sz val="9.5"/>
      <color auto="1"/>
      <name val="ＭＳ Ｐ明朝"/>
      <family val="1"/>
    </font>
    <font>
      <sz val="8"/>
      <color auto="1"/>
      <name val="ＭＳ Ｐ明朝"/>
      <family val="1"/>
    </font>
    <font>
      <sz val="8"/>
      <color auto="1"/>
      <name val="ＭＳ Ｐゴシック"/>
      <family val="3"/>
    </font>
    <font>
      <sz val="10"/>
      <color auto="1"/>
      <name val="ＭＳ Ｐゴシック"/>
      <family val="3"/>
    </font>
    <font>
      <b/>
      <sz val="14"/>
      <color theme="1"/>
      <name val="ＭＳ Ｐゴシック"/>
      <family val="3"/>
    </font>
    <font>
      <sz val="6"/>
      <color indexed="8"/>
      <name val="ＭＳ Ｐゴシック"/>
      <family val="3"/>
    </font>
    <font>
      <sz val="10"/>
      <color indexed="8"/>
      <name val="ＭＳ Ｐゴシック"/>
      <family val="3"/>
    </font>
    <font>
      <sz val="6"/>
      <color indexed="10"/>
      <name val="ＭＳ Ｐゴシック"/>
      <family val="3"/>
    </font>
    <font>
      <b/>
      <sz val="12"/>
      <color theme="1"/>
      <name val="ＭＳ Ｐゴシック"/>
      <family val="3"/>
      <scheme val="minor"/>
    </font>
    <font>
      <b/>
      <sz val="11"/>
      <color theme="0"/>
      <name val="ＭＳ Ｐゴシック"/>
      <family val="3"/>
    </font>
    <font>
      <sz val="8"/>
      <color indexed="8"/>
      <name val="ＭＳ Ｐゴシック"/>
      <family val="3"/>
    </font>
    <font>
      <sz val="9"/>
      <color indexed="8"/>
      <name val="ＭＳ Ｐゴシック"/>
      <family val="3"/>
    </font>
    <font>
      <sz val="9.6"/>
      <color auto="1"/>
      <name val="ＭＳ Ｐゴシック"/>
      <family val="3"/>
    </font>
    <font>
      <b/>
      <sz val="11"/>
      <color indexed="8"/>
      <name val="ＭＳ Ｐゴシック"/>
      <family val="3"/>
    </font>
    <font>
      <b/>
      <sz val="10"/>
      <color indexed="8"/>
      <name val="ＭＳ Ｐゴシック"/>
      <family val="3"/>
    </font>
    <font>
      <sz val="10"/>
      <color theme="1"/>
      <name val="ＭＳ Ｐゴシック"/>
      <family val="3"/>
    </font>
    <font>
      <b/>
      <sz val="11"/>
      <color rgb="FFFF0000"/>
      <name val="ＭＳ Ｐゴシック"/>
      <family val="3"/>
    </font>
    <font>
      <sz val="11"/>
      <color indexed="10"/>
      <name val="ＭＳ Ｐゴシック"/>
      <family val="3"/>
    </font>
    <font>
      <b/>
      <sz val="10"/>
      <color theme="1"/>
      <name val="ＭＳ Ｐゴシック"/>
      <family val="3"/>
    </font>
    <font>
      <sz val="9"/>
      <color rgb="FFFF0000"/>
      <name val="ＭＳ Ｐゴシック"/>
      <family val="3"/>
      <scheme val="minor"/>
    </font>
    <font>
      <sz val="8"/>
      <color theme="1"/>
      <name val="ＭＳ Ｐゴシック"/>
      <family val="3"/>
      <scheme val="minor"/>
    </font>
    <font>
      <sz val="11"/>
      <color rgb="FFFF0000"/>
      <name val="ＭＳ Ｐゴシック"/>
      <family val="3"/>
    </font>
    <font>
      <b/>
      <sz val="16"/>
      <color theme="1"/>
      <name val="ＭＳ Ｐゴシック"/>
      <family val="3"/>
    </font>
    <font>
      <b/>
      <sz val="20"/>
      <color theme="1"/>
      <name val="ＭＳ Ｐゴシック"/>
      <family val="3"/>
    </font>
    <font>
      <sz val="12"/>
      <color theme="1"/>
      <name val="ＭＳ Ｐゴシック"/>
      <family val="3"/>
    </font>
    <font>
      <sz val="11"/>
      <color rgb="FF0000FF"/>
      <name val="ＭＳ Ｐゴシック"/>
      <family val="3"/>
    </font>
    <font>
      <sz val="12"/>
      <color auto="1"/>
      <name val="ＭＳ Ｐゴシック"/>
      <family val="3"/>
    </font>
    <font>
      <sz val="6"/>
      <color auto="1"/>
      <name val="ＭＳ Ｐゴシック"/>
      <family val="3"/>
    </font>
    <font>
      <b/>
      <u/>
      <sz val="12"/>
      <color theme="1"/>
      <name val="ＭＳ Ｐゴシック"/>
      <family val="3"/>
    </font>
    <font>
      <sz val="14"/>
      <color theme="1"/>
      <name val="ＭＳ Ｐゴシック"/>
      <family val="3"/>
    </font>
  </fonts>
  <fills count="10">
    <fill>
      <patternFill patternType="none"/>
    </fill>
    <fill>
      <patternFill patternType="gray125"/>
    </fill>
    <fill>
      <patternFill patternType="solid">
        <fgColor rgb="FFF2DCDB"/>
        <bgColor indexed="64"/>
      </patternFill>
    </fill>
    <fill>
      <patternFill patternType="solid">
        <fgColor theme="0"/>
        <bgColor indexed="64"/>
      </patternFill>
    </fill>
    <fill>
      <patternFill patternType="solid">
        <fgColor theme="1"/>
        <bgColor indexed="64"/>
      </patternFill>
    </fill>
    <fill>
      <patternFill patternType="solid">
        <fgColor indexed="43"/>
        <bgColor indexed="64"/>
      </patternFill>
    </fill>
    <fill>
      <patternFill patternType="solid">
        <fgColor rgb="FFFFFF99"/>
        <bgColor indexed="64"/>
      </patternFill>
    </fill>
    <fill>
      <patternFill patternType="solid">
        <fgColor rgb="FFFF0000"/>
        <bgColor indexed="64"/>
      </patternFill>
    </fill>
    <fill>
      <patternFill patternType="solid">
        <fgColor theme="0" tint="-0.15"/>
        <bgColor indexed="64"/>
      </patternFill>
    </fill>
    <fill>
      <patternFill patternType="solid">
        <fgColor theme="9" tint="0.4"/>
        <bgColor indexed="64"/>
      </patternFill>
    </fill>
  </fills>
  <borders count="15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ck">
        <color indexed="64"/>
      </top>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double">
        <color indexed="64"/>
      </top>
      <bottom style="thick">
        <color indexed="64"/>
      </bottom>
      <diagonal/>
    </border>
    <border>
      <left style="thin">
        <color indexed="64"/>
      </left>
      <right/>
      <top style="thick">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thick">
        <color indexed="64"/>
      </bottom>
      <diagonal/>
    </border>
    <border>
      <left/>
      <right/>
      <top style="thick">
        <color indexed="64"/>
      </top>
      <bottom/>
      <diagonal/>
    </border>
    <border>
      <left/>
      <right/>
      <top style="thick">
        <color indexed="64"/>
      </top>
      <bottom style="dotted">
        <color indexed="64"/>
      </bottom>
      <diagonal/>
    </border>
    <border>
      <left/>
      <right/>
      <top style="thin">
        <color indexed="64"/>
      </top>
      <bottom style="dotted">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ck">
        <color indexed="64"/>
      </bottom>
      <diagonal/>
    </border>
    <border>
      <left/>
      <right style="thin">
        <color indexed="64"/>
      </right>
      <top style="thick">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style="dotted">
        <color indexed="64"/>
      </top>
      <bottom style="thick">
        <color indexed="64"/>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thin">
        <color indexed="64"/>
      </top>
      <bottom style="double">
        <color indexed="64"/>
      </bottom>
      <diagonal/>
    </border>
    <border>
      <left/>
      <right style="thin">
        <color indexed="64"/>
      </right>
      <top style="thick">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medium">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thick">
        <color indexed="64"/>
      </bottom>
      <diagonal/>
    </border>
    <border>
      <left/>
      <right style="thin">
        <color indexed="64"/>
      </right>
      <top/>
      <bottom style="double">
        <color indexed="64"/>
      </bottom>
      <diagonal/>
    </border>
    <border>
      <left/>
      <right style="thin">
        <color indexed="64"/>
      </right>
      <top style="thin">
        <color indexed="64"/>
      </top>
      <bottom style="thick">
        <color indexed="64"/>
      </bottom>
      <diagonal/>
    </border>
    <border>
      <left style="thin">
        <color indexed="64"/>
      </left>
      <right style="thin">
        <color indexed="64"/>
      </right>
      <top/>
      <bottom style="double">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DashDot">
        <color indexed="64"/>
      </left>
      <right style="thin">
        <color indexed="64"/>
      </right>
      <top style="mediumDashDot">
        <color indexed="64"/>
      </top>
      <bottom/>
      <diagonal/>
    </border>
    <border>
      <left style="mediumDashDot">
        <color indexed="64"/>
      </left>
      <right style="thin">
        <color indexed="64"/>
      </right>
      <top/>
      <bottom style="medium">
        <color indexed="64"/>
      </bottom>
      <diagonal/>
    </border>
    <border>
      <left/>
      <right style="thin">
        <color indexed="64"/>
      </right>
      <top style="hair">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DashDot">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DashDot">
        <color indexed="64"/>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s>
  <cellStyleXfs count="10">
    <xf numFmtId="0" fontId="0" fillId="0" borderId="0">
      <alignment vertical="center"/>
    </xf>
    <xf numFmtId="0" fontId="1" fillId="0" borderId="0" applyNumberFormat="0" applyFill="0" applyBorder="0" applyAlignment="0" applyProtection="0">
      <alignment vertical="center"/>
    </xf>
    <xf numFmtId="9" fontId="2"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4" fillId="0" borderId="0">
      <alignment vertical="center"/>
    </xf>
    <xf numFmtId="0" fontId="2" fillId="0" borderId="0">
      <alignment vertical="center"/>
    </xf>
    <xf numFmtId="0" fontId="5" fillId="0" borderId="0"/>
    <xf numFmtId="0" fontId="1" fillId="0" borderId="0" applyNumberFormat="0" applyFill="0" applyBorder="0" applyAlignment="0" applyProtection="0">
      <alignment vertical="center"/>
    </xf>
    <xf numFmtId="38" fontId="2" fillId="0" borderId="0" applyFont="0" applyFill="0" applyBorder="0" applyAlignment="0" applyProtection="0">
      <alignment vertical="center"/>
    </xf>
  </cellStyleXfs>
  <cellXfs count="1075">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pplyAlignment="1">
      <alignment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xf>
    <xf numFmtId="0" fontId="10" fillId="0" borderId="5" xfId="5" applyFont="1" applyBorder="1" applyAlignment="1">
      <alignment vertical="center" shrinkToFit="1"/>
    </xf>
    <xf numFmtId="0" fontId="10" fillId="0" borderId="6" xfId="5" applyFont="1" applyBorder="1" applyAlignment="1">
      <alignment horizontal="center" vertical="center" shrinkToFit="1"/>
    </xf>
    <xf numFmtId="0" fontId="11" fillId="0" borderId="7" xfId="0" applyFont="1" applyBorder="1" applyAlignment="1">
      <alignment horizontal="center" vertical="center" shrinkToFit="1"/>
    </xf>
    <xf numFmtId="0" fontId="10" fillId="0" borderId="7" xfId="5" applyFont="1" applyBorder="1" applyAlignment="1">
      <alignment horizontal="center" vertical="center" shrinkToFit="1"/>
    </xf>
    <xf numFmtId="0" fontId="11" fillId="0" borderId="8" xfId="0" applyFont="1" applyBorder="1" applyAlignment="1">
      <alignment horizontal="center" vertical="center" shrinkToFit="1"/>
    </xf>
    <xf numFmtId="0" fontId="10" fillId="0" borderId="9" xfId="5" applyFont="1" applyBorder="1" applyAlignment="1">
      <alignment horizontal="center" vertical="center" textRotation="255" shrinkToFit="1"/>
    </xf>
    <xf numFmtId="0" fontId="11" fillId="0" borderId="10" xfId="0" applyFont="1" applyBorder="1" applyAlignment="1">
      <alignment horizontal="center" vertical="center" textRotation="255" shrinkToFit="1"/>
    </xf>
    <xf numFmtId="0" fontId="11" fillId="0" borderId="3" xfId="0" applyFont="1" applyBorder="1" applyAlignment="1">
      <alignment horizontal="center" vertical="center" textRotation="255" shrinkToFit="1"/>
    </xf>
    <xf numFmtId="0" fontId="12" fillId="0" borderId="7" xfId="5" applyFont="1" applyBorder="1" applyAlignment="1">
      <alignment horizontal="right" vertical="center" indent="1" shrinkToFit="1"/>
    </xf>
    <xf numFmtId="0" fontId="8" fillId="0" borderId="0" xfId="0" quotePrefix="1" applyFont="1" applyAlignment="1">
      <alignment vertical="center"/>
    </xf>
    <xf numFmtId="0" fontId="13" fillId="0" borderId="0" xfId="0" applyFont="1" applyAlignment="1">
      <alignment vertical="center"/>
    </xf>
    <xf numFmtId="0" fontId="13" fillId="0" borderId="0" xfId="0" quotePrefix="1" applyFont="1" applyAlignment="1">
      <alignment horizontal="right" vertical="center"/>
    </xf>
    <xf numFmtId="0" fontId="14" fillId="0" borderId="0" xfId="0" applyFont="1">
      <alignment vertical="center"/>
    </xf>
    <xf numFmtId="0" fontId="11" fillId="0" borderId="0" xfId="0" applyFont="1" applyAlignment="1">
      <alignment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10" fillId="0" borderId="14" xfId="5" applyFont="1" applyBorder="1" applyAlignment="1">
      <alignment vertical="center" shrinkToFit="1"/>
    </xf>
    <xf numFmtId="0" fontId="10" fillId="0" borderId="15" xfId="5" applyFont="1" applyBorder="1" applyAlignment="1">
      <alignment vertical="center" shrinkToFit="1"/>
    </xf>
    <xf numFmtId="0" fontId="10" fillId="0" borderId="16" xfId="6" applyFont="1" applyBorder="1" applyAlignment="1">
      <alignment vertical="center" shrinkToFit="1"/>
    </xf>
    <xf numFmtId="0" fontId="10" fillId="0" borderId="17" xfId="5" applyFont="1" applyBorder="1" applyAlignment="1">
      <alignment vertical="center" shrinkToFit="1"/>
    </xf>
    <xf numFmtId="0" fontId="10" fillId="0" borderId="18" xfId="6" applyFont="1" applyBorder="1" applyAlignment="1">
      <alignment vertical="center" shrinkToFit="1"/>
    </xf>
    <xf numFmtId="0" fontId="11" fillId="0" borderId="19" xfId="0" applyFont="1" applyBorder="1" applyAlignment="1">
      <alignment horizontal="center" vertical="center" textRotation="255" shrinkToFit="1"/>
    </xf>
    <xf numFmtId="0" fontId="11" fillId="0" borderId="0" xfId="0" applyFont="1" applyAlignment="1">
      <alignment horizontal="center" vertical="center" textRotation="255" shrinkToFit="1"/>
    </xf>
    <xf numFmtId="0" fontId="11" fillId="0" borderId="13" xfId="0" applyFont="1" applyBorder="1" applyAlignment="1">
      <alignment horizontal="center" vertical="center" textRotation="255" shrinkToFit="1"/>
    </xf>
    <xf numFmtId="0" fontId="15" fillId="0" borderId="0" xfId="0" applyFont="1" applyAlignment="1">
      <alignment vertical="center"/>
    </xf>
    <xf numFmtId="0" fontId="16" fillId="0" borderId="0" xfId="0" applyFont="1" applyAlignment="1">
      <alignment vertical="center"/>
    </xf>
    <xf numFmtId="0" fontId="13" fillId="0" borderId="0" xfId="0" applyFont="1">
      <alignment vertical="center"/>
    </xf>
    <xf numFmtId="0" fontId="0" fillId="0" borderId="4" xfId="0" applyFont="1" applyBorder="1" applyAlignment="1">
      <alignment horizontal="center" vertical="center"/>
    </xf>
    <xf numFmtId="0" fontId="11" fillId="0" borderId="20" xfId="0" applyFont="1" applyBorder="1" applyAlignment="1">
      <alignment vertical="center" shrinkToFit="1"/>
    </xf>
    <xf numFmtId="0" fontId="11" fillId="0" borderId="16" xfId="0" applyFont="1" applyBorder="1" applyAlignment="1">
      <alignment vertical="center" shrinkToFit="1"/>
    </xf>
    <xf numFmtId="0" fontId="11" fillId="0" borderId="21" xfId="0" applyFont="1" applyBorder="1" applyAlignment="1">
      <alignment vertical="center" shrinkToFit="1"/>
    </xf>
    <xf numFmtId="0" fontId="11" fillId="0" borderId="18" xfId="0" applyFont="1" applyBorder="1" applyAlignment="1">
      <alignment vertical="center" shrinkToFit="1"/>
    </xf>
    <xf numFmtId="0" fontId="10" fillId="0" borderId="22" xfId="5" applyFont="1" applyBorder="1" applyAlignment="1">
      <alignment vertical="center" shrinkToFit="1"/>
    </xf>
    <xf numFmtId="0" fontId="17" fillId="0" borderId="2" xfId="5" applyFont="1" applyBorder="1" applyAlignment="1">
      <alignment horizontal="center" vertical="center" shrinkToFit="1"/>
    </xf>
    <xf numFmtId="0" fontId="17" fillId="0" borderId="1" xfId="5" applyFont="1" applyBorder="1" applyAlignment="1">
      <alignment horizontal="center" vertical="center" shrinkToFit="1"/>
    </xf>
    <xf numFmtId="0" fontId="18" fillId="0" borderId="7" xfId="5" applyFont="1" applyBorder="1" applyAlignment="1">
      <alignment horizontal="right" vertical="center" indent="1" shrinkToFit="1"/>
    </xf>
    <xf numFmtId="0" fontId="14" fillId="0" borderId="0" xfId="0" quotePrefix="1" applyFont="1" applyAlignment="1">
      <alignment horizontal="right" vertical="center"/>
    </xf>
    <xf numFmtId="0" fontId="11" fillId="0" borderId="14" xfId="0" applyFont="1" applyBorder="1" applyAlignment="1">
      <alignment vertical="center" shrinkToFit="1"/>
    </xf>
    <xf numFmtId="0" fontId="10" fillId="0" borderId="23" xfId="0" applyFont="1" applyBorder="1" applyAlignment="1">
      <alignment vertical="center" shrinkToFit="1"/>
    </xf>
    <xf numFmtId="0" fontId="10" fillId="0" borderId="1" xfId="5" applyFont="1" applyBorder="1" applyAlignment="1">
      <alignment vertical="center" shrinkToFit="1"/>
    </xf>
    <xf numFmtId="0" fontId="10" fillId="0" borderId="24" xfId="5" applyFont="1" applyBorder="1" applyAlignment="1">
      <alignment vertical="center" shrinkToFit="1"/>
    </xf>
    <xf numFmtId="0" fontId="19" fillId="0" borderId="0" xfId="0" applyFont="1">
      <alignment vertical="center"/>
    </xf>
    <xf numFmtId="0" fontId="11" fillId="0" borderId="11" xfId="0" applyFont="1" applyBorder="1" applyAlignment="1">
      <alignment vertical="center" shrinkToFit="1"/>
    </xf>
    <xf numFmtId="0" fontId="7" fillId="0" borderId="2" xfId="0" applyFont="1" applyBorder="1" applyAlignment="1">
      <alignment horizontal="left" vertical="center" indent="1" shrinkToFit="1"/>
    </xf>
    <xf numFmtId="176" fontId="7" fillId="0" borderId="2" xfId="0" applyNumberFormat="1" applyFont="1" applyBorder="1" applyAlignment="1">
      <alignment horizontal="left" vertical="center" indent="1"/>
    </xf>
    <xf numFmtId="176" fontId="7" fillId="0" borderId="2" xfId="0" applyNumberFormat="1" applyFont="1" applyBorder="1" applyAlignment="1">
      <alignment horizontal="right" vertical="center" shrinkToFit="1"/>
    </xf>
    <xf numFmtId="0" fontId="7" fillId="0" borderId="12" xfId="0" applyFont="1" applyBorder="1" applyAlignment="1">
      <alignment horizontal="left" vertical="center" indent="1" shrinkToFit="1"/>
    </xf>
    <xf numFmtId="176" fontId="7" fillId="0" borderId="12" xfId="0" applyNumberFormat="1" applyFont="1" applyBorder="1" applyAlignment="1">
      <alignment horizontal="left" vertical="center" indent="1"/>
    </xf>
    <xf numFmtId="0" fontId="0" fillId="0" borderId="12" xfId="0" applyBorder="1" applyAlignment="1">
      <alignment horizontal="right" vertical="center" shrinkToFit="1"/>
    </xf>
    <xf numFmtId="0" fontId="20" fillId="0" borderId="0" xfId="0" applyFont="1" applyAlignment="1">
      <alignment vertical="center"/>
    </xf>
    <xf numFmtId="176" fontId="7" fillId="0" borderId="12" xfId="0" applyNumberFormat="1" applyFont="1" applyBorder="1" applyAlignment="1">
      <alignment horizontal="left" vertical="center" shrinkToFit="1"/>
    </xf>
    <xf numFmtId="0" fontId="18" fillId="0" borderId="7" xfId="5" applyFont="1" applyBorder="1" applyAlignment="1">
      <alignment horizontal="right" vertical="center" indent="1"/>
    </xf>
    <xf numFmtId="0" fontId="0" fillId="0" borderId="0" xfId="0" applyAlignment="1">
      <alignment vertical="center"/>
    </xf>
    <xf numFmtId="176" fontId="7" fillId="0" borderId="25" xfId="0" applyNumberFormat="1" applyFont="1" applyBorder="1" applyAlignment="1">
      <alignment horizontal="left" vertical="center" shrinkToFit="1"/>
    </xf>
    <xf numFmtId="0" fontId="11" fillId="0" borderId="26" xfId="0" applyFont="1" applyBorder="1" applyAlignment="1">
      <alignment vertical="center" shrinkToFit="1"/>
    </xf>
    <xf numFmtId="0" fontId="11" fillId="0" borderId="27" xfId="0" applyFont="1" applyBorder="1" applyAlignment="1">
      <alignment vertical="center" shrinkToFit="1"/>
    </xf>
    <xf numFmtId="0" fontId="11" fillId="0" borderId="28" xfId="0" applyFont="1" applyBorder="1" applyAlignment="1">
      <alignment vertical="center" shrinkToFit="1"/>
    </xf>
    <xf numFmtId="0" fontId="11" fillId="0" borderId="29" xfId="0" applyFont="1" applyBorder="1" applyAlignment="1">
      <alignment vertical="center" shrinkToFit="1"/>
    </xf>
    <xf numFmtId="0" fontId="11" fillId="0" borderId="30" xfId="0" applyFont="1" applyBorder="1" applyAlignment="1">
      <alignment vertical="center" shrinkToFit="1"/>
    </xf>
    <xf numFmtId="0" fontId="10" fillId="0" borderId="31" xfId="0" applyFont="1" applyBorder="1" applyAlignment="1">
      <alignment vertical="center" shrinkToFit="1"/>
    </xf>
    <xf numFmtId="0" fontId="11" fillId="0" borderId="32" xfId="0" applyFont="1" applyBorder="1" applyAlignment="1">
      <alignment vertical="center" shrinkToFit="1"/>
    </xf>
    <xf numFmtId="0" fontId="7" fillId="0" borderId="2" xfId="0" applyNumberFormat="1" applyFont="1" applyBorder="1" applyAlignment="1">
      <alignment horizontal="right" vertical="center" shrinkToFit="1"/>
    </xf>
    <xf numFmtId="0" fontId="7" fillId="0" borderId="33" xfId="5" applyFont="1" applyBorder="1" applyAlignment="1">
      <alignment horizontal="center" vertical="center"/>
    </xf>
    <xf numFmtId="177" fontId="7" fillId="0" borderId="1" xfId="0" applyNumberFormat="1" applyFont="1" applyFill="1" applyBorder="1" applyAlignment="1">
      <alignment horizontal="right" vertical="center" indent="1"/>
    </xf>
    <xf numFmtId="177" fontId="7" fillId="0" borderId="9" xfId="0" applyNumberFormat="1" applyFont="1" applyBorder="1" applyAlignment="1">
      <alignment horizontal="right" vertical="center" indent="1"/>
    </xf>
    <xf numFmtId="177" fontId="7" fillId="0" borderId="24" xfId="0" applyNumberFormat="1" applyFont="1" applyBorder="1" applyAlignment="1">
      <alignment horizontal="right" vertical="center" indent="1"/>
    </xf>
    <xf numFmtId="177" fontId="7" fillId="0" borderId="34" xfId="0" applyNumberFormat="1" applyFont="1" applyBorder="1" applyAlignment="1">
      <alignment horizontal="right" vertical="center" indent="1"/>
    </xf>
    <xf numFmtId="177" fontId="7" fillId="2" borderId="10" xfId="0" applyNumberFormat="1" applyFont="1" applyFill="1" applyBorder="1" applyAlignment="1">
      <alignment horizontal="right" vertical="center" indent="1"/>
    </xf>
    <xf numFmtId="177" fontId="7" fillId="0" borderId="17" xfId="0" applyNumberFormat="1" applyFont="1" applyBorder="1" applyAlignment="1">
      <alignment horizontal="right" vertical="center" indent="1"/>
    </xf>
    <xf numFmtId="177" fontId="7" fillId="0" borderId="3" xfId="0" applyNumberFormat="1" applyFont="1" applyBorder="1" applyAlignment="1">
      <alignment horizontal="right" vertical="center" indent="1"/>
    </xf>
    <xf numFmtId="177" fontId="7" fillId="0" borderId="35" xfId="0" applyNumberFormat="1" applyFont="1" applyBorder="1" applyAlignment="1">
      <alignment horizontal="right" vertical="center" indent="1"/>
    </xf>
    <xf numFmtId="177" fontId="7" fillId="0" borderId="36" xfId="0" applyNumberFormat="1" applyFont="1" applyBorder="1" applyAlignment="1">
      <alignment horizontal="right" vertical="center" indent="1"/>
    </xf>
    <xf numFmtId="177" fontId="21" fillId="2" borderId="2" xfId="0" applyNumberFormat="1" applyFont="1" applyFill="1" applyBorder="1" applyAlignment="1">
      <alignment horizontal="right" vertical="center" indent="1"/>
    </xf>
    <xf numFmtId="0" fontId="7" fillId="0" borderId="25" xfId="0" applyFont="1" applyBorder="1" applyAlignment="1">
      <alignment horizontal="left" vertical="center" indent="1" shrinkToFit="1"/>
    </xf>
    <xf numFmtId="176" fontId="7" fillId="0" borderId="25" xfId="0" applyNumberFormat="1" applyFont="1" applyBorder="1" applyAlignment="1">
      <alignment horizontal="left" vertical="center" indent="1"/>
    </xf>
    <xf numFmtId="0" fontId="0" fillId="0" borderId="37" xfId="5" applyFont="1" applyBorder="1" applyAlignment="1">
      <alignment horizontal="center" vertical="center"/>
    </xf>
    <xf numFmtId="177" fontId="0" fillId="0" borderId="32" xfId="0" applyNumberFormat="1" applyFont="1" applyFill="1" applyBorder="1" applyAlignment="1">
      <alignment horizontal="right" vertical="center" indent="1"/>
    </xf>
    <xf numFmtId="177" fontId="0" fillId="0" borderId="38" xfId="0" applyNumberFormat="1" applyFont="1" applyBorder="1" applyAlignment="1">
      <alignment horizontal="right" vertical="center" indent="1"/>
    </xf>
    <xf numFmtId="177" fontId="0" fillId="0" borderId="28" xfId="0" applyNumberFormat="1" applyFont="1" applyBorder="1" applyAlignment="1">
      <alignment horizontal="right" vertical="center" indent="1"/>
    </xf>
    <xf numFmtId="177" fontId="0" fillId="0" borderId="30" xfId="0" applyNumberFormat="1" applyFont="1" applyBorder="1" applyAlignment="1">
      <alignment horizontal="right" vertical="center" indent="1"/>
    </xf>
    <xf numFmtId="177" fontId="0" fillId="2" borderId="39" xfId="0" applyNumberFormat="1" applyFont="1" applyFill="1" applyBorder="1" applyAlignment="1">
      <alignment horizontal="right" vertical="center" indent="1"/>
    </xf>
    <xf numFmtId="177" fontId="0" fillId="0" borderId="29" xfId="0" applyNumberFormat="1" applyFont="1" applyBorder="1" applyAlignment="1">
      <alignment horizontal="right" vertical="center" indent="1"/>
    </xf>
    <xf numFmtId="177" fontId="0" fillId="0" borderId="40" xfId="0" applyNumberFormat="1" applyFont="1" applyBorder="1" applyAlignment="1">
      <alignment horizontal="right" vertical="center" indent="1"/>
    </xf>
    <xf numFmtId="177" fontId="0" fillId="0" borderId="41" xfId="0" applyNumberFormat="1" applyFont="1" applyBorder="1" applyAlignment="1">
      <alignment horizontal="right" vertical="center" indent="1"/>
    </xf>
    <xf numFmtId="177" fontId="0" fillId="0" borderId="42" xfId="0" applyNumberFormat="1" applyFont="1" applyBorder="1" applyAlignment="1">
      <alignment horizontal="right" vertical="center" indent="1"/>
    </xf>
    <xf numFmtId="177" fontId="22" fillId="2" borderId="25" xfId="0" applyNumberFormat="1" applyFont="1" applyFill="1" applyBorder="1" applyAlignment="1">
      <alignment horizontal="right" vertical="center" indent="1"/>
    </xf>
    <xf numFmtId="0" fontId="7" fillId="0" borderId="1" xfId="0" applyFont="1" applyBorder="1" applyAlignment="1">
      <alignment horizontal="center" vertical="center"/>
    </xf>
    <xf numFmtId="0" fontId="7" fillId="0" borderId="33" xfId="5" applyFont="1" applyBorder="1" applyAlignment="1">
      <alignment horizontal="center" vertical="center" wrapText="1"/>
    </xf>
    <xf numFmtId="0" fontId="7" fillId="0" borderId="11" xfId="0" applyFont="1" applyBorder="1" applyAlignment="1">
      <alignment horizontal="center" vertical="center"/>
    </xf>
    <xf numFmtId="0" fontId="7" fillId="0" borderId="25" xfId="0" applyFont="1" applyBorder="1" applyAlignment="1">
      <alignment horizontal="center" vertical="center" shrinkToFit="1"/>
    </xf>
    <xf numFmtId="0" fontId="7" fillId="0" borderId="0" xfId="0" applyFont="1" applyAlignment="1">
      <alignment horizontal="right" vertical="center"/>
    </xf>
    <xf numFmtId="178" fontId="7" fillId="0" borderId="2" xfId="0" applyNumberFormat="1" applyFont="1" applyBorder="1" applyAlignment="1">
      <alignment horizontal="left" vertical="center" indent="1" shrinkToFit="1"/>
    </xf>
    <xf numFmtId="0" fontId="1" fillId="0" borderId="2" xfId="8" applyBorder="1" applyAlignment="1">
      <alignment horizontal="left" vertical="center" indent="1" shrinkToFit="1"/>
    </xf>
    <xf numFmtId="176" fontId="7" fillId="0" borderId="11" xfId="0" applyNumberFormat="1" applyFont="1" applyBorder="1" applyAlignment="1">
      <alignment horizontal="left" vertical="center"/>
    </xf>
    <xf numFmtId="0" fontId="0" fillId="0" borderId="12" xfId="0" applyBorder="1" applyAlignment="1">
      <alignment horizontal="left" vertical="center" indent="1" shrinkToFit="1"/>
    </xf>
    <xf numFmtId="0" fontId="7" fillId="0" borderId="7" xfId="0" applyFont="1" applyBorder="1" applyAlignment="1">
      <alignment horizontal="center" vertical="center"/>
    </xf>
    <xf numFmtId="0" fontId="0" fillId="0" borderId="12" xfId="0" applyBorder="1" applyAlignment="1">
      <alignment horizontal="center" vertical="center" shrinkToFit="1"/>
    </xf>
    <xf numFmtId="0" fontId="0" fillId="0" borderId="25" xfId="0" applyBorder="1" applyAlignment="1">
      <alignment horizontal="center" vertical="center" shrinkToFit="1"/>
    </xf>
    <xf numFmtId="0" fontId="0" fillId="0" borderId="25" xfId="0" applyBorder="1" applyAlignment="1">
      <alignment horizontal="left" vertical="center" indent="1" shrinkToFit="1"/>
    </xf>
    <xf numFmtId="0" fontId="23" fillId="0" borderId="0" xfId="0" applyFont="1" applyBorder="1" applyAlignment="1">
      <alignment horizontal="center" vertical="center"/>
    </xf>
    <xf numFmtId="0" fontId="7" fillId="0" borderId="2" xfId="0" applyFont="1" applyBorder="1" applyAlignment="1">
      <alignment horizontal="center" vertical="center"/>
    </xf>
    <xf numFmtId="0" fontId="23" fillId="3" borderId="0" xfId="0" applyFont="1" applyFill="1" applyBorder="1" applyAlignment="1">
      <alignment horizontal="center" vertical="center"/>
    </xf>
    <xf numFmtId="0" fontId="7" fillId="3" borderId="0" xfId="0" applyFont="1" applyFill="1" applyBorder="1" applyAlignment="1">
      <alignment horizontal="center" vertical="center"/>
    </xf>
    <xf numFmtId="0" fontId="7" fillId="0" borderId="0" xfId="0" applyFont="1" applyBorder="1" applyAlignment="1">
      <alignment vertical="center"/>
    </xf>
    <xf numFmtId="0" fontId="7" fillId="0" borderId="33" xfId="5" applyFont="1" applyBorder="1" applyAlignment="1">
      <alignment horizontal="center" vertical="center" wrapText="1" shrinkToFit="1"/>
    </xf>
    <xf numFmtId="0" fontId="14" fillId="0" borderId="0" xfId="0" applyFont="1" applyFill="1" applyBorder="1" applyAlignment="1">
      <alignment vertical="center"/>
    </xf>
    <xf numFmtId="0" fontId="0" fillId="0" borderId="12" xfId="0" applyBorder="1" applyAlignment="1">
      <alignment vertical="center"/>
    </xf>
    <xf numFmtId="0" fontId="0" fillId="0" borderId="37" xfId="5" applyFont="1" applyBorder="1" applyAlignment="1">
      <alignment horizontal="center" vertical="center" shrinkToFit="1"/>
    </xf>
    <xf numFmtId="0" fontId="0" fillId="0" borderId="0" xfId="0" applyFill="1" applyBorder="1" applyAlignment="1">
      <alignment vertical="center"/>
    </xf>
    <xf numFmtId="177" fontId="7" fillId="2" borderId="1" xfId="0" applyNumberFormat="1" applyFont="1" applyFill="1" applyBorder="1" applyAlignment="1">
      <alignment horizontal="right" vertical="center" indent="1"/>
    </xf>
    <xf numFmtId="177" fontId="7" fillId="2" borderId="9" xfId="0" applyNumberFormat="1" applyFont="1" applyFill="1" applyBorder="1" applyAlignment="1">
      <alignment horizontal="right" vertical="center" indent="1"/>
    </xf>
    <xf numFmtId="177" fontId="7" fillId="2" borderId="24" xfId="0" applyNumberFormat="1" applyFont="1" applyFill="1" applyBorder="1" applyAlignment="1">
      <alignment horizontal="right" vertical="center" indent="1"/>
    </xf>
    <xf numFmtId="177" fontId="7" fillId="2" borderId="34" xfId="0" applyNumberFormat="1" applyFont="1" applyFill="1" applyBorder="1" applyAlignment="1">
      <alignment horizontal="right" vertical="center" indent="1"/>
    </xf>
    <xf numFmtId="177" fontId="7" fillId="2" borderId="17" xfId="0" applyNumberFormat="1" applyFont="1" applyFill="1" applyBorder="1" applyAlignment="1">
      <alignment horizontal="right" vertical="center" indent="1"/>
    </xf>
    <xf numFmtId="177" fontId="7" fillId="2" borderId="3" xfId="0" applyNumberFormat="1" applyFont="1" applyFill="1" applyBorder="1" applyAlignment="1">
      <alignment horizontal="right" vertical="center" indent="1"/>
    </xf>
    <xf numFmtId="177" fontId="7" fillId="2" borderId="35" xfId="0" applyNumberFormat="1" applyFont="1" applyFill="1" applyBorder="1" applyAlignment="1">
      <alignment horizontal="right" vertical="center" indent="1"/>
    </xf>
    <xf numFmtId="177" fontId="7" fillId="2" borderId="36" xfId="0" applyNumberFormat="1" applyFont="1" applyFill="1" applyBorder="1" applyAlignment="1">
      <alignment horizontal="right" vertical="center" indent="1"/>
    </xf>
    <xf numFmtId="0" fontId="14" fillId="0" borderId="0" xfId="0" applyFont="1" applyFill="1" applyBorder="1" applyAlignment="1">
      <alignment vertical="center" shrinkToFit="1"/>
    </xf>
    <xf numFmtId="0" fontId="0" fillId="0" borderId="25" xfId="0" applyBorder="1" applyAlignment="1">
      <alignment vertical="center"/>
    </xf>
    <xf numFmtId="0" fontId="0" fillId="2" borderId="32" xfId="0" applyFont="1" applyFill="1" applyBorder="1" applyAlignment="1">
      <alignment horizontal="right" vertical="center" indent="1"/>
    </xf>
    <xf numFmtId="0" fontId="0" fillId="2" borderId="38" xfId="0" applyFont="1" applyFill="1" applyBorder="1" applyAlignment="1">
      <alignment horizontal="right" vertical="center" indent="1"/>
    </xf>
    <xf numFmtId="0" fontId="0" fillId="2" borderId="28" xfId="0" applyFont="1" applyFill="1" applyBorder="1" applyAlignment="1">
      <alignment horizontal="right" vertical="center" indent="1"/>
    </xf>
    <xf numFmtId="0" fontId="0" fillId="2" borderId="30" xfId="0" applyFont="1" applyFill="1" applyBorder="1" applyAlignment="1">
      <alignment horizontal="right" vertical="center" indent="1"/>
    </xf>
    <xf numFmtId="0" fontId="0" fillId="2" borderId="39" xfId="0" applyFont="1" applyFill="1" applyBorder="1" applyAlignment="1">
      <alignment horizontal="right" vertical="center" indent="1"/>
    </xf>
    <xf numFmtId="0" fontId="0" fillId="2" borderId="29" xfId="0" applyFont="1" applyFill="1" applyBorder="1" applyAlignment="1">
      <alignment horizontal="right" vertical="center" indent="1"/>
    </xf>
    <xf numFmtId="0" fontId="0" fillId="2" borderId="40" xfId="0" applyFont="1" applyFill="1" applyBorder="1" applyAlignment="1">
      <alignment horizontal="right" vertical="center" indent="1"/>
    </xf>
    <xf numFmtId="0" fontId="0" fillId="2" borderId="41" xfId="0" applyFont="1" applyFill="1" applyBorder="1" applyAlignment="1">
      <alignment horizontal="right" vertical="center" indent="1"/>
    </xf>
    <xf numFmtId="0" fontId="0" fillId="2" borderId="42" xfId="0" applyFont="1" applyFill="1" applyBorder="1" applyAlignment="1">
      <alignment horizontal="right" vertical="center" indent="1"/>
    </xf>
    <xf numFmtId="0" fontId="22" fillId="2" borderId="25" xfId="0" applyFont="1" applyFill="1" applyBorder="1" applyAlignment="1">
      <alignment horizontal="right" vertical="center" indent="1"/>
    </xf>
    <xf numFmtId="0" fontId="7" fillId="0" borderId="0" xfId="0" applyFont="1" applyFill="1" applyBorder="1">
      <alignment vertical="center"/>
    </xf>
    <xf numFmtId="0" fontId="7" fillId="0" borderId="0" xfId="0" applyFont="1" applyFill="1" applyBorder="1" applyAlignment="1">
      <alignment vertical="center" shrinkToFit="1"/>
    </xf>
    <xf numFmtId="0" fontId="7" fillId="0" borderId="0" xfId="0" applyFont="1" applyAlignment="1">
      <alignment vertical="center" shrinkToFit="1"/>
    </xf>
    <xf numFmtId="0" fontId="7" fillId="0" borderId="7" xfId="0" applyFont="1" applyBorder="1" applyAlignment="1">
      <alignment vertical="center" textRotation="255"/>
    </xf>
    <xf numFmtId="0" fontId="7" fillId="0" borderId="7" xfId="0" applyFont="1" applyBorder="1">
      <alignment vertical="center"/>
    </xf>
    <xf numFmtId="0" fontId="24" fillId="0" borderId="0" xfId="0" applyFont="1">
      <alignment vertical="center"/>
    </xf>
    <xf numFmtId="0" fontId="25" fillId="0" borderId="7" xfId="0" applyFont="1" applyBorder="1">
      <alignment vertical="center"/>
    </xf>
    <xf numFmtId="0" fontId="7" fillId="0" borderId="7" xfId="5" applyFont="1" applyBorder="1" applyAlignment="1">
      <alignment horizontal="center" vertical="center" shrinkToFit="1"/>
    </xf>
    <xf numFmtId="0" fontId="25" fillId="0" borderId="7" xfId="0" applyFont="1" applyBorder="1" applyAlignment="1">
      <alignment horizontal="center" vertical="center" shrinkToFit="1"/>
    </xf>
    <xf numFmtId="0" fontId="7" fillId="0" borderId="43" xfId="0" applyFont="1" applyBorder="1" applyAlignment="1">
      <alignment horizontal="center" vertical="center"/>
    </xf>
    <xf numFmtId="0" fontId="25" fillId="0" borderId="0" xfId="0" applyFont="1">
      <alignment vertical="center"/>
    </xf>
    <xf numFmtId="0" fontId="25" fillId="0" borderId="7" xfId="0" applyFont="1" applyBorder="1" applyAlignment="1">
      <alignment horizontal="center" vertical="center"/>
    </xf>
    <xf numFmtId="0" fontId="25" fillId="0" borderId="0" xfId="0" applyFont="1" applyAlignment="1">
      <alignment vertical="center" wrapText="1"/>
    </xf>
    <xf numFmtId="0" fontId="0" fillId="0" borderId="13" xfId="0" applyBorder="1" applyAlignment="1">
      <alignment vertical="center"/>
    </xf>
    <xf numFmtId="0" fontId="0" fillId="0" borderId="0" xfId="0" applyAlignment="1">
      <alignment vertical="center" wrapText="1"/>
    </xf>
    <xf numFmtId="0" fontId="7" fillId="0" borderId="43" xfId="0" applyFont="1" applyBorder="1" applyAlignment="1">
      <alignment horizontal="center" vertical="center" wrapText="1"/>
    </xf>
    <xf numFmtId="0" fontId="7" fillId="0" borderId="1" xfId="0" applyFont="1" applyBorder="1" applyAlignment="1">
      <alignment horizontal="center" vertical="center" wrapText="1"/>
    </xf>
    <xf numFmtId="0" fontId="25" fillId="0" borderId="2" xfId="0" applyFont="1" applyBorder="1" applyAlignment="1">
      <alignment horizontal="center" vertical="center"/>
    </xf>
    <xf numFmtId="0" fontId="0" fillId="0" borderId="32" xfId="0" applyFont="1" applyBorder="1" applyAlignment="1">
      <alignment horizontal="center" vertical="center" wrapText="1"/>
    </xf>
    <xf numFmtId="0" fontId="7" fillId="0" borderId="44" xfId="0" applyFont="1" applyBorder="1" applyAlignment="1">
      <alignment horizontal="center" vertical="center"/>
    </xf>
    <xf numFmtId="0" fontId="25" fillId="0" borderId="44" xfId="0" applyFont="1" applyBorder="1" applyAlignment="1">
      <alignment horizontal="center" vertical="center"/>
    </xf>
    <xf numFmtId="0" fontId="7" fillId="0" borderId="7" xfId="0" applyFont="1" applyBorder="1" applyAlignment="1">
      <alignment horizontal="center" vertical="center" wrapText="1"/>
    </xf>
    <xf numFmtId="0" fontId="25" fillId="0" borderId="7" xfId="0" applyFont="1" applyBorder="1" applyAlignment="1">
      <alignment horizontal="center" vertical="center" wrapText="1"/>
    </xf>
    <xf numFmtId="0" fontId="7" fillId="0" borderId="0" xfId="0" applyFont="1" applyAlignment="1">
      <alignment vertical="center"/>
    </xf>
    <xf numFmtId="0" fontId="7" fillId="0" borderId="43" xfId="0" applyFont="1" applyBorder="1" applyAlignment="1">
      <alignment horizontal="center" vertical="center" shrinkToFit="1"/>
    </xf>
    <xf numFmtId="0" fontId="7" fillId="0" borderId="45" xfId="6" applyFont="1" applyBorder="1" applyAlignment="1">
      <alignment horizontal="center" vertical="center" shrinkToFit="1"/>
    </xf>
    <xf numFmtId="0" fontId="7" fillId="0" borderId="46" xfId="0" applyFont="1" applyBorder="1" applyAlignment="1">
      <alignment horizontal="center" vertical="center" wrapText="1"/>
    </xf>
    <xf numFmtId="0" fontId="7" fillId="0" borderId="3" xfId="0" applyFont="1" applyBorder="1" applyAlignment="1">
      <alignment vertical="center" shrinkToFit="1"/>
    </xf>
    <xf numFmtId="0" fontId="2" fillId="0" borderId="47" xfId="6" applyBorder="1" applyAlignment="1">
      <alignment horizontal="center" vertical="center" shrinkToFit="1"/>
    </xf>
    <xf numFmtId="0" fontId="7" fillId="0" borderId="47" xfId="0" applyFont="1" applyBorder="1" applyAlignment="1">
      <alignment horizontal="center" vertical="center" shrinkToFit="1"/>
    </xf>
    <xf numFmtId="0" fontId="7" fillId="0" borderId="13" xfId="0" applyFont="1" applyBorder="1" applyAlignment="1">
      <alignment vertical="center" shrinkToFit="1"/>
    </xf>
    <xf numFmtId="0" fontId="7" fillId="0" borderId="46" xfId="0" applyFont="1" applyBorder="1" applyAlignment="1">
      <alignment horizontal="center" vertical="center" shrinkToFit="1"/>
    </xf>
    <xf numFmtId="179" fontId="7" fillId="0" borderId="48" xfId="0" applyNumberFormat="1" applyFont="1" applyBorder="1" applyAlignment="1">
      <alignment horizontal="center" vertical="center"/>
    </xf>
    <xf numFmtId="179" fontId="7" fillId="0" borderId="3" xfId="0" applyNumberFormat="1" applyFont="1" applyBorder="1" applyAlignment="1">
      <alignment horizontal="center" vertical="center"/>
    </xf>
    <xf numFmtId="179" fontId="7" fillId="0" borderId="1" xfId="0" applyNumberFormat="1" applyFont="1" applyBorder="1" applyAlignment="1">
      <alignment horizontal="center" vertical="center"/>
    </xf>
    <xf numFmtId="179" fontId="7" fillId="0" borderId="24" xfId="0" applyNumberFormat="1" applyFont="1" applyBorder="1" applyAlignment="1">
      <alignment horizontal="center" vertical="center"/>
    </xf>
    <xf numFmtId="179" fontId="7" fillId="0" borderId="2" xfId="0" applyNumberFormat="1" applyFont="1" applyBorder="1" applyAlignment="1">
      <alignment horizontal="center" vertical="center"/>
    </xf>
    <xf numFmtId="179" fontId="0" fillId="0" borderId="49" xfId="0" applyNumberFormat="1" applyBorder="1" applyAlignment="1">
      <alignment horizontal="center" vertical="center"/>
    </xf>
    <xf numFmtId="179" fontId="0" fillId="0" borderId="13" xfId="0" applyNumberFormat="1" applyBorder="1" applyAlignment="1">
      <alignment horizontal="center" vertical="center"/>
    </xf>
    <xf numFmtId="179" fontId="0" fillId="0" borderId="11" xfId="0" applyNumberFormat="1" applyBorder="1" applyAlignment="1">
      <alignment horizontal="center" vertical="center"/>
    </xf>
    <xf numFmtId="179" fontId="0" fillId="0" borderId="16" xfId="0" applyNumberFormat="1" applyBorder="1" applyAlignment="1">
      <alignment horizontal="center" vertical="center"/>
    </xf>
    <xf numFmtId="179" fontId="0" fillId="0" borderId="12" xfId="0" applyNumberFormat="1" applyBorder="1" applyAlignment="1">
      <alignment horizontal="center" vertical="center"/>
    </xf>
    <xf numFmtId="0" fontId="7" fillId="0" borderId="49"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20" fontId="7" fillId="0" borderId="49" xfId="0" applyNumberFormat="1" applyFont="1" applyBorder="1" applyAlignment="1">
      <alignment horizontal="center" vertical="center" shrinkToFit="1"/>
    </xf>
    <xf numFmtId="179" fontId="7" fillId="0" borderId="13" xfId="0" applyNumberFormat="1" applyFont="1" applyBorder="1" applyAlignment="1">
      <alignment horizontal="center" vertical="center"/>
    </xf>
    <xf numFmtId="179" fontId="7" fillId="0" borderId="11" xfId="0" applyNumberFormat="1" applyFont="1" applyBorder="1" applyAlignment="1">
      <alignment horizontal="center" vertical="center"/>
    </xf>
    <xf numFmtId="179" fontId="7" fillId="0" borderId="16" xfId="0" applyNumberFormat="1" applyFont="1" applyBorder="1" applyAlignment="1">
      <alignment horizontal="center" vertical="center"/>
    </xf>
    <xf numFmtId="179" fontId="7" fillId="0" borderId="12" xfId="0" applyNumberFormat="1" applyFont="1" applyBorder="1" applyAlignment="1">
      <alignment horizontal="center" vertical="center"/>
    </xf>
    <xf numFmtId="0" fontId="0" fillId="0" borderId="49" xfId="0" applyBorder="1" applyAlignment="1">
      <alignment horizontal="center" vertical="center" shrinkToFit="1"/>
    </xf>
    <xf numFmtId="0" fontId="7" fillId="0" borderId="12" xfId="0" applyFont="1" applyBorder="1" applyAlignment="1">
      <alignment vertical="center"/>
    </xf>
    <xf numFmtId="0" fontId="0" fillId="0" borderId="50" xfId="0" applyBorder="1" applyAlignment="1">
      <alignment horizontal="center" vertical="center" shrinkToFit="1"/>
    </xf>
    <xf numFmtId="179" fontId="0" fillId="0" borderId="40" xfId="0" applyNumberFormat="1" applyBorder="1" applyAlignment="1">
      <alignment horizontal="center" vertical="center"/>
    </xf>
    <xf numFmtId="179" fontId="0" fillId="0" borderId="32" xfId="0" applyNumberFormat="1" applyBorder="1" applyAlignment="1">
      <alignment horizontal="center" vertical="center"/>
    </xf>
    <xf numFmtId="179" fontId="0" fillId="0" borderId="28" xfId="0" applyNumberFormat="1" applyBorder="1" applyAlignment="1">
      <alignment horizontal="center" vertical="center"/>
    </xf>
    <xf numFmtId="179" fontId="0" fillId="0" borderId="25" xfId="0" applyNumberFormat="1" applyBorder="1" applyAlignment="1">
      <alignment horizontal="center" vertical="center"/>
    </xf>
    <xf numFmtId="0" fontId="7" fillId="0" borderId="25" xfId="0" applyFont="1" applyBorder="1" applyAlignment="1">
      <alignment vertical="center"/>
    </xf>
    <xf numFmtId="178" fontId="7" fillId="0" borderId="2" xfId="0" applyNumberFormat="1" applyFont="1" applyBorder="1" applyAlignment="1">
      <alignment horizontal="center" vertical="center" shrinkToFit="1"/>
    </xf>
    <xf numFmtId="179" fontId="7" fillId="0" borderId="49" xfId="0" applyNumberFormat="1" applyFont="1" applyBorder="1" applyAlignment="1">
      <alignment horizontal="center" vertical="center"/>
    </xf>
    <xf numFmtId="178" fontId="7" fillId="0" borderId="12" xfId="0" applyNumberFormat="1" applyFont="1" applyBorder="1" applyAlignment="1">
      <alignment horizontal="center" vertical="center" shrinkToFit="1"/>
    </xf>
    <xf numFmtId="178" fontId="0" fillId="0" borderId="12" xfId="0" applyNumberFormat="1" applyBorder="1" applyAlignment="1">
      <alignment horizontal="center" vertical="center" shrinkToFit="1"/>
    </xf>
    <xf numFmtId="0" fontId="14" fillId="0" borderId="10" xfId="0" applyFont="1" applyBorder="1" applyAlignment="1">
      <alignment vertical="center" wrapText="1" shrinkToFit="1"/>
    </xf>
    <xf numFmtId="0" fontId="14" fillId="0" borderId="0" xfId="0" applyFont="1" applyAlignment="1">
      <alignment vertical="center" wrapText="1" shrinkToFit="1"/>
    </xf>
    <xf numFmtId="0" fontId="7" fillId="0" borderId="32" xfId="0" applyFont="1" applyBorder="1" applyAlignment="1">
      <alignment horizontal="center" vertical="center" shrinkToFit="1"/>
    </xf>
    <xf numFmtId="179" fontId="0" fillId="0" borderId="51" xfId="0" applyNumberFormat="1" applyBorder="1" applyAlignment="1">
      <alignment horizontal="center" vertical="center"/>
    </xf>
    <xf numFmtId="0" fontId="7" fillId="0" borderId="0" xfId="0" applyFont="1" applyBorder="1" applyAlignment="1">
      <alignment horizontal="center" vertical="center"/>
    </xf>
    <xf numFmtId="0" fontId="7" fillId="0" borderId="32" xfId="0" applyFont="1" applyBorder="1" applyAlignment="1">
      <alignment vertical="center"/>
    </xf>
    <xf numFmtId="0" fontId="0" fillId="0" borderId="25" xfId="0" applyBorder="1" applyAlignment="1">
      <alignment horizontal="center" vertical="center"/>
    </xf>
    <xf numFmtId="0" fontId="26" fillId="0" borderId="0" xfId="6" applyFont="1">
      <alignment vertical="center"/>
    </xf>
    <xf numFmtId="0" fontId="26" fillId="0" borderId="1" xfId="6" applyFont="1" applyBorder="1" applyAlignment="1">
      <alignment horizontal="center" vertical="center"/>
    </xf>
    <xf numFmtId="0" fontId="26" fillId="0" borderId="3" xfId="6" applyFont="1" applyBorder="1" applyAlignment="1">
      <alignment horizontal="center" vertical="center"/>
    </xf>
    <xf numFmtId="0" fontId="27" fillId="0" borderId="1" xfId="6" applyFont="1" applyBorder="1" applyAlignment="1">
      <alignment horizontal="center" vertical="center"/>
    </xf>
    <xf numFmtId="0" fontId="27" fillId="0" borderId="10" xfId="6" applyFont="1" applyBorder="1" applyAlignment="1">
      <alignment horizontal="center" vertical="center"/>
    </xf>
    <xf numFmtId="0" fontId="27" fillId="0" borderId="52" xfId="6" applyFont="1" applyBorder="1" applyAlignment="1">
      <alignment horizontal="center" vertical="center"/>
    </xf>
    <xf numFmtId="0" fontId="26" fillId="0" borderId="10" xfId="6" applyFont="1" applyBorder="1" applyAlignment="1">
      <alignment horizontal="center" vertical="center"/>
    </xf>
    <xf numFmtId="0" fontId="28" fillId="0" borderId="0" xfId="6" applyFont="1">
      <alignment vertical="center"/>
    </xf>
    <xf numFmtId="0" fontId="26" fillId="0" borderId="32" xfId="6" applyFont="1" applyBorder="1" applyAlignment="1">
      <alignment horizontal="center" vertical="center"/>
    </xf>
    <xf numFmtId="0" fontId="26" fillId="0" borderId="40" xfId="6" applyFont="1" applyBorder="1" applyAlignment="1">
      <alignment horizontal="center" vertical="center"/>
    </xf>
    <xf numFmtId="0" fontId="27" fillId="0" borderId="32" xfId="6" applyFont="1" applyBorder="1" applyAlignment="1">
      <alignment horizontal="center" vertical="center"/>
    </xf>
    <xf numFmtId="0" fontId="27" fillId="0" borderId="0" xfId="6" applyFont="1" applyBorder="1" applyAlignment="1">
      <alignment horizontal="center" vertical="center"/>
    </xf>
    <xf numFmtId="0" fontId="27" fillId="0" borderId="53" xfId="6" applyFont="1" applyBorder="1" applyAlignment="1">
      <alignment horizontal="center" vertical="center"/>
    </xf>
    <xf numFmtId="0" fontId="26" fillId="0" borderId="0" xfId="6" applyFont="1" applyBorder="1" applyAlignment="1">
      <alignment horizontal="center" vertical="center"/>
    </xf>
    <xf numFmtId="0" fontId="26" fillId="0" borderId="13" xfId="6" applyFont="1" applyBorder="1" applyAlignment="1">
      <alignment horizontal="center" vertical="center"/>
    </xf>
    <xf numFmtId="0" fontId="26" fillId="0" borderId="11" xfId="6" applyFont="1" applyBorder="1" applyAlignment="1">
      <alignment horizontal="center" vertical="center"/>
    </xf>
    <xf numFmtId="0" fontId="28" fillId="0" borderId="0" xfId="6" quotePrefix="1" applyFont="1">
      <alignment vertical="center"/>
    </xf>
    <xf numFmtId="49" fontId="28" fillId="0" borderId="0" xfId="0" quotePrefix="1" applyNumberFormat="1" applyFont="1" applyFill="1">
      <alignment vertical="center"/>
    </xf>
    <xf numFmtId="0" fontId="28" fillId="0" borderId="0" xfId="6" quotePrefix="1" applyFont="1" applyBorder="1" applyAlignment="1">
      <alignment vertical="center"/>
    </xf>
    <xf numFmtId="0" fontId="28" fillId="0" borderId="0" xfId="0" applyFont="1" applyFill="1" applyAlignment="1">
      <alignment horizontal="left" vertical="center"/>
    </xf>
    <xf numFmtId="0" fontId="28" fillId="0" borderId="0" xfId="6" applyFont="1" applyAlignment="1">
      <alignment horizontal="left" vertical="top" wrapText="1"/>
    </xf>
    <xf numFmtId="0" fontId="26" fillId="0" borderId="0" xfId="6" applyFont="1" applyBorder="1" applyAlignment="1">
      <alignment vertical="center"/>
    </xf>
    <xf numFmtId="0" fontId="26" fillId="0" borderId="39" xfId="6" applyFont="1" applyBorder="1" applyAlignment="1">
      <alignment horizontal="center" vertical="center"/>
    </xf>
    <xf numFmtId="0" fontId="27" fillId="0" borderId="39" xfId="6" applyFont="1" applyBorder="1" applyAlignment="1">
      <alignment horizontal="center" vertical="center"/>
    </xf>
    <xf numFmtId="0" fontId="27" fillId="0" borderId="54" xfId="6" applyFont="1" applyBorder="1" applyAlignment="1">
      <alignment horizontal="center" vertical="center"/>
    </xf>
    <xf numFmtId="0" fontId="29" fillId="0" borderId="0" xfId="0" applyFont="1">
      <alignment vertical="center"/>
    </xf>
    <xf numFmtId="0" fontId="4" fillId="0" borderId="3" xfId="6" applyFont="1" applyBorder="1">
      <alignment vertical="center"/>
    </xf>
    <xf numFmtId="0" fontId="30" fillId="0" borderId="52" xfId="6" applyFont="1" applyBorder="1">
      <alignment vertical="center"/>
    </xf>
    <xf numFmtId="0" fontId="4" fillId="0" borderId="11" xfId="6" applyFont="1" applyBorder="1">
      <alignment vertical="center"/>
    </xf>
    <xf numFmtId="0" fontId="4" fillId="0" borderId="13" xfId="6" applyFont="1" applyBorder="1">
      <alignment vertical="center"/>
    </xf>
    <xf numFmtId="0" fontId="30" fillId="0" borderId="0" xfId="6" applyFont="1" applyBorder="1">
      <alignment vertical="center"/>
    </xf>
    <xf numFmtId="0" fontId="30" fillId="0" borderId="53" xfId="6" applyFont="1" applyBorder="1">
      <alignment vertical="center"/>
    </xf>
    <xf numFmtId="0" fontId="4" fillId="0" borderId="0" xfId="6" applyFont="1" applyBorder="1">
      <alignment vertical="center"/>
    </xf>
    <xf numFmtId="0" fontId="26" fillId="0" borderId="43" xfId="6" applyFont="1" applyBorder="1" applyAlignment="1">
      <alignment horizontal="center" vertical="center"/>
    </xf>
    <xf numFmtId="0" fontId="26" fillId="0" borderId="46" xfId="6" applyFont="1" applyBorder="1" applyAlignment="1">
      <alignment horizontal="center" vertical="center"/>
    </xf>
    <xf numFmtId="0" fontId="26" fillId="0" borderId="55" xfId="6" applyFont="1" applyBorder="1" applyAlignment="1">
      <alignment horizontal="center" vertical="center"/>
    </xf>
    <xf numFmtId="0" fontId="27" fillId="0" borderId="55" xfId="6" applyFont="1" applyBorder="1" applyAlignment="1">
      <alignment horizontal="center" vertical="center"/>
    </xf>
    <xf numFmtId="0" fontId="27" fillId="0" borderId="56" xfId="6" applyFont="1" applyBorder="1" applyAlignment="1">
      <alignment horizontal="center" vertical="center"/>
    </xf>
    <xf numFmtId="0" fontId="26" fillId="0" borderId="43" xfId="6" applyFont="1" applyBorder="1" applyAlignment="1">
      <alignment horizontal="center" vertical="center" wrapText="1"/>
    </xf>
    <xf numFmtId="0" fontId="26" fillId="0" borderId="57" xfId="6" applyFont="1" applyBorder="1" applyAlignment="1">
      <alignment horizontal="center" vertical="center"/>
    </xf>
    <xf numFmtId="0" fontId="26" fillId="0" borderId="0" xfId="6" applyFont="1" applyBorder="1" applyAlignment="1">
      <alignment horizontal="right" vertical="center"/>
    </xf>
    <xf numFmtId="0" fontId="31" fillId="0" borderId="0" xfId="6" applyFont="1" applyBorder="1" applyAlignment="1">
      <alignment horizontal="center" vertical="center"/>
    </xf>
    <xf numFmtId="0" fontId="31" fillId="0" borderId="52" xfId="6" applyFont="1" applyBorder="1" applyAlignment="1">
      <alignment horizontal="center" vertical="center"/>
    </xf>
    <xf numFmtId="0" fontId="31" fillId="0" borderId="39" xfId="6" applyFont="1" applyBorder="1" applyAlignment="1">
      <alignment horizontal="center" vertical="center"/>
    </xf>
    <xf numFmtId="0" fontId="31" fillId="0" borderId="54" xfId="6" applyFont="1" applyBorder="1" applyAlignment="1">
      <alignment horizontal="center" vertical="center"/>
    </xf>
    <xf numFmtId="0" fontId="28" fillId="0" borderId="1" xfId="6" applyFont="1" applyBorder="1" applyAlignment="1">
      <alignment horizontal="center" vertical="center" wrapText="1"/>
    </xf>
    <xf numFmtId="0" fontId="28" fillId="0" borderId="3" xfId="6" applyFont="1" applyBorder="1" applyAlignment="1">
      <alignment horizontal="center" vertical="center"/>
    </xf>
    <xf numFmtId="0" fontId="26" fillId="0" borderId="1" xfId="6" applyFont="1" applyBorder="1" applyAlignment="1">
      <alignment horizontal="right" vertical="center"/>
    </xf>
    <xf numFmtId="0" fontId="28" fillId="0" borderId="32" xfId="6" applyFont="1" applyBorder="1" applyAlignment="1">
      <alignment horizontal="center" vertical="center"/>
    </xf>
    <xf numFmtId="0" fontId="28" fillId="0" borderId="40" xfId="6" applyFont="1" applyBorder="1" applyAlignment="1">
      <alignment horizontal="center" vertical="center"/>
    </xf>
    <xf numFmtId="0" fontId="26" fillId="0" borderId="32" xfId="6" applyFont="1" applyBorder="1" applyAlignment="1">
      <alignment horizontal="right" vertical="center"/>
    </xf>
    <xf numFmtId="0" fontId="28" fillId="0" borderId="43" xfId="6" applyFont="1" applyBorder="1" applyAlignment="1">
      <alignment horizontal="center" vertical="center"/>
    </xf>
    <xf numFmtId="0" fontId="28" fillId="0" borderId="46" xfId="6" applyFont="1" applyBorder="1" applyAlignment="1">
      <alignment horizontal="center" vertical="center" wrapText="1"/>
    </xf>
    <xf numFmtId="0" fontId="27" fillId="0" borderId="0" xfId="6" applyFont="1" applyBorder="1" applyAlignment="1">
      <alignment horizontal="center" vertical="center" shrinkToFit="1"/>
    </xf>
    <xf numFmtId="0" fontId="27" fillId="0" borderId="53" xfId="6" applyFont="1" applyBorder="1" applyAlignment="1">
      <alignment horizontal="center" vertical="center" shrinkToFit="1"/>
    </xf>
    <xf numFmtId="0" fontId="26" fillId="0" borderId="0" xfId="6" applyFont="1" applyBorder="1" applyAlignment="1">
      <alignment horizontal="center" vertical="center" shrinkToFit="1"/>
    </xf>
    <xf numFmtId="0" fontId="26" fillId="0" borderId="13" xfId="6" applyFont="1" applyBorder="1" applyAlignment="1">
      <alignment horizontal="center" vertical="center" shrinkToFit="1"/>
    </xf>
    <xf numFmtId="55" fontId="7" fillId="0" borderId="1" xfId="6" quotePrefix="1" applyNumberFormat="1" applyFont="1" applyBorder="1" applyAlignment="1">
      <alignment horizontal="center" vertical="center"/>
    </xf>
    <xf numFmtId="0" fontId="26" fillId="0" borderId="58" xfId="6" applyFont="1" applyBorder="1" applyAlignment="1">
      <alignment horizontal="center" vertical="center"/>
    </xf>
    <xf numFmtId="0" fontId="26" fillId="0" borderId="59" xfId="6" applyFont="1" applyBorder="1" applyAlignment="1">
      <alignment horizontal="center" vertical="center"/>
    </xf>
    <xf numFmtId="180" fontId="32" fillId="0" borderId="10" xfId="6" quotePrefix="1" applyNumberFormat="1" applyFont="1" applyBorder="1" applyAlignment="1">
      <alignment horizontal="right" vertical="center"/>
    </xf>
    <xf numFmtId="0" fontId="26" fillId="0" borderId="60" xfId="6" applyFont="1" applyBorder="1" applyAlignment="1">
      <alignment horizontal="right" vertical="center"/>
    </xf>
    <xf numFmtId="180" fontId="26" fillId="0" borderId="10" xfId="6" quotePrefix="1" applyNumberFormat="1" applyFont="1" applyBorder="1" applyAlignment="1">
      <alignment horizontal="right" vertical="center"/>
    </xf>
    <xf numFmtId="0" fontId="26" fillId="0" borderId="59" xfId="6" applyFont="1" applyBorder="1" applyAlignment="1">
      <alignment horizontal="right" vertical="center"/>
    </xf>
    <xf numFmtId="55" fontId="7" fillId="0" borderId="32" xfId="6" quotePrefix="1" applyNumberFormat="1" applyFont="1" applyBorder="1" applyAlignment="1">
      <alignment horizontal="center" vertical="center"/>
    </xf>
    <xf numFmtId="0" fontId="26" fillId="0" borderId="61" xfId="6" applyFont="1" applyBorder="1" applyAlignment="1">
      <alignment horizontal="center" vertical="center"/>
    </xf>
    <xf numFmtId="0" fontId="26" fillId="0" borderId="62" xfId="6" applyFont="1" applyBorder="1" applyAlignment="1">
      <alignment horizontal="center" vertical="center"/>
    </xf>
    <xf numFmtId="180" fontId="32" fillId="0" borderId="39" xfId="6" quotePrefix="1" applyNumberFormat="1" applyFont="1" applyBorder="1" applyAlignment="1">
      <alignment horizontal="right" vertical="center"/>
    </xf>
    <xf numFmtId="0" fontId="26" fillId="0" borderId="63" xfId="6" applyFont="1" applyBorder="1" applyAlignment="1">
      <alignment horizontal="right" vertical="center"/>
    </xf>
    <xf numFmtId="180" fontId="26" fillId="0" borderId="39" xfId="6" quotePrefix="1" applyNumberFormat="1" applyFont="1" applyBorder="1" applyAlignment="1">
      <alignment horizontal="right" vertical="center"/>
    </xf>
    <xf numFmtId="0" fontId="26" fillId="0" borderId="62" xfId="6" applyFont="1" applyBorder="1" applyAlignment="1">
      <alignment horizontal="right" vertical="center"/>
    </xf>
    <xf numFmtId="0" fontId="7" fillId="0" borderId="11" xfId="6" quotePrefix="1" applyFont="1" applyBorder="1" applyAlignment="1">
      <alignment horizontal="center" vertical="center"/>
    </xf>
    <xf numFmtId="0" fontId="7" fillId="0" borderId="32" xfId="6" quotePrefix="1" applyFont="1" applyBorder="1" applyAlignment="1">
      <alignment horizontal="center" vertical="center"/>
    </xf>
    <xf numFmtId="0" fontId="13" fillId="0" borderId="0" xfId="6" applyFont="1" applyBorder="1">
      <alignment vertical="center"/>
    </xf>
    <xf numFmtId="0" fontId="28" fillId="0" borderId="10" xfId="6" applyFont="1" applyBorder="1" applyAlignment="1">
      <alignment horizontal="center" vertical="center" wrapText="1"/>
    </xf>
    <xf numFmtId="0" fontId="28" fillId="0" borderId="10" xfId="6" applyFont="1" applyBorder="1" applyAlignment="1">
      <alignment horizontal="center" vertical="center"/>
    </xf>
    <xf numFmtId="0" fontId="26" fillId="0" borderId="10" xfId="6" applyFont="1" applyBorder="1">
      <alignment vertical="center"/>
    </xf>
    <xf numFmtId="0" fontId="13" fillId="0" borderId="0" xfId="6" quotePrefix="1" applyFont="1">
      <alignment vertical="center"/>
    </xf>
    <xf numFmtId="0" fontId="28" fillId="0" borderId="0" xfId="6" applyFont="1" applyBorder="1" applyAlignment="1">
      <alignment vertical="center"/>
    </xf>
    <xf numFmtId="0" fontId="33" fillId="0" borderId="0" xfId="0" applyFont="1">
      <alignment vertical="center"/>
    </xf>
    <xf numFmtId="0" fontId="26" fillId="0" borderId="55" xfId="6" applyFont="1" applyBorder="1" applyAlignment="1">
      <alignment horizontal="center" vertical="center" wrapText="1"/>
    </xf>
    <xf numFmtId="0" fontId="26" fillId="0" borderId="43" xfId="6" applyFont="1" applyBorder="1" applyAlignment="1">
      <alignment vertical="center"/>
    </xf>
    <xf numFmtId="0" fontId="12" fillId="0" borderId="10" xfId="6" applyFont="1" applyBorder="1" applyAlignment="1">
      <alignment horizontal="center" vertical="center"/>
    </xf>
    <xf numFmtId="0" fontId="12" fillId="0" borderId="3" xfId="6" applyFont="1" applyBorder="1" applyAlignment="1">
      <alignment horizontal="center" vertical="center"/>
    </xf>
    <xf numFmtId="0" fontId="12" fillId="0" borderId="39" xfId="6" applyFont="1" applyBorder="1" applyAlignment="1">
      <alignment horizontal="center" vertical="center"/>
    </xf>
    <xf numFmtId="0" fontId="12" fillId="0" borderId="40" xfId="6" applyFont="1" applyBorder="1" applyAlignment="1">
      <alignment horizontal="center" vertical="center"/>
    </xf>
    <xf numFmtId="0" fontId="26" fillId="0" borderId="1" xfId="6" applyFont="1" applyBorder="1" applyAlignment="1">
      <alignment horizontal="center" vertical="center" wrapText="1"/>
    </xf>
    <xf numFmtId="0" fontId="26" fillId="0" borderId="11" xfId="6" applyFont="1" applyBorder="1" applyAlignment="1">
      <alignment horizontal="right" vertical="center" shrinkToFit="1"/>
    </xf>
    <xf numFmtId="0" fontId="26" fillId="0" borderId="1" xfId="6" applyFont="1" applyBorder="1" applyAlignment="1">
      <alignment vertical="center"/>
    </xf>
    <xf numFmtId="0" fontId="12" fillId="0" borderId="3" xfId="6" applyFont="1" applyBorder="1" applyAlignment="1">
      <alignment horizontal="right" vertical="center"/>
    </xf>
    <xf numFmtId="0" fontId="26" fillId="0" borderId="32" xfId="6" applyFont="1" applyBorder="1" applyAlignment="1">
      <alignment vertical="center"/>
    </xf>
    <xf numFmtId="0" fontId="12" fillId="0" borderId="40" xfId="6" applyFont="1" applyBorder="1" applyAlignment="1">
      <alignment horizontal="right" vertical="center"/>
    </xf>
    <xf numFmtId="0" fontId="28" fillId="0" borderId="0" xfId="6" applyFont="1" applyAlignment="1">
      <alignment vertical="center"/>
    </xf>
    <xf numFmtId="55" fontId="7" fillId="0" borderId="1" xfId="0" applyNumberFormat="1" applyFont="1" applyBorder="1" applyAlignment="1">
      <alignment horizontal="center" vertical="center" wrapText="1"/>
    </xf>
    <xf numFmtId="55" fontId="7" fillId="0" borderId="3" xfId="0" applyNumberFormat="1" applyFont="1" applyBorder="1" applyAlignment="1">
      <alignment horizontal="center" vertical="center"/>
    </xf>
    <xf numFmtId="0" fontId="26" fillId="0" borderId="10" xfId="6" applyFont="1" applyBorder="1" applyAlignment="1">
      <alignment horizontal="right" vertical="center"/>
    </xf>
    <xf numFmtId="55" fontId="26" fillId="0" borderId="10" xfId="6" quotePrefix="1" applyNumberFormat="1" applyFont="1" applyBorder="1" applyAlignment="1">
      <alignment horizontal="center" vertical="center"/>
    </xf>
    <xf numFmtId="55" fontId="26" fillId="0" borderId="1" xfId="6" quotePrefix="1" applyNumberFormat="1" applyFont="1" applyBorder="1" applyAlignment="1">
      <alignment horizontal="center" vertical="center"/>
    </xf>
    <xf numFmtId="55" fontId="7" fillId="0" borderId="11" xfId="0" applyNumberFormat="1" applyFont="1" applyBorder="1" applyAlignment="1">
      <alignment horizontal="center" vertical="center"/>
    </xf>
    <xf numFmtId="55" fontId="7" fillId="0" borderId="13" xfId="0" applyNumberFormat="1" applyFont="1" applyBorder="1" applyAlignment="1">
      <alignment horizontal="center" vertical="center"/>
    </xf>
    <xf numFmtId="55" fontId="26" fillId="0" borderId="0" xfId="6" quotePrefix="1" applyNumberFormat="1" applyFont="1" applyBorder="1" applyAlignment="1">
      <alignment horizontal="center" vertical="center"/>
    </xf>
    <xf numFmtId="55" fontId="26" fillId="0" borderId="11" xfId="6" quotePrefix="1" applyNumberFormat="1" applyFont="1" applyBorder="1" applyAlignment="1">
      <alignment horizontal="center" vertical="center"/>
    </xf>
    <xf numFmtId="55" fontId="7" fillId="0" borderId="32" xfId="0" applyNumberFormat="1" applyFont="1" applyBorder="1" applyAlignment="1">
      <alignment horizontal="center" vertical="center"/>
    </xf>
    <xf numFmtId="55" fontId="7" fillId="0" borderId="40" xfId="0" applyNumberFormat="1" applyFont="1" applyBorder="1" applyAlignment="1">
      <alignment horizontal="center" vertical="center"/>
    </xf>
    <xf numFmtId="0" fontId="26" fillId="0" borderId="32" xfId="6" applyFont="1" applyBorder="1">
      <alignment vertical="center"/>
    </xf>
    <xf numFmtId="55" fontId="26" fillId="0" borderId="39" xfId="6" quotePrefix="1" applyNumberFormat="1" applyFont="1" applyBorder="1" applyAlignment="1">
      <alignment horizontal="center" vertical="center"/>
    </xf>
    <xf numFmtId="55" fontId="26" fillId="0" borderId="32" xfId="6" quotePrefix="1" applyNumberFormat="1" applyFont="1" applyBorder="1" applyAlignment="1">
      <alignment horizontal="center" vertical="center"/>
    </xf>
    <xf numFmtId="0" fontId="7" fillId="0" borderId="7" xfId="6" applyFont="1" applyBorder="1" applyAlignment="1">
      <alignment horizontal="left" vertical="center" shrinkToFit="1"/>
    </xf>
    <xf numFmtId="0" fontId="14" fillId="0" borderId="0" xfId="6" applyFont="1" applyBorder="1" applyAlignment="1">
      <alignment vertical="center" wrapText="1"/>
    </xf>
    <xf numFmtId="0" fontId="4" fillId="0" borderId="0" xfId="5" applyAlignment="1">
      <alignment vertical="top" wrapText="1"/>
    </xf>
    <xf numFmtId="0" fontId="7" fillId="0" borderId="64" xfId="6" applyFont="1" applyBorder="1" applyAlignment="1">
      <alignment horizontal="center" vertical="center"/>
    </xf>
    <xf numFmtId="0" fontId="7" fillId="0" borderId="65" xfId="6" applyFont="1" applyBorder="1" applyAlignment="1">
      <alignment horizontal="center" vertical="center" textRotation="255"/>
    </xf>
    <xf numFmtId="0" fontId="4" fillId="0" borderId="55" xfId="5" applyBorder="1" applyAlignment="1">
      <alignment horizontal="center" vertical="center" textRotation="255"/>
    </xf>
    <xf numFmtId="0" fontId="7" fillId="0" borderId="43" xfId="6" applyFont="1" applyBorder="1" applyAlignment="1">
      <alignment horizontal="center" vertical="center" textRotation="255"/>
    </xf>
    <xf numFmtId="0" fontId="26" fillId="0" borderId="66" xfId="5" applyFont="1" applyBorder="1" applyAlignment="1">
      <alignment horizontal="center" vertical="center" shrinkToFit="1"/>
    </xf>
    <xf numFmtId="0" fontId="7" fillId="0" borderId="55" xfId="6" applyFont="1" applyBorder="1" applyAlignment="1">
      <alignment horizontal="center" vertical="center" textRotation="255"/>
    </xf>
    <xf numFmtId="0" fontId="26" fillId="0" borderId="66" xfId="5" applyFont="1" applyBorder="1" applyAlignment="1">
      <alignment horizontal="center" vertical="center"/>
    </xf>
    <xf numFmtId="0" fontId="7" fillId="0" borderId="3" xfId="6" applyFont="1" applyBorder="1" applyAlignment="1">
      <alignment horizontal="center" vertical="center"/>
    </xf>
    <xf numFmtId="0" fontId="4" fillId="0" borderId="0" xfId="5" applyAlignment="1">
      <alignment vertical="center" wrapText="1"/>
    </xf>
    <xf numFmtId="0" fontId="7" fillId="0" borderId="32" xfId="6" applyFont="1" applyBorder="1" applyAlignment="1">
      <alignment horizontal="center" vertical="center"/>
    </xf>
    <xf numFmtId="0" fontId="7" fillId="0" borderId="67" xfId="6" applyFont="1" applyBorder="1" applyAlignment="1">
      <alignment horizontal="center" vertical="center"/>
    </xf>
    <xf numFmtId="0" fontId="4" fillId="0" borderId="68" xfId="5" applyBorder="1" applyAlignment="1">
      <alignment horizontal="center" vertical="center" shrinkToFit="1"/>
    </xf>
    <xf numFmtId="0" fontId="4" fillId="0" borderId="68" xfId="5" applyBorder="1" applyAlignment="1">
      <alignment horizontal="center" vertical="center"/>
    </xf>
    <xf numFmtId="0" fontId="7" fillId="0" borderId="40" xfId="6" applyFont="1" applyBorder="1" applyAlignment="1">
      <alignment horizontal="center" vertical="center"/>
    </xf>
    <xf numFmtId="0" fontId="7" fillId="0" borderId="7" xfId="6" applyFont="1" applyBorder="1" applyAlignment="1">
      <alignment horizontal="left" vertical="center"/>
    </xf>
    <xf numFmtId="0" fontId="7" fillId="3" borderId="2" xfId="6" applyFont="1" applyFill="1" applyBorder="1" applyAlignment="1">
      <alignment horizontal="left" vertical="center"/>
    </xf>
    <xf numFmtId="0" fontId="7" fillId="0" borderId="64" xfId="6" applyFont="1" applyBorder="1" applyAlignment="1">
      <alignment horizontal="center" vertical="center" wrapText="1"/>
    </xf>
    <xf numFmtId="0" fontId="7" fillId="0" borderId="55" xfId="6" applyFont="1" applyBorder="1" applyAlignment="1">
      <alignment vertical="center"/>
    </xf>
    <xf numFmtId="0" fontId="7" fillId="0" borderId="2" xfId="6" applyFont="1" applyBorder="1" applyAlignment="1">
      <alignment vertical="center"/>
    </xf>
    <xf numFmtId="0" fontId="7" fillId="0" borderId="1" xfId="6" applyFont="1" applyBorder="1" applyAlignment="1">
      <alignment vertical="center"/>
    </xf>
    <xf numFmtId="0" fontId="7" fillId="2" borderId="66" xfId="6" applyFont="1" applyFill="1" applyBorder="1" applyAlignment="1">
      <alignment vertical="center"/>
    </xf>
    <xf numFmtId="0" fontId="7" fillId="0" borderId="10" xfId="6" applyFont="1" applyBorder="1" applyAlignment="1">
      <alignment vertical="center"/>
    </xf>
    <xf numFmtId="0" fontId="7" fillId="2" borderId="3" xfId="6" applyFont="1" applyFill="1" applyBorder="1" applyAlignment="1">
      <alignment vertical="center"/>
    </xf>
    <xf numFmtId="38" fontId="7" fillId="0" borderId="7" xfId="4" applyFont="1" applyBorder="1" applyAlignment="1">
      <alignment horizontal="right" vertical="center" indent="3" shrinkToFit="1"/>
    </xf>
    <xf numFmtId="0" fontId="7" fillId="0" borderId="69" xfId="6" applyFont="1" applyBorder="1" applyAlignment="1">
      <alignment horizontal="center" vertical="center" wrapText="1"/>
    </xf>
    <xf numFmtId="0" fontId="7" fillId="0" borderId="7" xfId="6" applyFont="1" applyBorder="1" applyAlignment="1">
      <alignment vertical="center"/>
    </xf>
    <xf numFmtId="0" fontId="7" fillId="0" borderId="43" xfId="6" applyFont="1" applyBorder="1" applyAlignment="1">
      <alignment vertical="center"/>
    </xf>
    <xf numFmtId="0" fontId="7" fillId="2" borderId="8" xfId="6" applyFont="1" applyFill="1" applyBorder="1" applyAlignment="1">
      <alignment vertical="center"/>
    </xf>
    <xf numFmtId="0" fontId="7" fillId="0" borderId="0" xfId="6" applyFont="1" applyBorder="1" applyAlignment="1">
      <alignment horizontal="right" vertical="center"/>
    </xf>
    <xf numFmtId="0" fontId="34" fillId="0" borderId="0" xfId="6" applyFont="1" applyBorder="1" applyAlignment="1">
      <alignment horizontal="left" vertical="center"/>
    </xf>
    <xf numFmtId="0" fontId="7" fillId="0" borderId="25" xfId="0" applyFont="1" applyBorder="1" applyAlignment="1">
      <alignment horizontal="center" vertical="center"/>
    </xf>
    <xf numFmtId="0" fontId="7" fillId="2" borderId="2" xfId="0" applyFont="1" applyFill="1" applyBorder="1" applyAlignment="1">
      <alignment vertical="center"/>
    </xf>
    <xf numFmtId="38" fontId="7" fillId="2" borderId="25" xfId="9" applyFont="1" applyFill="1" applyBorder="1" applyAlignment="1">
      <alignment vertical="center" shrinkToFit="1"/>
    </xf>
    <xf numFmtId="0" fontId="7" fillId="0" borderId="0" xfId="6" applyFont="1" applyAlignment="1">
      <alignment horizontal="center" vertical="center"/>
    </xf>
    <xf numFmtId="0" fontId="7" fillId="0" borderId="2" xfId="6" applyFont="1" applyBorder="1" applyAlignment="1">
      <alignment horizontal="left" vertical="center" shrinkToFit="1"/>
    </xf>
    <xf numFmtId="0" fontId="35" fillId="0" borderId="11" xfId="6" applyFont="1" applyBorder="1" applyAlignment="1">
      <alignment horizontal="left" vertical="center" wrapText="1"/>
    </xf>
    <xf numFmtId="0" fontId="7" fillId="0" borderId="12" xfId="6" applyFont="1" applyBorder="1" applyAlignment="1">
      <alignment horizontal="left" vertical="center"/>
    </xf>
    <xf numFmtId="0" fontId="7" fillId="0" borderId="25" xfId="6" applyFont="1" applyBorder="1" applyAlignment="1">
      <alignment horizontal="left" vertical="center" shrinkToFit="1"/>
    </xf>
    <xf numFmtId="0" fontId="36" fillId="0" borderId="11" xfId="6" applyFont="1" applyBorder="1" applyAlignment="1">
      <alignment vertical="center" wrapText="1"/>
    </xf>
    <xf numFmtId="181" fontId="7" fillId="2" borderId="7" xfId="2" applyNumberFormat="1" applyFont="1" applyFill="1" applyBorder="1" applyAlignment="1">
      <alignment horizontal="right" vertical="center" indent="1" shrinkToFit="1"/>
    </xf>
    <xf numFmtId="0" fontId="14" fillId="0" borderId="43" xfId="6" applyFont="1" applyBorder="1" applyAlignment="1">
      <alignment horizontal="center" vertical="center" wrapText="1"/>
    </xf>
    <xf numFmtId="0" fontId="14" fillId="0" borderId="69" xfId="6" applyFont="1" applyBorder="1" applyAlignment="1">
      <alignment horizontal="center" vertical="center" wrapText="1"/>
    </xf>
    <xf numFmtId="38" fontId="7" fillId="2" borderId="55" xfId="3" applyFont="1" applyFill="1" applyBorder="1" applyAlignment="1">
      <alignment vertical="center"/>
    </xf>
    <xf numFmtId="38" fontId="7" fillId="2" borderId="43" xfId="3" applyFont="1" applyFill="1" applyBorder="1" applyAlignment="1">
      <alignment vertical="center"/>
    </xf>
    <xf numFmtId="38" fontId="7" fillId="2" borderId="8" xfId="3" applyFont="1" applyFill="1" applyBorder="1" applyAlignment="1">
      <alignment vertical="center"/>
    </xf>
    <xf numFmtId="38" fontId="7" fillId="2" borderId="46" xfId="3" applyFont="1" applyFill="1" applyBorder="1" applyAlignment="1">
      <alignment vertical="center"/>
    </xf>
    <xf numFmtId="0" fontId="37" fillId="0" borderId="0" xfId="5" applyFont="1" applyAlignment="1">
      <alignment vertical="center" wrapText="1"/>
    </xf>
    <xf numFmtId="0" fontId="37" fillId="0" borderId="0" xfId="5" applyFont="1" applyAlignment="1">
      <alignment vertical="center"/>
    </xf>
    <xf numFmtId="0" fontId="35" fillId="0" borderId="0" xfId="6" applyFont="1" applyBorder="1" applyAlignment="1">
      <alignment horizontal="right" vertical="center"/>
    </xf>
    <xf numFmtId="0" fontId="37" fillId="0" borderId="0" xfId="5" applyFont="1" applyBorder="1" applyAlignment="1">
      <alignment vertical="center"/>
    </xf>
    <xf numFmtId="0" fontId="0" fillId="0" borderId="0" xfId="6" applyFont="1">
      <alignment vertical="center"/>
    </xf>
    <xf numFmtId="0" fontId="38" fillId="0" borderId="0" xfId="6" applyFont="1" applyBorder="1" applyAlignment="1" applyProtection="1">
      <alignment horizontal="left" vertical="center"/>
    </xf>
    <xf numFmtId="0" fontId="38" fillId="0" borderId="0" xfId="6" applyFont="1" applyBorder="1" applyAlignment="1" applyProtection="1">
      <alignment horizontal="center" vertical="center"/>
    </xf>
    <xf numFmtId="0" fontId="38" fillId="0" borderId="0" xfId="6" applyFont="1" applyBorder="1" applyProtection="1">
      <alignment vertical="center"/>
    </xf>
    <xf numFmtId="0" fontId="38" fillId="0" borderId="0" xfId="6" applyFont="1" applyFill="1" applyProtection="1">
      <alignment vertical="center"/>
    </xf>
    <xf numFmtId="0" fontId="0" fillId="0" borderId="0" xfId="6" applyFont="1" applyProtection="1">
      <alignment vertical="center"/>
    </xf>
    <xf numFmtId="0" fontId="2" fillId="0" borderId="0" xfId="6" applyBorder="1" applyProtection="1">
      <alignment vertical="center"/>
    </xf>
    <xf numFmtId="0" fontId="39" fillId="0" borderId="0" xfId="6" applyFont="1" applyBorder="1" applyProtection="1">
      <alignment vertical="center"/>
    </xf>
    <xf numFmtId="0" fontId="40" fillId="0" borderId="0" xfId="6" applyFont="1" applyProtection="1">
      <alignment vertical="center"/>
    </xf>
    <xf numFmtId="0" fontId="41" fillId="0" borderId="0" xfId="6" applyFont="1" applyFill="1" applyAlignment="1" applyProtection="1">
      <alignment horizontal="center" vertical="center"/>
    </xf>
    <xf numFmtId="0" fontId="42" fillId="0" borderId="0" xfId="6" applyFont="1" applyBorder="1" applyAlignment="1" applyProtection="1">
      <alignment horizontal="left" vertical="center"/>
    </xf>
    <xf numFmtId="0" fontId="2" fillId="0" borderId="45" xfId="6" applyFont="1" applyBorder="1" applyAlignment="1" applyProtection="1">
      <alignment vertical="center"/>
    </xf>
    <xf numFmtId="0" fontId="2" fillId="0" borderId="0" xfId="6" applyFont="1" applyFill="1" applyBorder="1" applyAlignment="1" applyProtection="1">
      <alignment vertical="center"/>
    </xf>
    <xf numFmtId="0" fontId="3" fillId="0" borderId="45" xfId="6" applyFont="1" applyBorder="1" applyAlignment="1" applyProtection="1">
      <alignment horizontal="center" vertical="center" shrinkToFit="1"/>
    </xf>
    <xf numFmtId="0" fontId="3" fillId="0" borderId="0" xfId="6" applyFont="1" applyFill="1" applyBorder="1" applyAlignment="1" applyProtection="1">
      <alignment horizontal="center" vertical="center" wrapText="1"/>
    </xf>
    <xf numFmtId="0" fontId="43" fillId="4" borderId="70" xfId="6" applyFont="1" applyFill="1" applyBorder="1" applyAlignment="1" applyProtection="1">
      <alignment horizontal="left" vertical="center"/>
    </xf>
    <xf numFmtId="0" fontId="3" fillId="0" borderId="71" xfId="6" applyFont="1" applyBorder="1" applyAlignment="1" applyProtection="1">
      <alignment horizontal="center" vertical="center"/>
    </xf>
    <xf numFmtId="0" fontId="3" fillId="0" borderId="72" xfId="6" applyFont="1" applyBorder="1" applyAlignment="1" applyProtection="1">
      <alignment horizontal="center" vertical="center"/>
    </xf>
    <xf numFmtId="0" fontId="44" fillId="0" borderId="73" xfId="6" applyFont="1" applyBorder="1" applyAlignment="1" applyProtection="1">
      <alignment horizontal="center" vertical="top" textRotation="255" wrapText="1"/>
    </xf>
    <xf numFmtId="0" fontId="44" fillId="0" borderId="74" xfId="6" applyFont="1" applyBorder="1" applyAlignment="1" applyProtection="1">
      <alignment horizontal="center" vertical="top" textRotation="255" wrapText="1"/>
    </xf>
    <xf numFmtId="0" fontId="44" fillId="0" borderId="75" xfId="6" applyFont="1" applyBorder="1" applyAlignment="1" applyProtection="1">
      <alignment horizontal="center" vertical="top" textRotation="255" wrapText="1"/>
    </xf>
    <xf numFmtId="0" fontId="45" fillId="0" borderId="76" xfId="6" applyFont="1" applyBorder="1" applyAlignment="1" applyProtection="1">
      <alignment horizontal="center" vertical="center" shrinkToFit="1"/>
    </xf>
    <xf numFmtId="0" fontId="3" fillId="0" borderId="76" xfId="6" applyFont="1" applyBorder="1" applyAlignment="1" applyProtection="1">
      <alignment vertical="center" wrapText="1"/>
    </xf>
    <xf numFmtId="0" fontId="3" fillId="0" borderId="70" xfId="6" applyFont="1" applyBorder="1" applyAlignment="1" applyProtection="1">
      <alignment vertical="center" wrapText="1"/>
    </xf>
    <xf numFmtId="0" fontId="3" fillId="0" borderId="77" xfId="6" applyFont="1" applyBorder="1" applyAlignment="1" applyProtection="1">
      <alignment horizontal="center" vertical="center" textRotation="255" shrinkToFit="1"/>
    </xf>
    <xf numFmtId="0" fontId="3" fillId="0" borderId="78" xfId="6" applyFont="1" applyBorder="1" applyAlignment="1" applyProtection="1">
      <alignment horizontal="center" vertical="center" textRotation="255" shrinkToFit="1"/>
    </xf>
    <xf numFmtId="0" fontId="3" fillId="0" borderId="79" xfId="6" applyFont="1" applyBorder="1" applyAlignment="1" applyProtection="1">
      <alignment horizontal="center" vertical="center" textRotation="255" shrinkToFit="1"/>
    </xf>
    <xf numFmtId="0" fontId="2" fillId="0" borderId="71" xfId="6" applyFont="1" applyFill="1" applyBorder="1" applyAlignment="1" applyProtection="1">
      <alignment horizontal="center" vertical="center" wrapText="1"/>
    </xf>
    <xf numFmtId="0" fontId="2" fillId="0" borderId="80" xfId="6" applyFont="1" applyFill="1" applyBorder="1" applyAlignment="1" applyProtection="1">
      <alignment horizontal="center" vertical="center"/>
    </xf>
    <xf numFmtId="0" fontId="46" fillId="0" borderId="0" xfId="6" applyFont="1" applyFill="1" applyBorder="1" applyAlignment="1" applyProtection="1">
      <alignment horizontal="left" vertical="top" wrapText="1" shrinkToFit="1"/>
    </xf>
    <xf numFmtId="0" fontId="2" fillId="0" borderId="0" xfId="6" applyFont="1" applyFill="1" applyBorder="1" applyAlignment="1" applyProtection="1">
      <alignment horizontal="center" vertical="center"/>
    </xf>
    <xf numFmtId="0" fontId="43" fillId="4" borderId="81" xfId="6" applyFont="1" applyFill="1" applyBorder="1" applyAlignment="1" applyProtection="1">
      <alignment horizontal="left" vertical="center"/>
    </xf>
    <xf numFmtId="0" fontId="2" fillId="0" borderId="82" xfId="6" applyFont="1" applyFill="1" applyBorder="1" applyAlignment="1" applyProtection="1">
      <alignment horizontal="left" vertical="center" shrinkToFit="1"/>
    </xf>
    <xf numFmtId="0" fontId="2" fillId="0" borderId="72" xfId="6" applyFont="1" applyFill="1" applyBorder="1" applyAlignment="1" applyProtection="1">
      <alignment vertical="center" shrinkToFit="1"/>
    </xf>
    <xf numFmtId="0" fontId="2" fillId="0" borderId="83" xfId="6" applyFont="1" applyFill="1" applyBorder="1" applyAlignment="1" applyProtection="1">
      <alignment horizontal="left" vertical="center" shrinkToFit="1"/>
    </xf>
    <xf numFmtId="0" fontId="47" fillId="0" borderId="71" xfId="6" applyFont="1" applyBorder="1" applyAlignment="1" applyProtection="1">
      <alignment horizontal="left" vertical="center"/>
    </xf>
    <xf numFmtId="0" fontId="47" fillId="0" borderId="72" xfId="6" applyFont="1" applyBorder="1" applyAlignment="1" applyProtection="1">
      <alignment horizontal="right" vertical="center"/>
    </xf>
    <xf numFmtId="0" fontId="47" fillId="0" borderId="84" xfId="6" applyFont="1" applyBorder="1" applyAlignment="1" applyProtection="1">
      <alignment horizontal="right" vertical="center"/>
    </xf>
    <xf numFmtId="0" fontId="47" fillId="0" borderId="85" xfId="6" applyFont="1" applyBorder="1" applyAlignment="1" applyProtection="1">
      <alignment horizontal="right" vertical="center"/>
    </xf>
    <xf numFmtId="0" fontId="48" fillId="0" borderId="86" xfId="6" applyFont="1" applyBorder="1" applyAlignment="1" applyProtection="1">
      <alignment horizontal="center" vertical="center" wrapText="1"/>
    </xf>
    <xf numFmtId="0" fontId="48" fillId="0" borderId="70" xfId="6" applyFont="1" applyBorder="1" applyAlignment="1" applyProtection="1">
      <alignment horizontal="center" vertical="center" wrapText="1"/>
    </xf>
    <xf numFmtId="0" fontId="47" fillId="0" borderId="0" xfId="6" applyFont="1" applyBorder="1" applyAlignment="1" applyProtection="1">
      <alignment horizontal="center" vertical="center"/>
    </xf>
    <xf numFmtId="0" fontId="2" fillId="0" borderId="47" xfId="6" applyFont="1" applyFill="1" applyBorder="1" applyAlignment="1" applyProtection="1">
      <alignment vertical="center" shrinkToFit="1"/>
    </xf>
    <xf numFmtId="0" fontId="3" fillId="0" borderId="47" xfId="6" applyFont="1" applyBorder="1" applyAlignment="1" applyProtection="1">
      <alignment horizontal="center" vertical="center" shrinkToFit="1"/>
    </xf>
    <xf numFmtId="0" fontId="43" fillId="4" borderId="53" xfId="6" applyFont="1" applyFill="1" applyBorder="1" applyAlignment="1" applyProtection="1">
      <alignment horizontal="left" vertical="center"/>
    </xf>
    <xf numFmtId="0" fontId="3" fillId="0" borderId="87" xfId="6" applyFont="1" applyBorder="1" applyAlignment="1" applyProtection="1">
      <alignment horizontal="center" vertical="center"/>
    </xf>
    <xf numFmtId="0" fontId="3" fillId="0" borderId="7" xfId="6" applyFont="1" applyBorder="1" applyAlignment="1" applyProtection="1">
      <alignment horizontal="center" vertical="center"/>
    </xf>
    <xf numFmtId="0" fontId="3" fillId="0" borderId="12" xfId="6" applyFont="1" applyBorder="1" applyAlignment="1" applyProtection="1">
      <alignment horizontal="right" vertical="center"/>
    </xf>
    <xf numFmtId="0" fontId="3" fillId="0" borderId="11" xfId="6" applyFont="1" applyBorder="1" applyAlignment="1" applyProtection="1">
      <alignment horizontal="right" vertical="center"/>
    </xf>
    <xf numFmtId="0" fontId="45" fillId="0" borderId="0" xfId="6" applyFont="1" applyBorder="1" applyAlignment="1" applyProtection="1">
      <alignment horizontal="center" vertical="center" shrinkToFit="1"/>
    </xf>
    <xf numFmtId="0" fontId="3" fillId="0" borderId="0" xfId="6" applyFont="1" applyBorder="1" applyAlignment="1" applyProtection="1">
      <alignment vertical="center" wrapText="1"/>
    </xf>
    <xf numFmtId="0" fontId="3" fillId="0" borderId="53" xfId="6" applyFont="1" applyBorder="1" applyAlignment="1" applyProtection="1">
      <alignment vertical="center" wrapText="1"/>
    </xf>
    <xf numFmtId="0" fontId="3" fillId="0" borderId="88" xfId="6" applyFont="1" applyBorder="1" applyAlignment="1" applyProtection="1">
      <alignment vertical="center" shrinkToFit="1"/>
    </xf>
    <xf numFmtId="0" fontId="3" fillId="0" borderId="89" xfId="6" applyFont="1" applyBorder="1" applyAlignment="1" applyProtection="1">
      <alignment horizontal="left" vertical="center" shrinkToFit="1"/>
    </xf>
    <xf numFmtId="0" fontId="3" fillId="0" borderId="83" xfId="6" applyFont="1" applyBorder="1" applyAlignment="1" applyProtection="1">
      <alignment horizontal="left" vertical="center" shrinkToFit="1"/>
    </xf>
    <xf numFmtId="0" fontId="2" fillId="0" borderId="87" xfId="6" applyFont="1" applyFill="1" applyBorder="1" applyAlignment="1" applyProtection="1">
      <alignment horizontal="center" vertical="center"/>
    </xf>
    <xf numFmtId="0" fontId="2" fillId="0" borderId="90" xfId="6" applyFont="1" applyFill="1" applyBorder="1" applyAlignment="1" applyProtection="1">
      <alignment horizontal="center" vertical="center"/>
    </xf>
    <xf numFmtId="0" fontId="37" fillId="0" borderId="0" xfId="6" applyFont="1" applyFill="1" applyBorder="1" applyAlignment="1" applyProtection="1">
      <alignment horizontal="left" vertical="top" wrapText="1" shrinkToFit="1"/>
    </xf>
    <xf numFmtId="0" fontId="43" fillId="4" borderId="49" xfId="6" applyFont="1" applyFill="1" applyBorder="1" applyAlignment="1" applyProtection="1">
      <alignment horizontal="left" vertical="center"/>
    </xf>
    <xf numFmtId="0" fontId="2" fillId="0" borderId="91" xfId="6" applyFont="1" applyFill="1" applyBorder="1" applyAlignment="1" applyProtection="1">
      <alignment horizontal="left" vertical="center" shrinkToFit="1"/>
    </xf>
    <xf numFmtId="0" fontId="2" fillId="0" borderId="7" xfId="6" applyFont="1" applyFill="1" applyBorder="1" applyAlignment="1" applyProtection="1">
      <alignment vertical="center" shrinkToFit="1"/>
    </xf>
    <xf numFmtId="0" fontId="2" fillId="0" borderId="92" xfId="6" applyFont="1" applyFill="1" applyBorder="1" applyAlignment="1" applyProtection="1">
      <alignment horizontal="left" vertical="center" shrinkToFit="1"/>
    </xf>
    <xf numFmtId="0" fontId="2" fillId="0" borderId="93" xfId="6" applyFont="1" applyFill="1" applyBorder="1" applyAlignment="1" applyProtection="1">
      <alignment horizontal="center" vertical="center"/>
    </xf>
    <xf numFmtId="0" fontId="37" fillId="5" borderId="2" xfId="6" applyFont="1" applyFill="1" applyBorder="1" applyAlignment="1" applyProtection="1">
      <alignment horizontal="center" vertical="center"/>
      <protection locked="0"/>
    </xf>
    <xf numFmtId="0" fontId="37" fillId="5" borderId="33" xfId="6" applyFont="1" applyFill="1" applyBorder="1" applyAlignment="1" applyProtection="1">
      <alignment horizontal="center" vertical="center"/>
      <protection locked="0"/>
    </xf>
    <xf numFmtId="0" fontId="47" fillId="0" borderId="94" xfId="6" applyFont="1" applyBorder="1" applyAlignment="1" applyProtection="1">
      <alignment horizontal="right" vertical="center"/>
    </xf>
    <xf numFmtId="0" fontId="48" fillId="0" borderId="11" xfId="6" applyFont="1" applyBorder="1" applyAlignment="1" applyProtection="1">
      <alignment horizontal="center" vertical="center" wrapText="1"/>
    </xf>
    <xf numFmtId="0" fontId="48" fillId="0" borderId="53" xfId="6" applyFont="1" applyBorder="1" applyAlignment="1" applyProtection="1">
      <alignment horizontal="center" vertical="center" wrapText="1"/>
    </xf>
    <xf numFmtId="0" fontId="2" fillId="6" borderId="48" xfId="6" applyFont="1" applyFill="1" applyBorder="1" applyAlignment="1" applyProtection="1">
      <alignment horizontal="center" vertical="center" shrinkToFit="1"/>
      <protection locked="0"/>
    </xf>
    <xf numFmtId="182" fontId="3" fillId="3" borderId="87" xfId="9" applyNumberFormat="1" applyFont="1" applyFill="1" applyBorder="1" applyAlignment="1" applyProtection="1">
      <alignment horizontal="center" vertical="center"/>
    </xf>
    <xf numFmtId="182" fontId="3" fillId="5" borderId="90" xfId="9" applyNumberFormat="1" applyFont="1" applyFill="1" applyBorder="1" applyAlignment="1" applyProtection="1">
      <alignment horizontal="center" vertical="center"/>
      <protection locked="0"/>
    </xf>
    <xf numFmtId="0" fontId="3" fillId="6" borderId="47" xfId="6" applyFont="1" applyFill="1" applyBorder="1" applyAlignment="1" applyProtection="1">
      <alignment horizontal="center" vertical="center" wrapText="1"/>
      <protection locked="0"/>
    </xf>
    <xf numFmtId="0" fontId="3" fillId="0" borderId="25" xfId="6" applyFont="1" applyBorder="1" applyAlignment="1" applyProtection="1">
      <alignment horizontal="center" vertical="center"/>
    </xf>
    <xf numFmtId="0" fontId="2" fillId="0" borderId="25" xfId="6" applyFont="1" applyBorder="1" applyAlignment="1" applyProtection="1">
      <alignment horizontal="center" vertical="center"/>
    </xf>
    <xf numFmtId="0" fontId="2" fillId="0" borderId="32" xfId="6" applyFont="1" applyBorder="1" applyAlignment="1" applyProtection="1">
      <alignment horizontal="center" vertical="center"/>
    </xf>
    <xf numFmtId="0" fontId="45" fillId="0" borderId="39" xfId="6" applyFont="1" applyBorder="1" applyAlignment="1" applyProtection="1">
      <alignment horizontal="center" vertical="center" shrinkToFit="1"/>
    </xf>
    <xf numFmtId="0" fontId="3" fillId="0" borderId="39" xfId="6" applyFont="1" applyBorder="1" applyAlignment="1" applyProtection="1">
      <alignment vertical="center" wrapText="1"/>
    </xf>
    <xf numFmtId="0" fontId="3" fillId="0" borderId="54" xfId="6" applyFont="1" applyBorder="1" applyAlignment="1" applyProtection="1">
      <alignment vertical="center" wrapText="1"/>
    </xf>
    <xf numFmtId="0" fontId="3" fillId="0" borderId="95" xfId="6" applyFont="1" applyBorder="1" applyAlignment="1" applyProtection="1">
      <alignment vertical="center" shrinkToFit="1"/>
    </xf>
    <xf numFmtId="0" fontId="3" fillId="0" borderId="25" xfId="6" applyFont="1" applyBorder="1" applyAlignment="1" applyProtection="1">
      <alignment horizontal="left" vertical="center" shrinkToFit="1"/>
    </xf>
    <xf numFmtId="0" fontId="3" fillId="0" borderId="92" xfId="6" applyFont="1" applyBorder="1" applyAlignment="1" applyProtection="1">
      <alignment horizontal="left" vertical="center" shrinkToFit="1"/>
    </xf>
    <xf numFmtId="182" fontId="2" fillId="5" borderId="57" xfId="6" applyNumberFormat="1" applyFont="1" applyFill="1" applyBorder="1" applyAlignment="1" applyProtection="1">
      <alignment horizontal="center" vertical="center"/>
      <protection locked="0"/>
    </xf>
    <xf numFmtId="182" fontId="2" fillId="5" borderId="7" xfId="6" applyNumberFormat="1" applyFont="1" applyFill="1" applyBorder="1" applyAlignment="1" applyProtection="1">
      <alignment horizontal="center" vertical="center"/>
      <protection locked="0"/>
    </xf>
    <xf numFmtId="182" fontId="2" fillId="0" borderId="7" xfId="6" applyNumberFormat="1" applyFont="1" applyFill="1" applyBorder="1" applyAlignment="1" applyProtection="1">
      <alignment horizontal="center" vertical="center"/>
    </xf>
    <xf numFmtId="182" fontId="2" fillId="0" borderId="90" xfId="6" applyNumberFormat="1" applyFont="1" applyFill="1" applyBorder="1" applyAlignment="1" applyProtection="1">
      <alignment horizontal="center" vertical="center"/>
    </xf>
    <xf numFmtId="0" fontId="2" fillId="0" borderId="95" xfId="6" applyFont="1" applyFill="1" applyBorder="1" applyAlignment="1" applyProtection="1">
      <alignment horizontal="center" vertical="center"/>
    </xf>
    <xf numFmtId="0" fontId="37" fillId="5" borderId="25" xfId="6" applyFont="1" applyFill="1" applyBorder="1" applyAlignment="1" applyProtection="1">
      <alignment horizontal="center" vertical="center"/>
      <protection locked="0"/>
    </xf>
    <xf numFmtId="0" fontId="37" fillId="5" borderId="37" xfId="6" applyFont="1" applyFill="1" applyBorder="1" applyAlignment="1" applyProtection="1">
      <alignment horizontal="center" vertical="center"/>
      <protection locked="0"/>
    </xf>
    <xf numFmtId="0" fontId="48" fillId="0" borderId="32" xfId="6" applyFont="1" applyBorder="1" applyAlignment="1" applyProtection="1">
      <alignment horizontal="center" vertical="center" wrapText="1"/>
    </xf>
    <xf numFmtId="0" fontId="48" fillId="0" borderId="54" xfId="6" applyFont="1" applyBorder="1" applyAlignment="1" applyProtection="1">
      <alignment horizontal="center" vertical="center" wrapText="1"/>
    </xf>
    <xf numFmtId="0" fontId="3" fillId="0" borderId="0" xfId="6" applyFont="1" applyBorder="1" applyAlignment="1" applyProtection="1">
      <alignment horizontal="left" vertical="top"/>
    </xf>
    <xf numFmtId="0" fontId="2" fillId="6" borderId="49" xfId="6" applyFont="1" applyFill="1" applyBorder="1" applyAlignment="1" applyProtection="1">
      <alignment horizontal="center" vertical="center" shrinkToFit="1"/>
      <protection locked="0"/>
    </xf>
    <xf numFmtId="0" fontId="3" fillId="6" borderId="48" xfId="6" applyFont="1" applyFill="1" applyBorder="1" applyAlignment="1" applyProtection="1">
      <alignment horizontal="center" vertical="center" wrapText="1"/>
      <protection locked="0"/>
    </xf>
    <xf numFmtId="0" fontId="3" fillId="0" borderId="96" xfId="6" applyFont="1" applyBorder="1" applyAlignment="1" applyProtection="1">
      <alignment horizontal="center" vertical="center" wrapText="1"/>
    </xf>
    <xf numFmtId="0" fontId="3" fillId="0" borderId="7" xfId="6" applyFont="1" applyBorder="1" applyAlignment="1" applyProtection="1">
      <alignment horizontal="center" vertical="center" wrapText="1"/>
    </xf>
    <xf numFmtId="182" fontId="3" fillId="3" borderId="97" xfId="6" applyNumberFormat="1" applyFont="1" applyFill="1" applyBorder="1" applyAlignment="1" applyProtection="1">
      <alignment horizontal="center" vertical="center"/>
    </xf>
    <xf numFmtId="182" fontId="3" fillId="7" borderId="1" xfId="6" applyNumberFormat="1" applyFont="1" applyFill="1" applyBorder="1" applyAlignment="1" applyProtection="1">
      <alignment horizontal="center" vertical="center"/>
      <protection locked="0"/>
    </xf>
    <xf numFmtId="182" fontId="3" fillId="5" borderId="1" xfId="6" applyNumberFormat="1" applyFont="1" applyFill="1" applyBorder="1" applyAlignment="1" applyProtection="1">
      <alignment horizontal="center" vertical="center"/>
      <protection locked="0"/>
    </xf>
    <xf numFmtId="182" fontId="3" fillId="5" borderId="2" xfId="6" applyNumberFormat="1" applyFont="1" applyFill="1" applyBorder="1" applyAlignment="1" applyProtection="1">
      <alignment horizontal="center" vertical="center"/>
      <protection locked="0"/>
    </xf>
    <xf numFmtId="182" fontId="3" fillId="0" borderId="43" xfId="6" applyNumberFormat="1" applyFont="1" applyFill="1" applyBorder="1" applyAlignment="1" applyProtection="1">
      <alignment horizontal="center" vertical="center"/>
    </xf>
    <xf numFmtId="182" fontId="45" fillId="0" borderId="58" xfId="6" applyNumberFormat="1" applyFont="1" applyFill="1" applyBorder="1" applyAlignment="1" applyProtection="1">
      <alignment horizontal="center" vertical="center"/>
    </xf>
    <xf numFmtId="182" fontId="3" fillId="0" borderId="98" xfId="6" applyNumberFormat="1" applyFont="1" applyFill="1" applyBorder="1" applyAlignment="1" applyProtection="1">
      <alignment horizontal="center" vertical="center"/>
    </xf>
    <xf numFmtId="0" fontId="3" fillId="0" borderId="93" xfId="6" applyFont="1" applyFill="1" applyBorder="1" applyAlignment="1" applyProtection="1">
      <alignment horizontal="center" vertical="center" wrapText="1"/>
    </xf>
    <xf numFmtId="0" fontId="3" fillId="0" borderId="2" xfId="6" applyFont="1" applyFill="1" applyBorder="1" applyAlignment="1" applyProtection="1">
      <alignment horizontal="center" vertical="center" wrapText="1"/>
    </xf>
    <xf numFmtId="0" fontId="3" fillId="0" borderId="99" xfId="6" applyFont="1" applyFill="1" applyBorder="1" applyAlignment="1" applyProtection="1">
      <alignment horizontal="center" vertical="center" wrapText="1"/>
    </xf>
    <xf numFmtId="182" fontId="47" fillId="0" borderId="96" xfId="6" applyNumberFormat="1" applyFont="1" applyFill="1" applyBorder="1" applyAlignment="1" applyProtection="1">
      <alignment horizontal="center" vertical="center"/>
    </xf>
    <xf numFmtId="182" fontId="47" fillId="0" borderId="52" xfId="6" applyNumberFormat="1" applyFont="1" applyFill="1" applyBorder="1" applyAlignment="1" applyProtection="1">
      <alignment horizontal="center" vertical="center"/>
    </xf>
    <xf numFmtId="183" fontId="2" fillId="0" borderId="0" xfId="6" applyNumberFormat="1" applyFont="1" applyFill="1" applyBorder="1" applyAlignment="1" applyProtection="1">
      <alignment horizontal="center" vertical="center"/>
    </xf>
    <xf numFmtId="183" fontId="40" fillId="0" borderId="96" xfId="6" applyNumberFormat="1" applyFont="1" applyFill="1" applyBorder="1" applyAlignment="1" applyProtection="1">
      <alignment horizontal="left" vertical="center" wrapText="1"/>
    </xf>
    <xf numFmtId="183" fontId="40" fillId="0" borderId="2" xfId="6" applyNumberFormat="1" applyFont="1" applyFill="1" applyBorder="1" applyAlignment="1" applyProtection="1">
      <alignment horizontal="left" vertical="center" wrapText="1"/>
    </xf>
    <xf numFmtId="183" fontId="3" fillId="0" borderId="99" xfId="6" applyNumberFormat="1" applyFont="1" applyFill="1" applyBorder="1" applyAlignment="1" applyProtection="1">
      <alignment horizontal="center" vertical="center" wrapText="1"/>
    </xf>
    <xf numFmtId="0" fontId="2" fillId="0" borderId="93" xfId="6" applyFont="1" applyFill="1" applyBorder="1" applyAlignment="1" applyProtection="1">
      <alignment horizontal="center" vertical="center" shrinkToFit="1"/>
    </xf>
    <xf numFmtId="184" fontId="2" fillId="5" borderId="2" xfId="6" applyNumberFormat="1" applyFont="1" applyFill="1" applyBorder="1" applyAlignment="1" applyProtection="1">
      <alignment horizontal="center" vertical="center"/>
      <protection locked="0"/>
    </xf>
    <xf numFmtId="184" fontId="2" fillId="5" borderId="33" xfId="6" applyNumberFormat="1" applyFont="1" applyFill="1" applyBorder="1" applyAlignment="1" applyProtection="1">
      <alignment horizontal="center" vertical="center"/>
      <protection locked="0"/>
    </xf>
    <xf numFmtId="0" fontId="47" fillId="6" borderId="1" xfId="6" applyFont="1" applyFill="1" applyBorder="1" applyAlignment="1" applyProtection="1">
      <alignment horizontal="center" vertical="center"/>
      <protection locked="0"/>
    </xf>
    <xf numFmtId="0" fontId="47" fillId="6" borderId="52" xfId="6" applyFont="1" applyFill="1" applyBorder="1" applyAlignment="1" applyProtection="1">
      <alignment horizontal="center" vertical="center"/>
      <protection locked="0"/>
    </xf>
    <xf numFmtId="0" fontId="3" fillId="0" borderId="0" xfId="6" applyFont="1" applyBorder="1" applyAlignment="1" applyProtection="1">
      <alignment horizontal="left" vertical="center"/>
    </xf>
    <xf numFmtId="0" fontId="2" fillId="6" borderId="51" xfId="6" applyFont="1" applyFill="1" applyBorder="1" applyAlignment="1" applyProtection="1">
      <alignment horizontal="center" vertical="center" shrinkToFit="1"/>
      <protection locked="0"/>
    </xf>
    <xf numFmtId="0" fontId="45" fillId="0" borderId="45" xfId="6" applyFont="1" applyBorder="1" applyAlignment="1" applyProtection="1">
      <alignment horizontal="center" vertical="center" wrapText="1" shrinkToFit="1"/>
    </xf>
    <xf numFmtId="0" fontId="3" fillId="0" borderId="0" xfId="6" applyFont="1" applyFill="1" applyBorder="1" applyAlignment="1" applyProtection="1">
      <alignment horizontal="center" vertical="center" shrinkToFit="1"/>
    </xf>
    <xf numFmtId="0" fontId="3" fillId="0" borderId="91" xfId="6" applyFont="1" applyBorder="1" applyAlignment="1" applyProtection="1">
      <alignment horizontal="center" vertical="center" wrapText="1"/>
    </xf>
    <xf numFmtId="182" fontId="3" fillId="5" borderId="43" xfId="6" applyNumberFormat="1" applyFont="1" applyFill="1" applyBorder="1" applyAlignment="1" applyProtection="1">
      <alignment horizontal="center" vertical="center"/>
      <protection locked="0"/>
    </xf>
    <xf numFmtId="182" fontId="3" fillId="5" borderId="7" xfId="6" applyNumberFormat="1" applyFont="1" applyFill="1" applyBorder="1" applyAlignment="1" applyProtection="1">
      <alignment horizontal="center" vertical="center"/>
      <protection locked="0"/>
    </xf>
    <xf numFmtId="182" fontId="45" fillId="0" borderId="61" xfId="6" applyNumberFormat="1" applyFont="1" applyFill="1" applyBorder="1" applyAlignment="1" applyProtection="1">
      <alignment horizontal="center" vertical="center"/>
    </xf>
    <xf numFmtId="0" fontId="3" fillId="0" borderId="100" xfId="6" applyFont="1" applyFill="1" applyBorder="1" applyAlignment="1" applyProtection="1">
      <alignment horizontal="center" vertical="center" wrapText="1"/>
    </xf>
    <xf numFmtId="0" fontId="3" fillId="0" borderId="12" xfId="6" applyFont="1" applyFill="1" applyBorder="1" applyAlignment="1" applyProtection="1">
      <alignment horizontal="center" vertical="center" wrapText="1"/>
    </xf>
    <xf numFmtId="0" fontId="3" fillId="0" borderId="101" xfId="6" applyFont="1" applyFill="1" applyBorder="1" applyAlignment="1" applyProtection="1">
      <alignment horizontal="center" vertical="center" wrapText="1"/>
    </xf>
    <xf numFmtId="182" fontId="47" fillId="0" borderId="102" xfId="6" applyNumberFormat="1" applyFont="1" applyFill="1" applyBorder="1" applyAlignment="1" applyProtection="1">
      <alignment horizontal="center" vertical="center"/>
    </xf>
    <xf numFmtId="182" fontId="47" fillId="0" borderId="53" xfId="6" applyNumberFormat="1" applyFont="1" applyFill="1" applyBorder="1" applyAlignment="1" applyProtection="1">
      <alignment horizontal="center" vertical="center"/>
    </xf>
    <xf numFmtId="183" fontId="40" fillId="0" borderId="102" xfId="6" applyNumberFormat="1" applyFont="1" applyFill="1" applyBorder="1" applyAlignment="1" applyProtection="1">
      <alignment horizontal="left" vertical="center" wrapText="1"/>
    </xf>
    <xf numFmtId="183" fontId="40" fillId="0" borderId="12" xfId="6" applyNumberFormat="1" applyFont="1" applyFill="1" applyBorder="1" applyAlignment="1" applyProtection="1">
      <alignment horizontal="left" vertical="center"/>
    </xf>
    <xf numFmtId="183" fontId="3" fillId="0" borderId="101" xfId="6" applyNumberFormat="1" applyFont="1" applyFill="1" applyBorder="1" applyAlignment="1" applyProtection="1">
      <alignment horizontal="center" vertical="center" wrapText="1"/>
    </xf>
    <xf numFmtId="0" fontId="2" fillId="0" borderId="95" xfId="6" applyFont="1" applyFill="1" applyBorder="1" applyAlignment="1" applyProtection="1">
      <alignment horizontal="center" vertical="center" shrinkToFit="1"/>
    </xf>
    <xf numFmtId="184" fontId="2" fillId="5" borderId="25" xfId="6" applyNumberFormat="1" applyFont="1" applyFill="1" applyBorder="1" applyAlignment="1" applyProtection="1">
      <alignment horizontal="center" vertical="center"/>
      <protection locked="0"/>
    </xf>
    <xf numFmtId="184" fontId="2" fillId="5" borderId="37" xfId="6" applyNumberFormat="1" applyFont="1" applyFill="1" applyBorder="1" applyAlignment="1" applyProtection="1">
      <alignment horizontal="center" vertical="center"/>
      <protection locked="0"/>
    </xf>
    <xf numFmtId="0" fontId="47" fillId="6" borderId="32" xfId="6" applyFont="1" applyFill="1" applyBorder="1" applyAlignment="1" applyProtection="1">
      <alignment horizontal="center" vertical="center"/>
      <protection locked="0"/>
    </xf>
    <xf numFmtId="0" fontId="47" fillId="6" borderId="54" xfId="6" applyFont="1" applyFill="1" applyBorder="1" applyAlignment="1" applyProtection="1">
      <alignment horizontal="center" vertical="center"/>
      <protection locked="0"/>
    </xf>
    <xf numFmtId="0" fontId="2" fillId="3" borderId="81" xfId="6" applyFont="1" applyFill="1" applyBorder="1" applyAlignment="1" applyProtection="1">
      <alignment horizontal="center" vertical="center" shrinkToFit="1"/>
    </xf>
    <xf numFmtId="0" fontId="45" fillId="0" borderId="47" xfId="6" applyFont="1" applyBorder="1" applyAlignment="1" applyProtection="1">
      <alignment horizontal="center" vertical="center" shrinkToFit="1"/>
    </xf>
    <xf numFmtId="0" fontId="3" fillId="0" borderId="3" xfId="6" applyFont="1" applyBorder="1" applyAlignment="1" applyProtection="1">
      <alignment horizontal="center" vertical="center" wrapText="1"/>
    </xf>
    <xf numFmtId="182" fontId="3" fillId="3" borderId="103" xfId="6" applyNumberFormat="1" applyFont="1" applyFill="1" applyBorder="1" applyAlignment="1" applyProtection="1">
      <alignment horizontal="center" vertical="center"/>
    </xf>
    <xf numFmtId="185" fontId="3" fillId="6" borderId="2" xfId="6" applyNumberFormat="1" applyFont="1" applyFill="1" applyBorder="1" applyAlignment="1" applyProtection="1">
      <alignment horizontal="center" vertical="center"/>
      <protection locked="0"/>
    </xf>
    <xf numFmtId="185" fontId="3" fillId="0" borderId="2" xfId="6" applyNumberFormat="1" applyFont="1" applyFill="1" applyBorder="1" applyAlignment="1" applyProtection="1">
      <alignment horizontal="center" vertical="center"/>
    </xf>
    <xf numFmtId="185" fontId="45" fillId="0" borderId="58" xfId="6" applyNumberFormat="1" applyFont="1" applyFill="1" applyBorder="1" applyAlignment="1" applyProtection="1">
      <alignment horizontal="center" vertical="center" shrinkToFit="1"/>
    </xf>
    <xf numFmtId="185" fontId="3" fillId="0" borderId="60" xfId="6" applyNumberFormat="1" applyFont="1" applyFill="1" applyBorder="1" applyAlignment="1" applyProtection="1">
      <alignment horizontal="center" vertical="center"/>
    </xf>
    <xf numFmtId="0" fontId="2" fillId="0" borderId="87" xfId="6" applyFont="1" applyFill="1" applyBorder="1" applyAlignment="1" applyProtection="1">
      <alignment horizontal="center" vertical="center" wrapText="1" shrinkToFit="1"/>
    </xf>
    <xf numFmtId="186" fontId="2" fillId="5" borderId="7" xfId="6" applyNumberFormat="1" applyFont="1" applyFill="1" applyBorder="1" applyAlignment="1" applyProtection="1">
      <alignment horizontal="right" vertical="center"/>
      <protection locked="0"/>
    </xf>
    <xf numFmtId="186" fontId="2" fillId="5" borderId="4" xfId="6" applyNumberFormat="1" applyFont="1" applyFill="1" applyBorder="1" applyAlignment="1" applyProtection="1">
      <alignment horizontal="right" vertical="center"/>
      <protection locked="0"/>
    </xf>
    <xf numFmtId="0" fontId="48" fillId="0" borderId="1" xfId="6" applyFont="1" applyBorder="1" applyAlignment="1" applyProtection="1">
      <alignment horizontal="center" vertical="center" wrapText="1"/>
    </xf>
    <xf numFmtId="0" fontId="48" fillId="0" borderId="52" xfId="6" applyFont="1" applyBorder="1" applyAlignment="1" applyProtection="1">
      <alignment horizontal="center" vertical="center" wrapText="1"/>
    </xf>
    <xf numFmtId="0" fontId="2" fillId="3" borderId="49" xfId="6" applyFont="1" applyFill="1" applyBorder="1" applyAlignment="1" applyProtection="1">
      <alignment horizontal="center" vertical="center" shrinkToFit="1"/>
    </xf>
    <xf numFmtId="0" fontId="3" fillId="0" borderId="40" xfId="6" applyFont="1" applyBorder="1" applyAlignment="1" applyProtection="1">
      <alignment horizontal="center" vertical="center" wrapText="1"/>
    </xf>
    <xf numFmtId="182" fontId="3" fillId="3" borderId="104" xfId="6" applyNumberFormat="1" applyFont="1" applyFill="1" applyBorder="1" applyAlignment="1" applyProtection="1">
      <alignment horizontal="center" vertical="center"/>
    </xf>
    <xf numFmtId="185" fontId="3" fillId="6" borderId="25" xfId="6" applyNumberFormat="1" applyFont="1" applyFill="1" applyBorder="1" applyAlignment="1" applyProtection="1">
      <alignment horizontal="center" vertical="center"/>
      <protection locked="0"/>
    </xf>
    <xf numFmtId="185" fontId="3" fillId="0" borderId="25" xfId="6" applyNumberFormat="1" applyFont="1" applyFill="1" applyBorder="1" applyAlignment="1" applyProtection="1">
      <alignment horizontal="center" vertical="center"/>
    </xf>
    <xf numFmtId="185" fontId="45" fillId="0" borderId="61" xfId="6" applyNumberFormat="1" applyFont="1" applyFill="1" applyBorder="1" applyAlignment="1" applyProtection="1">
      <alignment horizontal="center" vertical="center" shrinkToFit="1"/>
    </xf>
    <xf numFmtId="185" fontId="3" fillId="0" borderId="63" xfId="6" applyNumberFormat="1" applyFont="1" applyFill="1" applyBorder="1" applyAlignment="1" applyProtection="1">
      <alignment horizontal="center" vertical="center"/>
    </xf>
    <xf numFmtId="0" fontId="3" fillId="0" borderId="95" xfId="6" applyFont="1" applyFill="1" applyBorder="1" applyAlignment="1" applyProtection="1">
      <alignment horizontal="center" vertical="center" wrapText="1"/>
    </xf>
    <xf numFmtId="0" fontId="3" fillId="0" borderId="25" xfId="6" applyFont="1" applyFill="1" applyBorder="1" applyAlignment="1" applyProtection="1">
      <alignment horizontal="center" vertical="center" wrapText="1"/>
    </xf>
    <xf numFmtId="0" fontId="3" fillId="0" borderId="92" xfId="6" applyFont="1" applyFill="1" applyBorder="1" applyAlignment="1" applyProtection="1">
      <alignment horizontal="center" vertical="center" wrapText="1"/>
    </xf>
    <xf numFmtId="0" fontId="2" fillId="0" borderId="87" xfId="6" applyFont="1" applyFill="1" applyBorder="1" applyAlignment="1" applyProtection="1">
      <alignment horizontal="center" vertical="center" shrinkToFit="1"/>
    </xf>
    <xf numFmtId="0" fontId="3" fillId="6" borderId="47" xfId="6" applyFont="1" applyFill="1" applyBorder="1" applyAlignment="1" applyProtection="1">
      <alignment horizontal="center" vertical="center"/>
      <protection locked="0"/>
    </xf>
    <xf numFmtId="0" fontId="3" fillId="0" borderId="0" xfId="6" applyFont="1" applyFill="1" applyBorder="1" applyAlignment="1" applyProtection="1">
      <alignment horizontal="center" vertical="center"/>
    </xf>
    <xf numFmtId="0" fontId="3" fillId="0" borderId="96" xfId="6" applyFont="1" applyBorder="1" applyAlignment="1" applyProtection="1">
      <alignment horizontal="center" vertical="center" shrinkToFit="1"/>
    </xf>
    <xf numFmtId="0" fontId="3" fillId="0" borderId="10" xfId="6" applyFont="1" applyBorder="1" applyAlignment="1" applyProtection="1">
      <alignment horizontal="center" vertical="center" wrapText="1"/>
    </xf>
    <xf numFmtId="187" fontId="3" fillId="0" borderId="2" xfId="6" applyNumberFormat="1" applyFont="1" applyFill="1" applyBorder="1" applyAlignment="1" applyProtection="1">
      <alignment horizontal="center" vertical="center"/>
    </xf>
    <xf numFmtId="187" fontId="3" fillId="0" borderId="1" xfId="6" applyNumberFormat="1" applyFont="1" applyFill="1" applyBorder="1" applyAlignment="1" applyProtection="1">
      <alignment horizontal="center" vertical="center"/>
    </xf>
    <xf numFmtId="182" fontId="3" fillId="0" borderId="1" xfId="6" applyNumberFormat="1" applyFont="1" applyFill="1" applyBorder="1" applyAlignment="1" applyProtection="1">
      <alignment horizontal="center" vertical="center"/>
    </xf>
    <xf numFmtId="182" fontId="3" fillId="0" borderId="10" xfId="6" applyNumberFormat="1" applyFont="1" applyFill="1" applyBorder="1" applyAlignment="1" applyProtection="1">
      <alignment horizontal="center" vertical="center"/>
    </xf>
    <xf numFmtId="182" fontId="3" fillId="0" borderId="52" xfId="6" applyNumberFormat="1" applyFont="1" applyFill="1" applyBorder="1" applyAlignment="1" applyProtection="1">
      <alignment horizontal="center" vertical="center"/>
    </xf>
    <xf numFmtId="182" fontId="3" fillId="0" borderId="87" xfId="6" applyNumberFormat="1" applyFont="1" applyFill="1" applyBorder="1" applyAlignment="1" applyProtection="1">
      <alignment horizontal="center" vertical="center"/>
    </xf>
    <xf numFmtId="182" fontId="3" fillId="0" borderId="7" xfId="6" applyNumberFormat="1" applyFont="1" applyFill="1" applyBorder="1" applyAlignment="1" applyProtection="1">
      <alignment horizontal="center" vertical="center"/>
    </xf>
    <xf numFmtId="182" fontId="3" fillId="0" borderId="99" xfId="6" applyNumberFormat="1" applyFont="1" applyFill="1" applyBorder="1" applyAlignment="1" applyProtection="1">
      <alignment horizontal="center" vertical="center"/>
    </xf>
    <xf numFmtId="0" fontId="47" fillId="0" borderId="105" xfId="6" applyFont="1" applyBorder="1" applyAlignment="1" applyProtection="1">
      <alignment horizontal="right" vertical="center"/>
    </xf>
    <xf numFmtId="0" fontId="3" fillId="0" borderId="91" xfId="6" applyFont="1" applyBorder="1" applyAlignment="1" applyProtection="1">
      <alignment horizontal="center" vertical="center" shrinkToFit="1"/>
    </xf>
    <xf numFmtId="0" fontId="3" fillId="0" borderId="39" xfId="6" applyFont="1" applyBorder="1" applyAlignment="1" applyProtection="1">
      <alignment horizontal="center" vertical="center" wrapText="1"/>
    </xf>
    <xf numFmtId="187" fontId="3" fillId="0" borderId="25" xfId="6" applyNumberFormat="1" applyFont="1" applyFill="1" applyBorder="1" applyAlignment="1" applyProtection="1">
      <alignment horizontal="center" vertical="center"/>
    </xf>
    <xf numFmtId="187" fontId="3" fillId="0" borderId="32" xfId="6" applyNumberFormat="1" applyFont="1" applyFill="1" applyBorder="1" applyAlignment="1" applyProtection="1">
      <alignment horizontal="center" vertical="center"/>
    </xf>
    <xf numFmtId="182" fontId="3" fillId="0" borderId="32" xfId="6" applyNumberFormat="1" applyFont="1" applyFill="1" applyBorder="1" applyAlignment="1" applyProtection="1">
      <alignment horizontal="center" vertical="center"/>
    </xf>
    <xf numFmtId="182" fontId="3" fillId="0" borderId="39" xfId="6" applyNumberFormat="1" applyFont="1" applyFill="1" applyBorder="1" applyAlignment="1" applyProtection="1">
      <alignment horizontal="center" vertical="center"/>
    </xf>
    <xf numFmtId="182" fontId="3" fillId="0" borderId="54" xfId="6" applyNumberFormat="1" applyFont="1" applyFill="1" applyBorder="1" applyAlignment="1" applyProtection="1">
      <alignment horizontal="center" vertical="center"/>
    </xf>
    <xf numFmtId="182" fontId="3" fillId="0" borderId="106" xfId="6" applyNumberFormat="1" applyFont="1" applyFill="1" applyBorder="1" applyAlignment="1" applyProtection="1">
      <alignment horizontal="center" vertical="center"/>
    </xf>
    <xf numFmtId="182" fontId="3" fillId="0" borderId="107" xfId="6" applyNumberFormat="1" applyFont="1" applyFill="1" applyBorder="1" applyAlignment="1" applyProtection="1">
      <alignment horizontal="center" vertical="center"/>
    </xf>
    <xf numFmtId="182" fontId="3" fillId="0" borderId="108" xfId="6" applyNumberFormat="1" applyFont="1" applyFill="1" applyBorder="1" applyAlignment="1" applyProtection="1">
      <alignment horizontal="center" vertical="center"/>
    </xf>
    <xf numFmtId="182" fontId="47" fillId="0" borderId="109" xfId="6" applyNumberFormat="1" applyFont="1" applyFill="1" applyBorder="1" applyAlignment="1" applyProtection="1">
      <alignment horizontal="center" vertical="center"/>
    </xf>
    <xf numFmtId="182" fontId="47" fillId="0" borderId="110" xfId="6" applyNumberFormat="1" applyFont="1" applyFill="1" applyBorder="1" applyAlignment="1" applyProtection="1">
      <alignment horizontal="center" vertical="center"/>
    </xf>
    <xf numFmtId="184" fontId="2" fillId="0" borderId="7" xfId="6" applyNumberFormat="1" applyFont="1" applyFill="1" applyBorder="1" applyAlignment="1" applyProtection="1">
      <alignment horizontal="right" vertical="center"/>
    </xf>
    <xf numFmtId="184" fontId="2" fillId="0" borderId="2" xfId="6" applyNumberFormat="1" applyFont="1" applyFill="1" applyBorder="1" applyAlignment="1" applyProtection="1">
      <alignment horizontal="right" vertical="center"/>
    </xf>
    <xf numFmtId="184" fontId="2" fillId="0" borderId="33" xfId="6" applyNumberFormat="1" applyFont="1" applyFill="1" applyBorder="1" applyAlignment="1" applyProtection="1">
      <alignment horizontal="right" vertical="center"/>
    </xf>
    <xf numFmtId="184" fontId="2" fillId="0" borderId="46" xfId="6" applyNumberFormat="1" applyFont="1" applyFill="1" applyBorder="1" applyAlignment="1" applyProtection="1">
      <alignment horizontal="right" vertical="center"/>
    </xf>
    <xf numFmtId="182" fontId="47" fillId="0" borderId="1" xfId="6" applyNumberFormat="1" applyFont="1" applyFill="1" applyBorder="1" applyAlignment="1" applyProtection="1">
      <alignment horizontal="right" vertical="center"/>
    </xf>
    <xf numFmtId="182" fontId="47" fillId="0" borderId="52" xfId="6" applyNumberFormat="1" applyFont="1" applyFill="1" applyBorder="1" applyAlignment="1" applyProtection="1">
      <alignment horizontal="right" vertical="center"/>
    </xf>
    <xf numFmtId="184" fontId="2" fillId="0" borderId="0" xfId="6" applyNumberFormat="1" applyFont="1" applyFill="1" applyBorder="1" applyAlignment="1" applyProtection="1">
      <alignment horizontal="center" vertical="center"/>
    </xf>
    <xf numFmtId="0" fontId="2" fillId="0" borderId="106" xfId="6" applyFont="1" applyBorder="1" applyAlignment="1" applyProtection="1">
      <alignment horizontal="center" vertical="center"/>
    </xf>
    <xf numFmtId="182" fontId="2" fillId="0" borderId="111" xfId="6" applyNumberFormat="1" applyFont="1" applyBorder="1" applyAlignment="1" applyProtection="1">
      <alignment horizontal="center" vertical="center"/>
    </xf>
    <xf numFmtId="0" fontId="3" fillId="6" borderId="112" xfId="6" applyFont="1" applyFill="1" applyBorder="1" applyAlignment="1" applyProtection="1">
      <alignment horizontal="center" vertical="center"/>
      <protection locked="0"/>
    </xf>
    <xf numFmtId="0" fontId="2" fillId="0" borderId="102" xfId="6" applyFont="1" applyBorder="1" applyAlignment="1" applyProtection="1">
      <alignment horizontal="center" vertical="center" shrinkToFit="1"/>
    </xf>
    <xf numFmtId="0" fontId="2" fillId="0" borderId="0" xfId="6" applyFont="1" applyBorder="1" applyAlignment="1" applyProtection="1">
      <alignment horizontal="center" vertical="center" wrapText="1"/>
    </xf>
    <xf numFmtId="187" fontId="2" fillId="0" borderId="12" xfId="6" applyNumberFormat="1" applyFont="1" applyFill="1" applyBorder="1" applyAlignment="1" applyProtection="1">
      <alignment horizontal="center" vertical="center"/>
    </xf>
    <xf numFmtId="187" fontId="2" fillId="0" borderId="11" xfId="6" applyNumberFormat="1" applyFont="1" applyFill="1" applyBorder="1" applyAlignment="1" applyProtection="1">
      <alignment horizontal="center" vertical="center"/>
    </xf>
    <xf numFmtId="182" fontId="2" fillId="0" borderId="11" xfId="6" applyNumberFormat="1" applyFont="1" applyFill="1" applyBorder="1" applyAlignment="1" applyProtection="1">
      <alignment horizontal="center" vertical="center"/>
    </xf>
    <xf numFmtId="182" fontId="2" fillId="0" borderId="0" xfId="6" applyNumberFormat="1" applyFont="1" applyFill="1" applyBorder="1" applyAlignment="1" applyProtection="1">
      <alignment horizontal="center" vertical="center"/>
    </xf>
    <xf numFmtId="182" fontId="2" fillId="0" borderId="53" xfId="6" applyNumberFormat="1" applyFont="1" applyFill="1" applyBorder="1" applyAlignment="1" applyProtection="1">
      <alignment horizontal="center" vertical="center"/>
    </xf>
    <xf numFmtId="0" fontId="16" fillId="0" borderId="76" xfId="6" applyFont="1" applyBorder="1" applyAlignment="1" applyProtection="1">
      <alignment vertical="center" wrapText="1"/>
    </xf>
    <xf numFmtId="184" fontId="2" fillId="0" borderId="12" xfId="6" applyNumberFormat="1" applyFont="1" applyFill="1" applyBorder="1" applyAlignment="1" applyProtection="1">
      <alignment horizontal="right" vertical="center"/>
    </xf>
    <xf numFmtId="184" fontId="2" fillId="0" borderId="113" xfId="6" applyNumberFormat="1" applyFont="1" applyFill="1" applyBorder="1" applyAlignment="1" applyProtection="1">
      <alignment horizontal="right" vertical="center"/>
    </xf>
    <xf numFmtId="182" fontId="47" fillId="0" borderId="11" xfId="6" applyNumberFormat="1" applyFont="1" applyFill="1" applyBorder="1" applyAlignment="1" applyProtection="1">
      <alignment horizontal="right" vertical="center"/>
    </xf>
    <xf numFmtId="182" fontId="47" fillId="0" borderId="53" xfId="6" applyNumberFormat="1" applyFont="1" applyFill="1" applyBorder="1" applyAlignment="1" applyProtection="1">
      <alignment horizontal="right" vertical="center"/>
    </xf>
    <xf numFmtId="0" fontId="3" fillId="0" borderId="0" xfId="6" applyFont="1" applyBorder="1" applyProtection="1">
      <alignment vertical="center"/>
    </xf>
    <xf numFmtId="0" fontId="2" fillId="0" borderId="109" xfId="6" applyFont="1" applyBorder="1" applyAlignment="1" applyProtection="1">
      <alignment horizontal="center" vertical="center" shrinkToFit="1"/>
    </xf>
    <xf numFmtId="0" fontId="2" fillId="0" borderId="114" xfId="6" applyFont="1" applyBorder="1" applyAlignment="1" applyProtection="1">
      <alignment horizontal="center" vertical="center" wrapText="1"/>
    </xf>
    <xf numFmtId="187" fontId="2" fillId="0" borderId="115" xfId="6" applyNumberFormat="1" applyFont="1" applyFill="1" applyBorder="1" applyAlignment="1" applyProtection="1">
      <alignment horizontal="center" vertical="center"/>
    </xf>
    <xf numFmtId="187" fontId="2" fillId="0" borderId="116" xfId="6" applyNumberFormat="1" applyFont="1" applyFill="1" applyBorder="1" applyAlignment="1" applyProtection="1">
      <alignment horizontal="center" vertical="center"/>
    </xf>
    <xf numFmtId="182" fontId="2" fillId="0" borderId="116" xfId="6" applyNumberFormat="1" applyFont="1" applyFill="1" applyBorder="1" applyAlignment="1" applyProtection="1">
      <alignment horizontal="center" vertical="center"/>
    </xf>
    <xf numFmtId="182" fontId="2" fillId="0" borderId="114" xfId="6" applyNumberFormat="1" applyFont="1" applyFill="1" applyBorder="1" applyAlignment="1" applyProtection="1">
      <alignment horizontal="center" vertical="center"/>
    </xf>
    <xf numFmtId="182" fontId="2" fillId="0" borderId="110" xfId="6" applyNumberFormat="1" applyFont="1" applyFill="1" applyBorder="1" applyAlignment="1" applyProtection="1">
      <alignment horizontal="center" vertical="center"/>
    </xf>
    <xf numFmtId="0" fontId="16" fillId="0" borderId="0" xfId="6" applyFont="1" applyBorder="1" applyAlignment="1" applyProtection="1">
      <alignment vertical="center" wrapText="1"/>
    </xf>
    <xf numFmtId="0" fontId="43" fillId="4" borderId="51" xfId="6" applyFont="1" applyFill="1" applyBorder="1" applyAlignment="1" applyProtection="1">
      <alignment horizontal="left" vertical="center"/>
    </xf>
    <xf numFmtId="183" fontId="40" fillId="0" borderId="109" xfId="6" applyNumberFormat="1" applyFont="1" applyFill="1" applyBorder="1" applyAlignment="1" applyProtection="1">
      <alignment horizontal="left" vertical="center" wrapText="1"/>
    </xf>
    <xf numFmtId="183" fontId="40" fillId="0" borderId="115" xfId="6" applyNumberFormat="1" applyFont="1" applyFill="1" applyBorder="1" applyAlignment="1" applyProtection="1">
      <alignment horizontal="left" vertical="center"/>
    </xf>
    <xf numFmtId="183" fontId="3" fillId="0" borderId="108" xfId="6" applyNumberFormat="1" applyFont="1" applyFill="1" applyBorder="1" applyAlignment="1" applyProtection="1">
      <alignment horizontal="center" vertical="center" wrapText="1"/>
    </xf>
    <xf numFmtId="0" fontId="2" fillId="0" borderId="106" xfId="6" applyFont="1" applyFill="1" applyBorder="1" applyAlignment="1" applyProtection="1">
      <alignment horizontal="center" vertical="center" shrinkToFit="1"/>
    </xf>
    <xf numFmtId="184" fontId="2" fillId="0" borderId="107" xfId="6" applyNumberFormat="1" applyFont="1" applyFill="1" applyBorder="1" applyAlignment="1" applyProtection="1">
      <alignment horizontal="right" vertical="center"/>
    </xf>
    <xf numFmtId="184" fontId="2" fillId="0" borderId="115" xfId="6" applyNumberFormat="1" applyFont="1" applyFill="1" applyBorder="1" applyAlignment="1" applyProtection="1">
      <alignment horizontal="right" vertical="center"/>
    </xf>
    <xf numFmtId="184" fontId="2" fillId="0" borderId="117" xfId="6" applyNumberFormat="1" applyFont="1" applyFill="1" applyBorder="1" applyAlignment="1" applyProtection="1">
      <alignment horizontal="right" vertical="center"/>
    </xf>
    <xf numFmtId="184" fontId="2" fillId="0" borderId="118" xfId="6" applyNumberFormat="1" applyFont="1" applyFill="1" applyBorder="1" applyAlignment="1" applyProtection="1">
      <alignment horizontal="right" vertical="center"/>
    </xf>
    <xf numFmtId="182" fontId="47" fillId="0" borderId="116" xfId="6" applyNumberFormat="1" applyFont="1" applyFill="1" applyBorder="1" applyAlignment="1" applyProtection="1">
      <alignment horizontal="right" vertical="center"/>
    </xf>
    <xf numFmtId="182" fontId="47" fillId="0" borderId="110" xfId="6" applyNumberFormat="1" applyFont="1" applyFill="1" applyBorder="1" applyAlignment="1" applyProtection="1">
      <alignment horizontal="right" vertical="center"/>
    </xf>
    <xf numFmtId="0" fontId="49" fillId="0" borderId="0" xfId="6" applyFont="1" applyBorder="1" applyAlignment="1" applyProtection="1">
      <alignment horizontal="right" vertical="center"/>
    </xf>
    <xf numFmtId="0" fontId="15" fillId="0" borderId="76" xfId="6" applyFont="1" applyBorder="1" applyAlignment="1" applyProtection="1">
      <alignment horizontal="left" vertical="center" wrapText="1"/>
    </xf>
    <xf numFmtId="0" fontId="15" fillId="0" borderId="0" xfId="6" applyFont="1" applyBorder="1" applyAlignment="1" applyProtection="1">
      <alignment vertical="center" wrapText="1"/>
    </xf>
    <xf numFmtId="183" fontId="18" fillId="0" borderId="81" xfId="6" applyNumberFormat="1" applyFont="1" applyFill="1" applyBorder="1" applyAlignment="1" applyProtection="1">
      <alignment horizontal="center" vertical="center"/>
    </xf>
    <xf numFmtId="0" fontId="2" fillId="0" borderId="82" xfId="6" applyFont="1" applyFill="1" applyBorder="1" applyAlignment="1" applyProtection="1">
      <alignment horizontal="center" vertical="center"/>
    </xf>
    <xf numFmtId="183" fontId="50" fillId="8" borderId="83" xfId="6" applyNumberFormat="1" applyFont="1" applyFill="1" applyBorder="1" applyAlignment="1" applyProtection="1">
      <alignment horizontal="center" vertical="center"/>
    </xf>
    <xf numFmtId="183" fontId="2" fillId="0" borderId="82" xfId="6" applyNumberFormat="1" applyFont="1" applyFill="1" applyBorder="1" applyAlignment="1" applyProtection="1">
      <alignment horizontal="center" vertical="center"/>
    </xf>
    <xf numFmtId="183" fontId="2" fillId="0" borderId="0" xfId="6" applyNumberFormat="1" applyFont="1" applyFill="1" applyBorder="1" applyAlignment="1" applyProtection="1">
      <alignment horizontal="left" vertical="center"/>
    </xf>
    <xf numFmtId="0" fontId="51" fillId="0" borderId="0" xfId="6" applyFont="1" applyFill="1" applyBorder="1" applyAlignment="1" applyProtection="1">
      <alignment vertical="center"/>
    </xf>
    <xf numFmtId="0" fontId="51" fillId="0" borderId="0" xfId="6" applyFont="1" applyBorder="1" applyAlignment="1" applyProtection="1">
      <alignment horizontal="center" vertical="center"/>
    </xf>
    <xf numFmtId="0" fontId="52" fillId="0" borderId="0" xfId="6" applyFont="1" applyBorder="1" applyAlignment="1" applyProtection="1">
      <alignment horizontal="center" vertical="center"/>
    </xf>
    <xf numFmtId="0" fontId="15" fillId="0" borderId="0" xfId="6" applyFont="1" applyBorder="1" applyAlignment="1" applyProtection="1">
      <alignment horizontal="left" vertical="center" wrapText="1"/>
    </xf>
    <xf numFmtId="0" fontId="51" fillId="0" borderId="0" xfId="6" applyFont="1" applyFill="1" applyAlignment="1" applyProtection="1">
      <alignment horizontal="center" vertical="center"/>
    </xf>
    <xf numFmtId="183" fontId="18" fillId="0" borderId="51" xfId="6" applyNumberFormat="1" applyFont="1" applyFill="1" applyBorder="1" applyAlignment="1" applyProtection="1">
      <alignment horizontal="center" vertical="center"/>
    </xf>
    <xf numFmtId="0" fontId="2" fillId="0" borderId="109" xfId="6" applyFont="1" applyFill="1" applyBorder="1" applyAlignment="1" applyProtection="1">
      <alignment horizontal="center" vertical="center"/>
    </xf>
    <xf numFmtId="183" fontId="50" fillId="8" borderId="108" xfId="6" applyNumberFormat="1" applyFont="1" applyFill="1" applyBorder="1" applyAlignment="1" applyProtection="1">
      <alignment horizontal="center" vertical="center"/>
    </xf>
    <xf numFmtId="183" fontId="2" fillId="0" borderId="109" xfId="6" applyNumberFormat="1" applyFont="1" applyFill="1" applyBorder="1" applyAlignment="1" applyProtection="1">
      <alignment horizontal="center" vertical="center"/>
    </xf>
    <xf numFmtId="188" fontId="0" fillId="0" borderId="0" xfId="6" applyNumberFormat="1" applyFont="1" applyProtection="1">
      <alignment vertical="center"/>
    </xf>
    <xf numFmtId="0" fontId="38" fillId="0" borderId="0" xfId="6" applyFont="1" applyAlignment="1">
      <alignment horizontal="left" vertical="center"/>
    </xf>
    <xf numFmtId="0" fontId="38" fillId="0" borderId="0" xfId="6" applyFont="1" applyAlignment="1" applyProtection="1">
      <alignment horizontal="center" vertical="center"/>
    </xf>
    <xf numFmtId="0" fontId="42" fillId="0" borderId="0" xfId="6" applyFont="1" applyAlignment="1">
      <alignment horizontal="left" vertical="center"/>
    </xf>
    <xf numFmtId="0" fontId="2" fillId="5" borderId="2" xfId="6" applyFont="1" applyFill="1" applyBorder="1" applyAlignment="1" applyProtection="1">
      <alignment horizontal="center" vertical="center"/>
    </xf>
    <xf numFmtId="0" fontId="2" fillId="6" borderId="48" xfId="6" applyFont="1" applyFill="1" applyBorder="1" applyAlignment="1" applyProtection="1">
      <alignment horizontal="center" vertical="center" shrinkToFit="1"/>
    </xf>
    <xf numFmtId="182" fontId="3" fillId="5" borderId="90" xfId="9" applyNumberFormat="1" applyFont="1" applyFill="1" applyBorder="1" applyAlignment="1" applyProtection="1">
      <alignment horizontal="center" vertical="center"/>
    </xf>
    <xf numFmtId="0" fontId="3" fillId="6" borderId="47" xfId="6" applyFont="1" applyFill="1" applyBorder="1" applyAlignment="1" applyProtection="1">
      <alignment horizontal="center" vertical="center" wrapText="1"/>
    </xf>
    <xf numFmtId="0" fontId="3" fillId="0" borderId="32" xfId="6" applyFont="1" applyBorder="1" applyAlignment="1" applyProtection="1">
      <alignment horizontal="center" vertical="center"/>
    </xf>
    <xf numFmtId="182" fontId="2" fillId="5" borderId="57" xfId="6" applyNumberFormat="1" applyFont="1" applyFill="1" applyBorder="1" applyAlignment="1" applyProtection="1">
      <alignment horizontal="center" vertical="center"/>
    </xf>
    <xf numFmtId="182" fontId="2" fillId="5" borderId="7" xfId="6" applyNumberFormat="1" applyFont="1" applyFill="1" applyBorder="1" applyAlignment="1" applyProtection="1">
      <alignment horizontal="center" vertical="center"/>
    </xf>
    <xf numFmtId="0" fontId="2" fillId="5" borderId="25" xfId="6" applyFont="1" applyFill="1" applyBorder="1" applyAlignment="1" applyProtection="1">
      <alignment horizontal="center" vertical="center"/>
    </xf>
    <xf numFmtId="0" fontId="2" fillId="6" borderId="49" xfId="6" applyFont="1" applyFill="1" applyBorder="1" applyAlignment="1" applyProtection="1">
      <alignment horizontal="center" vertical="center" shrinkToFit="1"/>
    </xf>
    <xf numFmtId="0" fontId="3" fillId="6" borderId="48" xfId="6" applyFont="1" applyFill="1" applyBorder="1" applyAlignment="1" applyProtection="1">
      <alignment horizontal="center" vertical="center" wrapText="1"/>
    </xf>
    <xf numFmtId="182" fontId="3" fillId="7" borderId="1" xfId="6" applyNumberFormat="1" applyFont="1" applyFill="1" applyBorder="1" applyAlignment="1" applyProtection="1">
      <alignment horizontal="center" vertical="center"/>
    </xf>
    <xf numFmtId="182" fontId="3" fillId="5" borderId="1" xfId="6" applyNumberFormat="1" applyFont="1" applyFill="1" applyBorder="1" applyAlignment="1" applyProtection="1">
      <alignment horizontal="center" vertical="center"/>
    </xf>
    <xf numFmtId="182" fontId="3" fillId="5" borderId="2" xfId="6" applyNumberFormat="1" applyFont="1" applyFill="1" applyBorder="1" applyAlignment="1" applyProtection="1">
      <alignment horizontal="center" vertical="center"/>
    </xf>
    <xf numFmtId="183" fontId="40" fillId="0" borderId="93" xfId="6" applyNumberFormat="1" applyFont="1" applyFill="1" applyBorder="1" applyAlignment="1" applyProtection="1">
      <alignment horizontal="left" vertical="center" wrapText="1"/>
    </xf>
    <xf numFmtId="184" fontId="2" fillId="5" borderId="2" xfId="6" applyNumberFormat="1" applyFont="1" applyFill="1" applyBorder="1" applyAlignment="1" applyProtection="1">
      <alignment horizontal="center" vertical="center"/>
    </xf>
    <xf numFmtId="0" fontId="47" fillId="6" borderId="1" xfId="6" applyFont="1" applyFill="1" applyBorder="1" applyAlignment="1" applyProtection="1">
      <alignment horizontal="center" vertical="center"/>
    </xf>
    <xf numFmtId="0" fontId="47" fillId="6" borderId="52" xfId="6" applyFont="1" applyFill="1" applyBorder="1" applyAlignment="1" applyProtection="1">
      <alignment horizontal="center" vertical="center"/>
    </xf>
    <xf numFmtId="0" fontId="2" fillId="6" borderId="51" xfId="6" applyFont="1" applyFill="1" applyBorder="1" applyAlignment="1" applyProtection="1">
      <alignment horizontal="center" vertical="center" shrinkToFit="1"/>
    </xf>
    <xf numFmtId="182" fontId="3" fillId="5" borderId="43" xfId="6" applyNumberFormat="1" applyFont="1" applyFill="1" applyBorder="1" applyAlignment="1" applyProtection="1">
      <alignment horizontal="center" vertical="center"/>
    </xf>
    <xf numFmtId="182" fontId="3" fillId="5" borderId="7" xfId="6" applyNumberFormat="1" applyFont="1" applyFill="1" applyBorder="1" applyAlignment="1" applyProtection="1">
      <alignment horizontal="center" vertical="center"/>
    </xf>
    <xf numFmtId="183" fontId="40" fillId="0" borderId="100" xfId="6" applyNumberFormat="1" applyFont="1" applyFill="1" applyBorder="1" applyAlignment="1" applyProtection="1">
      <alignment horizontal="left" vertical="center" wrapText="1"/>
    </xf>
    <xf numFmtId="184" fontId="2" fillId="5" borderId="25" xfId="6" applyNumberFormat="1" applyFont="1" applyFill="1" applyBorder="1" applyAlignment="1" applyProtection="1">
      <alignment horizontal="center" vertical="center"/>
    </xf>
    <xf numFmtId="0" fontId="47" fillId="6" borderId="32" xfId="6" applyFont="1" applyFill="1" applyBorder="1" applyAlignment="1" applyProtection="1">
      <alignment horizontal="center" vertical="center"/>
    </xf>
    <xf numFmtId="0" fontId="47" fillId="6" borderId="54" xfId="6" applyFont="1" applyFill="1" applyBorder="1" applyAlignment="1" applyProtection="1">
      <alignment horizontal="center" vertical="center"/>
    </xf>
    <xf numFmtId="185" fontId="3" fillId="6" borderId="2" xfId="6" applyNumberFormat="1" applyFont="1" applyFill="1" applyBorder="1" applyAlignment="1" applyProtection="1">
      <alignment horizontal="center" vertical="center"/>
    </xf>
    <xf numFmtId="186" fontId="2" fillId="5" borderId="7" xfId="6" applyNumberFormat="1" applyFont="1" applyFill="1" applyBorder="1" applyAlignment="1" applyProtection="1">
      <alignment horizontal="right" vertical="center"/>
    </xf>
    <xf numFmtId="186" fontId="2" fillId="5" borderId="2" xfId="6" applyNumberFormat="1" applyFont="1" applyFill="1" applyBorder="1" applyAlignment="1" applyProtection="1">
      <alignment horizontal="right" vertical="center"/>
    </xf>
    <xf numFmtId="186" fontId="2" fillId="5" borderId="33" xfId="6" applyNumberFormat="1" applyFont="1" applyFill="1" applyBorder="1" applyAlignment="1" applyProtection="1">
      <alignment horizontal="right" vertical="center"/>
    </xf>
    <xf numFmtId="0" fontId="48" fillId="0" borderId="1" xfId="6" applyFont="1" applyBorder="1" applyAlignment="1" applyProtection="1">
      <alignment horizontal="center" vertical="center"/>
    </xf>
    <xf numFmtId="0" fontId="48" fillId="0" borderId="52" xfId="6" applyFont="1" applyBorder="1" applyAlignment="1" applyProtection="1">
      <alignment horizontal="center" vertical="center"/>
    </xf>
    <xf numFmtId="185" fontId="3" fillId="6" borderId="25" xfId="6" applyNumberFormat="1" applyFont="1" applyFill="1" applyBorder="1" applyAlignment="1" applyProtection="1">
      <alignment horizontal="center" vertical="center"/>
    </xf>
    <xf numFmtId="186" fontId="2" fillId="5" borderId="12" xfId="6" applyNumberFormat="1" applyFont="1" applyFill="1" applyBorder="1" applyAlignment="1" applyProtection="1">
      <alignment horizontal="right" vertical="center"/>
    </xf>
    <xf numFmtId="186" fontId="2" fillId="5" borderId="113" xfId="6" applyNumberFormat="1" applyFont="1" applyFill="1" applyBorder="1" applyAlignment="1" applyProtection="1">
      <alignment horizontal="right" vertical="center"/>
    </xf>
    <xf numFmtId="0" fontId="48" fillId="0" borderId="11" xfId="6" applyFont="1" applyBorder="1" applyAlignment="1" applyProtection="1">
      <alignment horizontal="center" vertical="center"/>
    </xf>
    <xf numFmtId="0" fontId="48" fillId="0" borderId="53" xfId="6" applyFont="1" applyBorder="1" applyAlignment="1" applyProtection="1">
      <alignment horizontal="center" vertical="center"/>
    </xf>
    <xf numFmtId="0" fontId="3" fillId="6" borderId="47" xfId="6" applyFont="1" applyFill="1" applyBorder="1" applyAlignment="1" applyProtection="1">
      <alignment horizontal="center" vertical="center"/>
    </xf>
    <xf numFmtId="186" fontId="2" fillId="5" borderId="25" xfId="6" applyNumberFormat="1" applyFont="1" applyFill="1" applyBorder="1" applyAlignment="1" applyProtection="1">
      <alignment horizontal="right" vertical="center"/>
    </xf>
    <xf numFmtId="186" fontId="2" fillId="5" borderId="37" xfId="6" applyNumberFormat="1" applyFont="1" applyFill="1" applyBorder="1" applyAlignment="1" applyProtection="1">
      <alignment horizontal="right" vertical="center"/>
    </xf>
    <xf numFmtId="0" fontId="48" fillId="0" borderId="32" xfId="6" applyFont="1" applyBorder="1" applyAlignment="1" applyProtection="1">
      <alignment horizontal="center" vertical="center"/>
    </xf>
    <xf numFmtId="0" fontId="48" fillId="0" borderId="54" xfId="6" applyFont="1" applyBorder="1" applyAlignment="1" applyProtection="1">
      <alignment horizontal="center" vertical="center"/>
    </xf>
    <xf numFmtId="0" fontId="3" fillId="6" borderId="112" xfId="6" applyFont="1" applyFill="1" applyBorder="1" applyAlignment="1" applyProtection="1">
      <alignment horizontal="center" vertical="center"/>
    </xf>
    <xf numFmtId="183" fontId="40" fillId="0" borderId="119" xfId="6" applyNumberFormat="1" applyFont="1" applyFill="1" applyBorder="1" applyAlignment="1" applyProtection="1">
      <alignment horizontal="left" vertical="center" wrapText="1"/>
    </xf>
    <xf numFmtId="0" fontId="38" fillId="0" borderId="0" xfId="6" applyFont="1" applyBorder="1" applyAlignment="1">
      <alignment horizontal="left" vertical="center"/>
    </xf>
    <xf numFmtId="0" fontId="38" fillId="0" borderId="120" xfId="6" applyFont="1" applyBorder="1" applyAlignment="1">
      <alignment horizontal="center" vertical="center"/>
    </xf>
    <xf numFmtId="0" fontId="38" fillId="0" borderId="0" xfId="6" applyFont="1" applyBorder="1" applyAlignment="1">
      <alignment horizontal="center" vertical="center"/>
    </xf>
    <xf numFmtId="0" fontId="38" fillId="0" borderId="121" xfId="6" applyFont="1" applyBorder="1" applyAlignment="1">
      <alignment horizontal="center" vertical="center"/>
    </xf>
    <xf numFmtId="0" fontId="38" fillId="0" borderId="0" xfId="6" applyFont="1" applyAlignment="1" applyProtection="1">
      <alignment horizontal="left" vertical="center"/>
    </xf>
    <xf numFmtId="0" fontId="0" fillId="0" borderId="0" xfId="6" applyFont="1" applyAlignment="1" applyProtection="1">
      <alignment horizontal="center" vertical="center"/>
    </xf>
    <xf numFmtId="0" fontId="0" fillId="0" borderId="0" xfId="6" applyFont="1" applyAlignment="1" applyProtection="1">
      <alignment vertical="center"/>
    </xf>
    <xf numFmtId="0" fontId="2" fillId="0" borderId="122" xfId="6" applyFont="1" applyBorder="1" applyAlignment="1" applyProtection="1">
      <alignment vertical="center" shrinkToFit="1"/>
    </xf>
    <xf numFmtId="0" fontId="2" fillId="0" borderId="80" xfId="6" applyFont="1" applyFill="1" applyBorder="1" applyAlignment="1" applyProtection="1">
      <alignment vertical="center"/>
    </xf>
    <xf numFmtId="0" fontId="36" fillId="0" borderId="0" xfId="6" applyFont="1" applyFill="1" applyBorder="1" applyAlignment="1" applyProtection="1">
      <alignment vertical="center"/>
    </xf>
    <xf numFmtId="0" fontId="18" fillId="0" borderId="123" xfId="6" applyFont="1" applyBorder="1" applyAlignment="1" applyProtection="1">
      <alignment horizontal="center" vertical="center"/>
    </xf>
    <xf numFmtId="0" fontId="18" fillId="0" borderId="124" xfId="6" applyFont="1" applyBorder="1" applyAlignment="1" applyProtection="1">
      <alignment horizontal="center" vertical="center"/>
    </xf>
    <xf numFmtId="0" fontId="18" fillId="0" borderId="125" xfId="6" applyFont="1" applyBorder="1" applyAlignment="1" applyProtection="1">
      <alignment horizontal="center" vertical="center"/>
    </xf>
    <xf numFmtId="0" fontId="16" fillId="0" borderId="81" xfId="6" applyFont="1" applyBorder="1" applyAlignment="1" applyProtection="1">
      <alignment horizontal="left" vertical="center" wrapText="1"/>
    </xf>
    <xf numFmtId="0" fontId="22" fillId="0" borderId="123" xfId="6" applyFont="1" applyBorder="1" applyAlignment="1" applyProtection="1">
      <alignment horizontal="center" vertical="center" wrapText="1" shrinkToFit="1"/>
    </xf>
    <xf numFmtId="0" fontId="2" fillId="0" borderId="124" xfId="6" applyBorder="1" applyAlignment="1" applyProtection="1">
      <alignment horizontal="center" vertical="center" shrinkToFit="1"/>
    </xf>
    <xf numFmtId="0" fontId="2" fillId="0" borderId="125" xfId="6" applyBorder="1" applyAlignment="1" applyProtection="1">
      <alignment horizontal="center" vertical="center" shrinkToFit="1"/>
    </xf>
    <xf numFmtId="0" fontId="2" fillId="0" borderId="126" xfId="6" applyBorder="1" applyAlignment="1" applyProtection="1">
      <alignment horizontal="center" vertical="center" wrapText="1"/>
    </xf>
    <xf numFmtId="0" fontId="2" fillId="0" borderId="124" xfId="6" applyBorder="1" applyAlignment="1" applyProtection="1">
      <alignment horizontal="center" vertical="center"/>
    </xf>
    <xf numFmtId="0" fontId="2" fillId="0" borderId="125" xfId="6" applyBorder="1" applyAlignment="1" applyProtection="1">
      <alignment horizontal="center" vertical="center"/>
    </xf>
    <xf numFmtId="0" fontId="2" fillId="0" borderId="81" xfId="6" applyBorder="1" applyAlignment="1" applyProtection="1">
      <alignment horizontal="center" vertical="center"/>
    </xf>
    <xf numFmtId="0" fontId="2" fillId="0" borderId="127" xfId="6" applyBorder="1" applyAlignment="1" applyProtection="1">
      <alignment horizontal="center" vertical="center"/>
    </xf>
    <xf numFmtId="189" fontId="2" fillId="0" borderId="89" xfId="6" applyNumberFormat="1" applyBorder="1" applyAlignment="1" applyProtection="1">
      <alignment horizontal="center" vertical="center"/>
    </xf>
    <xf numFmtId="0" fontId="2" fillId="0" borderId="89" xfId="6" applyBorder="1" applyAlignment="1" applyProtection="1">
      <alignment horizontal="center" vertical="center"/>
    </xf>
    <xf numFmtId="189" fontId="2" fillId="0" borderId="83" xfId="6" applyNumberFormat="1" applyBorder="1" applyAlignment="1" applyProtection="1">
      <alignment horizontal="center" vertical="center"/>
    </xf>
    <xf numFmtId="0" fontId="53" fillId="0" borderId="0" xfId="6" applyFont="1" applyProtection="1">
      <alignment vertical="center"/>
    </xf>
    <xf numFmtId="189" fontId="2" fillId="0" borderId="0" xfId="6" applyNumberFormat="1" applyBorder="1" applyAlignment="1" applyProtection="1">
      <alignment horizontal="center" vertical="center"/>
    </xf>
    <xf numFmtId="0" fontId="2" fillId="0" borderId="72" xfId="6" applyBorder="1" applyAlignment="1" applyProtection="1">
      <alignment horizontal="center" vertical="center" wrapText="1"/>
    </xf>
    <xf numFmtId="0" fontId="2" fillId="0" borderId="72" xfId="6" applyBorder="1" applyAlignment="1" applyProtection="1">
      <alignment horizontal="center" vertical="center"/>
    </xf>
    <xf numFmtId="0" fontId="2" fillId="0" borderId="83" xfId="6" applyBorder="1" applyAlignment="1" applyProtection="1">
      <alignment horizontal="right" vertical="center"/>
    </xf>
    <xf numFmtId="0" fontId="2" fillId="0" borderId="128" xfId="6" applyBorder="1" applyAlignment="1" applyProtection="1">
      <alignment vertical="center" shrinkToFit="1"/>
    </xf>
    <xf numFmtId="0" fontId="2" fillId="0" borderId="129" xfId="6" applyBorder="1" applyAlignment="1" applyProtection="1">
      <alignment horizontal="left" vertical="center" shrinkToFit="1"/>
    </xf>
    <xf numFmtId="0" fontId="2" fillId="0" borderId="130" xfId="6" applyBorder="1" applyAlignment="1" applyProtection="1">
      <alignment horizontal="left" vertical="center" shrinkToFit="1"/>
    </xf>
    <xf numFmtId="0" fontId="2" fillId="0" borderId="89" xfId="6" applyBorder="1" applyAlignment="1" applyProtection="1">
      <alignment horizontal="left" vertical="center"/>
    </xf>
    <xf numFmtId="0" fontId="2" fillId="6" borderId="96" xfId="6" applyFont="1" applyFill="1" applyBorder="1" applyAlignment="1" applyProtection="1">
      <alignment horizontal="center" vertical="center" shrinkToFit="1"/>
      <protection locked="0"/>
    </xf>
    <xf numFmtId="0" fontId="2" fillId="6" borderId="99" xfId="6" applyFont="1" applyFill="1" applyBorder="1" applyAlignment="1" applyProtection="1">
      <alignment horizontal="center" vertical="center"/>
    </xf>
    <xf numFmtId="0" fontId="54" fillId="0" borderId="0" xfId="6" applyFont="1" applyFill="1" applyBorder="1" applyAlignment="1" applyProtection="1">
      <alignment horizontal="center" vertical="center"/>
    </xf>
    <xf numFmtId="0" fontId="2" fillId="0" borderId="100" xfId="6" applyBorder="1" applyAlignment="1" applyProtection="1">
      <alignment horizontal="center" vertical="center"/>
    </xf>
    <xf numFmtId="0" fontId="2" fillId="0" borderId="25" xfId="6" applyBorder="1" applyAlignment="1" applyProtection="1">
      <alignment horizontal="center" vertical="center" shrinkToFit="1"/>
    </xf>
    <xf numFmtId="182" fontId="2" fillId="6" borderId="92" xfId="6" applyNumberFormat="1" applyFill="1" applyBorder="1" applyAlignment="1" applyProtection="1">
      <alignment horizontal="center" vertical="center"/>
    </xf>
    <xf numFmtId="0" fontId="16" fillId="0" borderId="49" xfId="6" applyFont="1" applyBorder="1" applyAlignment="1" applyProtection="1">
      <alignment horizontal="left" vertical="center"/>
    </xf>
    <xf numFmtId="189" fontId="2" fillId="6" borderId="11" xfId="6" applyNumberFormat="1" applyFill="1" applyBorder="1" applyAlignment="1" applyProtection="1">
      <alignment horizontal="center" vertical="center"/>
      <protection locked="0"/>
    </xf>
    <xf numFmtId="189" fontId="15" fillId="0" borderId="131" xfId="6" applyNumberFormat="1" applyFont="1" applyFill="1" applyBorder="1" applyAlignment="1" applyProtection="1">
      <alignment horizontal="center" vertical="center" wrapText="1" shrinkToFit="1"/>
    </xf>
    <xf numFmtId="189" fontId="15" fillId="0" borderId="75" xfId="6" applyNumberFormat="1" applyFont="1" applyFill="1" applyBorder="1" applyAlignment="1" applyProtection="1">
      <alignment horizontal="center" vertical="center" wrapText="1" shrinkToFit="1"/>
    </xf>
    <xf numFmtId="189" fontId="2" fillId="0" borderId="92" xfId="6" applyNumberFormat="1" applyFill="1" applyBorder="1" applyAlignment="1" applyProtection="1">
      <alignment horizontal="center" vertical="center"/>
    </xf>
    <xf numFmtId="0" fontId="2" fillId="0" borderId="88" xfId="6" applyBorder="1" applyAlignment="1" applyProtection="1">
      <alignment horizontal="center" vertical="center"/>
    </xf>
    <xf numFmtId="189" fontId="2" fillId="0" borderId="86" xfId="6" applyNumberFormat="1" applyBorder="1" applyAlignment="1" applyProtection="1">
      <alignment horizontal="center" vertical="center"/>
    </xf>
    <xf numFmtId="189" fontId="2" fillId="0" borderId="70" xfId="6" applyNumberFormat="1" applyBorder="1" applyAlignment="1" applyProtection="1">
      <alignment horizontal="center" vertical="center"/>
    </xf>
    <xf numFmtId="0" fontId="2" fillId="0" borderId="49" xfId="6" applyBorder="1" applyAlignment="1" applyProtection="1">
      <alignment horizontal="center" vertical="center"/>
    </xf>
    <xf numFmtId="0" fontId="2" fillId="0" borderId="13" xfId="6" applyBorder="1" applyAlignment="1" applyProtection="1">
      <alignment horizontal="center" vertical="center"/>
    </xf>
    <xf numFmtId="189" fontId="2" fillId="0" borderId="12" xfId="6" applyNumberFormat="1" applyBorder="1" applyAlignment="1" applyProtection="1">
      <alignment horizontal="center" vertical="center"/>
    </xf>
    <xf numFmtId="0" fontId="2" fillId="0" borderId="115" xfId="6" applyBorder="1" applyAlignment="1" applyProtection="1">
      <alignment horizontal="center" vertical="center"/>
    </xf>
    <xf numFmtId="189" fontId="2" fillId="0" borderId="108" xfId="6" applyNumberFormat="1" applyBorder="1" applyAlignment="1" applyProtection="1">
      <alignment horizontal="center" vertical="center"/>
    </xf>
    <xf numFmtId="0" fontId="2" fillId="0" borderId="93" xfId="6" applyBorder="1" applyAlignment="1" applyProtection="1">
      <alignment horizontal="left" vertical="center" shrinkToFit="1"/>
    </xf>
    <xf numFmtId="0" fontId="2" fillId="0" borderId="58" xfId="6" applyBorder="1" applyAlignment="1" applyProtection="1">
      <alignment horizontal="left" vertical="center" shrinkToFit="1"/>
    </xf>
    <xf numFmtId="0" fontId="2" fillId="0" borderId="132" xfId="6" applyBorder="1" applyAlignment="1" applyProtection="1">
      <alignment horizontal="left" vertical="center" wrapText="1"/>
    </xf>
    <xf numFmtId="0" fontId="2" fillId="0" borderId="59" xfId="6" applyBorder="1" applyAlignment="1" applyProtection="1">
      <alignment horizontal="left" vertical="center" wrapText="1"/>
    </xf>
    <xf numFmtId="0" fontId="2" fillId="0" borderId="101" xfId="6" applyBorder="1" applyAlignment="1" applyProtection="1">
      <alignment horizontal="right" vertical="center"/>
    </xf>
    <xf numFmtId="0" fontId="2" fillId="0" borderId="133" xfId="6" applyBorder="1" applyAlignment="1" applyProtection="1">
      <alignment vertical="center"/>
    </xf>
    <xf numFmtId="0" fontId="2" fillId="0" borderId="134" xfId="6" applyBorder="1" applyAlignment="1" applyProtection="1">
      <alignment horizontal="left" vertical="center" shrinkToFit="1"/>
    </xf>
    <xf numFmtId="0" fontId="2" fillId="0" borderId="135" xfId="6" applyBorder="1" applyAlignment="1" applyProtection="1">
      <alignment horizontal="left" vertical="center" shrinkToFit="1"/>
    </xf>
    <xf numFmtId="0" fontId="2" fillId="0" borderId="12" xfId="6" applyBorder="1" applyAlignment="1" applyProtection="1">
      <alignment horizontal="left" vertical="center"/>
    </xf>
    <xf numFmtId="0" fontId="2" fillId="6" borderId="102" xfId="6" applyFont="1" applyFill="1" applyBorder="1" applyAlignment="1" applyProtection="1">
      <alignment horizontal="center" vertical="center" shrinkToFit="1"/>
      <protection locked="0"/>
    </xf>
    <xf numFmtId="0" fontId="2" fillId="6" borderId="101" xfId="6" applyFont="1" applyFill="1" applyBorder="1" applyAlignment="1" applyProtection="1">
      <alignment horizontal="center" vertical="center"/>
    </xf>
    <xf numFmtId="0" fontId="2" fillId="0" borderId="7" xfId="6" applyBorder="1" applyAlignment="1" applyProtection="1">
      <alignment horizontal="center" vertical="center" shrinkToFit="1"/>
    </xf>
    <xf numFmtId="182" fontId="2" fillId="6" borderId="90" xfId="6" applyNumberFormat="1" applyFill="1" applyBorder="1" applyAlignment="1" applyProtection="1">
      <alignment horizontal="center" vertical="center"/>
      <protection locked="0"/>
    </xf>
    <xf numFmtId="189" fontId="2" fillId="0" borderId="43" xfId="6" applyNumberFormat="1" applyBorder="1" applyAlignment="1" applyProtection="1">
      <alignment horizontal="center" vertical="center"/>
    </xf>
    <xf numFmtId="189" fontId="15" fillId="0" borderId="136" xfId="6" applyNumberFormat="1" applyFont="1" applyFill="1" applyBorder="1" applyAlignment="1" applyProtection="1">
      <alignment horizontal="center" vertical="center" wrapText="1" shrinkToFit="1"/>
    </xf>
    <xf numFmtId="189" fontId="15" fillId="0" borderId="46" xfId="6" applyNumberFormat="1" applyFont="1" applyBorder="1" applyAlignment="1" applyProtection="1">
      <alignment horizontal="center" vertical="center" wrapText="1" shrinkToFit="1"/>
    </xf>
    <xf numFmtId="189" fontId="2" fillId="6" borderId="90" xfId="6" applyNumberFormat="1" applyFill="1" applyBorder="1" applyAlignment="1" applyProtection="1">
      <alignment horizontal="center" vertical="center"/>
      <protection locked="0"/>
    </xf>
    <xf numFmtId="189" fontId="2" fillId="0" borderId="32" xfId="6" applyNumberFormat="1" applyBorder="1" applyAlignment="1" applyProtection="1">
      <alignment horizontal="center" vertical="center"/>
    </xf>
    <xf numFmtId="189" fontId="2" fillId="0" borderId="54" xfId="6" applyNumberFormat="1" applyBorder="1" applyAlignment="1" applyProtection="1">
      <alignment horizontal="center" vertical="center"/>
    </xf>
    <xf numFmtId="0" fontId="2" fillId="0" borderId="71" xfId="6" applyBorder="1" applyAlignment="1" applyProtection="1">
      <alignment horizontal="center" vertical="center"/>
    </xf>
    <xf numFmtId="190" fontId="2" fillId="0" borderId="76" xfId="6" applyNumberFormat="1" applyBorder="1" applyAlignment="1" applyProtection="1">
      <alignment horizontal="center" vertical="center"/>
    </xf>
    <xf numFmtId="189" fontId="2" fillId="0" borderId="0" xfId="6" applyNumberFormat="1" applyBorder="1" applyAlignment="1" applyProtection="1">
      <alignment vertical="center"/>
    </xf>
    <xf numFmtId="0" fontId="2" fillId="0" borderId="100" xfId="6" applyBorder="1" applyAlignment="1" applyProtection="1">
      <alignment horizontal="left" vertical="center" shrinkToFit="1"/>
    </xf>
    <xf numFmtId="0" fontId="2" fillId="0" borderId="137" xfId="6" applyBorder="1" applyAlignment="1" applyProtection="1">
      <alignment horizontal="left" vertical="center" shrinkToFit="1"/>
    </xf>
    <xf numFmtId="0" fontId="2" fillId="0" borderId="134" xfId="6" applyBorder="1" applyAlignment="1" applyProtection="1">
      <alignment horizontal="left" vertical="center" wrapText="1"/>
    </xf>
    <xf numFmtId="0" fontId="2" fillId="0" borderId="135" xfId="6" applyBorder="1" applyAlignment="1" applyProtection="1">
      <alignment horizontal="left" vertical="center" wrapText="1"/>
    </xf>
    <xf numFmtId="0" fontId="2" fillId="0" borderId="122" xfId="6" applyFont="1" applyFill="1" applyBorder="1" applyAlignment="1" applyProtection="1">
      <alignment horizontal="center" vertical="center"/>
    </xf>
    <xf numFmtId="0" fontId="2" fillId="0" borderId="87" xfId="6" applyBorder="1" applyAlignment="1" applyProtection="1">
      <alignment horizontal="left" vertical="center"/>
    </xf>
    <xf numFmtId="189" fontId="2" fillId="0" borderId="7" xfId="6" applyNumberFormat="1" applyBorder="1" applyAlignment="1" applyProtection="1">
      <alignment horizontal="center" vertical="center"/>
    </xf>
    <xf numFmtId="189" fontId="2" fillId="6" borderId="1" xfId="6" applyNumberFormat="1" applyFill="1" applyBorder="1" applyAlignment="1" applyProtection="1">
      <alignment horizontal="center" vertical="center"/>
      <protection locked="0"/>
    </xf>
    <xf numFmtId="189" fontId="2" fillId="6" borderId="3" xfId="6" applyNumberFormat="1" applyFill="1" applyBorder="1" applyAlignment="1" applyProtection="1">
      <alignment horizontal="center" vertical="center"/>
      <protection locked="0"/>
    </xf>
    <xf numFmtId="191" fontId="2" fillId="0" borderId="99" xfId="6" applyNumberFormat="1" applyFill="1" applyBorder="1" applyAlignment="1" applyProtection="1">
      <alignment horizontal="center" vertical="center"/>
    </xf>
    <xf numFmtId="0" fontId="2" fillId="0" borderId="93" xfId="6" applyBorder="1" applyAlignment="1" applyProtection="1">
      <alignment horizontal="left" vertical="center"/>
    </xf>
    <xf numFmtId="189" fontId="2" fillId="0" borderId="2" xfId="6" applyNumberFormat="1" applyBorder="1" applyAlignment="1" applyProtection="1">
      <alignment horizontal="center" vertical="center"/>
    </xf>
    <xf numFmtId="189" fontId="2" fillId="6" borderId="99" xfId="6" applyNumberFormat="1" applyFill="1" applyBorder="1" applyAlignment="1" applyProtection="1">
      <alignment horizontal="center" vertical="center"/>
      <protection locked="0"/>
    </xf>
    <xf numFmtId="0" fontId="2" fillId="0" borderId="46" xfId="6" applyBorder="1" applyAlignment="1" applyProtection="1">
      <alignment horizontal="center" vertical="center" wrapText="1"/>
    </xf>
    <xf numFmtId="189" fontId="37" fillId="8" borderId="138" xfId="6" applyNumberFormat="1" applyFont="1" applyFill="1" applyBorder="1" applyAlignment="1" applyProtection="1">
      <alignment horizontal="center" vertical="center" wrapText="1"/>
    </xf>
    <xf numFmtId="189" fontId="37" fillId="8" borderId="139" xfId="6" applyNumberFormat="1" applyFont="1" applyFill="1" applyBorder="1" applyAlignment="1" applyProtection="1">
      <alignment horizontal="center" vertical="center"/>
    </xf>
    <xf numFmtId="189" fontId="37" fillId="0" borderId="0" xfId="6" applyNumberFormat="1" applyFont="1" applyBorder="1" applyAlignment="1" applyProtection="1">
      <alignment horizontal="center" vertical="center"/>
    </xf>
    <xf numFmtId="0" fontId="2" fillId="0" borderId="95" xfId="6" applyBorder="1" applyAlignment="1" applyProtection="1">
      <alignment horizontal="left" vertical="center" shrinkToFit="1"/>
    </xf>
    <xf numFmtId="0" fontId="2" fillId="0" borderId="61" xfId="6" applyBorder="1" applyAlignment="1" applyProtection="1">
      <alignment horizontal="left" vertical="center" shrinkToFit="1"/>
    </xf>
    <xf numFmtId="0" fontId="2" fillId="0" borderId="140" xfId="6" applyBorder="1" applyAlignment="1" applyProtection="1">
      <alignment horizontal="left" vertical="center" wrapText="1"/>
    </xf>
    <xf numFmtId="0" fontId="2" fillId="0" borderId="62" xfId="6" applyBorder="1" applyAlignment="1" applyProtection="1">
      <alignment horizontal="left" vertical="center" wrapText="1"/>
    </xf>
    <xf numFmtId="0" fontId="2" fillId="0" borderId="141" xfId="6" applyBorder="1" applyAlignment="1" applyProtection="1">
      <alignment vertical="center"/>
    </xf>
    <xf numFmtId="189" fontId="2" fillId="0" borderId="140" xfId="6" applyNumberFormat="1" applyBorder="1" applyAlignment="1" applyProtection="1">
      <alignment vertical="center"/>
    </xf>
    <xf numFmtId="189" fontId="2" fillId="0" borderId="62" xfId="6" applyNumberFormat="1" applyBorder="1" applyAlignment="1" applyProtection="1">
      <alignment vertical="center"/>
    </xf>
    <xf numFmtId="189" fontId="2" fillId="0" borderId="25" xfId="6" applyNumberFormat="1" applyBorder="1" applyAlignment="1" applyProtection="1">
      <alignment vertical="center"/>
    </xf>
    <xf numFmtId="0" fontId="2" fillId="0" borderId="92" xfId="6" applyBorder="1" applyAlignment="1" applyProtection="1">
      <alignment horizontal="right" vertical="center"/>
    </xf>
    <xf numFmtId="0" fontId="2" fillId="0" borderId="57" xfId="6" applyFont="1" applyFill="1" applyBorder="1" applyAlignment="1" applyProtection="1">
      <alignment horizontal="center" vertical="center"/>
    </xf>
    <xf numFmtId="189" fontId="2" fillId="6" borderId="43" xfId="6" applyNumberFormat="1" applyFill="1" applyBorder="1" applyAlignment="1" applyProtection="1">
      <alignment horizontal="center" vertical="center"/>
      <protection locked="0"/>
    </xf>
    <xf numFmtId="189" fontId="2" fillId="6" borderId="46" xfId="6" applyNumberFormat="1" applyFill="1" applyBorder="1" applyAlignment="1" applyProtection="1">
      <alignment horizontal="center" vertical="center"/>
      <protection locked="0"/>
    </xf>
    <xf numFmtId="191" fontId="2" fillId="0" borderId="92" xfId="6" applyNumberFormat="1" applyFill="1" applyBorder="1" applyAlignment="1" applyProtection="1">
      <alignment horizontal="center" vertical="center"/>
    </xf>
    <xf numFmtId="0" fontId="2" fillId="0" borderId="100" xfId="6" applyBorder="1" applyAlignment="1" applyProtection="1">
      <alignment horizontal="left" vertical="center"/>
    </xf>
    <xf numFmtId="189" fontId="2" fillId="0" borderId="25" xfId="6" applyNumberFormat="1" applyBorder="1" applyAlignment="1" applyProtection="1">
      <alignment horizontal="center" vertical="center"/>
    </xf>
    <xf numFmtId="189" fontId="2" fillId="6" borderId="92" xfId="6" applyNumberFormat="1" applyFill="1" applyBorder="1" applyAlignment="1" applyProtection="1">
      <alignment horizontal="center" vertical="center"/>
      <protection locked="0"/>
    </xf>
    <xf numFmtId="189" fontId="50" fillId="8" borderId="142" xfId="6" applyNumberFormat="1" applyFont="1" applyFill="1" applyBorder="1" applyAlignment="1" applyProtection="1">
      <alignment horizontal="center" vertical="center"/>
    </xf>
    <xf numFmtId="189" fontId="50" fillId="8" borderId="56" xfId="6" applyNumberFormat="1" applyFont="1" applyFill="1" applyBorder="1" applyAlignment="1" applyProtection="1">
      <alignment horizontal="center" vertical="center"/>
    </xf>
    <xf numFmtId="189" fontId="2" fillId="0" borderId="100" xfId="6" applyNumberFormat="1" applyBorder="1" applyAlignment="1" applyProtection="1">
      <alignment vertical="center"/>
    </xf>
    <xf numFmtId="189" fontId="2" fillId="0" borderId="137" xfId="6" applyNumberFormat="1" applyBorder="1" applyAlignment="1" applyProtection="1">
      <alignment vertical="center"/>
    </xf>
    <xf numFmtId="189" fontId="2" fillId="0" borderId="134" xfId="6" applyNumberFormat="1" applyBorder="1" applyAlignment="1" applyProtection="1">
      <alignment vertical="center"/>
    </xf>
    <xf numFmtId="189" fontId="2" fillId="0" borderId="135" xfId="6" applyNumberFormat="1" applyBorder="1" applyAlignment="1" applyProtection="1">
      <alignment vertical="center"/>
    </xf>
    <xf numFmtId="189" fontId="22" fillId="0" borderId="99" xfId="6" applyNumberFormat="1" applyFont="1" applyBorder="1" applyAlignment="1" applyProtection="1">
      <alignment vertical="center"/>
    </xf>
    <xf numFmtId="189" fontId="2" fillId="0" borderId="96" xfId="6" applyNumberFormat="1" applyBorder="1" applyAlignment="1" applyProtection="1">
      <alignment horizontal="right" vertical="center"/>
    </xf>
    <xf numFmtId="189" fontId="2" fillId="0" borderId="10" xfId="6" applyNumberFormat="1" applyBorder="1" applyAlignment="1" applyProtection="1">
      <alignment horizontal="right" vertical="center"/>
    </xf>
    <xf numFmtId="189" fontId="2" fillId="0" borderId="3" xfId="6" applyNumberFormat="1" applyBorder="1" applyAlignment="1" applyProtection="1">
      <alignment horizontal="right" vertical="center"/>
    </xf>
    <xf numFmtId="189" fontId="2" fillId="0" borderId="2" xfId="6" applyNumberFormat="1" applyBorder="1" applyAlignment="1" applyProtection="1">
      <alignment vertical="center"/>
    </xf>
    <xf numFmtId="0" fontId="49" fillId="0" borderId="53" xfId="6" applyFont="1" applyBorder="1" applyAlignment="1" applyProtection="1">
      <alignment horizontal="right" vertical="center"/>
    </xf>
    <xf numFmtId="0" fontId="2" fillId="6" borderId="96" xfId="6" applyFont="1" applyFill="1" applyBorder="1" applyAlignment="1" applyProtection="1">
      <alignment horizontal="center" vertical="center"/>
    </xf>
    <xf numFmtId="0" fontId="2" fillId="6" borderId="90" xfId="6" applyFont="1" applyFill="1" applyBorder="1" applyAlignment="1" applyProtection="1">
      <alignment horizontal="center" vertical="center"/>
    </xf>
    <xf numFmtId="189" fontId="2" fillId="6" borderId="55" xfId="6" applyNumberFormat="1" applyFill="1" applyBorder="1" applyAlignment="1" applyProtection="1">
      <alignment horizontal="center" vertical="center"/>
      <protection locked="0"/>
    </xf>
    <xf numFmtId="189" fontId="2" fillId="6" borderId="56" xfId="6" applyNumberFormat="1" applyFill="1" applyBorder="1" applyAlignment="1" applyProtection="1">
      <alignment horizontal="center" vertical="center"/>
      <protection locked="0"/>
    </xf>
    <xf numFmtId="0" fontId="2" fillId="0" borderId="46" xfId="6" applyBorder="1" applyAlignment="1" applyProtection="1">
      <alignment horizontal="center" vertical="center"/>
    </xf>
    <xf numFmtId="0" fontId="22" fillId="3" borderId="81" xfId="6" applyFont="1" applyFill="1" applyBorder="1" applyAlignment="1" applyProtection="1">
      <alignment horizontal="center" vertical="center"/>
    </xf>
    <xf numFmtId="189" fontId="50" fillId="8" borderId="77" xfId="6" applyNumberFormat="1" applyFont="1" applyFill="1" applyBorder="1" applyAlignment="1" applyProtection="1">
      <alignment horizontal="center" vertical="center"/>
    </xf>
    <xf numFmtId="189" fontId="50" fillId="8" borderId="78" xfId="6" applyNumberFormat="1" applyFont="1" applyFill="1" applyBorder="1" applyAlignment="1" applyProtection="1">
      <alignment horizontal="center" vertical="center"/>
    </xf>
    <xf numFmtId="189" fontId="50" fillId="8" borderId="79" xfId="6" applyNumberFormat="1" applyFont="1" applyFill="1" applyBorder="1" applyAlignment="1" applyProtection="1">
      <alignment horizontal="center" vertical="center"/>
    </xf>
    <xf numFmtId="0" fontId="50" fillId="8" borderId="77" xfId="6" applyFont="1" applyFill="1" applyBorder="1" applyAlignment="1" applyProtection="1">
      <alignment horizontal="center" vertical="center"/>
    </xf>
    <xf numFmtId="0" fontId="50" fillId="8" borderId="78" xfId="6" applyFont="1" applyFill="1" applyBorder="1" applyAlignment="1" applyProtection="1">
      <alignment horizontal="center" vertical="center"/>
    </xf>
    <xf numFmtId="0" fontId="50" fillId="8" borderId="79" xfId="6" applyFont="1" applyFill="1" applyBorder="1" applyAlignment="1" applyProtection="1">
      <alignment horizontal="center" vertical="center"/>
    </xf>
    <xf numFmtId="0" fontId="2" fillId="6" borderId="109" xfId="6" applyFont="1" applyFill="1" applyBorder="1" applyAlignment="1" applyProtection="1">
      <alignment horizontal="center" vertical="center"/>
    </xf>
    <xf numFmtId="0" fontId="2" fillId="6" borderId="111" xfId="6" applyFont="1" applyFill="1" applyBorder="1" applyAlignment="1" applyProtection="1">
      <alignment horizontal="center" vertical="center"/>
    </xf>
    <xf numFmtId="182" fontId="2" fillId="0" borderId="107" xfId="6" applyNumberFormat="1" applyBorder="1" applyAlignment="1" applyProtection="1">
      <alignment horizontal="center" vertical="center"/>
    </xf>
    <xf numFmtId="0" fontId="16" fillId="0" borderId="51" xfId="6" applyFont="1" applyBorder="1" applyAlignment="1" applyProtection="1">
      <alignment horizontal="left" vertical="center"/>
    </xf>
    <xf numFmtId="0" fontId="2" fillId="0" borderId="106" xfId="6" applyBorder="1" applyAlignment="1" applyProtection="1">
      <alignment horizontal="left" vertical="center"/>
    </xf>
    <xf numFmtId="189" fontId="2" fillId="0" borderId="107" xfId="6" applyNumberFormat="1" applyBorder="1" applyAlignment="1" applyProtection="1">
      <alignment horizontal="center" vertical="center"/>
    </xf>
    <xf numFmtId="189" fontId="2" fillId="6" borderId="143" xfId="6" applyNumberFormat="1" applyFill="1" applyBorder="1" applyAlignment="1" applyProtection="1">
      <alignment horizontal="center" vertical="center"/>
      <protection locked="0"/>
    </xf>
    <xf numFmtId="189" fontId="2" fillId="6" borderId="144" xfId="6" applyNumberFormat="1" applyFill="1" applyBorder="1" applyAlignment="1" applyProtection="1">
      <alignment horizontal="center" vertical="center"/>
      <protection locked="0"/>
    </xf>
    <xf numFmtId="189" fontId="2" fillId="6" borderId="145" xfId="6" applyNumberFormat="1" applyFill="1" applyBorder="1" applyAlignment="1" applyProtection="1">
      <alignment horizontal="center" vertical="center"/>
      <protection locked="0"/>
    </xf>
    <xf numFmtId="0" fontId="2" fillId="0" borderId="119" xfId="6" applyBorder="1" applyAlignment="1" applyProtection="1">
      <alignment horizontal="left" vertical="center"/>
    </xf>
    <xf numFmtId="189" fontId="2" fillId="6" borderId="111" xfId="6" applyNumberFormat="1" applyFill="1" applyBorder="1" applyAlignment="1" applyProtection="1">
      <alignment horizontal="center" vertical="center"/>
      <protection locked="0"/>
    </xf>
    <xf numFmtId="0" fontId="2" fillId="0" borderId="51" xfId="6" applyBorder="1" applyAlignment="1" applyProtection="1">
      <alignment horizontal="center" vertical="center"/>
    </xf>
    <xf numFmtId="0" fontId="2" fillId="0" borderId="118" xfId="6" applyBorder="1" applyAlignment="1" applyProtection="1">
      <alignment horizontal="center" vertical="center"/>
    </xf>
    <xf numFmtId="189" fontId="2" fillId="0" borderId="143" xfId="6" applyNumberFormat="1" applyBorder="1" applyAlignment="1" applyProtection="1">
      <alignment horizontal="center" vertical="center"/>
    </xf>
    <xf numFmtId="189" fontId="50" fillId="8" borderId="146" xfId="6" applyNumberFormat="1" applyFont="1" applyFill="1" applyBorder="1" applyAlignment="1" applyProtection="1">
      <alignment horizontal="center" vertical="center"/>
    </xf>
    <xf numFmtId="189" fontId="50" fillId="8" borderId="145" xfId="6" applyNumberFormat="1" applyFont="1" applyFill="1" applyBorder="1" applyAlignment="1" applyProtection="1">
      <alignment horizontal="center" vertical="center"/>
    </xf>
    <xf numFmtId="0" fontId="43" fillId="3" borderId="51" xfId="6" applyFont="1" applyFill="1" applyBorder="1" applyAlignment="1" applyProtection="1">
      <alignment horizontal="center" vertical="center"/>
    </xf>
    <xf numFmtId="0" fontId="22" fillId="0" borderId="77" xfId="6" applyFont="1" applyFill="1" applyBorder="1" applyAlignment="1" applyProtection="1">
      <alignment horizontal="center" vertical="center"/>
    </xf>
    <xf numFmtId="0" fontId="50" fillId="8" borderId="114" xfId="6" applyFont="1" applyFill="1" applyBorder="1" applyAlignment="1" applyProtection="1">
      <alignment horizontal="center" vertical="center"/>
    </xf>
    <xf numFmtId="0" fontId="50" fillId="8" borderId="110" xfId="6" applyFont="1" applyFill="1" applyBorder="1" applyAlignment="1" applyProtection="1">
      <alignment horizontal="center" vertical="center"/>
    </xf>
    <xf numFmtId="0" fontId="22" fillId="3" borderId="51" xfId="6" applyFont="1" applyFill="1" applyBorder="1" applyAlignment="1" applyProtection="1">
      <alignment horizontal="center" vertical="center"/>
    </xf>
    <xf numFmtId="0" fontId="38" fillId="0" borderId="0" xfId="6" applyFont="1" applyAlignment="1" applyProtection="1">
      <alignment vertical="center"/>
    </xf>
    <xf numFmtId="0" fontId="54" fillId="0" borderId="0" xfId="6" applyFont="1" applyBorder="1" applyAlignment="1" applyProtection="1">
      <alignment vertical="center"/>
    </xf>
    <xf numFmtId="0" fontId="54" fillId="3" borderId="0" xfId="6" applyFont="1" applyFill="1" applyBorder="1" applyAlignment="1" applyProtection="1">
      <alignment vertical="center"/>
    </xf>
    <xf numFmtId="0" fontId="55" fillId="0" borderId="0" xfId="6" applyFont="1" applyBorder="1" applyAlignment="1" applyProtection="1">
      <alignment vertical="center"/>
    </xf>
    <xf numFmtId="0" fontId="38" fillId="0" borderId="0" xfId="6" applyFont="1" applyAlignment="1">
      <alignment horizontal="center" vertical="center"/>
    </xf>
    <xf numFmtId="0" fontId="0" fillId="0" borderId="0" xfId="6" applyFont="1" applyAlignment="1">
      <alignment horizontal="center" vertical="center"/>
    </xf>
    <xf numFmtId="0" fontId="2" fillId="0" borderId="122" xfId="6" applyFont="1" applyBorder="1" applyAlignment="1" applyProtection="1">
      <alignment vertical="center" shrinkToFit="1"/>
      <protection locked="0"/>
    </xf>
    <xf numFmtId="0" fontId="2" fillId="0" borderId="80" xfId="6" applyFont="1" applyFill="1" applyBorder="1" applyAlignment="1" applyProtection="1">
      <alignment vertical="center"/>
      <protection locked="0"/>
    </xf>
    <xf numFmtId="0" fontId="36" fillId="0" borderId="0" xfId="6" applyFont="1" applyFill="1" applyBorder="1" applyAlignment="1">
      <alignment vertical="center"/>
    </xf>
    <xf numFmtId="0" fontId="43" fillId="4" borderId="53" xfId="6" applyFont="1" applyFill="1" applyBorder="1" applyAlignment="1" applyProtection="1">
      <alignment horizontal="left" vertical="center"/>
      <protection locked="0"/>
    </xf>
    <xf numFmtId="0" fontId="18" fillId="0" borderId="123" xfId="6" applyFont="1" applyBorder="1" applyAlignment="1" applyProtection="1">
      <alignment horizontal="center" vertical="center"/>
      <protection locked="0"/>
    </xf>
    <xf numFmtId="0" fontId="18" fillId="0" borderId="124" xfId="6" applyFont="1" applyBorder="1" applyAlignment="1" applyProtection="1">
      <alignment horizontal="center" vertical="center"/>
      <protection locked="0"/>
    </xf>
    <xf numFmtId="0" fontId="18" fillId="0" borderId="125" xfId="6" applyFont="1" applyBorder="1" applyAlignment="1" applyProtection="1">
      <alignment horizontal="center" vertical="center"/>
      <protection locked="0"/>
    </xf>
    <xf numFmtId="0" fontId="16" fillId="0" borderId="81" xfId="6" applyFont="1" applyBorder="1" applyAlignment="1" applyProtection="1">
      <alignment horizontal="left" vertical="center" wrapText="1"/>
      <protection locked="0"/>
    </xf>
    <xf numFmtId="0" fontId="22" fillId="0" borderId="123" xfId="6" applyFont="1" applyBorder="1" applyAlignment="1" applyProtection="1">
      <alignment horizontal="center" vertical="center" wrapText="1" shrinkToFit="1"/>
      <protection locked="0"/>
    </xf>
    <xf numFmtId="0" fontId="2" fillId="0" borderId="124" xfId="6" applyBorder="1" applyAlignment="1" applyProtection="1">
      <alignment horizontal="center" vertical="center" shrinkToFit="1"/>
      <protection locked="0"/>
    </xf>
    <xf numFmtId="0" fontId="2" fillId="0" borderId="125" xfId="6" applyBorder="1" applyAlignment="1" applyProtection="1">
      <alignment horizontal="center" vertical="center" shrinkToFit="1"/>
      <protection locked="0"/>
    </xf>
    <xf numFmtId="0" fontId="2" fillId="0" borderId="126" xfId="6" applyBorder="1" applyAlignment="1" applyProtection="1">
      <alignment horizontal="center" vertical="center" wrapText="1"/>
      <protection locked="0"/>
    </xf>
    <xf numFmtId="0" fontId="2" fillId="0" borderId="124" xfId="6" applyBorder="1" applyAlignment="1" applyProtection="1">
      <alignment horizontal="center" vertical="center"/>
      <protection locked="0"/>
    </xf>
    <xf numFmtId="0" fontId="2" fillId="0" borderId="125" xfId="6" applyBorder="1" applyAlignment="1" applyProtection="1">
      <alignment horizontal="center" vertical="center"/>
      <protection locked="0"/>
    </xf>
    <xf numFmtId="0" fontId="2" fillId="0" borderId="0" xfId="6" applyBorder="1">
      <alignment vertical="center"/>
    </xf>
    <xf numFmtId="0" fontId="2" fillId="0" borderId="81" xfId="6" applyBorder="1" applyAlignment="1" applyProtection="1">
      <alignment horizontal="center" vertical="center"/>
      <protection locked="0"/>
    </xf>
    <xf numFmtId="0" fontId="2" fillId="0" borderId="127" xfId="6" applyBorder="1" applyAlignment="1" applyProtection="1">
      <alignment horizontal="center" vertical="center"/>
      <protection locked="0"/>
    </xf>
    <xf numFmtId="189" fontId="2" fillId="0" borderId="89" xfId="6" applyNumberFormat="1" applyBorder="1" applyAlignment="1" applyProtection="1">
      <alignment horizontal="center" vertical="center"/>
      <protection locked="0"/>
    </xf>
    <xf numFmtId="0" fontId="2" fillId="0" borderId="89" xfId="6" applyBorder="1" applyAlignment="1" applyProtection="1">
      <alignment horizontal="center" vertical="center"/>
      <protection locked="0"/>
    </xf>
    <xf numFmtId="189" fontId="2" fillId="0" borderId="83" xfId="6" applyNumberFormat="1" applyBorder="1" applyAlignment="1" applyProtection="1">
      <alignment horizontal="center" vertical="center"/>
      <protection locked="0"/>
    </xf>
    <xf numFmtId="189" fontId="2" fillId="0" borderId="0" xfId="6" applyNumberFormat="1" applyBorder="1" applyAlignment="1">
      <alignment horizontal="center" vertical="center"/>
    </xf>
    <xf numFmtId="0" fontId="2" fillId="0" borderId="71" xfId="6" applyBorder="1" applyAlignment="1" applyProtection="1">
      <alignment horizontal="center" vertical="center" wrapText="1"/>
      <protection locked="0"/>
    </xf>
    <xf numFmtId="0" fontId="2" fillId="0" borderId="72" xfId="6" applyBorder="1" applyAlignment="1" applyProtection="1">
      <alignment horizontal="center" vertical="center" wrapText="1"/>
      <protection locked="0"/>
    </xf>
    <xf numFmtId="0" fontId="2" fillId="0" borderId="72" xfId="6" applyBorder="1" applyAlignment="1" applyProtection="1">
      <alignment horizontal="center" vertical="center"/>
      <protection locked="0"/>
    </xf>
    <xf numFmtId="0" fontId="2" fillId="0" borderId="83" xfId="6" applyBorder="1" applyAlignment="1" applyProtection="1">
      <alignment horizontal="right" vertical="center"/>
      <protection locked="0"/>
    </xf>
    <xf numFmtId="0" fontId="2" fillId="0" borderId="128" xfId="6" applyBorder="1" applyAlignment="1" applyProtection="1">
      <alignment vertical="center" shrinkToFit="1"/>
      <protection locked="0"/>
    </xf>
    <xf numFmtId="0" fontId="2" fillId="0" borderId="129" xfId="6" applyBorder="1" applyAlignment="1" applyProtection="1">
      <alignment horizontal="left" vertical="center" shrinkToFit="1"/>
      <protection locked="0"/>
    </xf>
    <xf numFmtId="0" fontId="2" fillId="0" borderId="130" xfId="6" applyBorder="1" applyAlignment="1" applyProtection="1">
      <alignment horizontal="left" vertical="center" shrinkToFit="1"/>
      <protection locked="0"/>
    </xf>
    <xf numFmtId="0" fontId="2" fillId="0" borderId="89" xfId="6" applyBorder="1" applyAlignment="1" applyProtection="1">
      <alignment horizontal="left" vertical="center"/>
      <protection locked="0"/>
    </xf>
    <xf numFmtId="0" fontId="2" fillId="0" borderId="96" xfId="6" applyFont="1" applyFill="1" applyBorder="1" applyAlignment="1" applyProtection="1">
      <alignment horizontal="center" vertical="center" shrinkToFit="1"/>
      <protection locked="0"/>
    </xf>
    <xf numFmtId="0" fontId="2" fillId="0" borderId="99" xfId="6" applyFont="1" applyFill="1" applyBorder="1" applyAlignment="1" applyProtection="1">
      <alignment horizontal="center" vertical="center"/>
      <protection locked="0"/>
    </xf>
    <xf numFmtId="0" fontId="54" fillId="0" borderId="0" xfId="6" applyFont="1" applyFill="1" applyBorder="1" applyAlignment="1">
      <alignment horizontal="center" vertical="center"/>
    </xf>
    <xf numFmtId="0" fontId="2" fillId="0" borderId="100" xfId="6" applyBorder="1" applyAlignment="1" applyProtection="1">
      <alignment horizontal="center" vertical="center"/>
      <protection locked="0"/>
    </xf>
    <xf numFmtId="0" fontId="2" fillId="0" borderId="25" xfId="6" applyBorder="1" applyAlignment="1" applyProtection="1">
      <alignment horizontal="center" vertical="center" shrinkToFit="1"/>
      <protection locked="0"/>
    </xf>
    <xf numFmtId="182" fontId="2" fillId="6" borderId="92" xfId="6" applyNumberFormat="1" applyFill="1" applyBorder="1" applyAlignment="1" applyProtection="1">
      <alignment horizontal="center" vertical="center"/>
      <protection locked="0"/>
    </xf>
    <xf numFmtId="0" fontId="16" fillId="0" borderId="49" xfId="6" applyFont="1" applyBorder="1" applyAlignment="1" applyProtection="1">
      <alignment horizontal="left" vertical="center"/>
      <protection locked="0"/>
    </xf>
    <xf numFmtId="189" fontId="15" fillId="0" borderId="131" xfId="6" applyNumberFormat="1" applyFont="1" applyFill="1" applyBorder="1" applyAlignment="1" applyProtection="1">
      <alignment horizontal="center" vertical="center" wrapText="1" shrinkToFit="1"/>
      <protection locked="0"/>
    </xf>
    <xf numFmtId="189" fontId="15" fillId="0" borderId="75" xfId="6" applyNumberFormat="1" applyFont="1" applyFill="1" applyBorder="1" applyAlignment="1" applyProtection="1">
      <alignment horizontal="center" vertical="center" wrapText="1" shrinkToFit="1"/>
      <protection locked="0"/>
    </xf>
    <xf numFmtId="189" fontId="2" fillId="0" borderId="92" xfId="6" applyNumberFormat="1" applyFill="1" applyBorder="1" applyAlignment="1" applyProtection="1">
      <alignment horizontal="center" vertical="center"/>
      <protection locked="0"/>
    </xf>
    <xf numFmtId="0" fontId="2" fillId="0" borderId="88" xfId="6" applyBorder="1" applyAlignment="1" applyProtection="1">
      <alignment horizontal="center" vertical="center"/>
      <protection locked="0"/>
    </xf>
    <xf numFmtId="189" fontId="2" fillId="0" borderId="86" xfId="6" applyNumberFormat="1" applyBorder="1" applyAlignment="1" applyProtection="1">
      <alignment horizontal="center" vertical="center"/>
      <protection locked="0"/>
    </xf>
    <xf numFmtId="189" fontId="2" fillId="0" borderId="70" xfId="6" applyNumberFormat="1" applyBorder="1" applyAlignment="1" applyProtection="1">
      <alignment horizontal="center" vertical="center"/>
      <protection locked="0"/>
    </xf>
    <xf numFmtId="0" fontId="2" fillId="0" borderId="49" xfId="6" applyBorder="1" applyAlignment="1" applyProtection="1">
      <alignment horizontal="center" vertical="center"/>
      <protection locked="0"/>
    </xf>
    <xf numFmtId="0" fontId="2" fillId="0" borderId="13" xfId="6" applyBorder="1" applyAlignment="1" applyProtection="1">
      <alignment horizontal="center" vertical="center"/>
      <protection locked="0"/>
    </xf>
    <xf numFmtId="189" fontId="2" fillId="0" borderId="12" xfId="6" applyNumberFormat="1" applyBorder="1" applyAlignment="1" applyProtection="1">
      <alignment horizontal="center" vertical="center"/>
      <protection locked="0"/>
    </xf>
    <xf numFmtId="0" fontId="2" fillId="0" borderId="115" xfId="6" applyBorder="1" applyAlignment="1" applyProtection="1">
      <alignment horizontal="center" vertical="center"/>
      <protection locked="0"/>
    </xf>
    <xf numFmtId="189" fontId="2" fillId="0" borderId="108" xfId="6" applyNumberFormat="1" applyBorder="1" applyAlignment="1" applyProtection="1">
      <alignment horizontal="center" vertical="center"/>
      <protection locked="0"/>
    </xf>
    <xf numFmtId="0" fontId="2" fillId="0" borderId="93" xfId="6" applyBorder="1" applyAlignment="1" applyProtection="1">
      <alignment horizontal="left" vertical="center" shrinkToFit="1"/>
      <protection locked="0"/>
    </xf>
    <xf numFmtId="0" fontId="2" fillId="0" borderId="58" xfId="6" applyBorder="1" applyAlignment="1" applyProtection="1">
      <alignment horizontal="left" vertical="center" shrinkToFit="1"/>
      <protection locked="0"/>
    </xf>
    <xf numFmtId="0" fontId="2" fillId="0" borderId="132" xfId="6" applyBorder="1" applyAlignment="1" applyProtection="1">
      <alignment horizontal="left" vertical="center" wrapText="1"/>
      <protection locked="0"/>
    </xf>
    <xf numFmtId="0" fontId="2" fillId="0" borderId="59" xfId="6" applyBorder="1" applyAlignment="1" applyProtection="1">
      <alignment horizontal="left" vertical="center" wrapText="1"/>
      <protection locked="0"/>
    </xf>
    <xf numFmtId="0" fontId="2" fillId="0" borderId="101" xfId="6" applyBorder="1" applyAlignment="1" applyProtection="1">
      <alignment horizontal="right" vertical="center"/>
      <protection locked="0"/>
    </xf>
    <xf numFmtId="0" fontId="2" fillId="0" borderId="133" xfId="6" applyBorder="1" applyAlignment="1" applyProtection="1">
      <alignment vertical="center"/>
      <protection locked="0"/>
    </xf>
    <xf numFmtId="0" fontId="2" fillId="0" borderId="134" xfId="6" applyBorder="1" applyAlignment="1" applyProtection="1">
      <alignment horizontal="left" vertical="center" shrinkToFit="1"/>
      <protection locked="0"/>
    </xf>
    <xf numFmtId="0" fontId="2" fillId="0" borderId="135" xfId="6" applyBorder="1" applyAlignment="1" applyProtection="1">
      <alignment horizontal="left" vertical="center" shrinkToFit="1"/>
      <protection locked="0"/>
    </xf>
    <xf numFmtId="0" fontId="2" fillId="0" borderId="101" xfId="6" applyFont="1" applyFill="1" applyBorder="1" applyAlignment="1" applyProtection="1">
      <alignment horizontal="center" vertical="center"/>
    </xf>
    <xf numFmtId="182" fontId="2" fillId="6" borderId="90" xfId="6" applyNumberFormat="1" applyFill="1" applyBorder="1" applyAlignment="1" applyProtection="1">
      <alignment horizontal="center" vertical="center"/>
    </xf>
    <xf numFmtId="0" fontId="2" fillId="0" borderId="87" xfId="6" applyBorder="1" applyAlignment="1" applyProtection="1">
      <alignment horizontal="center" vertical="center" shrinkToFit="1"/>
      <protection locked="0"/>
    </xf>
    <xf numFmtId="189" fontId="2" fillId="0" borderId="43" xfId="6" applyNumberFormat="1" applyBorder="1" applyAlignment="1" applyProtection="1">
      <alignment horizontal="center" vertical="center"/>
      <protection locked="0"/>
    </xf>
    <xf numFmtId="189" fontId="15" fillId="0" borderId="136" xfId="6" applyNumberFormat="1" applyFont="1" applyFill="1" applyBorder="1" applyAlignment="1" applyProtection="1">
      <alignment horizontal="center" vertical="center" wrapText="1" shrinkToFit="1"/>
      <protection locked="0"/>
    </xf>
    <xf numFmtId="189" fontId="15" fillId="0" borderId="46" xfId="6" applyNumberFormat="1" applyFont="1" applyBorder="1" applyAlignment="1" applyProtection="1">
      <alignment horizontal="center" vertical="center" wrapText="1" shrinkToFit="1"/>
      <protection locked="0"/>
    </xf>
    <xf numFmtId="0" fontId="2" fillId="0" borderId="95" xfId="6" applyBorder="1" applyAlignment="1" applyProtection="1">
      <alignment horizontal="center" vertical="center"/>
      <protection locked="0"/>
    </xf>
    <xf numFmtId="189" fontId="2" fillId="0" borderId="32" xfId="6" applyNumberFormat="1" applyBorder="1" applyAlignment="1" applyProtection="1">
      <alignment horizontal="center" vertical="center"/>
      <protection locked="0"/>
    </xf>
    <xf numFmtId="189" fontId="2" fillId="0" borderId="54" xfId="6" applyNumberFormat="1" applyBorder="1" applyAlignment="1" applyProtection="1">
      <alignment horizontal="center" vertical="center"/>
      <protection locked="0"/>
    </xf>
    <xf numFmtId="0" fontId="2" fillId="0" borderId="71" xfId="6" applyBorder="1" applyAlignment="1" applyProtection="1">
      <alignment horizontal="center" vertical="center"/>
      <protection locked="0"/>
    </xf>
    <xf numFmtId="190" fontId="2" fillId="0" borderId="76" xfId="6" applyNumberFormat="1" applyBorder="1" applyAlignment="1" applyProtection="1">
      <alignment horizontal="center" vertical="center"/>
      <protection locked="0"/>
    </xf>
    <xf numFmtId="189" fontId="2" fillId="0" borderId="0" xfId="6" applyNumberFormat="1" applyBorder="1" applyAlignment="1">
      <alignment vertical="center"/>
    </xf>
    <xf numFmtId="0" fontId="2" fillId="0" borderId="100" xfId="6" applyBorder="1" applyAlignment="1" applyProtection="1">
      <alignment horizontal="left" vertical="center" shrinkToFit="1"/>
      <protection locked="0"/>
    </xf>
    <xf numFmtId="0" fontId="2" fillId="0" borderId="137" xfId="6" applyBorder="1" applyAlignment="1" applyProtection="1">
      <alignment horizontal="left" vertical="center" shrinkToFit="1"/>
      <protection locked="0"/>
    </xf>
    <xf numFmtId="0" fontId="2" fillId="0" borderId="134" xfId="6" applyBorder="1" applyAlignment="1" applyProtection="1">
      <alignment horizontal="left" vertical="center" wrapText="1"/>
      <protection locked="0"/>
    </xf>
    <xf numFmtId="0" fontId="2" fillId="0" borderId="87" xfId="6" applyBorder="1" applyAlignment="1" applyProtection="1">
      <alignment horizontal="left" vertical="center"/>
      <protection locked="0"/>
    </xf>
    <xf numFmtId="189" fontId="2" fillId="0" borderId="7" xfId="6" applyNumberFormat="1" applyBorder="1" applyAlignment="1" applyProtection="1">
      <alignment horizontal="center" vertical="center"/>
      <protection locked="0"/>
    </xf>
    <xf numFmtId="191" fontId="2" fillId="0" borderId="99" xfId="6" applyNumberFormat="1" applyFill="1" applyBorder="1" applyAlignment="1" applyProtection="1">
      <alignment horizontal="center" vertical="center"/>
      <protection locked="0"/>
    </xf>
    <xf numFmtId="0" fontId="2" fillId="0" borderId="93" xfId="6" applyBorder="1" applyAlignment="1" applyProtection="1">
      <alignment horizontal="left" vertical="center"/>
      <protection locked="0"/>
    </xf>
    <xf numFmtId="189" fontId="2" fillId="6" borderId="99" xfId="6" applyNumberFormat="1" applyFill="1" applyBorder="1" applyAlignment="1" applyProtection="1">
      <alignment horizontal="center" vertical="center"/>
    </xf>
    <xf numFmtId="0" fontId="2" fillId="0" borderId="46" xfId="6" applyBorder="1" applyAlignment="1" applyProtection="1">
      <alignment horizontal="center" vertical="center" wrapText="1"/>
      <protection locked="0"/>
    </xf>
    <xf numFmtId="189" fontId="37" fillId="8" borderId="138" xfId="6" applyNumberFormat="1" applyFont="1" applyFill="1" applyBorder="1" applyAlignment="1" applyProtection="1">
      <alignment horizontal="center" vertical="center" wrapText="1"/>
      <protection locked="0"/>
    </xf>
    <xf numFmtId="189" fontId="37" fillId="8" borderId="139" xfId="6" applyNumberFormat="1" applyFont="1" applyFill="1" applyBorder="1" applyAlignment="1" applyProtection="1">
      <alignment horizontal="center" vertical="center"/>
      <protection locked="0"/>
    </xf>
    <xf numFmtId="189" fontId="37" fillId="0" borderId="0" xfId="6" applyNumberFormat="1" applyFont="1" applyBorder="1" applyAlignment="1">
      <alignment horizontal="center" vertical="center"/>
    </xf>
    <xf numFmtId="0" fontId="2" fillId="0" borderId="95" xfId="6" applyBorder="1" applyAlignment="1" applyProtection="1">
      <alignment horizontal="left" vertical="center" shrinkToFit="1"/>
      <protection locked="0"/>
    </xf>
    <xf numFmtId="0" fontId="2" fillId="0" borderId="61" xfId="6" applyBorder="1" applyAlignment="1" applyProtection="1">
      <alignment horizontal="left" vertical="center" shrinkToFit="1"/>
      <protection locked="0"/>
    </xf>
    <xf numFmtId="0" fontId="2" fillId="0" borderId="140" xfId="6" applyBorder="1" applyAlignment="1" applyProtection="1">
      <alignment horizontal="left" vertical="center" wrapText="1"/>
      <protection locked="0"/>
    </xf>
    <xf numFmtId="0" fontId="2" fillId="0" borderId="62" xfId="6" applyBorder="1" applyAlignment="1" applyProtection="1">
      <alignment horizontal="left" vertical="center" wrapText="1"/>
      <protection locked="0"/>
    </xf>
    <xf numFmtId="0" fontId="2" fillId="0" borderId="141" xfId="6" applyBorder="1" applyAlignment="1" applyProtection="1">
      <alignment vertical="center"/>
      <protection locked="0"/>
    </xf>
    <xf numFmtId="189" fontId="2" fillId="0" borderId="140" xfId="6" applyNumberFormat="1" applyBorder="1" applyAlignment="1" applyProtection="1">
      <alignment vertical="center"/>
      <protection locked="0"/>
    </xf>
    <xf numFmtId="189" fontId="2" fillId="0" borderId="62" xfId="6" applyNumberFormat="1" applyBorder="1" applyAlignment="1" applyProtection="1">
      <alignment vertical="center"/>
      <protection locked="0"/>
    </xf>
    <xf numFmtId="0" fontId="2" fillId="0" borderId="90" xfId="6" applyBorder="1" applyAlignment="1" applyProtection="1">
      <alignment horizontal="center" vertical="center"/>
      <protection locked="0"/>
    </xf>
    <xf numFmtId="189" fontId="2" fillId="6" borderId="46" xfId="6" applyNumberFormat="1" applyFill="1" applyBorder="1" applyAlignment="1" applyProtection="1">
      <alignment horizontal="center" vertical="center"/>
    </xf>
    <xf numFmtId="189" fontId="2" fillId="6" borderId="92" xfId="6" applyNumberFormat="1" applyFill="1" applyBorder="1" applyAlignment="1" applyProtection="1">
      <alignment horizontal="center" vertical="center"/>
    </xf>
    <xf numFmtId="189" fontId="50" fillId="8" borderId="142" xfId="6" applyNumberFormat="1" applyFont="1" applyFill="1" applyBorder="1" applyAlignment="1" applyProtection="1">
      <alignment horizontal="center" vertical="center"/>
      <protection locked="0"/>
    </xf>
    <xf numFmtId="189" fontId="50" fillId="8" borderId="56" xfId="6" applyNumberFormat="1" applyFont="1" applyFill="1" applyBorder="1" applyAlignment="1" applyProtection="1">
      <alignment horizontal="center" vertical="center"/>
      <protection locked="0"/>
    </xf>
    <xf numFmtId="189" fontId="2" fillId="0" borderId="100" xfId="6" applyNumberFormat="1" applyBorder="1" applyAlignment="1" applyProtection="1">
      <alignment vertical="center"/>
      <protection locked="0"/>
    </xf>
    <xf numFmtId="189" fontId="2" fillId="0" borderId="137" xfId="6" applyNumberFormat="1" applyBorder="1" applyAlignment="1" applyProtection="1">
      <alignment vertical="center"/>
      <protection locked="0"/>
    </xf>
    <xf numFmtId="189" fontId="2" fillId="0" borderId="134" xfId="6" applyNumberFormat="1" applyBorder="1" applyAlignment="1" applyProtection="1">
      <alignment vertical="center"/>
      <protection locked="0"/>
    </xf>
    <xf numFmtId="189" fontId="2" fillId="0" borderId="135" xfId="6" applyNumberFormat="1" applyBorder="1" applyAlignment="1" applyProtection="1">
      <alignment vertical="center"/>
      <protection locked="0"/>
    </xf>
    <xf numFmtId="189" fontId="22" fillId="0" borderId="99" xfId="6" applyNumberFormat="1" applyFont="1" applyBorder="1" applyAlignment="1" applyProtection="1">
      <alignment vertical="center"/>
      <protection locked="0"/>
    </xf>
    <xf numFmtId="189" fontId="2" fillId="0" borderId="96" xfId="6" applyNumberFormat="1" applyBorder="1" applyAlignment="1" applyProtection="1">
      <alignment horizontal="right" vertical="center"/>
      <protection locked="0"/>
    </xf>
    <xf numFmtId="189" fontId="2" fillId="0" borderId="10" xfId="6" applyNumberFormat="1" applyBorder="1" applyAlignment="1" applyProtection="1">
      <alignment horizontal="right" vertical="center"/>
      <protection locked="0"/>
    </xf>
    <xf numFmtId="189" fontId="2" fillId="0" borderId="3" xfId="6" applyNumberFormat="1" applyBorder="1" applyAlignment="1" applyProtection="1">
      <alignment horizontal="right" vertical="center"/>
      <protection locked="0"/>
    </xf>
    <xf numFmtId="0" fontId="49" fillId="0" borderId="53" xfId="6" applyFont="1" applyBorder="1" applyAlignment="1">
      <alignment horizontal="right" vertical="center"/>
    </xf>
    <xf numFmtId="0" fontId="2" fillId="0" borderId="96" xfId="6" applyFont="1" applyFill="1" applyBorder="1" applyAlignment="1" applyProtection="1">
      <alignment horizontal="center" vertical="center"/>
      <protection locked="0"/>
    </xf>
    <xf numFmtId="0" fontId="2" fillId="0" borderId="0" xfId="6" applyFill="1" applyBorder="1" applyAlignment="1">
      <alignment horizontal="center" vertical="center"/>
    </xf>
    <xf numFmtId="0" fontId="2" fillId="0" borderId="87" xfId="6" applyBorder="1" applyAlignment="1" applyProtection="1">
      <alignment horizontal="center" vertical="center"/>
      <protection locked="0"/>
    </xf>
    <xf numFmtId="182" fontId="2" fillId="0" borderId="90" xfId="6" applyNumberFormat="1" applyBorder="1" applyAlignment="1" applyProtection="1">
      <alignment horizontal="center" vertical="center"/>
      <protection locked="0"/>
    </xf>
    <xf numFmtId="0" fontId="2" fillId="0" borderId="100" xfId="6" applyBorder="1" applyAlignment="1" applyProtection="1">
      <alignment horizontal="left" vertical="center"/>
      <protection locked="0"/>
    </xf>
    <xf numFmtId="189" fontId="2" fillId="6" borderId="90" xfId="6" applyNumberFormat="1" applyFill="1" applyBorder="1" applyAlignment="1" applyProtection="1">
      <alignment horizontal="center" vertical="center"/>
    </xf>
    <xf numFmtId="0" fontId="2" fillId="0" borderId="46" xfId="6" applyBorder="1" applyAlignment="1" applyProtection="1">
      <alignment horizontal="center" vertical="center"/>
      <protection locked="0"/>
    </xf>
    <xf numFmtId="0" fontId="22" fillId="3" borderId="81" xfId="6" applyFont="1" applyFill="1" applyBorder="1" applyAlignment="1" applyProtection="1">
      <alignment horizontal="center" vertical="center"/>
      <protection locked="0"/>
    </xf>
    <xf numFmtId="189" fontId="50" fillId="8" borderId="77" xfId="6" applyNumberFormat="1" applyFont="1" applyFill="1" applyBorder="1" applyAlignment="1" applyProtection="1">
      <alignment horizontal="center" vertical="center"/>
      <protection locked="0"/>
    </xf>
    <xf numFmtId="189" fontId="50" fillId="8" borderId="78" xfId="6" applyNumberFormat="1" applyFont="1" applyFill="1" applyBorder="1" applyAlignment="1" applyProtection="1">
      <alignment horizontal="center" vertical="center"/>
      <protection locked="0"/>
    </xf>
    <xf numFmtId="189" fontId="50" fillId="8" borderId="79" xfId="6" applyNumberFormat="1" applyFont="1" applyFill="1" applyBorder="1" applyAlignment="1" applyProtection="1">
      <alignment horizontal="center" vertical="center"/>
      <protection locked="0"/>
    </xf>
    <xf numFmtId="0" fontId="50" fillId="8" borderId="77" xfId="6" applyFont="1" applyFill="1" applyBorder="1" applyAlignment="1" applyProtection="1">
      <alignment horizontal="center" vertical="center"/>
      <protection locked="0"/>
    </xf>
    <xf numFmtId="0" fontId="50" fillId="8" borderId="78" xfId="6" applyFont="1" applyFill="1" applyBorder="1" applyAlignment="1" applyProtection="1">
      <alignment horizontal="center" vertical="center"/>
      <protection locked="0"/>
    </xf>
    <xf numFmtId="0" fontId="2" fillId="0" borderId="109" xfId="6" applyFont="1" applyFill="1" applyBorder="1" applyAlignment="1" applyProtection="1">
      <alignment horizontal="center" vertical="center"/>
      <protection locked="0"/>
    </xf>
    <xf numFmtId="0" fontId="2" fillId="0" borderId="111" xfId="6" applyFont="1" applyFill="1" applyBorder="1" applyAlignment="1" applyProtection="1">
      <alignment horizontal="center" vertical="center"/>
      <protection locked="0"/>
    </xf>
    <xf numFmtId="0" fontId="2" fillId="0" borderId="106" xfId="6" applyBorder="1" applyAlignment="1" applyProtection="1">
      <alignment horizontal="center" vertical="center"/>
      <protection locked="0"/>
    </xf>
    <xf numFmtId="182" fontId="2" fillId="0" borderId="111" xfId="6" applyNumberFormat="1" applyBorder="1" applyAlignment="1" applyProtection="1">
      <alignment horizontal="center" vertical="center"/>
      <protection locked="0"/>
    </xf>
    <xf numFmtId="0" fontId="16" fillId="0" borderId="51" xfId="6" applyFont="1" applyBorder="1" applyAlignment="1" applyProtection="1">
      <alignment horizontal="left" vertical="center"/>
      <protection locked="0"/>
    </xf>
    <xf numFmtId="0" fontId="2" fillId="0" borderId="106" xfId="6" applyBorder="1" applyAlignment="1" applyProtection="1">
      <alignment horizontal="left" vertical="center"/>
      <protection locked="0"/>
    </xf>
    <xf numFmtId="189" fontId="2" fillId="0" borderId="107" xfId="6" applyNumberFormat="1" applyBorder="1" applyAlignment="1" applyProtection="1">
      <alignment horizontal="center" vertical="center"/>
      <protection locked="0"/>
    </xf>
    <xf numFmtId="0" fontId="2" fillId="0" borderId="119" xfId="6" applyBorder="1" applyAlignment="1" applyProtection="1">
      <alignment horizontal="left" vertical="center"/>
      <protection locked="0"/>
    </xf>
    <xf numFmtId="189" fontId="2" fillId="6" borderId="111" xfId="6" applyNumberFormat="1" applyFill="1" applyBorder="1" applyAlignment="1" applyProtection="1">
      <alignment horizontal="center" vertical="center"/>
    </xf>
    <xf numFmtId="0" fontId="2" fillId="0" borderId="51" xfId="6" applyBorder="1" applyAlignment="1" applyProtection="1">
      <alignment horizontal="center" vertical="center"/>
      <protection locked="0"/>
    </xf>
    <xf numFmtId="0" fontId="2" fillId="0" borderId="118" xfId="6" applyBorder="1" applyAlignment="1" applyProtection="1">
      <alignment horizontal="center" vertical="center"/>
      <protection locked="0"/>
    </xf>
    <xf numFmtId="189" fontId="2" fillId="0" borderId="143" xfId="6" applyNumberFormat="1" applyBorder="1" applyAlignment="1" applyProtection="1">
      <alignment horizontal="center" vertical="center"/>
      <protection locked="0"/>
    </xf>
    <xf numFmtId="189" fontId="50" fillId="8" borderId="146" xfId="6" applyNumberFormat="1" applyFont="1" applyFill="1" applyBorder="1" applyAlignment="1" applyProtection="1">
      <alignment horizontal="center" vertical="center"/>
      <protection locked="0"/>
    </xf>
    <xf numFmtId="189" fontId="50" fillId="8" borderId="145" xfId="6" applyNumberFormat="1" applyFont="1" applyFill="1" applyBorder="1" applyAlignment="1" applyProtection="1">
      <alignment horizontal="center" vertical="center"/>
      <protection locked="0"/>
    </xf>
    <xf numFmtId="0" fontId="43" fillId="3" borderId="51" xfId="6" applyFont="1" applyFill="1" applyBorder="1" applyAlignment="1" applyProtection="1">
      <alignment horizontal="center" vertical="center"/>
      <protection locked="0"/>
    </xf>
    <xf numFmtId="0" fontId="22" fillId="0" borderId="77" xfId="6" applyFont="1" applyFill="1" applyBorder="1" applyAlignment="1" applyProtection="1">
      <alignment horizontal="center" vertical="center"/>
      <protection locked="0"/>
    </xf>
    <xf numFmtId="0" fontId="50" fillId="8" borderId="114" xfId="6" applyFont="1" applyFill="1" applyBorder="1" applyAlignment="1" applyProtection="1">
      <alignment horizontal="center" vertical="center"/>
      <protection locked="0"/>
    </xf>
    <xf numFmtId="0" fontId="50" fillId="8" borderId="110" xfId="6" applyFont="1" applyFill="1" applyBorder="1" applyAlignment="1" applyProtection="1">
      <alignment horizontal="center" vertical="center"/>
      <protection locked="0"/>
    </xf>
    <xf numFmtId="0" fontId="22" fillId="3" borderId="51" xfId="6" applyFont="1" applyFill="1" applyBorder="1" applyAlignment="1" applyProtection="1">
      <alignment horizontal="center" vertical="center"/>
      <protection locked="0"/>
    </xf>
    <xf numFmtId="0" fontId="4" fillId="0" borderId="0" xfId="5" applyFont="1" applyProtection="1">
      <alignment vertical="center"/>
      <protection locked="0"/>
    </xf>
    <xf numFmtId="0" fontId="4" fillId="0" borderId="0" xfId="5" applyFont="1" applyAlignment="1" applyProtection="1">
      <alignment horizontal="center" vertical="center"/>
      <protection locked="0"/>
    </xf>
    <xf numFmtId="0" fontId="4" fillId="0" borderId="0" xfId="5" applyFont="1" applyProtection="1">
      <alignment vertical="center"/>
    </xf>
    <xf numFmtId="0" fontId="56" fillId="0" borderId="0" xfId="5" applyFont="1" applyAlignment="1" applyProtection="1">
      <alignment vertical="center"/>
    </xf>
    <xf numFmtId="0" fontId="57" fillId="0" borderId="0" xfId="5" applyFont="1" applyAlignment="1" applyProtection="1">
      <alignment vertical="center"/>
    </xf>
    <xf numFmtId="0" fontId="58" fillId="0" borderId="7" xfId="5" applyFont="1" applyBorder="1" applyAlignment="1" applyProtection="1">
      <alignment horizontal="center" vertical="center"/>
    </xf>
    <xf numFmtId="0" fontId="58" fillId="0" borderId="0" xfId="5" applyFont="1" applyAlignment="1" applyProtection="1">
      <alignment vertical="center"/>
    </xf>
    <xf numFmtId="0" fontId="4" fillId="0" borderId="4" xfId="5" applyFont="1" applyBorder="1" applyAlignment="1" applyProtection="1">
      <alignment horizontal="center" vertical="center"/>
    </xf>
    <xf numFmtId="0" fontId="4" fillId="0" borderId="65" xfId="5" applyFont="1" applyBorder="1" applyAlignment="1" applyProtection="1">
      <alignment horizontal="center" vertical="center" wrapText="1"/>
    </xf>
    <xf numFmtId="0" fontId="4" fillId="0" borderId="55" xfId="5" applyFont="1" applyBorder="1" applyAlignment="1" applyProtection="1">
      <alignment horizontal="center" vertical="center"/>
    </xf>
    <xf numFmtId="0" fontId="4" fillId="0" borderId="7" xfId="5" applyFont="1" applyBorder="1" applyAlignment="1" applyProtection="1">
      <alignment horizontal="center" vertical="center"/>
    </xf>
    <xf numFmtId="0" fontId="59" fillId="0" borderId="0" xfId="5" applyFont="1" applyAlignment="1" applyProtection="1">
      <alignment vertical="center"/>
    </xf>
    <xf numFmtId="0" fontId="0" fillId="0" borderId="0" xfId="5" applyFont="1" applyAlignment="1" applyProtection="1">
      <alignment horizontal="left" vertical="center" wrapText="1"/>
    </xf>
    <xf numFmtId="0" fontId="58" fillId="0" borderId="2" xfId="5" applyFont="1" applyBorder="1" applyAlignment="1" applyProtection="1">
      <alignment horizontal="left" vertical="center" shrinkToFit="1"/>
    </xf>
    <xf numFmtId="0" fontId="0" fillId="0" borderId="55" xfId="0" applyBorder="1" applyAlignment="1">
      <alignment horizontal="center" vertical="center"/>
    </xf>
    <xf numFmtId="0" fontId="4" fillId="0" borderId="43" xfId="5" applyFont="1" applyBorder="1" applyAlignment="1" applyProtection="1">
      <alignment horizontal="center" vertical="center" wrapText="1"/>
    </xf>
    <xf numFmtId="0" fontId="59" fillId="0" borderId="0" xfId="0" applyFont="1" applyAlignment="1">
      <alignment vertical="center"/>
    </xf>
    <xf numFmtId="0" fontId="4" fillId="0" borderId="0" xfId="5" applyFont="1" applyAlignment="1" applyProtection="1">
      <alignment vertical="center"/>
    </xf>
    <xf numFmtId="0" fontId="0" fillId="0" borderId="12" xfId="0" applyBorder="1" applyAlignment="1">
      <alignment horizontal="left" vertical="center" shrinkToFit="1"/>
    </xf>
    <xf numFmtId="192" fontId="4" fillId="6" borderId="65" xfId="5" applyNumberFormat="1" applyFont="1" applyFill="1" applyBorder="1" applyAlignment="1" applyProtection="1">
      <alignment horizontal="right" vertical="center"/>
      <protection locked="0"/>
    </xf>
    <xf numFmtId="192" fontId="4" fillId="6" borderId="55" xfId="5" applyNumberFormat="1" applyFont="1" applyFill="1" applyBorder="1" applyAlignment="1" applyProtection="1">
      <alignment horizontal="right" vertical="center"/>
      <protection locked="0"/>
    </xf>
    <xf numFmtId="0" fontId="0" fillId="0" borderId="46" xfId="0" applyBorder="1" applyAlignment="1">
      <alignment horizontal="right" vertical="center"/>
    </xf>
    <xf numFmtId="192" fontId="4" fillId="6" borderId="43" xfId="5" applyNumberFormat="1" applyFont="1" applyFill="1" applyBorder="1" applyProtection="1">
      <alignment vertical="center"/>
      <protection locked="0"/>
    </xf>
    <xf numFmtId="192" fontId="4" fillId="0" borderId="7" xfId="5" applyNumberFormat="1" applyFont="1" applyBorder="1" applyProtection="1">
      <alignment vertical="center"/>
    </xf>
    <xf numFmtId="192" fontId="4" fillId="0" borderId="46" xfId="5" applyNumberFormat="1" applyFont="1" applyFill="1" applyBorder="1" applyAlignment="1" applyProtection="1">
      <alignment horizontal="center" vertical="center"/>
    </xf>
    <xf numFmtId="192" fontId="0" fillId="0" borderId="7" xfId="5" applyNumberFormat="1" applyFont="1" applyFill="1" applyBorder="1" applyAlignment="1" applyProtection="1">
      <alignment horizontal="center" vertical="center" wrapText="1"/>
    </xf>
    <xf numFmtId="192" fontId="0" fillId="0" borderId="55" xfId="5" applyNumberFormat="1" applyFont="1" applyFill="1" applyBorder="1" applyAlignment="1" applyProtection="1">
      <alignment horizontal="center" vertical="center" wrapText="1"/>
    </xf>
    <xf numFmtId="192" fontId="4" fillId="0" borderId="7" xfId="5" applyNumberFormat="1" applyFont="1" applyBorder="1" applyAlignment="1" applyProtection="1">
      <alignment horizontal="center" vertical="center"/>
    </xf>
    <xf numFmtId="0" fontId="58" fillId="0" borderId="2" xfId="5" applyFont="1" applyBorder="1" applyAlignment="1" applyProtection="1">
      <alignment horizontal="left" vertical="center" indent="1" shrinkToFit="1"/>
    </xf>
    <xf numFmtId="192" fontId="4" fillId="0" borderId="55" xfId="5" applyNumberFormat="1" applyFont="1" applyFill="1" applyBorder="1" applyAlignment="1" applyProtection="1">
      <alignment horizontal="center" vertical="center"/>
    </xf>
    <xf numFmtId="0" fontId="4" fillId="0" borderId="4" xfId="5" applyFont="1" applyBorder="1" applyAlignment="1" applyProtection="1">
      <alignment horizontal="center" vertical="center" wrapText="1"/>
    </xf>
    <xf numFmtId="182" fontId="4" fillId="6" borderId="46" xfId="5" applyNumberFormat="1" applyFont="1" applyFill="1" applyBorder="1" applyProtection="1">
      <alignment vertical="center"/>
      <protection locked="0"/>
    </xf>
    <xf numFmtId="182" fontId="4" fillId="6" borderId="7" xfId="5" applyNumberFormat="1" applyFont="1" applyFill="1" applyBorder="1" applyProtection="1">
      <alignment vertical="center"/>
      <protection locked="0"/>
    </xf>
    <xf numFmtId="182" fontId="4" fillId="0" borderId="7" xfId="5" applyNumberFormat="1" applyFont="1" applyFill="1" applyBorder="1" applyProtection="1">
      <alignment vertical="center"/>
      <protection locked="0"/>
    </xf>
    <xf numFmtId="182" fontId="4" fillId="6" borderId="55" xfId="5" applyNumberFormat="1" applyFont="1" applyFill="1" applyBorder="1" applyProtection="1">
      <alignment vertical="center"/>
      <protection locked="0"/>
    </xf>
    <xf numFmtId="182" fontId="4" fillId="0" borderId="7" xfId="5" applyNumberFormat="1" applyFont="1" applyBorder="1" applyProtection="1">
      <alignment vertical="center"/>
    </xf>
    <xf numFmtId="193" fontId="4" fillId="0" borderId="46" xfId="5" applyNumberFormat="1" applyFont="1" applyBorder="1" applyProtection="1">
      <alignment vertical="center"/>
    </xf>
    <xf numFmtId="193" fontId="4" fillId="0" borderId="7" xfId="5" applyNumberFormat="1" applyFont="1" applyBorder="1" applyProtection="1">
      <alignment vertical="center"/>
    </xf>
    <xf numFmtId="193" fontId="4" fillId="0" borderId="55" xfId="5" applyNumberFormat="1" applyFont="1" applyBorder="1" applyProtection="1">
      <alignment vertical="center"/>
    </xf>
    <xf numFmtId="193" fontId="4" fillId="0" borderId="7" xfId="5" applyNumberFormat="1" applyFont="1" applyFill="1" applyBorder="1" applyAlignment="1" applyProtection="1">
      <alignment horizontal="right" vertical="center"/>
    </xf>
    <xf numFmtId="0" fontId="4" fillId="0" borderId="0" xfId="5" applyFont="1" applyAlignment="1" applyProtection="1">
      <alignment horizontal="center" vertical="center"/>
    </xf>
    <xf numFmtId="0" fontId="55" fillId="0" borderId="65" xfId="5" applyFont="1" applyBorder="1" applyAlignment="1" applyProtection="1">
      <alignment horizontal="center" vertical="center"/>
    </xf>
    <xf numFmtId="0" fontId="55" fillId="0" borderId="55" xfId="5" applyFont="1" applyBorder="1" applyAlignment="1" applyProtection="1">
      <alignment horizontal="center" vertical="center"/>
    </xf>
    <xf numFmtId="0" fontId="0" fillId="0" borderId="46" xfId="0" applyBorder="1" applyAlignment="1">
      <alignment horizontal="center" vertical="center"/>
    </xf>
    <xf numFmtId="0" fontId="55" fillId="0" borderId="43" xfId="5" applyFont="1" applyBorder="1" applyAlignment="1" applyProtection="1">
      <alignment horizontal="center" vertical="center"/>
    </xf>
    <xf numFmtId="0" fontId="0" fillId="0" borderId="0" xfId="5" applyFont="1" applyAlignment="1" applyProtection="1">
      <alignment horizontal="right" vertical="center"/>
    </xf>
    <xf numFmtId="0" fontId="22" fillId="0" borderId="0" xfId="5" applyFont="1" applyAlignment="1" applyProtection="1">
      <alignment horizontal="center" vertical="center"/>
    </xf>
    <xf numFmtId="0" fontId="60" fillId="0" borderId="0" xfId="5" applyFont="1" applyAlignment="1" applyProtection="1">
      <alignment horizontal="center" vertical="center"/>
    </xf>
    <xf numFmtId="0" fontId="55" fillId="6" borderId="46" xfId="5" applyFont="1" applyFill="1" applyBorder="1" applyAlignment="1" applyProtection="1">
      <alignment horizontal="center" vertical="center" wrapText="1"/>
      <protection locked="0"/>
    </xf>
    <xf numFmtId="0" fontId="55" fillId="6" borderId="7" xfId="5" applyFont="1" applyFill="1" applyBorder="1" applyAlignment="1" applyProtection="1">
      <alignment horizontal="center" vertical="center" wrapText="1"/>
      <protection locked="0"/>
    </xf>
    <xf numFmtId="0" fontId="55" fillId="0" borderId="43" xfId="5" applyFont="1" applyFill="1" applyBorder="1" applyAlignment="1" applyProtection="1">
      <alignment horizontal="center" vertical="center" wrapText="1"/>
      <protection locked="0"/>
    </xf>
    <xf numFmtId="0" fontId="4" fillId="6" borderId="43" xfId="5" applyFont="1" applyFill="1" applyBorder="1" applyAlignment="1" applyProtection="1">
      <alignment vertical="center" wrapText="1"/>
      <protection locked="0"/>
    </xf>
    <xf numFmtId="0" fontId="4" fillId="0" borderId="7" xfId="5" applyFont="1" applyBorder="1" applyProtection="1">
      <alignment vertical="center"/>
    </xf>
    <xf numFmtId="0" fontId="4" fillId="0" borderId="0" xfId="5" applyBorder="1" applyProtection="1">
      <alignment vertical="center"/>
      <protection locked="0"/>
    </xf>
    <xf numFmtId="0" fontId="39" fillId="0" borderId="0" xfId="5" applyFont="1" applyFill="1" applyBorder="1" applyProtection="1">
      <alignment vertical="center"/>
      <protection locked="0"/>
    </xf>
    <xf numFmtId="0" fontId="41" fillId="0" borderId="0" xfId="5" applyFont="1" applyFill="1" applyAlignment="1" applyProtection="1">
      <alignment horizontal="center" vertical="center"/>
      <protection locked="0"/>
    </xf>
    <xf numFmtId="0" fontId="4" fillId="0" borderId="0" xfId="5" applyBorder="1" applyProtection="1">
      <alignment vertical="center"/>
    </xf>
    <xf numFmtId="0" fontId="61" fillId="0" borderId="0" xfId="5" applyFont="1" applyFill="1" applyAlignment="1" applyProtection="1">
      <alignment horizontal="center" vertical="center"/>
    </xf>
    <xf numFmtId="0" fontId="0" fillId="0" borderId="0" xfId="5" applyFont="1" applyProtection="1">
      <alignment vertical="center"/>
      <protection locked="0"/>
    </xf>
    <xf numFmtId="0" fontId="4" fillId="0" borderId="7" xfId="5" applyFont="1" applyBorder="1" applyAlignment="1" applyProtection="1">
      <alignment horizontal="center" vertical="center" shrinkToFit="1"/>
    </xf>
    <xf numFmtId="0" fontId="4" fillId="0" borderId="0" xfId="5" applyFont="1" applyBorder="1" applyAlignment="1" applyProtection="1">
      <alignment horizontal="center" vertical="center" shrinkToFit="1"/>
    </xf>
    <xf numFmtId="0" fontId="62" fillId="0" borderId="0" xfId="5" applyFont="1" applyAlignment="1" applyProtection="1">
      <alignment horizontal="left" vertical="center"/>
    </xf>
    <xf numFmtId="0" fontId="3" fillId="0" borderId="7" xfId="5" applyFont="1" applyBorder="1" applyAlignment="1" applyProtection="1">
      <alignment horizontal="center" vertical="center" shrinkToFit="1"/>
    </xf>
    <xf numFmtId="0" fontId="0" fillId="0" borderId="2" xfId="5" applyFont="1" applyFill="1" applyBorder="1" applyAlignment="1" applyProtection="1">
      <alignment horizontal="left" vertical="center"/>
    </xf>
    <xf numFmtId="0" fontId="3" fillId="0" borderId="43" xfId="5" applyFont="1" applyBorder="1" applyAlignment="1" applyProtection="1">
      <alignment horizontal="center" vertical="center" textRotation="255" wrapText="1"/>
    </xf>
    <xf numFmtId="0" fontId="3" fillId="0" borderId="55" xfId="5" applyFont="1" applyBorder="1" applyAlignment="1" applyProtection="1">
      <alignment horizontal="center" vertical="center" textRotation="255" wrapText="1"/>
    </xf>
    <xf numFmtId="0" fontId="3" fillId="0" borderId="46" xfId="5" applyFont="1" applyBorder="1" applyAlignment="1" applyProtection="1">
      <alignment horizontal="center" vertical="center" textRotation="255" wrapText="1"/>
    </xf>
    <xf numFmtId="0" fontId="3" fillId="0" borderId="10" xfId="5" applyFont="1" applyBorder="1" applyAlignment="1" applyProtection="1">
      <alignment horizontal="center" vertical="center" shrinkToFit="1"/>
    </xf>
    <xf numFmtId="0" fontId="3" fillId="0" borderId="10" xfId="5" applyFont="1" applyBorder="1" applyAlignment="1" applyProtection="1">
      <alignment vertical="center" wrapText="1"/>
    </xf>
    <xf numFmtId="0" fontId="3" fillId="0" borderId="3" xfId="5" applyFont="1" applyBorder="1" applyAlignment="1" applyProtection="1">
      <alignment vertical="center" wrapText="1"/>
    </xf>
    <xf numFmtId="0" fontId="46" fillId="0" borderId="0" xfId="5" applyFont="1" applyFill="1" applyBorder="1" applyAlignment="1" applyProtection="1">
      <alignment horizontal="left" vertical="center" wrapText="1"/>
    </xf>
    <xf numFmtId="0" fontId="0" fillId="0" borderId="0" xfId="5" applyFont="1" applyFill="1" applyBorder="1" applyAlignment="1" applyProtection="1">
      <alignment horizontal="left" vertical="center"/>
    </xf>
    <xf numFmtId="0" fontId="37" fillId="0" borderId="0" xfId="5" applyFont="1" applyAlignment="1" applyProtection="1">
      <alignment horizontal="left" vertical="center" wrapText="1"/>
      <protection locked="0"/>
    </xf>
    <xf numFmtId="0" fontId="37" fillId="0" borderId="2" xfId="5" applyFont="1" applyBorder="1" applyAlignment="1" applyProtection="1">
      <alignment vertical="center" shrinkToFit="1"/>
      <protection locked="0"/>
    </xf>
    <xf numFmtId="0" fontId="37" fillId="0" borderId="0" xfId="5" applyFont="1" applyProtection="1">
      <alignment vertical="center"/>
      <protection locked="0"/>
    </xf>
    <xf numFmtId="0" fontId="37" fillId="0" borderId="1" xfId="5" applyFont="1" applyBorder="1" applyAlignment="1" applyProtection="1">
      <alignment horizontal="left" vertical="center" wrapText="1"/>
      <protection locked="0"/>
    </xf>
    <xf numFmtId="0" fontId="0" fillId="0" borderId="3" xfId="0" applyBorder="1" applyAlignment="1">
      <alignment horizontal="left" vertical="center" wrapText="1"/>
    </xf>
    <xf numFmtId="0" fontId="0" fillId="0" borderId="0" xfId="0" applyAlignment="1">
      <alignment horizontal="left" vertical="center" wrapText="1"/>
    </xf>
    <xf numFmtId="0" fontId="0" fillId="0" borderId="7"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12" xfId="5" applyFont="1" applyFill="1" applyBorder="1" applyAlignment="1" applyProtection="1">
      <alignment horizontal="left" vertical="center"/>
    </xf>
    <xf numFmtId="0" fontId="3" fillId="0" borderId="13" xfId="5" applyFont="1" applyBorder="1" applyAlignment="1" applyProtection="1">
      <alignment vertical="center" wrapText="1"/>
    </xf>
    <xf numFmtId="0" fontId="0" fillId="0" borderId="0" xfId="5" applyFont="1" applyFill="1" applyBorder="1" applyAlignment="1" applyProtection="1">
      <alignment horizontal="center" vertical="center"/>
    </xf>
    <xf numFmtId="0" fontId="0" fillId="0" borderId="12" xfId="0" applyBorder="1" applyAlignment="1">
      <alignment vertical="center" shrinkToFit="1"/>
    </xf>
    <xf numFmtId="0" fontId="61" fillId="0" borderId="0" xfId="5" applyFont="1" applyAlignment="1" applyProtection="1">
      <alignment vertical="center"/>
      <protection locked="0"/>
    </xf>
    <xf numFmtId="0" fontId="0" fillId="0" borderId="11" xfId="0" applyBorder="1" applyAlignment="1">
      <alignment horizontal="left" vertical="center" wrapText="1"/>
    </xf>
    <xf numFmtId="0" fontId="0" fillId="0" borderId="13" xfId="0" applyBorder="1" applyAlignment="1">
      <alignment horizontal="left" vertical="center" wrapText="1"/>
    </xf>
    <xf numFmtId="0" fontId="39" fillId="0" borderId="0" xfId="5" applyFont="1" applyAlignment="1" applyProtection="1">
      <alignment vertical="center"/>
      <protection locked="0"/>
    </xf>
    <xf numFmtId="0" fontId="4" fillId="0" borderId="2" xfId="5" applyFont="1" applyBorder="1" applyAlignment="1" applyProtection="1">
      <alignment horizontal="center" vertical="center" shrinkToFit="1"/>
    </xf>
    <xf numFmtId="182" fontId="3" fillId="3" borderId="7" xfId="3" applyNumberFormat="1" applyFont="1" applyFill="1" applyBorder="1" applyAlignment="1" applyProtection="1">
      <alignment horizontal="center" vertical="center"/>
    </xf>
    <xf numFmtId="176" fontId="3" fillId="6" borderId="7" xfId="3" applyNumberFormat="1" applyFont="1" applyFill="1" applyBorder="1" applyAlignment="1" applyProtection="1">
      <alignment horizontal="center" vertical="center"/>
      <protection locked="0"/>
    </xf>
    <xf numFmtId="194" fontId="4" fillId="0" borderId="25" xfId="5" applyNumberFormat="1" applyFont="1" applyBorder="1" applyAlignment="1">
      <alignment horizontal="center" vertical="center"/>
    </xf>
    <xf numFmtId="194" fontId="4" fillId="0" borderId="32" xfId="5" applyNumberFormat="1" applyFont="1" applyBorder="1" applyAlignment="1">
      <alignment horizontal="center" vertical="center"/>
    </xf>
    <xf numFmtId="0" fontId="3" fillId="0" borderId="39" xfId="5" applyFont="1" applyBorder="1" applyAlignment="1" applyProtection="1">
      <alignment horizontal="center" vertical="center" shrinkToFit="1"/>
    </xf>
    <xf numFmtId="0" fontId="3" fillId="0" borderId="40" xfId="5" applyFont="1" applyBorder="1" applyAlignment="1" applyProtection="1">
      <alignment vertical="center" wrapText="1"/>
    </xf>
    <xf numFmtId="0" fontId="3" fillId="0" borderId="1" xfId="5" applyFont="1" applyBorder="1" applyAlignment="1" applyProtection="1">
      <alignment horizontal="center" vertical="center" wrapText="1"/>
    </xf>
    <xf numFmtId="182" fontId="3" fillId="9" borderId="1" xfId="5" applyNumberFormat="1" applyFont="1" applyFill="1" applyBorder="1" applyAlignment="1" applyProtection="1">
      <alignment horizontal="center" vertical="center"/>
      <protection locked="0"/>
    </xf>
    <xf numFmtId="182" fontId="3" fillId="0" borderId="46" xfId="5" applyNumberFormat="1" applyFont="1" applyFill="1" applyBorder="1" applyAlignment="1" applyProtection="1">
      <alignment horizontal="center" vertical="center"/>
    </xf>
    <xf numFmtId="183" fontId="0" fillId="0" borderId="0" xfId="5" applyNumberFormat="1" applyFont="1" applyFill="1" applyBorder="1" applyAlignment="1" applyProtection="1">
      <alignment horizontal="center" vertical="center"/>
    </xf>
    <xf numFmtId="0" fontId="3" fillId="0" borderId="32" xfId="5" applyFont="1" applyBorder="1" applyAlignment="1" applyProtection="1">
      <alignment horizontal="center" vertical="center" wrapText="1"/>
    </xf>
    <xf numFmtId="182" fontId="3" fillId="6" borderId="43" xfId="5" applyNumberFormat="1" applyFont="1" applyFill="1" applyBorder="1" applyAlignment="1" applyProtection="1">
      <alignment horizontal="center" vertical="center"/>
      <protection locked="0"/>
    </xf>
    <xf numFmtId="0" fontId="0" fillId="0" borderId="2" xfId="0" applyFont="1" applyBorder="1" applyAlignment="1">
      <alignment horizontal="center" vertical="center" shrinkToFit="1"/>
    </xf>
    <xf numFmtId="0" fontId="3" fillId="0" borderId="43" xfId="5" applyFont="1" applyBorder="1" applyAlignment="1" applyProtection="1">
      <alignment horizontal="center" vertical="center" wrapText="1"/>
    </xf>
    <xf numFmtId="0" fontId="3" fillId="0" borderId="46" xfId="5" applyFont="1" applyBorder="1" applyAlignment="1" applyProtection="1">
      <alignment horizontal="center" vertical="center" wrapText="1"/>
    </xf>
    <xf numFmtId="185" fontId="3" fillId="0" borderId="1" xfId="5" applyNumberFormat="1" applyFont="1" applyFill="1" applyBorder="1" applyAlignment="1" applyProtection="1">
      <alignment horizontal="center" vertical="center" shrinkToFit="1"/>
    </xf>
    <xf numFmtId="185" fontId="3" fillId="0" borderId="3" xfId="5" applyNumberFormat="1" applyFont="1" applyFill="1" applyBorder="1" applyAlignment="1" applyProtection="1">
      <alignment horizontal="center" vertical="center"/>
    </xf>
    <xf numFmtId="0" fontId="63" fillId="0" borderId="0" xfId="5" applyFont="1" applyAlignment="1" applyProtection="1">
      <alignment horizontal="center" vertical="center" shrinkToFit="1"/>
    </xf>
    <xf numFmtId="176" fontId="4" fillId="0" borderId="7" xfId="5" applyNumberFormat="1" applyFont="1" applyBorder="1" applyAlignment="1" applyProtection="1">
      <alignment horizontal="center" vertical="center"/>
    </xf>
    <xf numFmtId="0" fontId="0" fillId="0" borderId="25" xfId="5" applyFont="1" applyFill="1" applyBorder="1" applyAlignment="1" applyProtection="1">
      <alignment horizontal="left" vertical="center"/>
    </xf>
    <xf numFmtId="187" fontId="3" fillId="0" borderId="7" xfId="5" applyNumberFormat="1" applyFont="1" applyFill="1" applyBorder="1" applyAlignment="1" applyProtection="1">
      <alignment horizontal="center" vertical="center"/>
    </xf>
    <xf numFmtId="187" fontId="3" fillId="0" borderId="43" xfId="5" applyNumberFormat="1" applyFont="1" applyFill="1" applyBorder="1" applyAlignment="1" applyProtection="1">
      <alignment horizontal="center" vertical="center"/>
    </xf>
    <xf numFmtId="182" fontId="3" fillId="0" borderId="147" xfId="5" applyNumberFormat="1" applyFont="1" applyFill="1" applyBorder="1" applyAlignment="1" applyProtection="1">
      <alignment horizontal="center" vertical="center" wrapText="1"/>
    </xf>
    <xf numFmtId="182" fontId="3" fillId="0" borderId="148" xfId="5" applyNumberFormat="1" applyFont="1" applyFill="1" applyBorder="1" applyAlignment="1" applyProtection="1">
      <alignment horizontal="center" vertical="center" wrapText="1"/>
    </xf>
    <xf numFmtId="182" fontId="3" fillId="0" borderId="149" xfId="5" applyNumberFormat="1" applyFont="1" applyFill="1" applyBorder="1" applyAlignment="1" applyProtection="1">
      <alignment horizontal="center" vertical="center"/>
    </xf>
    <xf numFmtId="0" fontId="0" fillId="0" borderId="0" xfId="0" applyFont="1" applyAlignment="1">
      <alignment horizontal="center" vertical="center" shrinkToFit="1"/>
    </xf>
    <xf numFmtId="0" fontId="0" fillId="0" borderId="0" xfId="0" applyFont="1" applyBorder="1" applyAlignment="1">
      <alignment vertical="center" shrinkToFit="1"/>
    </xf>
    <xf numFmtId="0" fontId="0" fillId="0" borderId="0" xfId="5" applyFont="1" applyFill="1" applyBorder="1" applyAlignment="1" applyProtection="1">
      <alignment horizontal="center" vertical="center" wrapText="1"/>
    </xf>
    <xf numFmtId="187" fontId="4" fillId="0" borderId="0" xfId="5" applyNumberFormat="1" applyFont="1" applyFill="1" applyBorder="1" applyAlignment="1" applyProtection="1">
      <alignment horizontal="center" vertical="center"/>
    </xf>
    <xf numFmtId="187" fontId="16" fillId="0" borderId="0" xfId="5" applyNumberFormat="1" applyFont="1" applyBorder="1" applyAlignment="1" applyProtection="1">
      <alignment vertical="center" wrapText="1"/>
    </xf>
    <xf numFmtId="182" fontId="4" fillId="0" borderId="0" xfId="5" applyNumberFormat="1" applyFont="1" applyFill="1" applyBorder="1" applyAlignment="1" applyProtection="1">
      <alignment horizontal="center" vertical="center"/>
    </xf>
    <xf numFmtId="0" fontId="49" fillId="0" borderId="0" xfId="5" applyFont="1" applyBorder="1" applyAlignment="1" applyProtection="1">
      <alignment vertical="center"/>
    </xf>
    <xf numFmtId="0" fontId="0" fillId="0" borderId="25" xfId="0" applyBorder="1" applyAlignment="1">
      <alignment vertical="center" shrinkToFit="1"/>
    </xf>
    <xf numFmtId="0" fontId="0" fillId="0" borderId="32" xfId="0" applyBorder="1" applyAlignment="1">
      <alignment horizontal="left" vertical="center" wrapText="1"/>
    </xf>
    <xf numFmtId="0" fontId="0" fillId="0" borderId="40" xfId="0" applyBorder="1" applyAlignment="1">
      <alignment horizontal="left" vertical="center" wrapText="1"/>
    </xf>
    <xf numFmtId="0" fontId="0" fillId="0" borderId="0" xfId="5" applyFont="1" applyProtection="1">
      <alignment vertical="center"/>
      <protection locked="0"/>
    </xf>
  </cellXfs>
  <cellStyles count="10">
    <cellStyle name="ハイパーリンク 2" xfId="1"/>
    <cellStyle name="パーセント 2" xfId="2"/>
    <cellStyle name="桁区切り 2" xfId="3"/>
    <cellStyle name="桁区切り 2 2" xfId="4"/>
    <cellStyle name="標準" xfId="0" builtinId="0"/>
    <cellStyle name="標準 2" xfId="5"/>
    <cellStyle name="標準 2 2" xfId="6"/>
    <cellStyle name="標準 3" xfId="7"/>
    <cellStyle name="ハイパーリンク" xfId="8" builtinId="8"/>
    <cellStyle name="桁区切り" xfId="9" builtinId="6"/>
  </cellStyles>
  <dxfs count="2">
    <dxf>
      <font>
        <b/>
        <i val="0"/>
        <strike val="0"/>
        <color rgb="FFFF0000"/>
      </font>
      <fill>
        <patternFill patternType="solid">
          <fgColor rgb="FFF2DCDB"/>
        </patternFill>
      </fill>
    </dxf>
    <dxf>
      <font>
        <b/>
        <i val="0"/>
        <strike val="0"/>
        <color rgb="FFFF0000"/>
      </font>
      <fill>
        <patternFill patternType="solid">
          <fgColor rgb="FFF2DCDB"/>
        </patternFill>
      </fill>
    </dxf>
  </dxfs>
  <tableStyles count="0" defaultTableStyle="TableStyleMedium9" defaultPivotStyle="PivotStyleLight16"/>
  <colors>
    <mruColors>
      <color rgb="FFFF99CC"/>
      <color rgb="FF0000FF"/>
      <color rgb="FFFFFF99"/>
      <color rgb="FFF2DCDB"/>
      <color rgb="FFFFCC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338455</xdr:colOff>
      <xdr:row>3</xdr:row>
      <xdr:rowOff>21590</xdr:rowOff>
    </xdr:from>
    <xdr:to xmlns:xdr="http://schemas.openxmlformats.org/drawingml/2006/spreadsheetDrawing">
      <xdr:col>13</xdr:col>
      <xdr:colOff>381000</xdr:colOff>
      <xdr:row>5</xdr:row>
      <xdr:rowOff>243205</xdr:rowOff>
    </xdr:to>
    <xdr:sp macro="" textlink="">
      <xdr:nvSpPr>
        <xdr:cNvPr id="2" name="四角形: 角を丸くする 1"/>
        <xdr:cNvSpPr/>
      </xdr:nvSpPr>
      <xdr:spPr>
        <a:xfrm>
          <a:off x="8415655" y="1343660"/>
          <a:ext cx="2785745" cy="907415"/>
        </a:xfrm>
        <a:prstGeom prst="roundRect">
          <a:avLst/>
        </a:prstGeom>
        <a:solidFill>
          <a:srgbClr val="FFFF99"/>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0" cap="none" spc="0">
              <a:ln w="0"/>
              <a:solidFill>
                <a:schemeClr val="tx1"/>
              </a:solidFill>
              <a:effectLst>
                <a:outerShdw blurRad="38100" dist="19050" dir="2700000" algn="tl" rotWithShape="0">
                  <a:schemeClr val="dk1">
                    <a:alpha val="40000"/>
                  </a:schemeClr>
                </a:outerShdw>
              </a:effectLst>
            </a:rPr>
            <a:t>昨年の表からコピペできます。</a:t>
          </a:r>
          <a:endParaRPr kumimoji="1" lang="en-US" altLang="ja-JP" sz="14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400" b="0" cap="none" spc="0">
              <a:ln w="0"/>
              <a:solidFill>
                <a:schemeClr val="tx1"/>
              </a:solidFill>
              <a:effectLst>
                <a:outerShdw blurRad="38100" dist="19050" dir="2700000" algn="tl" rotWithShape="0">
                  <a:schemeClr val="dk1">
                    <a:alpha val="40000"/>
                  </a:schemeClr>
                </a:outerShdw>
              </a:effectLst>
            </a:rPr>
            <a:t>（項目の並びやセル数は変わっていません）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128905</xdr:colOff>
      <xdr:row>60</xdr:row>
      <xdr:rowOff>46990</xdr:rowOff>
    </xdr:from>
    <xdr:to xmlns:xdr="http://schemas.openxmlformats.org/drawingml/2006/spreadsheetDrawing">
      <xdr:col>14</xdr:col>
      <xdr:colOff>316230</xdr:colOff>
      <xdr:row>61</xdr:row>
      <xdr:rowOff>83820</xdr:rowOff>
    </xdr:to>
    <xdr:sp macro="" textlink="">
      <xdr:nvSpPr>
        <xdr:cNvPr id="2" name="Text Box 92"/>
        <xdr:cNvSpPr txBox="1">
          <a:spLocks noChangeArrowheads="1"/>
        </xdr:cNvSpPr>
      </xdr:nvSpPr>
      <xdr:spPr>
        <a:xfrm>
          <a:off x="128905" y="11324590"/>
          <a:ext cx="6835775" cy="208280"/>
        </a:xfrm>
        <a:prstGeom prst="rect">
          <a:avLst/>
        </a:prstGeom>
        <a:solidFill>
          <a:srgbClr val="FFFFFF"/>
        </a:solidFill>
        <a:ln w="12700">
          <a:solidFill>
            <a:srgbClr val="000000"/>
          </a:solidFill>
          <a:prstDash val="lgDashDotDot"/>
          <a:miter lim="800000"/>
          <a:headEnd/>
          <a:tailEnd/>
        </a:ln>
      </xdr:spPr>
      <xdr:txBody>
        <a:bodyPr vertOverflow="clip" horzOverflow="overflow" wrap="square" lIns="36576" tIns="22860" rIns="0" bIns="0" anchor="ctr" upright="1"/>
        <a:lstStyle/>
        <a:p>
          <a:pPr algn="ctr" rtl="0">
            <a:defRPr sz="1000"/>
          </a:pPr>
          <a:r>
            <a:rPr lang="ja-JP" altLang="en-US" sz="1000" b="1" i="0" u="none" strike="noStrike" baseline="0">
              <a:solidFill>
                <a:srgbClr val="000000"/>
              </a:solidFill>
              <a:latin typeface="ＭＳ Ｐゴシック"/>
              <a:ea typeface="ＭＳ Ｐゴシック"/>
            </a:rPr>
            <a:t>常勤職員に代えて短時間勤務の職員を充てる場合の勤務時間数が、常勤職員を充てる場合の勤務時間数を上回ること。</a:t>
          </a:r>
        </a:p>
      </xdr:txBody>
    </xdr:sp>
    <xdr:clientData/>
  </xdr:twoCellAnchor>
  <xdr:twoCellAnchor>
    <xdr:from xmlns:xdr="http://schemas.openxmlformats.org/drawingml/2006/spreadsheetDrawing">
      <xdr:col>10</xdr:col>
      <xdr:colOff>257175</xdr:colOff>
      <xdr:row>23</xdr:row>
      <xdr:rowOff>123825</xdr:rowOff>
    </xdr:from>
    <xdr:to xmlns:xdr="http://schemas.openxmlformats.org/drawingml/2006/spreadsheetDrawing">
      <xdr:col>14</xdr:col>
      <xdr:colOff>848360</xdr:colOff>
      <xdr:row>26</xdr:row>
      <xdr:rowOff>123825</xdr:rowOff>
    </xdr:to>
    <xdr:sp macro="" textlink="">
      <xdr:nvSpPr>
        <xdr:cNvPr id="3" name="正方形/長方形 2"/>
        <xdr:cNvSpPr/>
      </xdr:nvSpPr>
      <xdr:spPr>
        <a:xfrm>
          <a:off x="5324475" y="4467225"/>
          <a:ext cx="2172335" cy="571500"/>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0" bIns="0" rtlCol="0" anchor="ctr"/>
        <a:lstStyle/>
        <a:p>
          <a:pPr rtl="0"/>
          <a:r>
            <a:rPr lang="en-US" altLang="ja-JP" sz="900" b="0" i="0" baseline="0">
              <a:solidFill>
                <a:schemeClr val="dk1"/>
              </a:solidFill>
              <a:effectLst/>
              <a:latin typeface="+mn-lt"/>
              <a:ea typeface="+mn-ea"/>
              <a:cs typeface="+mn-cs"/>
            </a:rPr>
            <a:t>※</a:t>
          </a:r>
          <a:r>
            <a:rPr lang="ja-JP" altLang="ja-JP" sz="850" b="0" i="0" baseline="0">
              <a:solidFill>
                <a:schemeClr val="dk1"/>
              </a:solidFill>
              <a:effectLst/>
              <a:latin typeface="+mn-lt"/>
              <a:ea typeface="+mn-ea"/>
              <a:cs typeface="+mn-cs"/>
            </a:rPr>
            <a:t>満たせない場合、給付費にて減額調整</a:t>
          </a:r>
        </a:p>
      </xdr:txBody>
    </xdr:sp>
    <xdr:clientData/>
  </xdr:twoCellAnchor>
  <xdr:twoCellAnchor>
    <xdr:from xmlns:xdr="http://schemas.openxmlformats.org/drawingml/2006/spreadsheetDrawing">
      <xdr:col>9</xdr:col>
      <xdr:colOff>295275</xdr:colOff>
      <xdr:row>22</xdr:row>
      <xdr:rowOff>190500</xdr:rowOff>
    </xdr:from>
    <xdr:to xmlns:xdr="http://schemas.openxmlformats.org/drawingml/2006/spreadsheetDrawing">
      <xdr:col>10</xdr:col>
      <xdr:colOff>209550</xdr:colOff>
      <xdr:row>27</xdr:row>
      <xdr:rowOff>9525</xdr:rowOff>
    </xdr:to>
    <xdr:sp macro="" textlink="">
      <xdr:nvSpPr>
        <xdr:cNvPr id="4" name="右中かっこ 3"/>
        <xdr:cNvSpPr/>
      </xdr:nvSpPr>
      <xdr:spPr>
        <a:xfrm>
          <a:off x="4962525" y="4333875"/>
          <a:ext cx="314325" cy="78105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12</xdr:col>
      <xdr:colOff>55245</xdr:colOff>
      <xdr:row>16</xdr:row>
      <xdr:rowOff>14605</xdr:rowOff>
    </xdr:from>
    <xdr:to xmlns:xdr="http://schemas.openxmlformats.org/drawingml/2006/spreadsheetDrawing">
      <xdr:col>12</xdr:col>
      <xdr:colOff>328295</xdr:colOff>
      <xdr:row>17</xdr:row>
      <xdr:rowOff>153670</xdr:rowOff>
    </xdr:to>
    <xdr:sp macro="" textlink="">
      <xdr:nvSpPr>
        <xdr:cNvPr id="5" name="右中かっこ 4"/>
        <xdr:cNvSpPr/>
      </xdr:nvSpPr>
      <xdr:spPr>
        <a:xfrm>
          <a:off x="5922645" y="3148330"/>
          <a:ext cx="273050" cy="300990"/>
        </a:xfrm>
        <a:prstGeom prst="rightBrace">
          <a:avLst>
            <a:gd name="adj1" fmla="val 22561"/>
            <a:gd name="adj2" fmla="val 50000"/>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12</xdr:col>
      <xdr:colOff>381000</xdr:colOff>
      <xdr:row>15</xdr:row>
      <xdr:rowOff>9525</xdr:rowOff>
    </xdr:from>
    <xdr:to xmlns:xdr="http://schemas.openxmlformats.org/drawingml/2006/spreadsheetDrawing">
      <xdr:col>14</xdr:col>
      <xdr:colOff>842645</xdr:colOff>
      <xdr:row>19</xdr:row>
      <xdr:rowOff>104775</xdr:rowOff>
    </xdr:to>
    <xdr:sp macro="" textlink="">
      <xdr:nvSpPr>
        <xdr:cNvPr id="6" name="正方形/長方形 5"/>
        <xdr:cNvSpPr/>
      </xdr:nvSpPr>
      <xdr:spPr>
        <a:xfrm>
          <a:off x="6248400" y="2981325"/>
          <a:ext cx="1242695" cy="742950"/>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0" bIns="0" rtlCol="0" anchor="ctr"/>
        <a:lstStyle/>
        <a:p>
          <a:pPr rtl="0"/>
          <a:r>
            <a:rPr lang="en-US" altLang="ja-JP" sz="900" b="0" i="0" baseline="0">
              <a:solidFill>
                <a:sysClr val="windowText" lastClr="000000"/>
              </a:solidFill>
              <a:effectLst/>
              <a:latin typeface="+mn-lt"/>
              <a:ea typeface="+mn-ea"/>
              <a:cs typeface="+mn-cs"/>
            </a:rPr>
            <a:t>※</a:t>
          </a:r>
          <a:r>
            <a:rPr lang="ja-JP" altLang="en-US" sz="900" b="0" i="0" baseline="0">
              <a:solidFill>
                <a:sysClr val="windowText" lastClr="000000"/>
              </a:solidFill>
              <a:effectLst/>
              <a:latin typeface="+mn-lt"/>
              <a:ea typeface="+mn-ea"/>
              <a:cs typeface="+mn-cs"/>
            </a:rPr>
            <a:t>１号の満３歳児については、実態にあわせて２歳児又は３歳児に入力する</a:t>
          </a:r>
          <a:endParaRPr lang="ja-JP" altLang="ja-JP" sz="850" b="0" i="0" baseline="0">
            <a:solidFill>
              <a:sysClr val="windowText" lastClr="00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128905</xdr:colOff>
      <xdr:row>54</xdr:row>
      <xdr:rowOff>46990</xdr:rowOff>
    </xdr:from>
    <xdr:to xmlns:xdr="http://schemas.openxmlformats.org/drawingml/2006/spreadsheetDrawing">
      <xdr:col>14</xdr:col>
      <xdr:colOff>316230</xdr:colOff>
      <xdr:row>55</xdr:row>
      <xdr:rowOff>83820</xdr:rowOff>
    </xdr:to>
    <xdr:sp macro="" textlink="">
      <xdr:nvSpPr>
        <xdr:cNvPr id="2" name="Text Box 92"/>
        <xdr:cNvSpPr txBox="1">
          <a:spLocks noChangeArrowheads="1"/>
        </xdr:cNvSpPr>
      </xdr:nvSpPr>
      <xdr:spPr>
        <a:xfrm>
          <a:off x="128905" y="10572115"/>
          <a:ext cx="6835775" cy="208280"/>
        </a:xfrm>
        <a:prstGeom prst="rect">
          <a:avLst/>
        </a:prstGeom>
        <a:solidFill>
          <a:srgbClr val="FFFFFF"/>
        </a:solidFill>
        <a:ln w="12700">
          <a:solidFill>
            <a:srgbClr val="000000"/>
          </a:solidFill>
          <a:prstDash val="lgDashDotDot"/>
          <a:miter lim="800000"/>
          <a:headEnd/>
          <a:tailEnd/>
        </a:ln>
      </xdr:spPr>
      <xdr:txBody>
        <a:bodyPr vertOverflow="clip" horzOverflow="overflow" wrap="square" lIns="36576" tIns="22860" rIns="0" bIns="0" anchor="ctr" upright="1"/>
        <a:lstStyle/>
        <a:p>
          <a:pPr algn="ctr" rtl="0">
            <a:defRPr sz="1000"/>
          </a:pPr>
          <a:r>
            <a:rPr lang="ja-JP" altLang="en-US" sz="1000" b="1" i="0" u="none" strike="noStrike" baseline="0">
              <a:solidFill>
                <a:srgbClr val="000000"/>
              </a:solidFill>
              <a:latin typeface="ＭＳ Ｐゴシック"/>
              <a:ea typeface="ＭＳ Ｐゴシック"/>
            </a:rPr>
            <a:t>常勤職員に代えて短時間勤務の職員を充てる場合の勤務時間数が、常勤職員を充てる場合の勤務時間数を上回ること。</a:t>
          </a:r>
        </a:p>
      </xdr:txBody>
    </xdr:sp>
    <xdr:clientData/>
  </xdr:twoCellAnchor>
  <xdr:twoCellAnchor>
    <xdr:from xmlns:xdr="http://schemas.openxmlformats.org/drawingml/2006/spreadsheetDrawing">
      <xdr:col>10</xdr:col>
      <xdr:colOff>209550</xdr:colOff>
      <xdr:row>23</xdr:row>
      <xdr:rowOff>105410</xdr:rowOff>
    </xdr:from>
    <xdr:to xmlns:xdr="http://schemas.openxmlformats.org/drawingml/2006/spreadsheetDrawing">
      <xdr:col>14</xdr:col>
      <xdr:colOff>828675</xdr:colOff>
      <xdr:row>26</xdr:row>
      <xdr:rowOff>85725</xdr:rowOff>
    </xdr:to>
    <xdr:sp macro="" textlink="">
      <xdr:nvSpPr>
        <xdr:cNvPr id="3" name="正方形/長方形 2"/>
        <xdr:cNvSpPr/>
      </xdr:nvSpPr>
      <xdr:spPr>
        <a:xfrm>
          <a:off x="5276850" y="4439285"/>
          <a:ext cx="2200275" cy="580390"/>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0" bIns="0" rtlCol="0" anchor="ctr"/>
        <a:lstStyle/>
        <a:p>
          <a:pPr rtl="0"/>
          <a:endParaRPr lang="en-US" altLang="ja-JP" sz="900" b="0" i="0" baseline="0">
            <a:solidFill>
              <a:schemeClr val="dk1"/>
            </a:solidFill>
            <a:effectLst/>
            <a:latin typeface="+mn-lt"/>
            <a:ea typeface="+mn-ea"/>
            <a:cs typeface="+mn-cs"/>
          </a:endParaRPr>
        </a:p>
        <a:p>
          <a:pPr rtl="0"/>
          <a:r>
            <a:rPr lang="en-US" altLang="ja-JP" sz="900" b="0" i="0" baseline="0">
              <a:solidFill>
                <a:schemeClr val="dk1"/>
              </a:solidFill>
              <a:effectLst/>
              <a:latin typeface="+mn-lt"/>
              <a:ea typeface="+mn-ea"/>
              <a:cs typeface="+mn-cs"/>
            </a:rPr>
            <a:t>※</a:t>
          </a:r>
          <a:r>
            <a:rPr lang="ja-JP" altLang="ja-JP" sz="850" b="0" i="0" baseline="0">
              <a:solidFill>
                <a:schemeClr val="dk1"/>
              </a:solidFill>
              <a:effectLst/>
              <a:latin typeface="+mn-lt"/>
              <a:ea typeface="+mn-ea"/>
              <a:cs typeface="+mn-cs"/>
            </a:rPr>
            <a:t>満たせない場合、給付費にて減額調整</a:t>
          </a:r>
          <a:endParaRPr lang="ja-JP" altLang="ja-JP" sz="850">
            <a:effectLst/>
          </a:endParaRPr>
        </a:p>
        <a:p>
          <a:pPr rtl="0"/>
          <a:endParaRPr lang="ja-JP" altLang="ja-JP" sz="850">
            <a:effectLst/>
          </a:endParaRPr>
        </a:p>
      </xdr:txBody>
    </xdr:sp>
    <xdr:clientData/>
  </xdr:twoCellAnchor>
  <xdr:twoCellAnchor>
    <xdr:from xmlns:xdr="http://schemas.openxmlformats.org/drawingml/2006/spreadsheetDrawing">
      <xdr:col>10</xdr:col>
      <xdr:colOff>47625</xdr:colOff>
      <xdr:row>23</xdr:row>
      <xdr:rowOff>9525</xdr:rowOff>
    </xdr:from>
    <xdr:to xmlns:xdr="http://schemas.openxmlformats.org/drawingml/2006/spreadsheetDrawing">
      <xdr:col>10</xdr:col>
      <xdr:colOff>238125</xdr:colOff>
      <xdr:row>26</xdr:row>
      <xdr:rowOff>190500</xdr:rowOff>
    </xdr:to>
    <xdr:sp macro="" textlink="">
      <xdr:nvSpPr>
        <xdr:cNvPr id="4" name="右中かっこ 3"/>
        <xdr:cNvSpPr/>
      </xdr:nvSpPr>
      <xdr:spPr>
        <a:xfrm>
          <a:off x="5114925" y="4343400"/>
          <a:ext cx="190500" cy="78105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12</xdr:col>
      <xdr:colOff>85725</xdr:colOff>
      <xdr:row>16</xdr:row>
      <xdr:rowOff>28575</xdr:rowOff>
    </xdr:from>
    <xdr:to xmlns:xdr="http://schemas.openxmlformats.org/drawingml/2006/spreadsheetDrawing">
      <xdr:col>13</xdr:col>
      <xdr:colOff>41910</xdr:colOff>
      <xdr:row>18</xdr:row>
      <xdr:rowOff>5080</xdr:rowOff>
    </xdr:to>
    <xdr:sp macro="" textlink="">
      <xdr:nvSpPr>
        <xdr:cNvPr id="5" name="右中かっこ 4"/>
        <xdr:cNvSpPr/>
      </xdr:nvSpPr>
      <xdr:spPr>
        <a:xfrm>
          <a:off x="5953125" y="3162300"/>
          <a:ext cx="346710" cy="300355"/>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13</xdr:col>
      <xdr:colOff>95250</xdr:colOff>
      <xdr:row>15</xdr:row>
      <xdr:rowOff>66675</xdr:rowOff>
    </xdr:from>
    <xdr:to xmlns:xdr="http://schemas.openxmlformats.org/drawingml/2006/spreadsheetDrawing">
      <xdr:col>14</xdr:col>
      <xdr:colOff>860425</xdr:colOff>
      <xdr:row>20</xdr:row>
      <xdr:rowOff>0</xdr:rowOff>
    </xdr:to>
    <xdr:sp macro="" textlink="">
      <xdr:nvSpPr>
        <xdr:cNvPr id="6" name="正方形/長方形 5"/>
        <xdr:cNvSpPr/>
      </xdr:nvSpPr>
      <xdr:spPr>
        <a:xfrm>
          <a:off x="6353175" y="3038475"/>
          <a:ext cx="1155700" cy="742950"/>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0" bIns="0" rtlCol="0" anchor="ctr"/>
        <a:lstStyle/>
        <a:p>
          <a:pPr rtl="0"/>
          <a:r>
            <a:rPr lang="en-US" altLang="ja-JP" sz="900" b="0" i="0" baseline="0">
              <a:solidFill>
                <a:sysClr val="windowText" lastClr="000000"/>
              </a:solidFill>
              <a:effectLst/>
              <a:latin typeface="+mn-lt"/>
              <a:ea typeface="+mn-ea"/>
              <a:cs typeface="+mn-cs"/>
            </a:rPr>
            <a:t>※</a:t>
          </a:r>
          <a:r>
            <a:rPr lang="ja-JP" altLang="en-US" sz="900" b="0" i="0" baseline="0">
              <a:solidFill>
                <a:sysClr val="windowText" lastClr="000000"/>
              </a:solidFill>
              <a:effectLst/>
              <a:latin typeface="+mn-lt"/>
              <a:ea typeface="+mn-ea"/>
              <a:cs typeface="+mn-cs"/>
            </a:rPr>
            <a:t>１号の満３歳児については、実態にあわせて２歳児又は３歳児に入力する</a:t>
          </a:r>
          <a:endParaRPr lang="ja-JP" altLang="ja-JP" sz="850" b="0" i="0" baseline="0">
            <a:solidFill>
              <a:sysClr val="windowText" lastClr="000000"/>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8</xdr:col>
      <xdr:colOff>7620</xdr:colOff>
      <xdr:row>14</xdr:row>
      <xdr:rowOff>14605</xdr:rowOff>
    </xdr:from>
    <xdr:to xmlns:xdr="http://schemas.openxmlformats.org/drawingml/2006/spreadsheetDrawing">
      <xdr:col>8</xdr:col>
      <xdr:colOff>280670</xdr:colOff>
      <xdr:row>15</xdr:row>
      <xdr:rowOff>153670</xdr:rowOff>
    </xdr:to>
    <xdr:sp macro="" textlink="">
      <xdr:nvSpPr>
        <xdr:cNvPr id="2" name="右中かっこ 1"/>
        <xdr:cNvSpPr/>
      </xdr:nvSpPr>
      <xdr:spPr>
        <a:xfrm>
          <a:off x="5036820" y="4050665"/>
          <a:ext cx="273050" cy="427355"/>
        </a:xfrm>
        <a:prstGeom prst="rightBrace">
          <a:avLst>
            <a:gd name="adj1" fmla="val 22561"/>
            <a:gd name="adj2" fmla="val 50000"/>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8</xdr:col>
      <xdr:colOff>300355</xdr:colOff>
      <xdr:row>13</xdr:row>
      <xdr:rowOff>80010</xdr:rowOff>
    </xdr:from>
    <xdr:to xmlns:xdr="http://schemas.openxmlformats.org/drawingml/2006/spreadsheetDrawing">
      <xdr:col>11</xdr:col>
      <xdr:colOff>175895</xdr:colOff>
      <xdr:row>17</xdr:row>
      <xdr:rowOff>50800</xdr:rowOff>
    </xdr:to>
    <xdr:sp macro="" textlink="">
      <xdr:nvSpPr>
        <xdr:cNvPr id="3" name="正方形/長方形 2"/>
        <xdr:cNvSpPr/>
      </xdr:nvSpPr>
      <xdr:spPr>
        <a:xfrm>
          <a:off x="5329555" y="3827780"/>
          <a:ext cx="932815" cy="1123950"/>
        </a:xfrm>
        <a:prstGeom prst="rect">
          <a:avLst/>
        </a:prstGeom>
        <a:solidFill>
          <a:schemeClr val="accent6">
            <a:lumMod val="40000"/>
            <a:lumOff val="60000"/>
          </a:schemeClr>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0" bIns="0" rtlCol="0" anchor="ctr"/>
        <a:lstStyle/>
        <a:p>
          <a:pPr rtl="0"/>
          <a:r>
            <a:rPr lang="en-US" altLang="ja-JP" sz="900" b="0" i="0" baseline="0">
              <a:solidFill>
                <a:srgbClr val="FF0000"/>
              </a:solidFill>
              <a:effectLst/>
              <a:latin typeface="+mn-lt"/>
              <a:ea typeface="+mn-ea"/>
              <a:cs typeface="+mn-cs"/>
            </a:rPr>
            <a:t>※</a:t>
          </a:r>
          <a:r>
            <a:rPr lang="ja-JP" altLang="en-US" sz="900" b="0" i="0" baseline="0">
              <a:solidFill>
                <a:srgbClr val="FF0000"/>
              </a:solidFill>
              <a:effectLst/>
              <a:latin typeface="+mn-lt"/>
              <a:ea typeface="+mn-ea"/>
              <a:cs typeface="+mn-cs"/>
            </a:rPr>
            <a:t>１号の満３歳児については、実態にあわせて２歳児又は３歳児に入力する</a:t>
          </a:r>
          <a:endParaRPr lang="ja-JP" altLang="ja-JP" sz="850" b="0" i="0" baseline="0">
            <a:solidFill>
              <a:srgbClr val="FF0000"/>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5"/>
    <pageSetUpPr fitToPage="1"/>
  </sheetPr>
  <dimension ref="A1:AB27"/>
  <sheetViews>
    <sheetView showGridLines="0" tabSelected="1" view="pageBreakPreview" zoomScaleSheetLayoutView="100" workbookViewId="0">
      <selection activeCell="R2" sqref="R2:T2"/>
    </sheetView>
  </sheetViews>
  <sheetFormatPr defaultColWidth="9" defaultRowHeight="23.1" customHeight="1"/>
  <cols>
    <col min="1" max="1" width="3.125" style="1" customWidth="1"/>
    <col min="2" max="2" width="5.625" style="1" customWidth="1"/>
    <col min="3" max="5" width="3.125" style="1" customWidth="1"/>
    <col min="6" max="25" width="5.625" style="1" customWidth="1"/>
    <col min="26" max="26" width="7.875" style="1" customWidth="1"/>
    <col min="27" max="27" width="5.625" style="1" customWidth="1"/>
    <col min="28" max="16384" width="9" style="1"/>
  </cols>
  <sheetData>
    <row r="1" spans="1:26" ht="23.1" customHeight="1">
      <c r="A1" s="3" t="s">
        <v>0</v>
      </c>
      <c r="B1" s="21"/>
      <c r="C1" s="21"/>
      <c r="D1" s="21"/>
      <c r="E1" s="21"/>
      <c r="F1" s="21"/>
      <c r="G1" s="21"/>
      <c r="H1" s="58" t="s">
        <v>389</v>
      </c>
      <c r="I1" s="61"/>
      <c r="J1" s="61"/>
      <c r="K1" s="61"/>
      <c r="L1" s="61"/>
      <c r="M1" s="61"/>
    </row>
    <row r="2" spans="1:26" ht="22.7" customHeight="1">
      <c r="O2" s="99"/>
      <c r="P2" s="99" t="s">
        <v>123</v>
      </c>
      <c r="Q2" s="104" t="s">
        <v>80</v>
      </c>
      <c r="R2" s="5"/>
      <c r="S2" s="105"/>
      <c r="T2" s="106"/>
      <c r="U2" s="104" t="s">
        <v>12</v>
      </c>
      <c r="V2" s="109"/>
      <c r="W2" s="115"/>
      <c r="X2" s="115"/>
      <c r="Y2" s="127"/>
    </row>
    <row r="3" spans="1:26" ht="22.7" customHeight="1">
      <c r="A3" s="1" t="s">
        <v>111</v>
      </c>
      <c r="V3" s="110"/>
      <c r="W3" s="111"/>
      <c r="X3" s="111"/>
      <c r="Y3" s="112"/>
      <c r="Z3" s="117"/>
    </row>
    <row r="4" spans="1:26" ht="22.7" customHeight="1">
      <c r="A4" s="4" t="s">
        <v>7</v>
      </c>
      <c r="B4" s="22"/>
      <c r="C4" s="22"/>
      <c r="D4" s="22"/>
      <c r="E4" s="22"/>
      <c r="F4" s="52"/>
      <c r="G4" s="55"/>
      <c r="H4" s="55"/>
      <c r="I4" s="55"/>
      <c r="J4" s="55"/>
      <c r="K4" s="82"/>
      <c r="L4" s="5" t="s">
        <v>18</v>
      </c>
      <c r="M4" s="23"/>
      <c r="N4" s="98"/>
      <c r="O4" s="100"/>
      <c r="P4" s="103"/>
      <c r="Q4" s="103"/>
      <c r="R4" s="103"/>
      <c r="S4" s="103"/>
      <c r="T4" s="107"/>
      <c r="U4" s="108"/>
      <c r="V4" s="111"/>
      <c r="W4" s="111"/>
      <c r="X4" s="112"/>
      <c r="Y4" s="117"/>
    </row>
    <row r="5" spans="1:26" ht="22.7" customHeight="1">
      <c r="A5" s="5" t="s">
        <v>166</v>
      </c>
      <c r="B5" s="23"/>
      <c r="C5" s="23"/>
      <c r="D5" s="23"/>
      <c r="E5" s="23"/>
      <c r="F5" s="52"/>
      <c r="G5" s="55"/>
      <c r="H5" s="55"/>
      <c r="I5" s="55"/>
      <c r="J5" s="55"/>
      <c r="K5" s="82"/>
      <c r="L5" s="5" t="s">
        <v>35</v>
      </c>
      <c r="M5" s="23"/>
      <c r="N5" s="98"/>
      <c r="O5" s="52"/>
      <c r="P5" s="103"/>
      <c r="Q5" s="103"/>
      <c r="R5" s="103"/>
      <c r="S5" s="103"/>
      <c r="T5" s="107"/>
      <c r="V5" s="112"/>
      <c r="W5" s="112"/>
      <c r="X5" s="112"/>
      <c r="Y5" s="117"/>
    </row>
    <row r="6" spans="1:26" ht="22.7" customHeight="1">
      <c r="A6" s="6" t="s">
        <v>67</v>
      </c>
      <c r="B6" s="24"/>
      <c r="C6" s="24"/>
      <c r="D6" s="24"/>
      <c r="E6" s="24"/>
      <c r="F6" s="53"/>
      <c r="G6" s="56"/>
      <c r="H6" s="56"/>
      <c r="I6" s="56"/>
      <c r="J6" s="56"/>
      <c r="K6" s="83"/>
      <c r="L6" s="5" t="s">
        <v>61</v>
      </c>
      <c r="M6" s="23"/>
      <c r="N6" s="98"/>
      <c r="O6" s="101"/>
      <c r="P6" s="103"/>
      <c r="Q6" s="103"/>
      <c r="R6" s="103"/>
      <c r="S6" s="103"/>
      <c r="T6" s="107"/>
      <c r="V6" s="110"/>
      <c r="W6" s="110"/>
      <c r="X6" s="112"/>
      <c r="Y6" s="117"/>
    </row>
    <row r="7" spans="1:26" ht="22.7" customHeight="1">
      <c r="A7" s="6" t="s">
        <v>21</v>
      </c>
      <c r="B7" s="24"/>
      <c r="C7" s="24"/>
      <c r="D7" s="24"/>
      <c r="E7" s="24"/>
      <c r="F7" s="54" t="s">
        <v>38</v>
      </c>
      <c r="G7" s="57"/>
      <c r="H7" s="59"/>
      <c r="I7" s="62"/>
      <c r="J7" s="70" t="s">
        <v>218</v>
      </c>
      <c r="K7" s="62"/>
      <c r="L7" s="95"/>
      <c r="M7" s="97"/>
      <c r="N7" s="97"/>
      <c r="O7" s="102"/>
      <c r="P7" s="102"/>
      <c r="Q7" s="102"/>
      <c r="R7" s="102"/>
      <c r="S7" s="102"/>
      <c r="T7" s="102"/>
      <c r="V7" s="110"/>
      <c r="W7" s="110"/>
      <c r="X7" s="112"/>
      <c r="Y7" s="117"/>
    </row>
    <row r="8" spans="1:26" ht="18" customHeight="1"/>
    <row r="9" spans="1:26" ht="22.7" customHeight="1">
      <c r="A9" s="1" t="s">
        <v>75</v>
      </c>
      <c r="U9" s="99"/>
      <c r="W9" s="99"/>
      <c r="Y9" s="99" t="s">
        <v>62</v>
      </c>
    </row>
    <row r="10" spans="1:26" ht="41.25" customHeight="1">
      <c r="A10" s="7" t="s">
        <v>23</v>
      </c>
      <c r="B10" s="7"/>
      <c r="C10" s="36"/>
      <c r="D10" s="36"/>
      <c r="E10" s="36"/>
      <c r="F10" s="36"/>
      <c r="G10" s="36"/>
      <c r="H10" s="36"/>
      <c r="I10" s="36"/>
      <c r="J10" s="71" t="s">
        <v>9</v>
      </c>
      <c r="K10" s="84"/>
      <c r="L10" s="96" t="s">
        <v>83</v>
      </c>
      <c r="M10" s="84"/>
      <c r="N10" s="96" t="s">
        <v>14</v>
      </c>
      <c r="O10" s="84"/>
      <c r="P10" s="96" t="s">
        <v>126</v>
      </c>
      <c r="Q10" s="84"/>
      <c r="R10" s="71" t="s">
        <v>26</v>
      </c>
      <c r="S10" s="84"/>
      <c r="T10" s="96" t="s">
        <v>128</v>
      </c>
      <c r="U10" s="84"/>
      <c r="V10" s="113" t="s">
        <v>43</v>
      </c>
      <c r="W10" s="116"/>
      <c r="X10" s="113" t="s">
        <v>48</v>
      </c>
      <c r="Y10" s="116"/>
    </row>
    <row r="11" spans="1:26" ht="24" customHeight="1">
      <c r="A11" s="8" t="s">
        <v>27</v>
      </c>
      <c r="B11" s="25"/>
      <c r="C11" s="25"/>
      <c r="D11" s="46"/>
      <c r="E11" s="46"/>
      <c r="F11" s="46"/>
      <c r="G11" s="46"/>
      <c r="H11" s="46"/>
      <c r="I11" s="63"/>
      <c r="J11" s="72"/>
      <c r="K11" s="85"/>
      <c r="L11" s="72"/>
      <c r="M11" s="85"/>
      <c r="N11" s="72"/>
      <c r="O11" s="85"/>
      <c r="P11" s="72"/>
      <c r="Q11" s="85"/>
      <c r="R11" s="72"/>
      <c r="S11" s="85"/>
      <c r="T11" s="72"/>
      <c r="U11" s="85"/>
      <c r="V11" s="72"/>
      <c r="W11" s="85"/>
      <c r="X11" s="118">
        <f t="shared" ref="X11:X21" si="0">SUM(J11:W11)</f>
        <v>0</v>
      </c>
      <c r="Y11" s="128"/>
      <c r="Z11" s="1" t="s">
        <v>88</v>
      </c>
    </row>
    <row r="12" spans="1:26" ht="24" customHeight="1">
      <c r="A12" s="9" t="s">
        <v>69</v>
      </c>
      <c r="B12" s="26" t="s">
        <v>390</v>
      </c>
      <c r="C12" s="37"/>
      <c r="D12" s="37"/>
      <c r="E12" s="37"/>
      <c r="F12" s="37"/>
      <c r="G12" s="37"/>
      <c r="H12" s="37"/>
      <c r="I12" s="64"/>
      <c r="J12" s="73"/>
      <c r="K12" s="86"/>
      <c r="L12" s="73"/>
      <c r="M12" s="86"/>
      <c r="N12" s="73"/>
      <c r="O12" s="86"/>
      <c r="P12" s="73"/>
      <c r="Q12" s="86"/>
      <c r="R12" s="73"/>
      <c r="S12" s="86"/>
      <c r="T12" s="73"/>
      <c r="U12" s="86"/>
      <c r="V12" s="73"/>
      <c r="W12" s="86"/>
      <c r="X12" s="119">
        <f t="shared" si="0"/>
        <v>0</v>
      </c>
      <c r="Y12" s="129"/>
    </row>
    <row r="13" spans="1:26" ht="24" customHeight="1">
      <c r="A13" s="10"/>
      <c r="B13" s="27" t="s">
        <v>391</v>
      </c>
      <c r="C13" s="38"/>
      <c r="D13" s="38"/>
      <c r="E13" s="38"/>
      <c r="F13" s="38"/>
      <c r="G13" s="38"/>
      <c r="H13" s="38"/>
      <c r="I13" s="65"/>
      <c r="J13" s="74"/>
      <c r="K13" s="87"/>
      <c r="L13" s="74"/>
      <c r="M13" s="87"/>
      <c r="N13" s="74"/>
      <c r="O13" s="87"/>
      <c r="P13" s="74"/>
      <c r="Q13" s="87"/>
      <c r="R13" s="74"/>
      <c r="S13" s="87"/>
      <c r="T13" s="74"/>
      <c r="U13" s="87"/>
      <c r="V13" s="74"/>
      <c r="W13" s="87"/>
      <c r="X13" s="120">
        <f t="shared" si="0"/>
        <v>0</v>
      </c>
      <c r="Y13" s="130"/>
    </row>
    <row r="14" spans="1:26" ht="24" customHeight="1">
      <c r="A14" s="11" t="s">
        <v>56</v>
      </c>
      <c r="B14" s="28" t="s">
        <v>116</v>
      </c>
      <c r="C14" s="39"/>
      <c r="D14" s="39"/>
      <c r="E14" s="39"/>
      <c r="F14" s="39"/>
      <c r="G14" s="39"/>
      <c r="H14" s="39"/>
      <c r="I14" s="66"/>
      <c r="J14" s="72"/>
      <c r="K14" s="85"/>
      <c r="L14" s="72"/>
      <c r="M14" s="85"/>
      <c r="N14" s="72"/>
      <c r="O14" s="85"/>
      <c r="P14" s="72"/>
      <c r="Q14" s="85"/>
      <c r="R14" s="72"/>
      <c r="S14" s="85"/>
      <c r="T14" s="72"/>
      <c r="U14" s="85"/>
      <c r="V14" s="72"/>
      <c r="W14" s="85"/>
      <c r="X14" s="118">
        <f t="shared" si="0"/>
        <v>0</v>
      </c>
      <c r="Y14" s="128"/>
    </row>
    <row r="15" spans="1:26" ht="24" customHeight="1">
      <c r="A15" s="12"/>
      <c r="B15" s="29" t="s">
        <v>294</v>
      </c>
      <c r="C15" s="40"/>
      <c r="D15" s="40"/>
      <c r="E15" s="40"/>
      <c r="F15" s="40"/>
      <c r="G15" s="40"/>
      <c r="H15" s="40"/>
      <c r="I15" s="67"/>
      <c r="J15" s="75"/>
      <c r="K15" s="88"/>
      <c r="L15" s="75"/>
      <c r="M15" s="88"/>
      <c r="N15" s="75"/>
      <c r="O15" s="88"/>
      <c r="P15" s="75"/>
      <c r="Q15" s="88"/>
      <c r="R15" s="75"/>
      <c r="S15" s="88"/>
      <c r="T15" s="75"/>
      <c r="U15" s="88"/>
      <c r="V15" s="75"/>
      <c r="W15" s="88"/>
      <c r="X15" s="121">
        <f t="shared" si="0"/>
        <v>0</v>
      </c>
      <c r="Y15" s="131"/>
    </row>
    <row r="16" spans="1:26" ht="24" customHeight="1">
      <c r="A16" s="13" t="s">
        <v>204</v>
      </c>
      <c r="B16" s="30"/>
      <c r="C16" s="41" t="s">
        <v>392</v>
      </c>
      <c r="D16" s="47"/>
      <c r="E16" s="47"/>
      <c r="F16" s="47"/>
      <c r="G16" s="47"/>
      <c r="H16" s="47"/>
      <c r="I16" s="68"/>
      <c r="J16" s="76">
        <f>J11-J12-J13+J14+J15</f>
        <v>0</v>
      </c>
      <c r="K16" s="89"/>
      <c r="L16" s="76">
        <f>L11-L12-L13+L14+L15</f>
        <v>0</v>
      </c>
      <c r="M16" s="89"/>
      <c r="N16" s="76">
        <f>N11-N12-N13+N14+N15</f>
        <v>0</v>
      </c>
      <c r="O16" s="89"/>
      <c r="P16" s="76">
        <f>P11-P12-P13+P14+P15</f>
        <v>0</v>
      </c>
      <c r="Q16" s="89"/>
      <c r="R16" s="76">
        <f>R11-R12-R13+R14+R15</f>
        <v>0</v>
      </c>
      <c r="S16" s="89"/>
      <c r="T16" s="76">
        <f>T11-T12-T13+T14+T15</f>
        <v>0</v>
      </c>
      <c r="U16" s="89"/>
      <c r="V16" s="76">
        <f>V11-V12-V13+V14+V15</f>
        <v>0</v>
      </c>
      <c r="W16" s="89"/>
      <c r="X16" s="76">
        <f t="shared" si="0"/>
        <v>0</v>
      </c>
      <c r="Y16" s="132"/>
    </row>
    <row r="17" spans="1:28" ht="24" customHeight="1">
      <c r="A17" s="14"/>
      <c r="B17" s="31"/>
      <c r="C17" s="42" t="s">
        <v>69</v>
      </c>
      <c r="D17" s="48" t="s">
        <v>98</v>
      </c>
      <c r="E17" s="51"/>
      <c r="F17" s="51"/>
      <c r="G17" s="51"/>
      <c r="H17" s="51"/>
      <c r="I17" s="69"/>
      <c r="J17" s="77"/>
      <c r="K17" s="90"/>
      <c r="L17" s="77"/>
      <c r="M17" s="90"/>
      <c r="N17" s="77"/>
      <c r="O17" s="90"/>
      <c r="P17" s="77"/>
      <c r="Q17" s="90"/>
      <c r="R17" s="77"/>
      <c r="S17" s="90"/>
      <c r="T17" s="77"/>
      <c r="U17" s="90"/>
      <c r="V17" s="77"/>
      <c r="W17" s="90"/>
      <c r="X17" s="122">
        <f t="shared" si="0"/>
        <v>0</v>
      </c>
      <c r="Y17" s="133"/>
    </row>
    <row r="18" spans="1:28" ht="24" customHeight="1">
      <c r="A18" s="14"/>
      <c r="B18" s="31"/>
      <c r="C18" s="42"/>
      <c r="D18" s="49" t="s">
        <v>219</v>
      </c>
      <c r="E18" s="38"/>
      <c r="F18" s="38"/>
      <c r="G18" s="38"/>
      <c r="H18" s="38"/>
      <c r="I18" s="65"/>
      <c r="J18" s="78"/>
      <c r="K18" s="91"/>
      <c r="L18" s="78"/>
      <c r="M18" s="91"/>
      <c r="N18" s="78"/>
      <c r="O18" s="91"/>
      <c r="P18" s="78"/>
      <c r="Q18" s="91"/>
      <c r="R18" s="78"/>
      <c r="S18" s="91"/>
      <c r="T18" s="78"/>
      <c r="U18" s="91"/>
      <c r="V18" s="78"/>
      <c r="W18" s="91"/>
      <c r="X18" s="123">
        <f t="shared" si="0"/>
        <v>0</v>
      </c>
      <c r="Y18" s="134"/>
    </row>
    <row r="19" spans="1:28" ht="24" customHeight="1">
      <c r="A19" s="14"/>
      <c r="B19" s="31"/>
      <c r="C19" s="42" t="s">
        <v>56</v>
      </c>
      <c r="D19" s="48" t="s">
        <v>57</v>
      </c>
      <c r="E19" s="51"/>
      <c r="F19" s="51"/>
      <c r="G19" s="51"/>
      <c r="H19" s="51"/>
      <c r="I19" s="69"/>
      <c r="J19" s="79"/>
      <c r="K19" s="92"/>
      <c r="L19" s="79"/>
      <c r="M19" s="92"/>
      <c r="N19" s="79"/>
      <c r="O19" s="92"/>
      <c r="P19" s="79"/>
      <c r="Q19" s="92"/>
      <c r="R19" s="79"/>
      <c r="S19" s="92"/>
      <c r="T19" s="79"/>
      <c r="U19" s="92"/>
      <c r="V19" s="79"/>
      <c r="W19" s="92"/>
      <c r="X19" s="124">
        <f t="shared" si="0"/>
        <v>0</v>
      </c>
      <c r="Y19" s="135"/>
    </row>
    <row r="20" spans="1:28" ht="24" customHeight="1">
      <c r="A20" s="15"/>
      <c r="B20" s="32"/>
      <c r="C20" s="43"/>
      <c r="D20" s="49" t="s">
        <v>130</v>
      </c>
      <c r="E20" s="38"/>
      <c r="F20" s="38"/>
      <c r="G20" s="38"/>
      <c r="H20" s="38"/>
      <c r="I20" s="65"/>
      <c r="J20" s="80"/>
      <c r="K20" s="93"/>
      <c r="L20" s="80"/>
      <c r="M20" s="93"/>
      <c r="N20" s="80"/>
      <c r="O20" s="93"/>
      <c r="P20" s="80"/>
      <c r="Q20" s="93"/>
      <c r="R20" s="80"/>
      <c r="S20" s="93"/>
      <c r="T20" s="80"/>
      <c r="U20" s="93"/>
      <c r="V20" s="80"/>
      <c r="W20" s="93"/>
      <c r="X20" s="125">
        <f t="shared" si="0"/>
        <v>0</v>
      </c>
      <c r="Y20" s="136"/>
      <c r="AA20" s="138"/>
      <c r="AB20" s="139"/>
    </row>
    <row r="21" spans="1:28" ht="24" customHeight="1">
      <c r="A21" s="16" t="s">
        <v>376</v>
      </c>
      <c r="B21" s="16"/>
      <c r="C21" s="44"/>
      <c r="D21" s="44"/>
      <c r="E21" s="44"/>
      <c r="F21" s="44"/>
      <c r="G21" s="44"/>
      <c r="H21" s="60"/>
      <c r="I21" s="60"/>
      <c r="J21" s="81">
        <f>J16-J17-J18+J19+J20</f>
        <v>0</v>
      </c>
      <c r="K21" s="94"/>
      <c r="L21" s="81">
        <f>L16-L17-L18+L19+L20</f>
        <v>0</v>
      </c>
      <c r="M21" s="94"/>
      <c r="N21" s="81">
        <f>N16-N17-N18+N19+N20</f>
        <v>0</v>
      </c>
      <c r="O21" s="94"/>
      <c r="P21" s="81">
        <f>P16-P17-P18+P19+P20</f>
        <v>0</v>
      </c>
      <c r="Q21" s="94"/>
      <c r="R21" s="81">
        <f>R16-R17-R18+R19+R20</f>
        <v>0</v>
      </c>
      <c r="S21" s="94"/>
      <c r="T21" s="81">
        <f>T16-T17-T18+T19+T20</f>
        <v>0</v>
      </c>
      <c r="U21" s="94"/>
      <c r="V21" s="81">
        <f>V16-V17-V18+V19+V20</f>
        <v>0</v>
      </c>
      <c r="W21" s="94"/>
      <c r="X21" s="81">
        <f t="shared" si="0"/>
        <v>0</v>
      </c>
      <c r="Y21" s="137"/>
      <c r="AA21" s="138"/>
      <c r="AB21" s="140"/>
    </row>
    <row r="22" spans="1:28" s="2" customFormat="1" ht="15.95" customHeight="1">
      <c r="A22" s="17" t="s">
        <v>124</v>
      </c>
      <c r="B22" s="33"/>
      <c r="D22" s="50"/>
      <c r="E22" s="50"/>
      <c r="F22" s="20"/>
      <c r="G22" s="20"/>
      <c r="H22" s="20"/>
      <c r="I22" s="20"/>
      <c r="J22" s="20"/>
      <c r="K22" s="20"/>
      <c r="L22" s="20"/>
      <c r="M22" s="20"/>
      <c r="N22" s="20"/>
      <c r="O22" s="20"/>
      <c r="P22" s="20"/>
      <c r="Q22" s="20"/>
      <c r="R22" s="20"/>
      <c r="S22" s="20"/>
      <c r="T22" s="20"/>
      <c r="U22" s="20"/>
      <c r="V22" s="114"/>
      <c r="W22" s="117"/>
      <c r="X22" s="126"/>
      <c r="Y22" s="126"/>
    </row>
    <row r="23" spans="1:28" s="2" customFormat="1" ht="15.95" customHeight="1">
      <c r="A23" s="17" t="s">
        <v>122</v>
      </c>
      <c r="B23" s="33"/>
      <c r="D23" s="50"/>
      <c r="E23" s="50"/>
      <c r="F23" s="20"/>
      <c r="G23" s="20"/>
      <c r="H23" s="20"/>
      <c r="I23" s="20"/>
      <c r="J23" s="20"/>
      <c r="K23" s="20"/>
      <c r="L23" s="20"/>
      <c r="M23" s="20"/>
      <c r="N23" s="20"/>
      <c r="O23" s="20"/>
      <c r="P23" s="20"/>
      <c r="Q23" s="20"/>
      <c r="R23" s="20"/>
      <c r="S23" s="20"/>
      <c r="T23" s="20"/>
      <c r="U23" s="20"/>
      <c r="V23" s="114"/>
      <c r="W23" s="117"/>
      <c r="X23" s="126"/>
      <c r="Y23" s="126"/>
    </row>
    <row r="24" spans="1:28" s="2" customFormat="1" ht="15.95" customHeight="1">
      <c r="A24" s="18" t="s">
        <v>383</v>
      </c>
      <c r="B24" s="34"/>
      <c r="D24" s="50"/>
      <c r="E24" s="50"/>
      <c r="F24" s="20"/>
      <c r="G24" s="20"/>
      <c r="H24" s="20"/>
      <c r="I24" s="20"/>
      <c r="J24" s="20"/>
      <c r="K24" s="20"/>
      <c r="L24" s="20"/>
      <c r="M24" s="20"/>
      <c r="N24" s="20"/>
      <c r="O24" s="20"/>
      <c r="P24" s="20"/>
      <c r="Q24" s="20"/>
      <c r="R24" s="20"/>
      <c r="S24" s="20"/>
      <c r="T24" s="20"/>
      <c r="U24" s="20"/>
      <c r="V24" s="20"/>
      <c r="W24" s="20"/>
      <c r="X24" s="20"/>
    </row>
    <row r="25" spans="1:28" s="2" customFormat="1" ht="15.95" customHeight="1">
      <c r="A25" s="19"/>
      <c r="B25" s="35" t="s">
        <v>168</v>
      </c>
      <c r="D25" s="50"/>
      <c r="E25" s="50"/>
      <c r="F25" s="20"/>
      <c r="G25" s="20"/>
      <c r="H25" s="20"/>
      <c r="I25" s="20"/>
      <c r="J25" s="20"/>
      <c r="K25" s="20"/>
      <c r="L25" s="20"/>
      <c r="M25" s="20"/>
      <c r="N25" s="20"/>
      <c r="O25" s="20"/>
      <c r="P25" s="20"/>
      <c r="Q25" s="20"/>
      <c r="R25" s="20"/>
      <c r="S25" s="20"/>
      <c r="T25" s="20"/>
      <c r="U25" s="20"/>
      <c r="V25" s="20"/>
      <c r="W25" s="20"/>
      <c r="X25" s="20"/>
    </row>
    <row r="26" spans="1:28" s="2" customFormat="1" ht="20.100000000000001" customHeight="1">
      <c r="A26" s="20"/>
      <c r="B26" s="20"/>
      <c r="C26" s="45"/>
      <c r="D26" s="45"/>
      <c r="E26" s="50"/>
      <c r="F26" s="20"/>
      <c r="G26" s="20"/>
      <c r="H26" s="20"/>
      <c r="I26" s="20"/>
      <c r="J26" s="20"/>
      <c r="K26" s="20"/>
      <c r="L26" s="20"/>
      <c r="M26" s="20"/>
      <c r="N26" s="20"/>
      <c r="O26" s="20"/>
      <c r="P26" s="20"/>
      <c r="Q26" s="20"/>
      <c r="R26" s="20"/>
      <c r="S26" s="20"/>
      <c r="T26" s="20"/>
      <c r="U26" s="20"/>
      <c r="V26" s="20"/>
      <c r="W26" s="20"/>
      <c r="X26" s="20"/>
    </row>
    <row r="27" spans="1:28" s="2" customFormat="1" ht="20.100000000000001" customHeight="1">
      <c r="A27" s="20"/>
      <c r="B27" s="20"/>
      <c r="C27" s="45"/>
      <c r="D27" s="45"/>
      <c r="E27" s="20"/>
      <c r="F27" s="20"/>
      <c r="G27" s="20"/>
      <c r="H27" s="20"/>
      <c r="I27" s="20"/>
      <c r="J27" s="20"/>
      <c r="K27" s="20"/>
      <c r="L27" s="20"/>
      <c r="M27" s="20"/>
      <c r="N27" s="20"/>
      <c r="O27" s="20"/>
      <c r="P27" s="20"/>
      <c r="Q27" s="20"/>
      <c r="R27" s="20"/>
      <c r="S27" s="20"/>
      <c r="T27" s="20"/>
      <c r="U27" s="20"/>
      <c r="V27" s="20"/>
      <c r="W27" s="20"/>
      <c r="X27" s="20"/>
    </row>
  </sheetData>
  <mergeCells count="135">
    <mergeCell ref="A1:G1"/>
    <mergeCell ref="R2:T2"/>
    <mergeCell ref="V2:Y2"/>
    <mergeCell ref="A4:E4"/>
    <mergeCell ref="F4:K4"/>
    <mergeCell ref="L4:N4"/>
    <mergeCell ref="O4:T4"/>
    <mergeCell ref="A5:E5"/>
    <mergeCell ref="F5:K5"/>
    <mergeCell ref="L5:N5"/>
    <mergeCell ref="O5:T5"/>
    <mergeCell ref="A6:E6"/>
    <mergeCell ref="F6:K6"/>
    <mergeCell ref="L6:N6"/>
    <mergeCell ref="O6:T6"/>
    <mergeCell ref="A7:E7"/>
    <mergeCell ref="F7:G7"/>
    <mergeCell ref="H7:I7"/>
    <mergeCell ref="A10:I10"/>
    <mergeCell ref="J10:K10"/>
    <mergeCell ref="L10:M10"/>
    <mergeCell ref="N10:O10"/>
    <mergeCell ref="P10:Q10"/>
    <mergeCell ref="R10:S10"/>
    <mergeCell ref="T10:U10"/>
    <mergeCell ref="V10:W10"/>
    <mergeCell ref="X10:Y10"/>
    <mergeCell ref="A11:I11"/>
    <mergeCell ref="J11:K11"/>
    <mergeCell ref="L11:M11"/>
    <mergeCell ref="N11:O11"/>
    <mergeCell ref="P11:Q11"/>
    <mergeCell ref="R11:S11"/>
    <mergeCell ref="T11:U11"/>
    <mergeCell ref="V11:W11"/>
    <mergeCell ref="X11:Y11"/>
    <mergeCell ref="B12:I12"/>
    <mergeCell ref="J12:K12"/>
    <mergeCell ref="L12:M12"/>
    <mergeCell ref="N12:O12"/>
    <mergeCell ref="P12:Q12"/>
    <mergeCell ref="R12:S12"/>
    <mergeCell ref="T12:U12"/>
    <mergeCell ref="V12:W12"/>
    <mergeCell ref="X12:Y12"/>
    <mergeCell ref="B13:I13"/>
    <mergeCell ref="J13:K13"/>
    <mergeCell ref="L13:M13"/>
    <mergeCell ref="N13:O13"/>
    <mergeCell ref="P13:Q13"/>
    <mergeCell ref="R13:S13"/>
    <mergeCell ref="T13:U13"/>
    <mergeCell ref="V13:W13"/>
    <mergeCell ref="X13:Y13"/>
    <mergeCell ref="B14:I14"/>
    <mergeCell ref="J14:K14"/>
    <mergeCell ref="L14:M14"/>
    <mergeCell ref="N14:O14"/>
    <mergeCell ref="P14:Q14"/>
    <mergeCell ref="R14:S14"/>
    <mergeCell ref="T14:U14"/>
    <mergeCell ref="V14:W14"/>
    <mergeCell ref="X14:Y14"/>
    <mergeCell ref="B15:I15"/>
    <mergeCell ref="J15:K15"/>
    <mergeCell ref="L15:M15"/>
    <mergeCell ref="N15:O15"/>
    <mergeCell ref="P15:Q15"/>
    <mergeCell ref="R15:S15"/>
    <mergeCell ref="T15:U15"/>
    <mergeCell ref="V15:W15"/>
    <mergeCell ref="X15:Y15"/>
    <mergeCell ref="C16:I16"/>
    <mergeCell ref="J16:K16"/>
    <mergeCell ref="L16:M16"/>
    <mergeCell ref="N16:O16"/>
    <mergeCell ref="P16:Q16"/>
    <mergeCell ref="R16:S16"/>
    <mergeCell ref="T16:U16"/>
    <mergeCell ref="V16:W16"/>
    <mergeCell ref="X16:Y16"/>
    <mergeCell ref="D17:I17"/>
    <mergeCell ref="J17:K17"/>
    <mergeCell ref="L17:M17"/>
    <mergeCell ref="N17:O17"/>
    <mergeCell ref="P17:Q17"/>
    <mergeCell ref="R17:S17"/>
    <mergeCell ref="T17:U17"/>
    <mergeCell ref="V17:W17"/>
    <mergeCell ref="X17:Y17"/>
    <mergeCell ref="D18:I18"/>
    <mergeCell ref="J18:K18"/>
    <mergeCell ref="L18:M18"/>
    <mergeCell ref="N18:O18"/>
    <mergeCell ref="P18:Q18"/>
    <mergeCell ref="R18:S18"/>
    <mergeCell ref="T18:U18"/>
    <mergeCell ref="V18:W18"/>
    <mergeCell ref="X18:Y18"/>
    <mergeCell ref="D19:I19"/>
    <mergeCell ref="J19:K19"/>
    <mergeCell ref="L19:M19"/>
    <mergeCell ref="N19:O19"/>
    <mergeCell ref="P19:Q19"/>
    <mergeCell ref="R19:S19"/>
    <mergeCell ref="T19:U19"/>
    <mergeCell ref="V19:W19"/>
    <mergeCell ref="X19:Y19"/>
    <mergeCell ref="D20:I20"/>
    <mergeCell ref="J20:K20"/>
    <mergeCell ref="L20:M20"/>
    <mergeCell ref="N20:O20"/>
    <mergeCell ref="P20:Q20"/>
    <mergeCell ref="R20:S20"/>
    <mergeCell ref="T20:U20"/>
    <mergeCell ref="V20:W20"/>
    <mergeCell ref="X20:Y20"/>
    <mergeCell ref="A21:I21"/>
    <mergeCell ref="J21:K21"/>
    <mergeCell ref="L21:M21"/>
    <mergeCell ref="N21:O21"/>
    <mergeCell ref="P21:Q21"/>
    <mergeCell ref="R21:S21"/>
    <mergeCell ref="T21:U21"/>
    <mergeCell ref="V21:W21"/>
    <mergeCell ref="X21:Y21"/>
    <mergeCell ref="V22:W22"/>
    <mergeCell ref="X22:Y22"/>
    <mergeCell ref="V23:W23"/>
    <mergeCell ref="X23:Y23"/>
    <mergeCell ref="A12:A13"/>
    <mergeCell ref="A14:A15"/>
    <mergeCell ref="A16:B20"/>
    <mergeCell ref="C17:C18"/>
    <mergeCell ref="C19:C20"/>
  </mergeCells>
  <phoneticPr fontId="6"/>
  <pageMargins left="0.78740157480314965" right="0.39370078740157483" top="0.59055118110236227" bottom="0.39370078740157483" header="0" footer="0.19685039370078741"/>
  <pageSetup paperSize="9" fitToWidth="1" fitToHeight="1" orientation="landscape" usePrinterDefaults="1" r:id="rId1"/>
  <headerFooter alignWithMargins="0">
    <oddFooter>&amp;C－&amp;P－</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92D050"/>
  </sheetPr>
  <dimension ref="A1:H41"/>
  <sheetViews>
    <sheetView view="pageBreakPreview" zoomScaleSheetLayoutView="100" workbookViewId="0">
      <selection activeCell="B10" sqref="B10:H10"/>
    </sheetView>
  </sheetViews>
  <sheetFormatPr defaultRowHeight="13.5"/>
  <cols>
    <col min="1" max="1" width="1.125" style="368" customWidth="1"/>
    <col min="2" max="2" width="12.75" style="368" customWidth="1"/>
    <col min="3" max="3" width="13.375" style="368" customWidth="1"/>
    <col min="4" max="4" width="12.25" style="368" customWidth="1"/>
    <col min="5" max="5" width="13.25" style="368" customWidth="1"/>
    <col min="6" max="7" width="12.125" style="368" customWidth="1"/>
    <col min="8" max="8" width="12.375" style="368" customWidth="1"/>
    <col min="9" max="9" width="1.75" style="368" customWidth="1"/>
    <col min="10" max="256" width="9" style="368" customWidth="1"/>
    <col min="257" max="257" width="1.125" style="368" customWidth="1"/>
    <col min="258" max="258" width="12.75" style="368" customWidth="1"/>
    <col min="259" max="259" width="13.375" style="368" customWidth="1"/>
    <col min="260" max="260" width="12.25" style="368" customWidth="1"/>
    <col min="261" max="261" width="13.25" style="368" customWidth="1"/>
    <col min="262" max="263" width="12.125" style="368" customWidth="1"/>
    <col min="264" max="264" width="12.375" style="368" customWidth="1"/>
    <col min="265" max="265" width="1.75" style="368" customWidth="1"/>
    <col min="266" max="512" width="9" style="368" customWidth="1"/>
    <col min="513" max="513" width="1.125" style="368" customWidth="1"/>
    <col min="514" max="514" width="12.75" style="368" customWidth="1"/>
    <col min="515" max="515" width="13.375" style="368" customWidth="1"/>
    <col min="516" max="516" width="12.25" style="368" customWidth="1"/>
    <col min="517" max="517" width="13.25" style="368" customWidth="1"/>
    <col min="518" max="519" width="12.125" style="368" customWidth="1"/>
    <col min="520" max="520" width="12.375" style="368" customWidth="1"/>
    <col min="521" max="521" width="1.75" style="368" customWidth="1"/>
    <col min="522" max="768" width="9" style="368" customWidth="1"/>
    <col min="769" max="769" width="1.125" style="368" customWidth="1"/>
    <col min="770" max="770" width="12.75" style="368" customWidth="1"/>
    <col min="771" max="771" width="13.375" style="368" customWidth="1"/>
    <col min="772" max="772" width="12.25" style="368" customWidth="1"/>
    <col min="773" max="773" width="13.25" style="368" customWidth="1"/>
    <col min="774" max="775" width="12.125" style="368" customWidth="1"/>
    <col min="776" max="776" width="12.375" style="368" customWidth="1"/>
    <col min="777" max="777" width="1.75" style="368" customWidth="1"/>
    <col min="778" max="1024" width="9" style="368" customWidth="1"/>
    <col min="1025" max="1025" width="1.125" style="368" customWidth="1"/>
    <col min="1026" max="1026" width="12.75" style="368" customWidth="1"/>
    <col min="1027" max="1027" width="13.375" style="368" customWidth="1"/>
    <col min="1028" max="1028" width="12.25" style="368" customWidth="1"/>
    <col min="1029" max="1029" width="13.25" style="368" customWidth="1"/>
    <col min="1030" max="1031" width="12.125" style="368" customWidth="1"/>
    <col min="1032" max="1032" width="12.375" style="368" customWidth="1"/>
    <col min="1033" max="1033" width="1.75" style="368" customWidth="1"/>
    <col min="1034" max="1280" width="9" style="368" customWidth="1"/>
    <col min="1281" max="1281" width="1.125" style="368" customWidth="1"/>
    <col min="1282" max="1282" width="12.75" style="368" customWidth="1"/>
    <col min="1283" max="1283" width="13.375" style="368" customWidth="1"/>
    <col min="1284" max="1284" width="12.25" style="368" customWidth="1"/>
    <col min="1285" max="1285" width="13.25" style="368" customWidth="1"/>
    <col min="1286" max="1287" width="12.125" style="368" customWidth="1"/>
    <col min="1288" max="1288" width="12.375" style="368" customWidth="1"/>
    <col min="1289" max="1289" width="1.75" style="368" customWidth="1"/>
    <col min="1290" max="1536" width="9" style="368" customWidth="1"/>
    <col min="1537" max="1537" width="1.125" style="368" customWidth="1"/>
    <col min="1538" max="1538" width="12.75" style="368" customWidth="1"/>
    <col min="1539" max="1539" width="13.375" style="368" customWidth="1"/>
    <col min="1540" max="1540" width="12.25" style="368" customWidth="1"/>
    <col min="1541" max="1541" width="13.25" style="368" customWidth="1"/>
    <col min="1542" max="1543" width="12.125" style="368" customWidth="1"/>
    <col min="1544" max="1544" width="12.375" style="368" customWidth="1"/>
    <col min="1545" max="1545" width="1.75" style="368" customWidth="1"/>
    <col min="1546" max="1792" width="9" style="368" customWidth="1"/>
    <col min="1793" max="1793" width="1.125" style="368" customWidth="1"/>
    <col min="1794" max="1794" width="12.75" style="368" customWidth="1"/>
    <col min="1795" max="1795" width="13.375" style="368" customWidth="1"/>
    <col min="1796" max="1796" width="12.25" style="368" customWidth="1"/>
    <col min="1797" max="1797" width="13.25" style="368" customWidth="1"/>
    <col min="1798" max="1799" width="12.125" style="368" customWidth="1"/>
    <col min="1800" max="1800" width="12.375" style="368" customWidth="1"/>
    <col min="1801" max="1801" width="1.75" style="368" customWidth="1"/>
    <col min="1802" max="2048" width="9" style="368" customWidth="1"/>
    <col min="2049" max="2049" width="1.125" style="368" customWidth="1"/>
    <col min="2050" max="2050" width="12.75" style="368" customWidth="1"/>
    <col min="2051" max="2051" width="13.375" style="368" customWidth="1"/>
    <col min="2052" max="2052" width="12.25" style="368" customWidth="1"/>
    <col min="2053" max="2053" width="13.25" style="368" customWidth="1"/>
    <col min="2054" max="2055" width="12.125" style="368" customWidth="1"/>
    <col min="2056" max="2056" width="12.375" style="368" customWidth="1"/>
    <col min="2057" max="2057" width="1.75" style="368" customWidth="1"/>
    <col min="2058" max="2304" width="9" style="368" customWidth="1"/>
    <col min="2305" max="2305" width="1.125" style="368" customWidth="1"/>
    <col min="2306" max="2306" width="12.75" style="368" customWidth="1"/>
    <col min="2307" max="2307" width="13.375" style="368" customWidth="1"/>
    <col min="2308" max="2308" width="12.25" style="368" customWidth="1"/>
    <col min="2309" max="2309" width="13.25" style="368" customWidth="1"/>
    <col min="2310" max="2311" width="12.125" style="368" customWidth="1"/>
    <col min="2312" max="2312" width="12.375" style="368" customWidth="1"/>
    <col min="2313" max="2313" width="1.75" style="368" customWidth="1"/>
    <col min="2314" max="2560" width="9" style="368" customWidth="1"/>
    <col min="2561" max="2561" width="1.125" style="368" customWidth="1"/>
    <col min="2562" max="2562" width="12.75" style="368" customWidth="1"/>
    <col min="2563" max="2563" width="13.375" style="368" customWidth="1"/>
    <col min="2564" max="2564" width="12.25" style="368" customWidth="1"/>
    <col min="2565" max="2565" width="13.25" style="368" customWidth="1"/>
    <col min="2566" max="2567" width="12.125" style="368" customWidth="1"/>
    <col min="2568" max="2568" width="12.375" style="368" customWidth="1"/>
    <col min="2569" max="2569" width="1.75" style="368" customWidth="1"/>
    <col min="2570" max="2816" width="9" style="368" customWidth="1"/>
    <col min="2817" max="2817" width="1.125" style="368" customWidth="1"/>
    <col min="2818" max="2818" width="12.75" style="368" customWidth="1"/>
    <col min="2819" max="2819" width="13.375" style="368" customWidth="1"/>
    <col min="2820" max="2820" width="12.25" style="368" customWidth="1"/>
    <col min="2821" max="2821" width="13.25" style="368" customWidth="1"/>
    <col min="2822" max="2823" width="12.125" style="368" customWidth="1"/>
    <col min="2824" max="2824" width="12.375" style="368" customWidth="1"/>
    <col min="2825" max="2825" width="1.75" style="368" customWidth="1"/>
    <col min="2826" max="3072" width="9" style="368" customWidth="1"/>
    <col min="3073" max="3073" width="1.125" style="368" customWidth="1"/>
    <col min="3074" max="3074" width="12.75" style="368" customWidth="1"/>
    <col min="3075" max="3075" width="13.375" style="368" customWidth="1"/>
    <col min="3076" max="3076" width="12.25" style="368" customWidth="1"/>
    <col min="3077" max="3077" width="13.25" style="368" customWidth="1"/>
    <col min="3078" max="3079" width="12.125" style="368" customWidth="1"/>
    <col min="3080" max="3080" width="12.375" style="368" customWidth="1"/>
    <col min="3081" max="3081" width="1.75" style="368" customWidth="1"/>
    <col min="3082" max="3328" width="9" style="368" customWidth="1"/>
    <col min="3329" max="3329" width="1.125" style="368" customWidth="1"/>
    <col min="3330" max="3330" width="12.75" style="368" customWidth="1"/>
    <col min="3331" max="3331" width="13.375" style="368" customWidth="1"/>
    <col min="3332" max="3332" width="12.25" style="368" customWidth="1"/>
    <col min="3333" max="3333" width="13.25" style="368" customWidth="1"/>
    <col min="3334" max="3335" width="12.125" style="368" customWidth="1"/>
    <col min="3336" max="3336" width="12.375" style="368" customWidth="1"/>
    <col min="3337" max="3337" width="1.75" style="368" customWidth="1"/>
    <col min="3338" max="3584" width="9" style="368" customWidth="1"/>
    <col min="3585" max="3585" width="1.125" style="368" customWidth="1"/>
    <col min="3586" max="3586" width="12.75" style="368" customWidth="1"/>
    <col min="3587" max="3587" width="13.375" style="368" customWidth="1"/>
    <col min="3588" max="3588" width="12.25" style="368" customWidth="1"/>
    <col min="3589" max="3589" width="13.25" style="368" customWidth="1"/>
    <col min="3590" max="3591" width="12.125" style="368" customWidth="1"/>
    <col min="3592" max="3592" width="12.375" style="368" customWidth="1"/>
    <col min="3593" max="3593" width="1.75" style="368" customWidth="1"/>
    <col min="3594" max="3840" width="9" style="368" customWidth="1"/>
    <col min="3841" max="3841" width="1.125" style="368" customWidth="1"/>
    <col min="3842" max="3842" width="12.75" style="368" customWidth="1"/>
    <col min="3843" max="3843" width="13.375" style="368" customWidth="1"/>
    <col min="3844" max="3844" width="12.25" style="368" customWidth="1"/>
    <col min="3845" max="3845" width="13.25" style="368" customWidth="1"/>
    <col min="3846" max="3847" width="12.125" style="368" customWidth="1"/>
    <col min="3848" max="3848" width="12.375" style="368" customWidth="1"/>
    <col min="3849" max="3849" width="1.75" style="368" customWidth="1"/>
    <col min="3850" max="4096" width="9" style="368" customWidth="1"/>
    <col min="4097" max="4097" width="1.125" style="368" customWidth="1"/>
    <col min="4098" max="4098" width="12.75" style="368" customWidth="1"/>
    <col min="4099" max="4099" width="13.375" style="368" customWidth="1"/>
    <col min="4100" max="4100" width="12.25" style="368" customWidth="1"/>
    <col min="4101" max="4101" width="13.25" style="368" customWidth="1"/>
    <col min="4102" max="4103" width="12.125" style="368" customWidth="1"/>
    <col min="4104" max="4104" width="12.375" style="368" customWidth="1"/>
    <col min="4105" max="4105" width="1.75" style="368" customWidth="1"/>
    <col min="4106" max="4352" width="9" style="368" customWidth="1"/>
    <col min="4353" max="4353" width="1.125" style="368" customWidth="1"/>
    <col min="4354" max="4354" width="12.75" style="368" customWidth="1"/>
    <col min="4355" max="4355" width="13.375" style="368" customWidth="1"/>
    <col min="4356" max="4356" width="12.25" style="368" customWidth="1"/>
    <col min="4357" max="4357" width="13.25" style="368" customWidth="1"/>
    <col min="4358" max="4359" width="12.125" style="368" customWidth="1"/>
    <col min="4360" max="4360" width="12.375" style="368" customWidth="1"/>
    <col min="4361" max="4361" width="1.75" style="368" customWidth="1"/>
    <col min="4362" max="4608" width="9" style="368" customWidth="1"/>
    <col min="4609" max="4609" width="1.125" style="368" customWidth="1"/>
    <col min="4610" max="4610" width="12.75" style="368" customWidth="1"/>
    <col min="4611" max="4611" width="13.375" style="368" customWidth="1"/>
    <col min="4612" max="4612" width="12.25" style="368" customWidth="1"/>
    <col min="4613" max="4613" width="13.25" style="368" customWidth="1"/>
    <col min="4614" max="4615" width="12.125" style="368" customWidth="1"/>
    <col min="4616" max="4616" width="12.375" style="368" customWidth="1"/>
    <col min="4617" max="4617" width="1.75" style="368" customWidth="1"/>
    <col min="4618" max="4864" width="9" style="368" customWidth="1"/>
    <col min="4865" max="4865" width="1.125" style="368" customWidth="1"/>
    <col min="4866" max="4866" width="12.75" style="368" customWidth="1"/>
    <col min="4867" max="4867" width="13.375" style="368" customWidth="1"/>
    <col min="4868" max="4868" width="12.25" style="368" customWidth="1"/>
    <col min="4869" max="4869" width="13.25" style="368" customWidth="1"/>
    <col min="4870" max="4871" width="12.125" style="368" customWidth="1"/>
    <col min="4872" max="4872" width="12.375" style="368" customWidth="1"/>
    <col min="4873" max="4873" width="1.75" style="368" customWidth="1"/>
    <col min="4874" max="5120" width="9" style="368" customWidth="1"/>
    <col min="5121" max="5121" width="1.125" style="368" customWidth="1"/>
    <col min="5122" max="5122" width="12.75" style="368" customWidth="1"/>
    <col min="5123" max="5123" width="13.375" style="368" customWidth="1"/>
    <col min="5124" max="5124" width="12.25" style="368" customWidth="1"/>
    <col min="5125" max="5125" width="13.25" style="368" customWidth="1"/>
    <col min="5126" max="5127" width="12.125" style="368" customWidth="1"/>
    <col min="5128" max="5128" width="12.375" style="368" customWidth="1"/>
    <col min="5129" max="5129" width="1.75" style="368" customWidth="1"/>
    <col min="5130" max="5376" width="9" style="368" customWidth="1"/>
    <col min="5377" max="5377" width="1.125" style="368" customWidth="1"/>
    <col min="5378" max="5378" width="12.75" style="368" customWidth="1"/>
    <col min="5379" max="5379" width="13.375" style="368" customWidth="1"/>
    <col min="5380" max="5380" width="12.25" style="368" customWidth="1"/>
    <col min="5381" max="5381" width="13.25" style="368" customWidth="1"/>
    <col min="5382" max="5383" width="12.125" style="368" customWidth="1"/>
    <col min="5384" max="5384" width="12.375" style="368" customWidth="1"/>
    <col min="5385" max="5385" width="1.75" style="368" customWidth="1"/>
    <col min="5386" max="5632" width="9" style="368" customWidth="1"/>
    <col min="5633" max="5633" width="1.125" style="368" customWidth="1"/>
    <col min="5634" max="5634" width="12.75" style="368" customWidth="1"/>
    <col min="5635" max="5635" width="13.375" style="368" customWidth="1"/>
    <col min="5636" max="5636" width="12.25" style="368" customWidth="1"/>
    <col min="5637" max="5637" width="13.25" style="368" customWidth="1"/>
    <col min="5638" max="5639" width="12.125" style="368" customWidth="1"/>
    <col min="5640" max="5640" width="12.375" style="368" customWidth="1"/>
    <col min="5641" max="5641" width="1.75" style="368" customWidth="1"/>
    <col min="5642" max="5888" width="9" style="368" customWidth="1"/>
    <col min="5889" max="5889" width="1.125" style="368" customWidth="1"/>
    <col min="5890" max="5890" width="12.75" style="368" customWidth="1"/>
    <col min="5891" max="5891" width="13.375" style="368" customWidth="1"/>
    <col min="5892" max="5892" width="12.25" style="368" customWidth="1"/>
    <col min="5893" max="5893" width="13.25" style="368" customWidth="1"/>
    <col min="5894" max="5895" width="12.125" style="368" customWidth="1"/>
    <col min="5896" max="5896" width="12.375" style="368" customWidth="1"/>
    <col min="5897" max="5897" width="1.75" style="368" customWidth="1"/>
    <col min="5898" max="6144" width="9" style="368" customWidth="1"/>
    <col min="6145" max="6145" width="1.125" style="368" customWidth="1"/>
    <col min="6146" max="6146" width="12.75" style="368" customWidth="1"/>
    <col min="6147" max="6147" width="13.375" style="368" customWidth="1"/>
    <col min="6148" max="6148" width="12.25" style="368" customWidth="1"/>
    <col min="6149" max="6149" width="13.25" style="368" customWidth="1"/>
    <col min="6150" max="6151" width="12.125" style="368" customWidth="1"/>
    <col min="6152" max="6152" width="12.375" style="368" customWidth="1"/>
    <col min="6153" max="6153" width="1.75" style="368" customWidth="1"/>
    <col min="6154" max="6400" width="9" style="368" customWidth="1"/>
    <col min="6401" max="6401" width="1.125" style="368" customWidth="1"/>
    <col min="6402" max="6402" width="12.75" style="368" customWidth="1"/>
    <col min="6403" max="6403" width="13.375" style="368" customWidth="1"/>
    <col min="6404" max="6404" width="12.25" style="368" customWidth="1"/>
    <col min="6405" max="6405" width="13.25" style="368" customWidth="1"/>
    <col min="6406" max="6407" width="12.125" style="368" customWidth="1"/>
    <col min="6408" max="6408" width="12.375" style="368" customWidth="1"/>
    <col min="6409" max="6409" width="1.75" style="368" customWidth="1"/>
    <col min="6410" max="6656" width="9" style="368" customWidth="1"/>
    <col min="6657" max="6657" width="1.125" style="368" customWidth="1"/>
    <col min="6658" max="6658" width="12.75" style="368" customWidth="1"/>
    <col min="6659" max="6659" width="13.375" style="368" customWidth="1"/>
    <col min="6660" max="6660" width="12.25" style="368" customWidth="1"/>
    <col min="6661" max="6661" width="13.25" style="368" customWidth="1"/>
    <col min="6662" max="6663" width="12.125" style="368" customWidth="1"/>
    <col min="6664" max="6664" width="12.375" style="368" customWidth="1"/>
    <col min="6665" max="6665" width="1.75" style="368" customWidth="1"/>
    <col min="6666" max="6912" width="9" style="368" customWidth="1"/>
    <col min="6913" max="6913" width="1.125" style="368" customWidth="1"/>
    <col min="6914" max="6914" width="12.75" style="368" customWidth="1"/>
    <col min="6915" max="6915" width="13.375" style="368" customWidth="1"/>
    <col min="6916" max="6916" width="12.25" style="368" customWidth="1"/>
    <col min="6917" max="6917" width="13.25" style="368" customWidth="1"/>
    <col min="6918" max="6919" width="12.125" style="368" customWidth="1"/>
    <col min="6920" max="6920" width="12.375" style="368" customWidth="1"/>
    <col min="6921" max="6921" width="1.75" style="368" customWidth="1"/>
    <col min="6922" max="7168" width="9" style="368" customWidth="1"/>
    <col min="7169" max="7169" width="1.125" style="368" customWidth="1"/>
    <col min="7170" max="7170" width="12.75" style="368" customWidth="1"/>
    <col min="7171" max="7171" width="13.375" style="368" customWidth="1"/>
    <col min="7172" max="7172" width="12.25" style="368" customWidth="1"/>
    <col min="7173" max="7173" width="13.25" style="368" customWidth="1"/>
    <col min="7174" max="7175" width="12.125" style="368" customWidth="1"/>
    <col min="7176" max="7176" width="12.375" style="368" customWidth="1"/>
    <col min="7177" max="7177" width="1.75" style="368" customWidth="1"/>
    <col min="7178" max="7424" width="9" style="368" customWidth="1"/>
    <col min="7425" max="7425" width="1.125" style="368" customWidth="1"/>
    <col min="7426" max="7426" width="12.75" style="368" customWidth="1"/>
    <col min="7427" max="7427" width="13.375" style="368" customWidth="1"/>
    <col min="7428" max="7428" width="12.25" style="368" customWidth="1"/>
    <col min="7429" max="7429" width="13.25" style="368" customWidth="1"/>
    <col min="7430" max="7431" width="12.125" style="368" customWidth="1"/>
    <col min="7432" max="7432" width="12.375" style="368" customWidth="1"/>
    <col min="7433" max="7433" width="1.75" style="368" customWidth="1"/>
    <col min="7434" max="7680" width="9" style="368" customWidth="1"/>
    <col min="7681" max="7681" width="1.125" style="368" customWidth="1"/>
    <col min="7682" max="7682" width="12.75" style="368" customWidth="1"/>
    <col min="7683" max="7683" width="13.375" style="368" customWidth="1"/>
    <col min="7684" max="7684" width="12.25" style="368" customWidth="1"/>
    <col min="7685" max="7685" width="13.25" style="368" customWidth="1"/>
    <col min="7686" max="7687" width="12.125" style="368" customWidth="1"/>
    <col min="7688" max="7688" width="12.375" style="368" customWidth="1"/>
    <col min="7689" max="7689" width="1.75" style="368" customWidth="1"/>
    <col min="7690" max="7936" width="9" style="368" customWidth="1"/>
    <col min="7937" max="7937" width="1.125" style="368" customWidth="1"/>
    <col min="7938" max="7938" width="12.75" style="368" customWidth="1"/>
    <col min="7939" max="7939" width="13.375" style="368" customWidth="1"/>
    <col min="7940" max="7940" width="12.25" style="368" customWidth="1"/>
    <col min="7941" max="7941" width="13.25" style="368" customWidth="1"/>
    <col min="7942" max="7943" width="12.125" style="368" customWidth="1"/>
    <col min="7944" max="7944" width="12.375" style="368" customWidth="1"/>
    <col min="7945" max="7945" width="1.75" style="368" customWidth="1"/>
    <col min="7946" max="8192" width="9" style="368" customWidth="1"/>
    <col min="8193" max="8193" width="1.125" style="368" customWidth="1"/>
    <col min="8194" max="8194" width="12.75" style="368" customWidth="1"/>
    <col min="8195" max="8195" width="13.375" style="368" customWidth="1"/>
    <col min="8196" max="8196" width="12.25" style="368" customWidth="1"/>
    <col min="8197" max="8197" width="13.25" style="368" customWidth="1"/>
    <col min="8198" max="8199" width="12.125" style="368" customWidth="1"/>
    <col min="8200" max="8200" width="12.375" style="368" customWidth="1"/>
    <col min="8201" max="8201" width="1.75" style="368" customWidth="1"/>
    <col min="8202" max="8448" width="9" style="368" customWidth="1"/>
    <col min="8449" max="8449" width="1.125" style="368" customWidth="1"/>
    <col min="8450" max="8450" width="12.75" style="368" customWidth="1"/>
    <col min="8451" max="8451" width="13.375" style="368" customWidth="1"/>
    <col min="8452" max="8452" width="12.25" style="368" customWidth="1"/>
    <col min="8453" max="8453" width="13.25" style="368" customWidth="1"/>
    <col min="8454" max="8455" width="12.125" style="368" customWidth="1"/>
    <col min="8456" max="8456" width="12.375" style="368" customWidth="1"/>
    <col min="8457" max="8457" width="1.75" style="368" customWidth="1"/>
    <col min="8458" max="8704" width="9" style="368" customWidth="1"/>
    <col min="8705" max="8705" width="1.125" style="368" customWidth="1"/>
    <col min="8706" max="8706" width="12.75" style="368" customWidth="1"/>
    <col min="8707" max="8707" width="13.375" style="368" customWidth="1"/>
    <col min="8708" max="8708" width="12.25" style="368" customWidth="1"/>
    <col min="8709" max="8709" width="13.25" style="368" customWidth="1"/>
    <col min="8710" max="8711" width="12.125" style="368" customWidth="1"/>
    <col min="8712" max="8712" width="12.375" style="368" customWidth="1"/>
    <col min="8713" max="8713" width="1.75" style="368" customWidth="1"/>
    <col min="8714" max="8960" width="9" style="368" customWidth="1"/>
    <col min="8961" max="8961" width="1.125" style="368" customWidth="1"/>
    <col min="8962" max="8962" width="12.75" style="368" customWidth="1"/>
    <col min="8963" max="8963" width="13.375" style="368" customWidth="1"/>
    <col min="8964" max="8964" width="12.25" style="368" customWidth="1"/>
    <col min="8965" max="8965" width="13.25" style="368" customWidth="1"/>
    <col min="8966" max="8967" width="12.125" style="368" customWidth="1"/>
    <col min="8968" max="8968" width="12.375" style="368" customWidth="1"/>
    <col min="8969" max="8969" width="1.75" style="368" customWidth="1"/>
    <col min="8970" max="9216" width="9" style="368" customWidth="1"/>
    <col min="9217" max="9217" width="1.125" style="368" customWidth="1"/>
    <col min="9218" max="9218" width="12.75" style="368" customWidth="1"/>
    <col min="9219" max="9219" width="13.375" style="368" customWidth="1"/>
    <col min="9220" max="9220" width="12.25" style="368" customWidth="1"/>
    <col min="9221" max="9221" width="13.25" style="368" customWidth="1"/>
    <col min="9222" max="9223" width="12.125" style="368" customWidth="1"/>
    <col min="9224" max="9224" width="12.375" style="368" customWidth="1"/>
    <col min="9225" max="9225" width="1.75" style="368" customWidth="1"/>
    <col min="9226" max="9472" width="9" style="368" customWidth="1"/>
    <col min="9473" max="9473" width="1.125" style="368" customWidth="1"/>
    <col min="9474" max="9474" width="12.75" style="368" customWidth="1"/>
    <col min="9475" max="9475" width="13.375" style="368" customWidth="1"/>
    <col min="9476" max="9476" width="12.25" style="368" customWidth="1"/>
    <col min="9477" max="9477" width="13.25" style="368" customWidth="1"/>
    <col min="9478" max="9479" width="12.125" style="368" customWidth="1"/>
    <col min="9480" max="9480" width="12.375" style="368" customWidth="1"/>
    <col min="9481" max="9481" width="1.75" style="368" customWidth="1"/>
    <col min="9482" max="9728" width="9" style="368" customWidth="1"/>
    <col min="9729" max="9729" width="1.125" style="368" customWidth="1"/>
    <col min="9730" max="9730" width="12.75" style="368" customWidth="1"/>
    <col min="9731" max="9731" width="13.375" style="368" customWidth="1"/>
    <col min="9732" max="9732" width="12.25" style="368" customWidth="1"/>
    <col min="9733" max="9733" width="13.25" style="368" customWidth="1"/>
    <col min="9734" max="9735" width="12.125" style="368" customWidth="1"/>
    <col min="9736" max="9736" width="12.375" style="368" customWidth="1"/>
    <col min="9737" max="9737" width="1.75" style="368" customWidth="1"/>
    <col min="9738" max="9984" width="9" style="368" customWidth="1"/>
    <col min="9985" max="9985" width="1.125" style="368" customWidth="1"/>
    <col min="9986" max="9986" width="12.75" style="368" customWidth="1"/>
    <col min="9987" max="9987" width="13.375" style="368" customWidth="1"/>
    <col min="9988" max="9988" width="12.25" style="368" customWidth="1"/>
    <col min="9989" max="9989" width="13.25" style="368" customWidth="1"/>
    <col min="9990" max="9991" width="12.125" style="368" customWidth="1"/>
    <col min="9992" max="9992" width="12.375" style="368" customWidth="1"/>
    <col min="9993" max="9993" width="1.75" style="368" customWidth="1"/>
    <col min="9994" max="10240" width="9" style="368" customWidth="1"/>
    <col min="10241" max="10241" width="1.125" style="368" customWidth="1"/>
    <col min="10242" max="10242" width="12.75" style="368" customWidth="1"/>
    <col min="10243" max="10243" width="13.375" style="368" customWidth="1"/>
    <col min="10244" max="10244" width="12.25" style="368" customWidth="1"/>
    <col min="10245" max="10245" width="13.25" style="368" customWidth="1"/>
    <col min="10246" max="10247" width="12.125" style="368" customWidth="1"/>
    <col min="10248" max="10248" width="12.375" style="368" customWidth="1"/>
    <col min="10249" max="10249" width="1.75" style="368" customWidth="1"/>
    <col min="10250" max="10496" width="9" style="368" customWidth="1"/>
    <col min="10497" max="10497" width="1.125" style="368" customWidth="1"/>
    <col min="10498" max="10498" width="12.75" style="368" customWidth="1"/>
    <col min="10499" max="10499" width="13.375" style="368" customWidth="1"/>
    <col min="10500" max="10500" width="12.25" style="368" customWidth="1"/>
    <col min="10501" max="10501" width="13.25" style="368" customWidth="1"/>
    <col min="10502" max="10503" width="12.125" style="368" customWidth="1"/>
    <col min="10504" max="10504" width="12.375" style="368" customWidth="1"/>
    <col min="10505" max="10505" width="1.75" style="368" customWidth="1"/>
    <col min="10506" max="10752" width="9" style="368" customWidth="1"/>
    <col min="10753" max="10753" width="1.125" style="368" customWidth="1"/>
    <col min="10754" max="10754" width="12.75" style="368" customWidth="1"/>
    <col min="10755" max="10755" width="13.375" style="368" customWidth="1"/>
    <col min="10756" max="10756" width="12.25" style="368" customWidth="1"/>
    <col min="10757" max="10757" width="13.25" style="368" customWidth="1"/>
    <col min="10758" max="10759" width="12.125" style="368" customWidth="1"/>
    <col min="10760" max="10760" width="12.375" style="368" customWidth="1"/>
    <col min="10761" max="10761" width="1.75" style="368" customWidth="1"/>
    <col min="10762" max="11008" width="9" style="368" customWidth="1"/>
    <col min="11009" max="11009" width="1.125" style="368" customWidth="1"/>
    <col min="11010" max="11010" width="12.75" style="368" customWidth="1"/>
    <col min="11011" max="11011" width="13.375" style="368" customWidth="1"/>
    <col min="11012" max="11012" width="12.25" style="368" customWidth="1"/>
    <col min="11013" max="11013" width="13.25" style="368" customWidth="1"/>
    <col min="11014" max="11015" width="12.125" style="368" customWidth="1"/>
    <col min="11016" max="11016" width="12.375" style="368" customWidth="1"/>
    <col min="11017" max="11017" width="1.75" style="368" customWidth="1"/>
    <col min="11018" max="11264" width="9" style="368" customWidth="1"/>
    <col min="11265" max="11265" width="1.125" style="368" customWidth="1"/>
    <col min="11266" max="11266" width="12.75" style="368" customWidth="1"/>
    <col min="11267" max="11267" width="13.375" style="368" customWidth="1"/>
    <col min="11268" max="11268" width="12.25" style="368" customWidth="1"/>
    <col min="11269" max="11269" width="13.25" style="368" customWidth="1"/>
    <col min="11270" max="11271" width="12.125" style="368" customWidth="1"/>
    <col min="11272" max="11272" width="12.375" style="368" customWidth="1"/>
    <col min="11273" max="11273" width="1.75" style="368" customWidth="1"/>
    <col min="11274" max="11520" width="9" style="368" customWidth="1"/>
    <col min="11521" max="11521" width="1.125" style="368" customWidth="1"/>
    <col min="11522" max="11522" width="12.75" style="368" customWidth="1"/>
    <col min="11523" max="11523" width="13.375" style="368" customWidth="1"/>
    <col min="11524" max="11524" width="12.25" style="368" customWidth="1"/>
    <col min="11525" max="11525" width="13.25" style="368" customWidth="1"/>
    <col min="11526" max="11527" width="12.125" style="368" customWidth="1"/>
    <col min="11528" max="11528" width="12.375" style="368" customWidth="1"/>
    <col min="11529" max="11529" width="1.75" style="368" customWidth="1"/>
    <col min="11530" max="11776" width="9" style="368" customWidth="1"/>
    <col min="11777" max="11777" width="1.125" style="368" customWidth="1"/>
    <col min="11778" max="11778" width="12.75" style="368" customWidth="1"/>
    <col min="11779" max="11779" width="13.375" style="368" customWidth="1"/>
    <col min="11780" max="11780" width="12.25" style="368" customWidth="1"/>
    <col min="11781" max="11781" width="13.25" style="368" customWidth="1"/>
    <col min="11782" max="11783" width="12.125" style="368" customWidth="1"/>
    <col min="11784" max="11784" width="12.375" style="368" customWidth="1"/>
    <col min="11785" max="11785" width="1.75" style="368" customWidth="1"/>
    <col min="11786" max="12032" width="9" style="368" customWidth="1"/>
    <col min="12033" max="12033" width="1.125" style="368" customWidth="1"/>
    <col min="12034" max="12034" width="12.75" style="368" customWidth="1"/>
    <col min="12035" max="12035" width="13.375" style="368" customWidth="1"/>
    <col min="12036" max="12036" width="12.25" style="368" customWidth="1"/>
    <col min="12037" max="12037" width="13.25" style="368" customWidth="1"/>
    <col min="12038" max="12039" width="12.125" style="368" customWidth="1"/>
    <col min="12040" max="12040" width="12.375" style="368" customWidth="1"/>
    <col min="12041" max="12041" width="1.75" style="368" customWidth="1"/>
    <col min="12042" max="12288" width="9" style="368" customWidth="1"/>
    <col min="12289" max="12289" width="1.125" style="368" customWidth="1"/>
    <col min="12290" max="12290" width="12.75" style="368" customWidth="1"/>
    <col min="12291" max="12291" width="13.375" style="368" customWidth="1"/>
    <col min="12292" max="12292" width="12.25" style="368" customWidth="1"/>
    <col min="12293" max="12293" width="13.25" style="368" customWidth="1"/>
    <col min="12294" max="12295" width="12.125" style="368" customWidth="1"/>
    <col min="12296" max="12296" width="12.375" style="368" customWidth="1"/>
    <col min="12297" max="12297" width="1.75" style="368" customWidth="1"/>
    <col min="12298" max="12544" width="9" style="368" customWidth="1"/>
    <col min="12545" max="12545" width="1.125" style="368" customWidth="1"/>
    <col min="12546" max="12546" width="12.75" style="368" customWidth="1"/>
    <col min="12547" max="12547" width="13.375" style="368" customWidth="1"/>
    <col min="12548" max="12548" width="12.25" style="368" customWidth="1"/>
    <col min="12549" max="12549" width="13.25" style="368" customWidth="1"/>
    <col min="12550" max="12551" width="12.125" style="368" customWidth="1"/>
    <col min="12552" max="12552" width="12.375" style="368" customWidth="1"/>
    <col min="12553" max="12553" width="1.75" style="368" customWidth="1"/>
    <col min="12554" max="12800" width="9" style="368" customWidth="1"/>
    <col min="12801" max="12801" width="1.125" style="368" customWidth="1"/>
    <col min="12802" max="12802" width="12.75" style="368" customWidth="1"/>
    <col min="12803" max="12803" width="13.375" style="368" customWidth="1"/>
    <col min="12804" max="12804" width="12.25" style="368" customWidth="1"/>
    <col min="12805" max="12805" width="13.25" style="368" customWidth="1"/>
    <col min="12806" max="12807" width="12.125" style="368" customWidth="1"/>
    <col min="12808" max="12808" width="12.375" style="368" customWidth="1"/>
    <col min="12809" max="12809" width="1.75" style="368" customWidth="1"/>
    <col min="12810" max="13056" width="9" style="368" customWidth="1"/>
    <col min="13057" max="13057" width="1.125" style="368" customWidth="1"/>
    <col min="13058" max="13058" width="12.75" style="368" customWidth="1"/>
    <col min="13059" max="13059" width="13.375" style="368" customWidth="1"/>
    <col min="13060" max="13060" width="12.25" style="368" customWidth="1"/>
    <col min="13061" max="13061" width="13.25" style="368" customWidth="1"/>
    <col min="13062" max="13063" width="12.125" style="368" customWidth="1"/>
    <col min="13064" max="13064" width="12.375" style="368" customWidth="1"/>
    <col min="13065" max="13065" width="1.75" style="368" customWidth="1"/>
    <col min="13066" max="13312" width="9" style="368" customWidth="1"/>
    <col min="13313" max="13313" width="1.125" style="368" customWidth="1"/>
    <col min="13314" max="13314" width="12.75" style="368" customWidth="1"/>
    <col min="13315" max="13315" width="13.375" style="368" customWidth="1"/>
    <col min="13316" max="13316" width="12.25" style="368" customWidth="1"/>
    <col min="13317" max="13317" width="13.25" style="368" customWidth="1"/>
    <col min="13318" max="13319" width="12.125" style="368" customWidth="1"/>
    <col min="13320" max="13320" width="12.375" style="368" customWidth="1"/>
    <col min="13321" max="13321" width="1.75" style="368" customWidth="1"/>
    <col min="13322" max="13568" width="9" style="368" customWidth="1"/>
    <col min="13569" max="13569" width="1.125" style="368" customWidth="1"/>
    <col min="13570" max="13570" width="12.75" style="368" customWidth="1"/>
    <col min="13571" max="13571" width="13.375" style="368" customWidth="1"/>
    <col min="13572" max="13572" width="12.25" style="368" customWidth="1"/>
    <col min="13573" max="13573" width="13.25" style="368" customWidth="1"/>
    <col min="13574" max="13575" width="12.125" style="368" customWidth="1"/>
    <col min="13576" max="13576" width="12.375" style="368" customWidth="1"/>
    <col min="13577" max="13577" width="1.75" style="368" customWidth="1"/>
    <col min="13578" max="13824" width="9" style="368" customWidth="1"/>
    <col min="13825" max="13825" width="1.125" style="368" customWidth="1"/>
    <col min="13826" max="13826" width="12.75" style="368" customWidth="1"/>
    <col min="13827" max="13827" width="13.375" style="368" customWidth="1"/>
    <col min="13828" max="13828" width="12.25" style="368" customWidth="1"/>
    <col min="13829" max="13829" width="13.25" style="368" customWidth="1"/>
    <col min="13830" max="13831" width="12.125" style="368" customWidth="1"/>
    <col min="13832" max="13832" width="12.375" style="368" customWidth="1"/>
    <col min="13833" max="13833" width="1.75" style="368" customWidth="1"/>
    <col min="13834" max="14080" width="9" style="368" customWidth="1"/>
    <col min="14081" max="14081" width="1.125" style="368" customWidth="1"/>
    <col min="14082" max="14082" width="12.75" style="368" customWidth="1"/>
    <col min="14083" max="14083" width="13.375" style="368" customWidth="1"/>
    <col min="14084" max="14084" width="12.25" style="368" customWidth="1"/>
    <col min="14085" max="14085" width="13.25" style="368" customWidth="1"/>
    <col min="14086" max="14087" width="12.125" style="368" customWidth="1"/>
    <col min="14088" max="14088" width="12.375" style="368" customWidth="1"/>
    <col min="14089" max="14089" width="1.75" style="368" customWidth="1"/>
    <col min="14090" max="14336" width="9" style="368" customWidth="1"/>
    <col min="14337" max="14337" width="1.125" style="368" customWidth="1"/>
    <col min="14338" max="14338" width="12.75" style="368" customWidth="1"/>
    <col min="14339" max="14339" width="13.375" style="368" customWidth="1"/>
    <col min="14340" max="14340" width="12.25" style="368" customWidth="1"/>
    <col min="14341" max="14341" width="13.25" style="368" customWidth="1"/>
    <col min="14342" max="14343" width="12.125" style="368" customWidth="1"/>
    <col min="14344" max="14344" width="12.375" style="368" customWidth="1"/>
    <col min="14345" max="14345" width="1.75" style="368" customWidth="1"/>
    <col min="14346" max="14592" width="9" style="368" customWidth="1"/>
    <col min="14593" max="14593" width="1.125" style="368" customWidth="1"/>
    <col min="14594" max="14594" width="12.75" style="368" customWidth="1"/>
    <col min="14595" max="14595" width="13.375" style="368" customWidth="1"/>
    <col min="14596" max="14596" width="12.25" style="368" customWidth="1"/>
    <col min="14597" max="14597" width="13.25" style="368" customWidth="1"/>
    <col min="14598" max="14599" width="12.125" style="368" customWidth="1"/>
    <col min="14600" max="14600" width="12.375" style="368" customWidth="1"/>
    <col min="14601" max="14601" width="1.75" style="368" customWidth="1"/>
    <col min="14602" max="14848" width="9" style="368" customWidth="1"/>
    <col min="14849" max="14849" width="1.125" style="368" customWidth="1"/>
    <col min="14850" max="14850" width="12.75" style="368" customWidth="1"/>
    <col min="14851" max="14851" width="13.375" style="368" customWidth="1"/>
    <col min="14852" max="14852" width="12.25" style="368" customWidth="1"/>
    <col min="14853" max="14853" width="13.25" style="368" customWidth="1"/>
    <col min="14854" max="14855" width="12.125" style="368" customWidth="1"/>
    <col min="14856" max="14856" width="12.375" style="368" customWidth="1"/>
    <col min="14857" max="14857" width="1.75" style="368" customWidth="1"/>
    <col min="14858" max="15104" width="9" style="368" customWidth="1"/>
    <col min="15105" max="15105" width="1.125" style="368" customWidth="1"/>
    <col min="15106" max="15106" width="12.75" style="368" customWidth="1"/>
    <col min="15107" max="15107" width="13.375" style="368" customWidth="1"/>
    <col min="15108" max="15108" width="12.25" style="368" customWidth="1"/>
    <col min="15109" max="15109" width="13.25" style="368" customWidth="1"/>
    <col min="15110" max="15111" width="12.125" style="368" customWidth="1"/>
    <col min="15112" max="15112" width="12.375" style="368" customWidth="1"/>
    <col min="15113" max="15113" width="1.75" style="368" customWidth="1"/>
    <col min="15114" max="15360" width="9" style="368" customWidth="1"/>
    <col min="15361" max="15361" width="1.125" style="368" customWidth="1"/>
    <col min="15362" max="15362" width="12.75" style="368" customWidth="1"/>
    <col min="15363" max="15363" width="13.375" style="368" customWidth="1"/>
    <col min="15364" max="15364" width="12.25" style="368" customWidth="1"/>
    <col min="15365" max="15365" width="13.25" style="368" customWidth="1"/>
    <col min="15366" max="15367" width="12.125" style="368" customWidth="1"/>
    <col min="15368" max="15368" width="12.375" style="368" customWidth="1"/>
    <col min="15369" max="15369" width="1.75" style="368" customWidth="1"/>
    <col min="15370" max="15616" width="9" style="368" customWidth="1"/>
    <col min="15617" max="15617" width="1.125" style="368" customWidth="1"/>
    <col min="15618" max="15618" width="12.75" style="368" customWidth="1"/>
    <col min="15619" max="15619" width="13.375" style="368" customWidth="1"/>
    <col min="15620" max="15620" width="12.25" style="368" customWidth="1"/>
    <col min="15621" max="15621" width="13.25" style="368" customWidth="1"/>
    <col min="15622" max="15623" width="12.125" style="368" customWidth="1"/>
    <col min="15624" max="15624" width="12.375" style="368" customWidth="1"/>
    <col min="15625" max="15625" width="1.75" style="368" customWidth="1"/>
    <col min="15626" max="15872" width="9" style="368" customWidth="1"/>
    <col min="15873" max="15873" width="1.125" style="368" customWidth="1"/>
    <col min="15874" max="15874" width="12.75" style="368" customWidth="1"/>
    <col min="15875" max="15875" width="13.375" style="368" customWidth="1"/>
    <col min="15876" max="15876" width="12.25" style="368" customWidth="1"/>
    <col min="15877" max="15877" width="13.25" style="368" customWidth="1"/>
    <col min="15878" max="15879" width="12.125" style="368" customWidth="1"/>
    <col min="15880" max="15880" width="12.375" style="368" customWidth="1"/>
    <col min="15881" max="15881" width="1.75" style="368" customWidth="1"/>
    <col min="15882" max="16128" width="9" style="368" customWidth="1"/>
    <col min="16129" max="16129" width="1.125" style="368" customWidth="1"/>
    <col min="16130" max="16130" width="12.75" style="368" customWidth="1"/>
    <col min="16131" max="16131" width="13.375" style="368" customWidth="1"/>
    <col min="16132" max="16132" width="12.25" style="368" customWidth="1"/>
    <col min="16133" max="16133" width="13.25" style="368" customWidth="1"/>
    <col min="16134" max="16135" width="12.125" style="368" customWidth="1"/>
    <col min="16136" max="16136" width="12.375" style="368" customWidth="1"/>
    <col min="16137" max="16137" width="1.75" style="368" customWidth="1"/>
    <col min="16138" max="16384" width="9" style="368" customWidth="1"/>
  </cols>
  <sheetData>
    <row r="1" spans="1:8" ht="18" customHeight="1">
      <c r="A1" s="816" t="s">
        <v>375</v>
      </c>
      <c r="B1" s="816"/>
      <c r="C1" s="816"/>
      <c r="D1" s="816"/>
      <c r="E1" s="816"/>
      <c r="F1" s="661"/>
      <c r="G1" s="660" t="s">
        <v>315</v>
      </c>
      <c r="H1" s="662"/>
    </row>
    <row r="2" spans="1:8" ht="15" customHeight="1">
      <c r="A2" s="614"/>
      <c r="B2" s="816"/>
      <c r="C2" s="816"/>
      <c r="D2" s="816"/>
      <c r="E2" s="816"/>
      <c r="F2" s="816"/>
      <c r="G2" s="917" t="s">
        <v>71</v>
      </c>
      <c r="H2" s="917"/>
    </row>
    <row r="3" spans="1:8" ht="24" customHeight="1">
      <c r="B3" s="818" t="s">
        <v>311</v>
      </c>
      <c r="C3" s="847" t="s">
        <v>349</v>
      </c>
      <c r="D3" s="564"/>
      <c r="E3" s="738" t="s">
        <v>312</v>
      </c>
      <c r="F3" s="760"/>
      <c r="G3" s="918" t="s">
        <v>336</v>
      </c>
      <c r="H3" s="931"/>
    </row>
    <row r="4" spans="1:8" ht="24" customHeight="1">
      <c r="B4" s="819" t="s">
        <v>314</v>
      </c>
      <c r="C4" s="848" t="s">
        <v>112</v>
      </c>
      <c r="D4" s="873"/>
      <c r="E4" s="396" t="s">
        <v>73</v>
      </c>
      <c r="F4" s="424"/>
      <c r="G4" s="904" t="s">
        <v>237</v>
      </c>
      <c r="H4" s="932"/>
    </row>
    <row r="5" spans="1:8" ht="24" customHeight="1">
      <c r="B5" s="820"/>
      <c r="C5" s="849"/>
      <c r="D5" s="849"/>
      <c r="E5" s="849"/>
      <c r="F5" s="849"/>
      <c r="G5" s="919"/>
      <c r="H5" s="919"/>
    </row>
    <row r="6" spans="1:8" ht="12.75" customHeight="1">
      <c r="B6" s="821" t="s">
        <v>382</v>
      </c>
      <c r="C6" s="821"/>
      <c r="D6" s="821"/>
      <c r="E6" s="821"/>
      <c r="F6" s="821"/>
      <c r="G6" s="821"/>
      <c r="H6" s="821"/>
    </row>
    <row r="7" spans="1:8">
      <c r="B7" s="822" t="s">
        <v>157</v>
      </c>
      <c r="C7" s="850" t="s">
        <v>133</v>
      </c>
      <c r="D7" s="850"/>
      <c r="E7" s="850"/>
      <c r="F7" s="879"/>
      <c r="G7" s="920" t="s">
        <v>341</v>
      </c>
      <c r="H7" s="933" t="s">
        <v>49</v>
      </c>
    </row>
    <row r="8" spans="1:8">
      <c r="B8" s="823"/>
      <c r="C8" s="851" t="s">
        <v>342</v>
      </c>
      <c r="D8" s="723" t="s">
        <v>313</v>
      </c>
      <c r="E8" s="723" t="s">
        <v>49</v>
      </c>
      <c r="F8" s="723"/>
      <c r="G8" s="451">
        <f>SUM('No1.職員配置状況（記入例）'!E17:F20)</f>
        <v>61</v>
      </c>
      <c r="H8" s="793">
        <f>'No1.職員配置状況（記入例）'!E23</f>
        <v>70</v>
      </c>
    </row>
    <row r="9" spans="1:8" ht="24" customHeight="1">
      <c r="B9" s="824"/>
      <c r="C9" s="852">
        <v>3</v>
      </c>
      <c r="D9" s="874">
        <v>6</v>
      </c>
      <c r="E9" s="452">
        <f>C9+D9</f>
        <v>9</v>
      </c>
      <c r="F9" s="904" t="str">
        <f>IF(E9=('No1.職員配置状況（記入例）'!F15+'No1.職員配置状況（記入例）'!F16),"OK","園児数の誤り")</f>
        <v>OK</v>
      </c>
      <c r="G9" s="921"/>
      <c r="H9" s="934"/>
    </row>
    <row r="10" spans="1:8" ht="48" customHeight="1">
      <c r="B10" s="825" t="s">
        <v>343</v>
      </c>
      <c r="C10" s="853"/>
      <c r="D10" s="853"/>
      <c r="E10" s="853"/>
      <c r="F10" s="853"/>
      <c r="G10" s="853"/>
      <c r="H10" s="935"/>
    </row>
    <row r="11" spans="1:8">
      <c r="B11" s="826" t="s">
        <v>16</v>
      </c>
      <c r="C11" s="850" t="s">
        <v>344</v>
      </c>
      <c r="D11" s="875" t="s">
        <v>345</v>
      </c>
      <c r="E11" s="888" t="s">
        <v>183</v>
      </c>
      <c r="F11" s="888"/>
      <c r="G11" s="888"/>
      <c r="H11" s="936"/>
    </row>
    <row r="12" spans="1:8" ht="24" customHeight="1">
      <c r="B12" s="827"/>
      <c r="C12" s="700">
        <v>500</v>
      </c>
      <c r="D12" s="876">
        <f>E13+F13+G13+H13</f>
        <v>230</v>
      </c>
      <c r="E12" s="889" t="s">
        <v>346</v>
      </c>
      <c r="F12" s="889" t="s">
        <v>347</v>
      </c>
      <c r="G12" s="889" t="s">
        <v>41</v>
      </c>
      <c r="H12" s="937" t="s">
        <v>348</v>
      </c>
    </row>
    <row r="13" spans="1:8" ht="15" customHeight="1">
      <c r="B13" s="827"/>
      <c r="C13" s="854" t="s">
        <v>350</v>
      </c>
      <c r="D13" s="877"/>
      <c r="E13" s="741">
        <v>150</v>
      </c>
      <c r="F13" s="761">
        <v>50</v>
      </c>
      <c r="G13" s="761">
        <v>20</v>
      </c>
      <c r="H13" s="797">
        <v>10</v>
      </c>
    </row>
    <row r="14" spans="1:8" ht="15.75" customHeight="1">
      <c r="B14" s="827"/>
      <c r="C14" s="855" t="s">
        <v>351</v>
      </c>
      <c r="D14" s="878" t="s">
        <v>352</v>
      </c>
      <c r="E14" s="742"/>
      <c r="F14" s="905"/>
      <c r="G14" s="781"/>
      <c r="H14" s="798"/>
    </row>
    <row r="15" spans="1:8" ht="24" customHeight="1">
      <c r="B15" s="828"/>
      <c r="C15" s="856">
        <f>C12-G13-H13-(E15-D15)</f>
        <v>420</v>
      </c>
      <c r="D15" s="728">
        <v>150</v>
      </c>
      <c r="E15" s="890">
        <f>E13+F13</f>
        <v>200</v>
      </c>
      <c r="F15" s="763"/>
      <c r="G15" s="782"/>
      <c r="H15" s="799"/>
    </row>
    <row r="16" spans="1:8">
      <c r="B16" s="829" t="s">
        <v>353</v>
      </c>
      <c r="C16" s="857" t="s">
        <v>354</v>
      </c>
      <c r="D16" s="879"/>
      <c r="E16" s="891" t="s">
        <v>183</v>
      </c>
      <c r="F16" s="764"/>
      <c r="G16" s="922"/>
      <c r="H16" s="938"/>
    </row>
    <row r="17" spans="1:8">
      <c r="B17" s="830"/>
      <c r="C17" s="858">
        <f>E18+G18+H18</f>
        <v>450</v>
      </c>
      <c r="D17" s="880"/>
      <c r="E17" s="745" t="s">
        <v>1</v>
      </c>
      <c r="F17" s="765"/>
      <c r="G17" s="740" t="s">
        <v>355</v>
      </c>
      <c r="H17" s="796" t="s">
        <v>239</v>
      </c>
    </row>
    <row r="18" spans="1:8" ht="24" customHeight="1">
      <c r="B18" s="831"/>
      <c r="C18" s="859"/>
      <c r="D18" s="881"/>
      <c r="E18" s="892">
        <v>450</v>
      </c>
      <c r="F18" s="906"/>
      <c r="G18" s="923">
        <v>0</v>
      </c>
      <c r="H18" s="939">
        <v>0</v>
      </c>
    </row>
    <row r="19" spans="1:8">
      <c r="B19" s="832"/>
      <c r="E19" s="373"/>
      <c r="F19" s="373"/>
      <c r="G19" s="373"/>
      <c r="H19" s="373"/>
    </row>
    <row r="20" spans="1:8" ht="14.25">
      <c r="B20" s="821" t="s">
        <v>356</v>
      </c>
      <c r="C20" s="821"/>
      <c r="D20" s="821"/>
      <c r="E20" s="821"/>
      <c r="F20" s="821"/>
      <c r="G20" s="821"/>
      <c r="H20" s="821"/>
    </row>
    <row r="21" spans="1:8" ht="14.25">
      <c r="B21" s="833" t="s">
        <v>364</v>
      </c>
      <c r="C21" s="860"/>
      <c r="D21" s="833" t="s">
        <v>358</v>
      </c>
      <c r="E21" s="860"/>
      <c r="F21" s="860"/>
      <c r="G21" s="860"/>
      <c r="H21" s="940"/>
    </row>
    <row r="22" spans="1:8" ht="24.75">
      <c r="A22" s="817"/>
      <c r="B22" s="834" t="s">
        <v>351</v>
      </c>
      <c r="C22" s="861"/>
      <c r="D22" s="882" t="s">
        <v>345</v>
      </c>
      <c r="E22" s="893" t="s">
        <v>359</v>
      </c>
      <c r="F22" s="893" t="s">
        <v>91</v>
      </c>
      <c r="G22" s="924" t="s">
        <v>41</v>
      </c>
      <c r="H22" s="941" t="s">
        <v>348</v>
      </c>
    </row>
    <row r="23" spans="1:8" ht="24" customHeight="1">
      <c r="B23" s="835">
        <f>IF('No1.職員配置状況（記入例）'!G21&gt;1,('No1.職員配置状況（記入例）'!G21-2)*100+320,180)</f>
        <v>420</v>
      </c>
      <c r="C23" s="862"/>
      <c r="D23" s="883">
        <f>E23+F23+G23+H23</f>
        <v>145.52999999999997</v>
      </c>
      <c r="E23" s="876">
        <f>SUM('No1.職員配置状況（記入例）'!E18:F20)*1.98</f>
        <v>108.9</v>
      </c>
      <c r="F23" s="876">
        <f>'No1.職員配置状況（記入例）'!F17*1.98</f>
        <v>11.88</v>
      </c>
      <c r="G23" s="876">
        <f>D9*3.3</f>
        <v>19.799999999999997</v>
      </c>
      <c r="H23" s="942">
        <f>C9*1.65</f>
        <v>4.9499999999999993</v>
      </c>
    </row>
    <row r="24" spans="1:8" ht="12.75" customHeight="1">
      <c r="B24" s="836" t="s">
        <v>360</v>
      </c>
      <c r="C24" s="863"/>
      <c r="D24" s="836" t="s">
        <v>360</v>
      </c>
      <c r="E24" s="894" t="s">
        <v>361</v>
      </c>
      <c r="F24" s="907" t="str">
        <f>IF((D12-D15-G13-H13)&gt;=F23,"ＯＫ","面積不足")</f>
        <v>ＯＫ</v>
      </c>
      <c r="G24" s="907" t="str">
        <f>IF(G13&gt;=G23,"ＯＫ","面積不足")</f>
        <v>ＯＫ</v>
      </c>
      <c r="H24" s="943" t="str">
        <f>IF(H13&gt;=H23,"ＯＫ","面積不足")</f>
        <v>ＯＫ</v>
      </c>
    </row>
    <row r="25" spans="1:8" ht="24" customHeight="1">
      <c r="B25" s="837">
        <f>IF('No1.職員配置状況（記入例）'!G21&gt;2,('No1.職員配置状況（記入例）'!G21-3)*80+400,('No1.職員配置状況（記入例）'!G21-1)*30+330)</f>
        <v>400</v>
      </c>
      <c r="C25" s="864"/>
      <c r="D25" s="837">
        <f>(SUM('No1.職員配置状況（記入例）'!E18:F20)+'No1.職員配置状況（記入例）'!F17)*3.3</f>
        <v>201.3</v>
      </c>
      <c r="E25" s="895"/>
      <c r="F25" s="908"/>
      <c r="G25" s="908"/>
      <c r="H25" s="944"/>
    </row>
    <row r="26" spans="1:8">
      <c r="A26" s="373"/>
      <c r="B26" s="684"/>
      <c r="C26" s="373"/>
      <c r="D26" s="373"/>
      <c r="E26" s="373"/>
      <c r="F26" s="373"/>
      <c r="G26" s="373"/>
      <c r="H26" s="373"/>
    </row>
    <row r="27" spans="1:8" ht="14.25">
      <c r="B27" s="838"/>
      <c r="C27" s="838"/>
      <c r="D27" s="884"/>
      <c r="E27" s="896"/>
      <c r="F27" s="838"/>
      <c r="G27" s="838"/>
      <c r="H27" s="838"/>
    </row>
    <row r="28" spans="1:8" ht="14.25">
      <c r="B28" s="821" t="s">
        <v>330</v>
      </c>
      <c r="C28" s="821"/>
      <c r="D28" s="821"/>
      <c r="E28" s="821"/>
      <c r="F28" s="821"/>
      <c r="G28" s="925" t="s">
        <v>121</v>
      </c>
      <c r="H28" s="945"/>
    </row>
    <row r="29" spans="1:8" ht="27.75" customHeight="1">
      <c r="A29" s="61"/>
      <c r="B29" s="839" t="s">
        <v>8</v>
      </c>
      <c r="C29" s="865" t="s">
        <v>232</v>
      </c>
      <c r="D29" s="885"/>
      <c r="E29" s="897"/>
      <c r="F29" s="909">
        <f>B23</f>
        <v>420</v>
      </c>
      <c r="G29" s="926" t="str">
        <f>IF(F33&lt;=C12,"OK","面積不足")</f>
        <v>OK</v>
      </c>
      <c r="H29" s="946" t="s">
        <v>362</v>
      </c>
    </row>
    <row r="30" spans="1:8" ht="20.25" customHeight="1">
      <c r="A30" s="61"/>
      <c r="B30" s="840" t="s">
        <v>363</v>
      </c>
      <c r="C30" s="866" t="s">
        <v>242</v>
      </c>
      <c r="D30" s="886"/>
      <c r="E30" s="898"/>
      <c r="F30" s="910">
        <f>F23</f>
        <v>11.88</v>
      </c>
      <c r="G30" s="927"/>
      <c r="H30" s="830" t="s">
        <v>364</v>
      </c>
    </row>
    <row r="31" spans="1:8" ht="20.25" customHeight="1">
      <c r="A31" s="61"/>
      <c r="B31" s="841"/>
      <c r="C31" s="867" t="s">
        <v>365</v>
      </c>
      <c r="D31" s="887"/>
      <c r="E31" s="899"/>
      <c r="F31" s="911">
        <f>G23</f>
        <v>19.799999999999997</v>
      </c>
      <c r="G31" s="927"/>
      <c r="H31" s="947" t="str">
        <f>IF(C15&gt;=F29,"ＯＫ","面積不足")</f>
        <v>ＯＫ</v>
      </c>
    </row>
    <row r="32" spans="1:8" ht="20.25" customHeight="1">
      <c r="A32" s="61"/>
      <c r="B32" s="841"/>
      <c r="C32" s="868" t="s">
        <v>366</v>
      </c>
      <c r="D32" s="737"/>
      <c r="E32" s="900"/>
      <c r="F32" s="912">
        <f>H23</f>
        <v>4.9499999999999993</v>
      </c>
      <c r="G32" s="927"/>
      <c r="H32" s="830" t="s">
        <v>367</v>
      </c>
    </row>
    <row r="33" spans="1:8" ht="20.25" customHeight="1">
      <c r="A33" s="61"/>
      <c r="B33" s="842" t="s">
        <v>368</v>
      </c>
      <c r="C33" s="869"/>
      <c r="D33" s="716"/>
      <c r="E33" s="869"/>
      <c r="F33" s="913">
        <f>SUM(F29:F32)</f>
        <v>456.63</v>
      </c>
      <c r="G33" s="928"/>
      <c r="H33" s="948" t="str">
        <f>IF(D15&gt;=E23,"ＯＫ","面積不足")</f>
        <v>ＯＫ</v>
      </c>
    </row>
    <row r="34" spans="1:8" ht="14.25">
      <c r="B34" s="832"/>
      <c r="H34" s="817"/>
    </row>
    <row r="35" spans="1:8" ht="12.75" customHeight="1">
      <c r="B35" s="821" t="s">
        <v>369</v>
      </c>
      <c r="C35" s="821"/>
      <c r="D35" s="821"/>
      <c r="E35" s="821"/>
      <c r="F35" s="821"/>
      <c r="G35" s="925" t="s">
        <v>121</v>
      </c>
      <c r="H35" s="949"/>
    </row>
    <row r="36" spans="1:8" ht="20.25" customHeight="1">
      <c r="A36" s="61"/>
      <c r="B36" s="843" t="s">
        <v>370</v>
      </c>
      <c r="C36" s="870" t="s">
        <v>371</v>
      </c>
      <c r="D36" s="870"/>
      <c r="E36" s="901"/>
      <c r="F36" s="914">
        <f>MAX(E37,E38)</f>
        <v>400</v>
      </c>
      <c r="G36" s="929" t="str">
        <f>IF(F40&lt;=C17,"OK","面積不足")</f>
        <v>OK</v>
      </c>
      <c r="H36" s="946" t="s">
        <v>362</v>
      </c>
    </row>
    <row r="37" spans="1:8" ht="20.25" customHeight="1">
      <c r="A37" s="61"/>
      <c r="B37" s="844" t="s">
        <v>372</v>
      </c>
      <c r="C37" s="871"/>
      <c r="D37" s="871"/>
      <c r="E37" s="902">
        <f>IF('No1.職員配置状況（記入例）'!G21&gt;2,('No1.職員配置状況（記入例）'!G21-3)*80+400,('No1.職員配置状況（記入例）'!G21-1)*30+330)</f>
        <v>400</v>
      </c>
      <c r="F37" s="915"/>
      <c r="G37" s="930"/>
      <c r="H37" s="830" t="s">
        <v>364</v>
      </c>
    </row>
    <row r="38" spans="1:8" ht="20.25" customHeight="1">
      <c r="A38" s="61"/>
      <c r="B38" s="845" t="s">
        <v>332</v>
      </c>
      <c r="C38" s="872"/>
      <c r="D38" s="872"/>
      <c r="E38" s="903">
        <f>SUM('No1.職員配置状況（記入例）'!E18:F20)*3.3</f>
        <v>181.5</v>
      </c>
      <c r="F38" s="916"/>
      <c r="G38" s="930"/>
      <c r="H38" s="947" t="str">
        <f>IF(C17&gt;=(E37+E39),"ＯＫ","面積不足")</f>
        <v>ＯＫ</v>
      </c>
    </row>
    <row r="39" spans="1:8" ht="20.25" customHeight="1">
      <c r="A39" s="61"/>
      <c r="B39" s="846" t="s">
        <v>373</v>
      </c>
      <c r="C39" s="720"/>
      <c r="D39" s="720"/>
      <c r="E39" s="758">
        <f>'No1.職員配置状況（記入例）'!F17*3.3</f>
        <v>19.799999999999997</v>
      </c>
      <c r="F39" s="777">
        <f>E39</f>
        <v>19.799999999999997</v>
      </c>
      <c r="G39" s="789"/>
      <c r="H39" s="677" t="s">
        <v>367</v>
      </c>
    </row>
    <row r="40" spans="1:8" ht="20.25" customHeight="1">
      <c r="A40" s="61"/>
      <c r="B40" s="842" t="s">
        <v>374</v>
      </c>
      <c r="C40" s="716"/>
      <c r="D40" s="716"/>
      <c r="E40" s="759"/>
      <c r="F40" s="773">
        <f>F39+F36</f>
        <v>419.8</v>
      </c>
      <c r="G40" s="790"/>
      <c r="H40" s="810" t="str">
        <f>IF(C17&gt;=(E38+E39),"ＯＫ","面積不足")</f>
        <v>ＯＫ</v>
      </c>
    </row>
    <row r="41" spans="1:8" ht="15.75" customHeight="1">
      <c r="B41" s="832"/>
      <c r="C41" s="374"/>
      <c r="D41" s="374"/>
      <c r="E41" s="374"/>
      <c r="F41" s="374"/>
      <c r="G41" s="373"/>
      <c r="H41" s="373"/>
    </row>
  </sheetData>
  <mergeCells count="58">
    <mergeCell ref="A1:F1"/>
    <mergeCell ref="G1:H1"/>
    <mergeCell ref="G2:H2"/>
    <mergeCell ref="C3:D3"/>
    <mergeCell ref="E3:F3"/>
    <mergeCell ref="G3:H3"/>
    <mergeCell ref="C4:D4"/>
    <mergeCell ref="E4:F4"/>
    <mergeCell ref="G4:H4"/>
    <mergeCell ref="B6:H6"/>
    <mergeCell ref="C7:F7"/>
    <mergeCell ref="E8:F8"/>
    <mergeCell ref="B10:H10"/>
    <mergeCell ref="E11:H11"/>
    <mergeCell ref="C13:D13"/>
    <mergeCell ref="E15:F15"/>
    <mergeCell ref="C16:D16"/>
    <mergeCell ref="E16:H16"/>
    <mergeCell ref="E17:F17"/>
    <mergeCell ref="E18:F18"/>
    <mergeCell ref="B20:H20"/>
    <mergeCell ref="B21:C21"/>
    <mergeCell ref="D21:H21"/>
    <mergeCell ref="B22:C22"/>
    <mergeCell ref="B23:C23"/>
    <mergeCell ref="B24:C24"/>
    <mergeCell ref="B25:C25"/>
    <mergeCell ref="B28:F28"/>
    <mergeCell ref="G28:H28"/>
    <mergeCell ref="C29:E29"/>
    <mergeCell ref="C30:E30"/>
    <mergeCell ref="C31:E31"/>
    <mergeCell ref="C32:E32"/>
    <mergeCell ref="B33:E33"/>
    <mergeCell ref="B35:F35"/>
    <mergeCell ref="G35:H35"/>
    <mergeCell ref="B37:D37"/>
    <mergeCell ref="B38:D38"/>
    <mergeCell ref="B39:D39"/>
    <mergeCell ref="B40:E40"/>
    <mergeCell ref="B7:B9"/>
    <mergeCell ref="G8:G9"/>
    <mergeCell ref="H8:H9"/>
    <mergeCell ref="B11:B15"/>
    <mergeCell ref="E13:E14"/>
    <mergeCell ref="F13:F14"/>
    <mergeCell ref="G13:G15"/>
    <mergeCell ref="H13:H15"/>
    <mergeCell ref="B16:B18"/>
    <mergeCell ref="C17:D18"/>
    <mergeCell ref="E24:E25"/>
    <mergeCell ref="F24:F25"/>
    <mergeCell ref="G24:G25"/>
    <mergeCell ref="H24:H25"/>
    <mergeCell ref="G29:G33"/>
    <mergeCell ref="B30:B32"/>
    <mergeCell ref="F36:F38"/>
    <mergeCell ref="G36:G40"/>
  </mergeCells>
  <phoneticPr fontId="6"/>
  <dataValidations count="2">
    <dataValidation type="list" allowBlank="1" showDropDown="0" showInputMessage="1" showErrorMessage="1" sqref="C4:C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WVK4:WVK5 C65540:C65541 IY65540:IY65541 SU65540:SU65541 ACQ65540:ACQ65541 AMM65540:AMM65541 AWI65540:AWI65541 BGE65540:BGE65541 BQA65540:BQA65541 BZW65540:BZW65541 CJS65540:CJS65541 CTO65540:CTO65541 DDK65540:DDK65541 DNG65540:DNG65541 DXC65540:DXC65541 EGY65540:EGY65541 EQU65540:EQU65541 FAQ65540:FAQ65541 FKM65540:FKM65541 FUI65540:FUI65541 GEE65540:GEE65541 GOA65540:GOA65541 GXW65540:GXW65541 HHS65540:HHS65541 HRO65540:HRO65541 IBK65540:IBK65541 ILG65540:ILG65541 IVC65540:IVC65541 JEY65540:JEY65541 JOU65540:JOU65541 JYQ65540:JYQ65541 KIM65540:KIM65541 KSI65540:KSI65541 LCE65540:LCE65541 LMA65540:LMA65541 LVW65540:LVW65541 MFS65540:MFS65541 MPO65540:MPO65541 MZK65540:MZK65541 NJG65540:NJG65541 NTC65540:NTC65541 OCY65540:OCY65541 OMU65540:OMU65541 OWQ65540:OWQ65541 PGM65540:PGM65541 PQI65540:PQI65541 QAE65540:QAE65541 QKA65540:QKA65541 QTW65540:QTW65541 RDS65540:RDS65541 RNO65540:RNO65541 RXK65540:RXK65541 SHG65540:SHG65541 SRC65540:SRC65541 TAY65540:TAY65541 TKU65540:TKU65541 TUQ65540:TUQ65541 UEM65540:UEM65541 UOI65540:UOI65541 UYE65540:UYE65541 VIA65540:VIA65541 VRW65540:VRW65541 WBS65540:WBS65541 WLO65540:WLO65541 WVK65540:WVK65541 C131076:C131077 IY131076:IY131077 SU131076:SU131077 ACQ131076:ACQ131077 AMM131076:AMM131077 AWI131076:AWI131077 BGE131076:BGE131077 BQA131076:BQA131077 BZW131076:BZW131077 CJS131076:CJS131077 CTO131076:CTO131077 DDK131076:DDK131077 DNG131076:DNG131077 DXC131076:DXC131077 EGY131076:EGY131077 EQU131076:EQU131077 FAQ131076:FAQ131077 FKM131076:FKM131077 FUI131076:FUI131077 GEE131076:GEE131077 GOA131076:GOA131077 GXW131076:GXW131077 HHS131076:HHS131077 HRO131076:HRO131077 IBK131076:IBK131077 ILG131076:ILG131077 IVC131076:IVC131077 JEY131076:JEY131077 JOU131076:JOU131077 JYQ131076:JYQ131077 KIM131076:KIM131077 KSI131076:KSI131077 LCE131076:LCE131077 LMA131076:LMA131077 LVW131076:LVW131077 MFS131076:MFS131077 MPO131076:MPO131077 MZK131076:MZK131077 NJG131076:NJG131077 NTC131076:NTC131077 OCY131076:OCY131077 OMU131076:OMU131077 OWQ131076:OWQ131077 PGM131076:PGM131077 PQI131076:PQI131077 QAE131076:QAE131077 QKA131076:QKA131077 QTW131076:QTW131077 RDS131076:RDS131077 RNO131076:RNO131077 RXK131076:RXK131077 SHG131076:SHG131077 SRC131076:SRC131077 TAY131076:TAY131077 TKU131076:TKU131077 TUQ131076:TUQ131077 UEM131076:UEM131077 UOI131076:UOI131077 UYE131076:UYE131077 VIA131076:VIA131077 VRW131076:VRW131077 WBS131076:WBS131077 WLO131076:WLO131077 WVK131076:WVK131077 C196612:C196613 IY196612:IY196613 SU196612:SU196613 ACQ196612:ACQ196613 AMM196612:AMM196613 AWI196612:AWI196613 BGE196612:BGE196613 BQA196612:BQA196613 BZW196612:BZW196613 CJS196612:CJS196613 CTO196612:CTO196613 DDK196612:DDK196613 DNG196612:DNG196613 DXC196612:DXC196613 EGY196612:EGY196613 EQU196612:EQU196613 FAQ196612:FAQ196613 FKM196612:FKM196613 FUI196612:FUI196613 GEE196612:GEE196613 GOA196612:GOA196613 GXW196612:GXW196613 HHS196612:HHS196613 HRO196612:HRO196613 IBK196612:IBK196613 ILG196612:ILG196613 IVC196612:IVC196613 JEY196612:JEY196613 JOU196612:JOU196613 JYQ196612:JYQ196613 KIM196612:KIM196613 KSI196612:KSI196613 LCE196612:LCE196613 LMA196612:LMA196613 LVW196612:LVW196613 MFS196612:MFS196613 MPO196612:MPO196613 MZK196612:MZK196613 NJG196612:NJG196613 NTC196612:NTC196613 OCY196612:OCY196613 OMU196612:OMU196613 OWQ196612:OWQ196613 PGM196612:PGM196613 PQI196612:PQI196613 QAE196612:QAE196613 QKA196612:QKA196613 QTW196612:QTW196613 RDS196612:RDS196613 RNO196612:RNO196613 RXK196612:RXK196613 SHG196612:SHG196613 SRC196612:SRC196613 TAY196612:TAY196613 TKU196612:TKU196613 TUQ196612:TUQ196613 UEM196612:UEM196613 UOI196612:UOI196613 UYE196612:UYE196613 VIA196612:VIA196613 VRW196612:VRW196613 WBS196612:WBS196613 WLO196612:WLO196613 WVK196612:WVK196613 C262148:C262149 IY262148:IY262149 SU262148:SU262149 ACQ262148:ACQ262149 AMM262148:AMM262149 AWI262148:AWI262149 BGE262148:BGE262149 BQA262148:BQA262149 BZW262148:BZW262149 CJS262148:CJS262149 CTO262148:CTO262149 DDK262148:DDK262149 DNG262148:DNG262149 DXC262148:DXC262149 EGY262148:EGY262149 EQU262148:EQU262149 FAQ262148:FAQ262149 FKM262148:FKM262149 FUI262148:FUI262149 GEE262148:GEE262149 GOA262148:GOA262149 GXW262148:GXW262149 HHS262148:HHS262149 HRO262148:HRO262149 IBK262148:IBK262149 ILG262148:ILG262149 IVC262148:IVC262149 JEY262148:JEY262149 JOU262148:JOU262149 JYQ262148:JYQ262149 KIM262148:KIM262149 KSI262148:KSI262149 LCE262148:LCE262149 LMA262148:LMA262149 LVW262148:LVW262149 MFS262148:MFS262149 MPO262148:MPO262149 MZK262148:MZK262149 NJG262148:NJG262149 NTC262148:NTC262149 OCY262148:OCY262149 OMU262148:OMU262149 OWQ262148:OWQ262149 PGM262148:PGM262149 PQI262148:PQI262149 QAE262148:QAE262149 QKA262148:QKA262149 QTW262148:QTW262149 RDS262148:RDS262149 RNO262148:RNO262149 RXK262148:RXK262149 SHG262148:SHG262149 SRC262148:SRC262149 TAY262148:TAY262149 TKU262148:TKU262149 TUQ262148:TUQ262149 UEM262148:UEM262149 UOI262148:UOI262149 UYE262148:UYE262149 VIA262148:VIA262149 VRW262148:VRW262149 WBS262148:WBS262149 WLO262148:WLO262149 WVK262148:WVK262149 C327684:C327685 IY327684:IY327685 SU327684:SU327685 ACQ327684:ACQ327685 AMM327684:AMM327685 AWI327684:AWI327685 BGE327684:BGE327685 BQA327684:BQA327685 BZW327684:BZW327685 CJS327684:CJS327685 CTO327684:CTO327685 DDK327684:DDK327685 DNG327684:DNG327685 DXC327684:DXC327685 EGY327684:EGY327685 EQU327684:EQU327685 FAQ327684:FAQ327685 FKM327684:FKM327685 FUI327684:FUI327685 GEE327684:GEE327685 GOA327684:GOA327685 GXW327684:GXW327685 HHS327684:HHS327685 HRO327684:HRO327685 IBK327684:IBK327685 ILG327684:ILG327685 IVC327684:IVC327685 JEY327684:JEY327685 JOU327684:JOU327685 JYQ327684:JYQ327685 KIM327684:KIM327685 KSI327684:KSI327685 LCE327684:LCE327685 LMA327684:LMA327685 LVW327684:LVW327685 MFS327684:MFS327685 MPO327684:MPO327685 MZK327684:MZK327685 NJG327684:NJG327685 NTC327684:NTC327685 OCY327684:OCY327685 OMU327684:OMU327685 OWQ327684:OWQ327685 PGM327684:PGM327685 PQI327684:PQI327685 QAE327684:QAE327685 QKA327684:QKA327685 QTW327684:QTW327685 RDS327684:RDS327685 RNO327684:RNO327685 RXK327684:RXK327685 SHG327684:SHG327685 SRC327684:SRC327685 TAY327684:TAY327685 TKU327684:TKU327685 TUQ327684:TUQ327685 UEM327684:UEM327685 UOI327684:UOI327685 UYE327684:UYE327685 VIA327684:VIA327685 VRW327684:VRW327685 WBS327684:WBS327685 WLO327684:WLO327685 WVK327684:WVK327685 C393220:C393221 IY393220:IY393221 SU393220:SU393221 ACQ393220:ACQ393221 AMM393220:AMM393221 AWI393220:AWI393221 BGE393220:BGE393221 BQA393220:BQA393221 BZW393220:BZW393221 CJS393220:CJS393221 CTO393220:CTO393221 DDK393220:DDK393221 DNG393220:DNG393221 DXC393220:DXC393221 EGY393220:EGY393221 EQU393220:EQU393221 FAQ393220:FAQ393221 FKM393220:FKM393221 FUI393220:FUI393221 GEE393220:GEE393221 GOA393220:GOA393221 GXW393220:GXW393221 HHS393220:HHS393221 HRO393220:HRO393221 IBK393220:IBK393221 ILG393220:ILG393221 IVC393220:IVC393221 JEY393220:JEY393221 JOU393220:JOU393221 JYQ393220:JYQ393221 KIM393220:KIM393221 KSI393220:KSI393221 LCE393220:LCE393221 LMA393220:LMA393221 LVW393220:LVW393221 MFS393220:MFS393221 MPO393220:MPO393221 MZK393220:MZK393221 NJG393220:NJG393221 NTC393220:NTC393221 OCY393220:OCY393221 OMU393220:OMU393221 OWQ393220:OWQ393221 PGM393220:PGM393221 PQI393220:PQI393221 QAE393220:QAE393221 QKA393220:QKA393221 QTW393220:QTW393221 RDS393220:RDS393221 RNO393220:RNO393221 RXK393220:RXK393221 SHG393220:SHG393221 SRC393220:SRC393221 TAY393220:TAY393221 TKU393220:TKU393221 TUQ393220:TUQ393221 UEM393220:UEM393221 UOI393220:UOI393221 UYE393220:UYE393221 VIA393220:VIA393221 VRW393220:VRW393221 WBS393220:WBS393221 WLO393220:WLO393221 WVK393220:WVK393221 C458756:C458757 IY458756:IY458757 SU458756:SU458757 ACQ458756:ACQ458757 AMM458756:AMM458757 AWI458756:AWI458757 BGE458756:BGE458757 BQA458756:BQA458757 BZW458756:BZW458757 CJS458756:CJS458757 CTO458756:CTO458757 DDK458756:DDK458757 DNG458756:DNG458757 DXC458756:DXC458757 EGY458756:EGY458757 EQU458756:EQU458757 FAQ458756:FAQ458757 FKM458756:FKM458757 FUI458756:FUI458757 GEE458756:GEE458757 GOA458756:GOA458757 GXW458756:GXW458757 HHS458756:HHS458757 HRO458756:HRO458757 IBK458756:IBK458757 ILG458756:ILG458757 IVC458756:IVC458757 JEY458756:JEY458757 JOU458756:JOU458757 JYQ458756:JYQ458757 KIM458756:KIM458757 KSI458756:KSI458757 LCE458756:LCE458757 LMA458756:LMA458757 LVW458756:LVW458757 MFS458756:MFS458757 MPO458756:MPO458757 MZK458756:MZK458757 NJG458756:NJG458757 NTC458756:NTC458757 OCY458756:OCY458757 OMU458756:OMU458757 OWQ458756:OWQ458757 PGM458756:PGM458757 PQI458756:PQI458757 QAE458756:QAE458757 QKA458756:QKA458757 QTW458756:QTW458757 RDS458756:RDS458757 RNO458756:RNO458757 RXK458756:RXK458757 SHG458756:SHG458757 SRC458756:SRC458757 TAY458756:TAY458757 TKU458756:TKU458757 TUQ458756:TUQ458757 UEM458756:UEM458757 UOI458756:UOI458757 UYE458756:UYE458757 VIA458756:VIA458757 VRW458756:VRW458757 WBS458756:WBS458757 WLO458756:WLO458757 WVK458756:WVK458757 C524292:C524293 IY524292:IY524293 SU524292:SU524293 ACQ524292:ACQ524293 AMM524292:AMM524293 AWI524292:AWI524293 BGE524292:BGE524293 BQA524292:BQA524293 BZW524292:BZW524293 CJS524292:CJS524293 CTO524292:CTO524293 DDK524292:DDK524293 DNG524292:DNG524293 DXC524292:DXC524293 EGY524292:EGY524293 EQU524292:EQU524293 FAQ524292:FAQ524293 FKM524292:FKM524293 FUI524292:FUI524293 GEE524292:GEE524293 GOA524292:GOA524293 GXW524292:GXW524293 HHS524292:HHS524293 HRO524292:HRO524293 IBK524292:IBK524293 ILG524292:ILG524293 IVC524292:IVC524293 JEY524292:JEY524293 JOU524292:JOU524293 JYQ524292:JYQ524293 KIM524292:KIM524293 KSI524292:KSI524293 LCE524292:LCE524293 LMA524292:LMA524293 LVW524292:LVW524293 MFS524292:MFS524293 MPO524292:MPO524293 MZK524292:MZK524293 NJG524292:NJG524293 NTC524292:NTC524293 OCY524292:OCY524293 OMU524292:OMU524293 OWQ524292:OWQ524293 PGM524292:PGM524293 PQI524292:PQI524293 QAE524292:QAE524293 QKA524292:QKA524293 QTW524292:QTW524293 RDS524292:RDS524293 RNO524292:RNO524293 RXK524292:RXK524293 SHG524292:SHG524293 SRC524292:SRC524293 TAY524292:TAY524293 TKU524292:TKU524293 TUQ524292:TUQ524293 UEM524292:UEM524293 UOI524292:UOI524293 UYE524292:UYE524293 VIA524292:VIA524293 VRW524292:VRW524293 WBS524292:WBS524293 WLO524292:WLO524293 WVK524292:WVK524293 C589828:C589829 IY589828:IY589829 SU589828:SU589829 ACQ589828:ACQ589829 AMM589828:AMM589829 AWI589828:AWI589829 BGE589828:BGE589829 BQA589828:BQA589829 BZW589828:BZW589829 CJS589828:CJS589829 CTO589828:CTO589829 DDK589828:DDK589829 DNG589828:DNG589829 DXC589828:DXC589829 EGY589828:EGY589829 EQU589828:EQU589829 FAQ589828:FAQ589829 FKM589828:FKM589829 FUI589828:FUI589829 GEE589828:GEE589829 GOA589828:GOA589829 GXW589828:GXW589829 HHS589828:HHS589829 HRO589828:HRO589829 IBK589828:IBK589829 ILG589828:ILG589829 IVC589828:IVC589829 JEY589828:JEY589829 JOU589828:JOU589829 JYQ589828:JYQ589829 KIM589828:KIM589829 KSI589828:KSI589829 LCE589828:LCE589829 LMA589828:LMA589829 LVW589828:LVW589829 MFS589828:MFS589829 MPO589828:MPO589829 MZK589828:MZK589829 NJG589828:NJG589829 NTC589828:NTC589829 OCY589828:OCY589829 OMU589828:OMU589829 OWQ589828:OWQ589829 PGM589828:PGM589829 PQI589828:PQI589829 QAE589828:QAE589829 QKA589828:QKA589829 QTW589828:QTW589829 RDS589828:RDS589829 RNO589828:RNO589829 RXK589828:RXK589829 SHG589828:SHG589829 SRC589828:SRC589829 TAY589828:TAY589829 TKU589828:TKU589829 TUQ589828:TUQ589829 UEM589828:UEM589829 UOI589828:UOI589829 UYE589828:UYE589829 VIA589828:VIA589829 VRW589828:VRW589829 WBS589828:WBS589829 WLO589828:WLO589829 WVK589828:WVK589829 C655364:C655365 IY655364:IY655365 SU655364:SU655365 ACQ655364:ACQ655365 AMM655364:AMM655365 AWI655364:AWI655365 BGE655364:BGE655365 BQA655364:BQA655365 BZW655364:BZW655365 CJS655364:CJS655365 CTO655364:CTO655365 DDK655364:DDK655365 DNG655364:DNG655365 DXC655364:DXC655365 EGY655364:EGY655365 EQU655364:EQU655365 FAQ655364:FAQ655365 FKM655364:FKM655365 FUI655364:FUI655365 GEE655364:GEE655365 GOA655364:GOA655365 GXW655364:GXW655365 HHS655364:HHS655365 HRO655364:HRO655365 IBK655364:IBK655365 ILG655364:ILG655365 IVC655364:IVC655365 JEY655364:JEY655365 JOU655364:JOU655365 JYQ655364:JYQ655365 KIM655364:KIM655365 KSI655364:KSI655365 LCE655364:LCE655365 LMA655364:LMA655365 LVW655364:LVW655365 MFS655364:MFS655365 MPO655364:MPO655365 MZK655364:MZK655365 NJG655364:NJG655365 NTC655364:NTC655365 OCY655364:OCY655365 OMU655364:OMU655365 OWQ655364:OWQ655365 PGM655364:PGM655365 PQI655364:PQI655365 QAE655364:QAE655365 QKA655364:QKA655365 QTW655364:QTW655365 RDS655364:RDS655365 RNO655364:RNO655365 RXK655364:RXK655365 SHG655364:SHG655365 SRC655364:SRC655365 TAY655364:TAY655365 TKU655364:TKU655365 TUQ655364:TUQ655365 UEM655364:UEM655365 UOI655364:UOI655365 UYE655364:UYE655365 VIA655364:VIA655365 VRW655364:VRW655365 WBS655364:WBS655365 WLO655364:WLO655365 WVK655364:WVK655365 C720900:C720901 IY720900:IY720901 SU720900:SU720901 ACQ720900:ACQ720901 AMM720900:AMM720901 AWI720900:AWI720901 BGE720900:BGE720901 BQA720900:BQA720901 BZW720900:BZW720901 CJS720900:CJS720901 CTO720900:CTO720901 DDK720900:DDK720901 DNG720900:DNG720901 DXC720900:DXC720901 EGY720900:EGY720901 EQU720900:EQU720901 FAQ720900:FAQ720901 FKM720900:FKM720901 FUI720900:FUI720901 GEE720900:GEE720901 GOA720900:GOA720901 GXW720900:GXW720901 HHS720900:HHS720901 HRO720900:HRO720901 IBK720900:IBK720901 ILG720900:ILG720901 IVC720900:IVC720901 JEY720900:JEY720901 JOU720900:JOU720901 JYQ720900:JYQ720901 KIM720900:KIM720901 KSI720900:KSI720901 LCE720900:LCE720901 LMA720900:LMA720901 LVW720900:LVW720901 MFS720900:MFS720901 MPO720900:MPO720901 MZK720900:MZK720901 NJG720900:NJG720901 NTC720900:NTC720901 OCY720900:OCY720901 OMU720900:OMU720901 OWQ720900:OWQ720901 PGM720900:PGM720901 PQI720900:PQI720901 QAE720900:QAE720901 QKA720900:QKA720901 QTW720900:QTW720901 RDS720900:RDS720901 RNO720900:RNO720901 RXK720900:RXK720901 SHG720900:SHG720901 SRC720900:SRC720901 TAY720900:TAY720901 TKU720900:TKU720901 TUQ720900:TUQ720901 UEM720900:UEM720901 UOI720900:UOI720901 UYE720900:UYE720901 VIA720900:VIA720901 VRW720900:VRW720901 WBS720900:WBS720901 WLO720900:WLO720901 WVK720900:WVK720901 C786436:C786437 IY786436:IY786437 SU786436:SU786437 ACQ786436:ACQ786437 AMM786436:AMM786437 AWI786436:AWI786437 BGE786436:BGE786437 BQA786436:BQA786437 BZW786436:BZW786437 CJS786436:CJS786437 CTO786436:CTO786437 DDK786436:DDK786437 DNG786436:DNG786437 DXC786436:DXC786437 EGY786436:EGY786437 EQU786436:EQU786437 FAQ786436:FAQ786437 FKM786436:FKM786437 FUI786436:FUI786437 GEE786436:GEE786437 GOA786436:GOA786437 GXW786436:GXW786437 HHS786436:HHS786437 HRO786436:HRO786437 IBK786436:IBK786437 ILG786436:ILG786437 IVC786436:IVC786437 JEY786436:JEY786437 JOU786436:JOU786437 JYQ786436:JYQ786437 KIM786436:KIM786437 KSI786436:KSI786437 LCE786436:LCE786437 LMA786436:LMA786437 LVW786436:LVW786437 MFS786436:MFS786437 MPO786436:MPO786437 MZK786436:MZK786437 NJG786436:NJG786437 NTC786436:NTC786437 OCY786436:OCY786437 OMU786436:OMU786437 OWQ786436:OWQ786437 PGM786436:PGM786437 PQI786436:PQI786437 QAE786436:QAE786437 QKA786436:QKA786437 QTW786436:QTW786437 RDS786436:RDS786437 RNO786436:RNO786437 RXK786436:RXK786437 SHG786436:SHG786437 SRC786436:SRC786437 TAY786436:TAY786437 TKU786436:TKU786437 TUQ786436:TUQ786437 UEM786436:UEM786437 UOI786436:UOI786437 UYE786436:UYE786437 VIA786436:VIA786437 VRW786436:VRW786437 WBS786436:WBS786437 WLO786436:WLO786437 WVK786436:WVK786437 C851972:C851973 IY851972:IY851973 SU851972:SU851973 ACQ851972:ACQ851973 AMM851972:AMM851973 AWI851972:AWI851973 BGE851972:BGE851973 BQA851972:BQA851973 BZW851972:BZW851973 CJS851972:CJS851973 CTO851972:CTO851973 DDK851972:DDK851973 DNG851972:DNG851973 DXC851972:DXC851973 EGY851972:EGY851973 EQU851972:EQU851973 FAQ851972:FAQ851973 FKM851972:FKM851973 FUI851972:FUI851973 GEE851972:GEE851973 GOA851972:GOA851973 GXW851972:GXW851973 HHS851972:HHS851973 HRO851972:HRO851973 IBK851972:IBK851973 ILG851972:ILG851973 IVC851972:IVC851973 JEY851972:JEY851973 JOU851972:JOU851973 JYQ851972:JYQ851973 KIM851972:KIM851973 KSI851972:KSI851973 LCE851972:LCE851973 LMA851972:LMA851973 LVW851972:LVW851973 MFS851972:MFS851973 MPO851972:MPO851973 MZK851972:MZK851973 NJG851972:NJG851973 NTC851972:NTC851973 OCY851972:OCY851973 OMU851972:OMU851973 OWQ851972:OWQ851973 PGM851972:PGM851973 PQI851972:PQI851973 QAE851972:QAE851973 QKA851972:QKA851973 QTW851972:QTW851973 RDS851972:RDS851973 RNO851972:RNO851973 RXK851972:RXK851973 SHG851972:SHG851973 SRC851972:SRC851973 TAY851972:TAY851973 TKU851972:TKU851973 TUQ851972:TUQ851973 UEM851972:UEM851973 UOI851972:UOI851973 UYE851972:UYE851973 VIA851972:VIA851973 VRW851972:VRW851973 WBS851972:WBS851973 WLO851972:WLO851973 WVK851972:WVK851973 C917508:C917509 IY917508:IY917509 SU917508:SU917509 ACQ917508:ACQ917509 AMM917508:AMM917509 AWI917508:AWI917509 BGE917508:BGE917509 BQA917508:BQA917509 BZW917508:BZW917509 CJS917508:CJS917509 CTO917508:CTO917509 DDK917508:DDK917509 DNG917508:DNG917509 DXC917508:DXC917509 EGY917508:EGY917509 EQU917508:EQU917509 FAQ917508:FAQ917509 FKM917508:FKM917509 FUI917508:FUI917509 GEE917508:GEE917509 GOA917508:GOA917509 GXW917508:GXW917509 HHS917508:HHS917509 HRO917508:HRO917509 IBK917508:IBK917509 ILG917508:ILG917509 IVC917508:IVC917509 JEY917508:JEY917509 JOU917508:JOU917509 JYQ917508:JYQ917509 KIM917508:KIM917509 KSI917508:KSI917509 LCE917508:LCE917509 LMA917508:LMA917509 LVW917508:LVW917509 MFS917508:MFS917509 MPO917508:MPO917509 MZK917508:MZK917509 NJG917508:NJG917509 NTC917508:NTC917509 OCY917508:OCY917509 OMU917508:OMU917509 OWQ917508:OWQ917509 PGM917508:PGM917509 PQI917508:PQI917509 QAE917508:QAE917509 QKA917508:QKA917509 QTW917508:QTW917509 RDS917508:RDS917509 RNO917508:RNO917509 RXK917508:RXK917509 SHG917508:SHG917509 SRC917508:SRC917509 TAY917508:TAY917509 TKU917508:TKU917509 TUQ917508:TUQ917509 UEM917508:UEM917509 UOI917508:UOI917509 UYE917508:UYE917509 VIA917508:VIA917509 VRW917508:VRW917509 WBS917508:WBS917509 WLO917508:WLO917509 WVK917508:WVK917509 C983044:C983045 IY983044:IY983045 SU983044:SU983045 ACQ983044:ACQ983045 AMM983044:AMM983045 AWI983044:AWI983045 BGE983044:BGE983045 BQA983044:BQA983045 BZW983044:BZW983045 CJS983044:CJS983045 CTO983044:CTO983045 DDK983044:DDK983045 DNG983044:DNG983045 DXC983044:DXC983045 EGY983044:EGY983045 EQU983044:EQU983045 FAQ983044:FAQ983045 FKM983044:FKM983045 FUI983044:FUI983045 GEE983044:GEE983045 GOA983044:GOA983045 GXW983044:GXW983045 HHS983044:HHS983045 HRO983044:HRO983045 IBK983044:IBK983045 ILG983044:ILG983045 IVC983044:IVC983045 JEY983044:JEY983045 JOU983044:JOU983045 JYQ983044:JYQ983045 KIM983044:KIM983045 KSI983044:KSI983045 LCE983044:LCE983045 LMA983044:LMA983045 LVW983044:LVW983045 MFS983044:MFS983045 MPO983044:MPO983045 MZK983044:MZK983045 NJG983044:NJG983045 NTC983044:NTC983045 OCY983044:OCY983045 OMU983044:OMU983045 OWQ983044:OWQ983045 PGM983044:PGM983045 PQI983044:PQI983045 QAE983044:QAE983045 QKA983044:QKA983045 QTW983044:QTW983045 RDS983044:RDS983045 RNO983044:RNO983045 RXK983044:RXK983045 SHG983044:SHG983045 SRC983044:SRC983045 TAY983044:TAY983045 TKU983044:TKU983045 TUQ983044:TUQ983045 UEM983044:UEM983045 UOI983044:UOI983045 UYE983044:UYE983045 VIA983044:VIA983045 VRW983044:VRW983045 WBS983044:WBS983045 WLO983044:WLO983045 WVK983044:WVK983045">
      <formula1>"幼保連携型認定こども園,幼稚園型認定こども園,保育所型認定こども園,地方裁量型認定こども園"</formula1>
    </dataValidation>
    <dataValidation type="list" allowBlank="1" showDropDown="0"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formula1>"新設,既存施設"</formula1>
    </dataValidation>
  </dataValidations>
  <pageMargins left="0.6692913385826772" right="0.19685039370078741" top="0.43307086614173229" bottom="0.19685039370078741" header="0.31496062992125984" footer="0.31496062992125984"/>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8" tint="0.4"/>
    <pageSetUpPr fitToPage="1"/>
  </sheetPr>
  <dimension ref="A1:Z62"/>
  <sheetViews>
    <sheetView showGridLines="0" view="pageBreakPreview" zoomScaleSheetLayoutView="100" workbookViewId="0">
      <selection activeCell="E3" sqref="E3"/>
    </sheetView>
  </sheetViews>
  <sheetFormatPr defaultColWidth="9" defaultRowHeight="13.5"/>
  <cols>
    <col min="1" max="1" width="13.375" style="950" customWidth="1"/>
    <col min="2" max="2" width="12.125" style="950" customWidth="1"/>
    <col min="3" max="3" width="12.25" style="950" customWidth="1"/>
    <col min="4" max="4" width="17.625" style="950" customWidth="1"/>
    <col min="5" max="5" width="13.875" style="950" customWidth="1"/>
    <col min="6" max="6" width="10.75" style="950" customWidth="1"/>
    <col min="7" max="7" width="12.125" style="950" customWidth="1"/>
    <col min="8" max="8" width="18.25" style="951" customWidth="1"/>
    <col min="9" max="9" width="20" style="950" customWidth="1"/>
    <col min="10" max="16384" width="9" style="950"/>
  </cols>
  <sheetData>
    <row r="1" spans="1:26" s="952" customFormat="1" ht="18.75">
      <c r="A1" s="953" t="s">
        <v>208</v>
      </c>
      <c r="H1" s="990"/>
      <c r="I1" s="995" t="s">
        <v>255</v>
      </c>
    </row>
    <row r="2" spans="1:26" s="952" customFormat="1" ht="12" customHeight="1">
      <c r="A2" s="954"/>
      <c r="H2" s="990"/>
      <c r="I2" s="996"/>
    </row>
    <row r="3" spans="1:26" s="952" customFormat="1" ht="25.5" customHeight="1">
      <c r="A3" s="955" t="s">
        <v>7</v>
      </c>
      <c r="B3" s="963" t="s">
        <v>46</v>
      </c>
      <c r="C3" s="968"/>
      <c r="D3" s="127"/>
      <c r="E3" s="978" t="s">
        <v>249</v>
      </c>
      <c r="F3" s="963" t="s">
        <v>46</v>
      </c>
      <c r="G3" s="968"/>
      <c r="H3" s="127"/>
      <c r="I3" s="997"/>
      <c r="J3" s="1"/>
    </row>
    <row r="4" spans="1:26" s="952" customFormat="1" ht="17.25">
      <c r="A4" s="812"/>
      <c r="H4" s="990"/>
      <c r="I4" s="996"/>
    </row>
    <row r="5" spans="1:26" s="952" customFormat="1" ht="20.25" customHeight="1">
      <c r="A5" s="956" t="s">
        <v>173</v>
      </c>
      <c r="I5" s="373"/>
    </row>
    <row r="6" spans="1:26" s="952" customFormat="1" ht="17.25" customHeight="1">
      <c r="H6" s="990"/>
    </row>
    <row r="7" spans="1:26" s="952" customFormat="1" ht="36" customHeight="1">
      <c r="A7" s="957" t="s">
        <v>220</v>
      </c>
      <c r="B7" s="957" t="s">
        <v>152</v>
      </c>
      <c r="C7" s="957" t="s">
        <v>82</v>
      </c>
      <c r="D7" s="957" t="s">
        <v>23</v>
      </c>
      <c r="E7" s="957" t="s">
        <v>100</v>
      </c>
      <c r="F7" s="980" t="s">
        <v>58</v>
      </c>
      <c r="G7" s="980" t="s">
        <v>216</v>
      </c>
      <c r="H7" s="957" t="s">
        <v>121</v>
      </c>
      <c r="I7" s="957" t="s">
        <v>212</v>
      </c>
    </row>
    <row r="8" spans="1:26" ht="51.6" customHeight="1">
      <c r="A8" s="958" t="s">
        <v>228</v>
      </c>
      <c r="B8" s="958" t="s">
        <v>210</v>
      </c>
      <c r="C8" s="969"/>
      <c r="D8" s="974" t="s">
        <v>72</v>
      </c>
      <c r="E8" s="974" t="s">
        <v>161</v>
      </c>
      <c r="F8" s="981"/>
      <c r="G8" s="986">
        <f>F8*1.65</f>
        <v>0</v>
      </c>
      <c r="H8" s="991" t="str">
        <f>IF((G8+G9)&lt;=C8,"適合","最低基準に抵触")</f>
        <v>適合</v>
      </c>
      <c r="I8" s="998"/>
      <c r="J8" s="952" t="s">
        <v>217</v>
      </c>
      <c r="K8" s="952"/>
      <c r="L8" s="952"/>
      <c r="M8" s="952"/>
      <c r="N8" s="952"/>
      <c r="O8" s="952"/>
      <c r="P8" s="952"/>
      <c r="Q8" s="952"/>
      <c r="R8" s="952"/>
      <c r="S8" s="952"/>
      <c r="T8" s="952"/>
      <c r="U8" s="952"/>
      <c r="V8" s="952"/>
      <c r="W8" s="952"/>
      <c r="X8" s="952"/>
      <c r="Y8" s="952"/>
      <c r="Z8" s="952"/>
    </row>
    <row r="9" spans="1:26" ht="51.6" customHeight="1">
      <c r="A9" s="959"/>
      <c r="B9" s="959"/>
      <c r="C9" s="970"/>
      <c r="D9" s="975" t="s">
        <v>244</v>
      </c>
      <c r="E9" s="977" t="s">
        <v>93</v>
      </c>
      <c r="F9" s="982"/>
      <c r="G9" s="987">
        <f>F9*3.3</f>
        <v>0</v>
      </c>
      <c r="H9" s="992"/>
      <c r="I9" s="999"/>
      <c r="J9" s="952"/>
      <c r="K9" s="952"/>
      <c r="L9" s="952"/>
      <c r="M9" s="952"/>
      <c r="N9" s="952"/>
      <c r="O9" s="952"/>
      <c r="P9" s="952"/>
      <c r="Q9" s="952"/>
      <c r="R9" s="952"/>
      <c r="S9" s="952"/>
      <c r="T9" s="952"/>
      <c r="U9" s="952"/>
      <c r="V9" s="952"/>
      <c r="W9" s="952"/>
      <c r="X9" s="952"/>
      <c r="Y9" s="952"/>
      <c r="Z9" s="952"/>
    </row>
    <row r="10" spans="1:26" ht="25.5" customHeight="1">
      <c r="A10" s="959"/>
      <c r="B10" s="964"/>
      <c r="C10" s="971"/>
      <c r="D10" s="975" t="s">
        <v>49</v>
      </c>
      <c r="E10" s="977"/>
      <c r="F10" s="983">
        <f>F8+F9</f>
        <v>0</v>
      </c>
      <c r="G10" s="987">
        <f>G8+G9</f>
        <v>0</v>
      </c>
      <c r="H10" s="993"/>
      <c r="I10" s="1000"/>
      <c r="J10" s="952"/>
      <c r="K10" s="952"/>
      <c r="L10" s="952"/>
      <c r="M10" s="952"/>
      <c r="N10" s="952"/>
      <c r="O10" s="952"/>
      <c r="P10" s="952"/>
      <c r="Q10" s="952"/>
      <c r="R10" s="952"/>
      <c r="S10" s="952"/>
      <c r="T10" s="952"/>
      <c r="U10" s="952"/>
      <c r="V10" s="952"/>
      <c r="W10" s="952"/>
      <c r="X10" s="952"/>
      <c r="Y10" s="952"/>
      <c r="Z10" s="952"/>
    </row>
    <row r="11" spans="1:26" ht="51" customHeight="1">
      <c r="A11" s="959"/>
      <c r="B11" s="965" t="s">
        <v>211</v>
      </c>
      <c r="C11" s="972"/>
      <c r="D11" s="976" t="s">
        <v>244</v>
      </c>
      <c r="E11" s="979" t="s">
        <v>93</v>
      </c>
      <c r="F11" s="984"/>
      <c r="G11" s="988">
        <f>F11*3.3</f>
        <v>0</v>
      </c>
      <c r="H11" s="994" t="str">
        <f>IF(G11&lt;=C11,"適合","最低基準に抵触")</f>
        <v>適合</v>
      </c>
      <c r="I11" s="1001"/>
      <c r="J11" s="952"/>
      <c r="K11" s="952"/>
      <c r="L11" s="952"/>
      <c r="M11" s="952"/>
      <c r="N11" s="952"/>
      <c r="O11" s="952"/>
      <c r="P11" s="952"/>
      <c r="Q11" s="952"/>
      <c r="R11" s="952"/>
      <c r="S11" s="952"/>
      <c r="T11" s="952"/>
      <c r="U11" s="952"/>
      <c r="V11" s="952"/>
      <c r="W11" s="952"/>
      <c r="X11" s="952"/>
      <c r="Y11" s="952"/>
      <c r="Z11" s="952"/>
    </row>
    <row r="12" spans="1:26" ht="20.25" customHeight="1">
      <c r="A12" s="960" t="s">
        <v>49</v>
      </c>
      <c r="B12" s="960"/>
      <c r="C12" s="973">
        <f>C8+C11</f>
        <v>0</v>
      </c>
      <c r="D12" s="977"/>
      <c r="E12" s="977"/>
      <c r="F12" s="985">
        <f>F10+F11</f>
        <v>0</v>
      </c>
      <c r="G12" s="989">
        <f>G10+G11</f>
        <v>0</v>
      </c>
      <c r="H12" s="960"/>
      <c r="I12" s="1002"/>
      <c r="J12" s="952"/>
      <c r="K12" s="952"/>
      <c r="L12" s="952"/>
      <c r="M12" s="952"/>
      <c r="N12" s="952"/>
      <c r="O12" s="952"/>
      <c r="P12" s="952"/>
      <c r="Q12" s="952"/>
      <c r="R12" s="952"/>
      <c r="S12" s="952"/>
      <c r="T12" s="952"/>
      <c r="U12" s="952"/>
      <c r="V12" s="952"/>
      <c r="W12" s="952"/>
      <c r="X12" s="952"/>
      <c r="Y12" s="952"/>
      <c r="Z12" s="952"/>
    </row>
    <row r="13" spans="1:26" ht="15" customHeight="1">
      <c r="A13" s="952"/>
      <c r="B13" s="952"/>
      <c r="C13" s="952"/>
      <c r="D13" s="952"/>
      <c r="E13" s="952"/>
      <c r="F13" s="952"/>
      <c r="G13" s="952"/>
      <c r="H13" s="990"/>
      <c r="I13" s="952"/>
      <c r="J13" s="952"/>
      <c r="K13" s="952"/>
      <c r="L13" s="952"/>
      <c r="M13" s="952"/>
      <c r="N13" s="952"/>
      <c r="O13" s="952"/>
      <c r="P13" s="952"/>
      <c r="Q13" s="952"/>
      <c r="R13" s="952"/>
      <c r="S13" s="952"/>
      <c r="T13" s="952"/>
      <c r="U13" s="952"/>
      <c r="V13" s="952"/>
      <c r="W13" s="952"/>
      <c r="X13" s="952"/>
      <c r="Y13" s="952"/>
      <c r="Z13" s="952"/>
    </row>
    <row r="14" spans="1:26" ht="20.45" customHeight="1">
      <c r="A14" s="665" t="s">
        <v>251</v>
      </c>
      <c r="B14" s="61"/>
      <c r="C14" s="61"/>
      <c r="D14" s="61"/>
      <c r="E14" s="61"/>
      <c r="F14" s="61"/>
      <c r="G14" s="61"/>
      <c r="H14" s="61"/>
      <c r="I14" s="61"/>
      <c r="J14" s="952"/>
      <c r="K14" s="952"/>
      <c r="L14" s="952"/>
      <c r="M14" s="952"/>
      <c r="N14" s="952"/>
      <c r="O14" s="952"/>
      <c r="P14" s="952"/>
      <c r="Q14" s="952"/>
      <c r="R14" s="952"/>
      <c r="S14" s="952"/>
      <c r="T14" s="952"/>
      <c r="U14" s="952"/>
      <c r="V14" s="952"/>
      <c r="W14" s="952"/>
      <c r="X14" s="952"/>
      <c r="Y14" s="952"/>
      <c r="Z14" s="952"/>
    </row>
    <row r="15" spans="1:26" ht="20.100000000000001" customHeight="1">
      <c r="A15" s="961" t="s">
        <v>195</v>
      </c>
      <c r="B15" s="966"/>
      <c r="C15" s="966"/>
      <c r="D15" s="966"/>
      <c r="E15" s="966"/>
      <c r="F15" s="966"/>
      <c r="G15" s="966"/>
      <c r="H15" s="966"/>
      <c r="I15" s="966"/>
      <c r="J15" s="952"/>
      <c r="K15" s="952"/>
      <c r="L15" s="952"/>
      <c r="M15" s="952"/>
      <c r="N15" s="952"/>
      <c r="O15" s="952"/>
      <c r="P15" s="952"/>
      <c r="Q15" s="952"/>
      <c r="R15" s="952"/>
      <c r="S15" s="952"/>
      <c r="T15" s="952"/>
      <c r="U15" s="952"/>
      <c r="V15" s="952"/>
      <c r="W15" s="952"/>
      <c r="X15" s="952"/>
      <c r="Y15" s="952"/>
      <c r="Z15" s="952"/>
    </row>
    <row r="16" spans="1:26" ht="20.100000000000001" customHeight="1">
      <c r="A16" s="665" t="s">
        <v>252</v>
      </c>
      <c r="B16" s="967"/>
      <c r="C16" s="967"/>
      <c r="D16" s="967"/>
      <c r="E16" s="967"/>
      <c r="F16" s="967"/>
      <c r="G16" s="967"/>
      <c r="H16" s="990"/>
      <c r="I16" s="967"/>
      <c r="J16" s="952"/>
      <c r="K16" s="952"/>
      <c r="L16" s="952"/>
      <c r="M16" s="952"/>
      <c r="N16" s="952"/>
      <c r="O16" s="952"/>
      <c r="P16" s="952"/>
      <c r="Q16" s="952"/>
      <c r="R16" s="952"/>
      <c r="S16" s="952"/>
      <c r="T16" s="952"/>
      <c r="U16" s="952"/>
      <c r="V16" s="952"/>
      <c r="W16" s="952"/>
      <c r="X16" s="952"/>
      <c r="Y16" s="952"/>
      <c r="Z16" s="952"/>
    </row>
    <row r="17" spans="1:26" ht="39.950000000000003" customHeight="1">
      <c r="A17" s="962" t="s">
        <v>139</v>
      </c>
      <c r="B17" s="962"/>
      <c r="C17" s="962"/>
      <c r="D17" s="962"/>
      <c r="E17" s="962"/>
      <c r="F17" s="962"/>
      <c r="G17" s="962"/>
      <c r="H17" s="962"/>
      <c r="I17" s="962"/>
      <c r="J17" s="952"/>
      <c r="K17" s="952"/>
      <c r="L17" s="952"/>
      <c r="M17" s="952"/>
      <c r="N17" s="952"/>
      <c r="O17" s="952"/>
      <c r="P17" s="952"/>
      <c r="Q17" s="952"/>
      <c r="R17" s="952"/>
      <c r="S17" s="952"/>
      <c r="T17" s="952"/>
      <c r="U17" s="952"/>
      <c r="V17" s="952"/>
      <c r="W17" s="952"/>
      <c r="X17" s="952"/>
      <c r="Y17" s="952"/>
      <c r="Z17" s="952"/>
    </row>
    <row r="18" spans="1:26" s="952" customFormat="1" ht="20.100000000000001" customHeight="1">
      <c r="H18" s="990"/>
    </row>
    <row r="19" spans="1:26" s="952" customFormat="1" ht="20.100000000000001" customHeight="1">
      <c r="H19" s="990"/>
    </row>
    <row r="20" spans="1:26" s="952" customFormat="1" ht="20.100000000000001" customHeight="1">
      <c r="H20" s="990"/>
    </row>
    <row r="21" spans="1:26" s="952" customFormat="1" ht="39.950000000000003" customHeight="1">
      <c r="H21" s="990"/>
    </row>
    <row r="22" spans="1:26" s="952" customFormat="1">
      <c r="H22" s="990"/>
    </row>
    <row r="23" spans="1:26" s="952" customFormat="1">
      <c r="H23" s="990"/>
    </row>
    <row r="24" spans="1:26" s="952" customFormat="1">
      <c r="H24" s="990"/>
    </row>
    <row r="25" spans="1:26" s="952" customFormat="1">
      <c r="H25" s="990"/>
    </row>
    <row r="26" spans="1:26" s="952" customFormat="1">
      <c r="H26" s="990"/>
    </row>
    <row r="27" spans="1:26" s="952" customFormat="1">
      <c r="H27" s="990"/>
    </row>
    <row r="28" spans="1:26" s="952" customFormat="1">
      <c r="H28" s="990"/>
    </row>
    <row r="29" spans="1:26" s="952" customFormat="1">
      <c r="H29" s="990"/>
    </row>
    <row r="30" spans="1:26" s="952" customFormat="1">
      <c r="H30" s="990"/>
    </row>
    <row r="31" spans="1:26" s="952" customFormat="1">
      <c r="H31" s="990"/>
    </row>
    <row r="32" spans="1:26" s="952" customFormat="1">
      <c r="H32" s="990"/>
    </row>
    <row r="33" spans="8:8" s="952" customFormat="1">
      <c r="H33" s="990"/>
    </row>
    <row r="34" spans="8:8" s="952" customFormat="1">
      <c r="H34" s="990"/>
    </row>
    <row r="35" spans="8:8" s="952" customFormat="1">
      <c r="H35" s="990"/>
    </row>
    <row r="36" spans="8:8" s="952" customFormat="1">
      <c r="H36" s="990"/>
    </row>
    <row r="37" spans="8:8" s="952" customFormat="1">
      <c r="H37" s="990"/>
    </row>
    <row r="38" spans="8:8" s="952" customFormat="1">
      <c r="H38" s="990"/>
    </row>
    <row r="39" spans="8:8" s="952" customFormat="1">
      <c r="H39" s="990"/>
    </row>
    <row r="40" spans="8:8" s="952" customFormat="1">
      <c r="H40" s="990"/>
    </row>
    <row r="41" spans="8:8" s="952" customFormat="1">
      <c r="H41" s="990"/>
    </row>
    <row r="42" spans="8:8" s="952" customFormat="1">
      <c r="H42" s="990"/>
    </row>
    <row r="43" spans="8:8" s="952" customFormat="1">
      <c r="H43" s="990"/>
    </row>
    <row r="44" spans="8:8" s="952" customFormat="1">
      <c r="H44" s="990"/>
    </row>
    <row r="45" spans="8:8" s="952" customFormat="1">
      <c r="H45" s="990"/>
    </row>
    <row r="46" spans="8:8" s="952" customFormat="1">
      <c r="H46" s="990"/>
    </row>
    <row r="47" spans="8:8" s="952" customFormat="1">
      <c r="H47" s="990"/>
    </row>
    <row r="48" spans="8:8" s="952" customFormat="1">
      <c r="H48" s="990"/>
    </row>
    <row r="49" spans="8:8" s="952" customFormat="1">
      <c r="H49" s="990"/>
    </row>
    <row r="50" spans="8:8" s="952" customFormat="1">
      <c r="H50" s="990"/>
    </row>
    <row r="51" spans="8:8" s="952" customFormat="1">
      <c r="H51" s="990"/>
    </row>
    <row r="52" spans="8:8" s="952" customFormat="1">
      <c r="H52" s="990"/>
    </row>
    <row r="53" spans="8:8" s="952" customFormat="1">
      <c r="H53" s="990"/>
    </row>
    <row r="54" spans="8:8" s="952" customFormat="1">
      <c r="H54" s="990"/>
    </row>
    <row r="55" spans="8:8" s="952" customFormat="1">
      <c r="H55" s="990"/>
    </row>
    <row r="56" spans="8:8" s="952" customFormat="1">
      <c r="H56" s="990"/>
    </row>
    <row r="57" spans="8:8" s="952" customFormat="1">
      <c r="H57" s="990"/>
    </row>
    <row r="58" spans="8:8" s="952" customFormat="1">
      <c r="H58" s="990"/>
    </row>
    <row r="59" spans="8:8" s="952" customFormat="1">
      <c r="H59" s="990"/>
    </row>
    <row r="60" spans="8:8" s="952" customFormat="1">
      <c r="H60" s="990"/>
    </row>
    <row r="61" spans="8:8" s="952" customFormat="1">
      <c r="H61" s="990"/>
    </row>
    <row r="62" spans="8:8" s="952" customFormat="1">
      <c r="H62" s="990"/>
    </row>
  </sheetData>
  <mergeCells count="7">
    <mergeCell ref="B3:D3"/>
    <mergeCell ref="F3:H3"/>
    <mergeCell ref="A17:I17"/>
    <mergeCell ref="A8:A11"/>
    <mergeCell ref="B8:B10"/>
    <mergeCell ref="C8:C10"/>
    <mergeCell ref="H8:H10"/>
  </mergeCells>
  <phoneticPr fontId="6"/>
  <pageMargins left="0.78740157480314965" right="0.27559055118110237" top="0.74803149606299213" bottom="0.55118110236220474" header="0.31496062992125984" footer="0.31496062992125984"/>
  <pageSetup paperSize="9" firstPageNumber="6" fitToWidth="1" fitToHeight="0" orientation="landscape" usePrinterDefaults="1" useFirstPageNumber="1"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92D050"/>
  </sheetPr>
  <dimension ref="A1:M38"/>
  <sheetViews>
    <sheetView showGridLines="0" view="pageBreakPreview" zoomScale="120" zoomScaleNormal="130" zoomScaleSheetLayoutView="120" workbookViewId="0">
      <selection activeCell="D3" sqref="D3:F3"/>
    </sheetView>
  </sheetViews>
  <sheetFormatPr defaultColWidth="9" defaultRowHeight="13.5"/>
  <cols>
    <col min="1" max="1" width="1.875" style="950" customWidth="1"/>
    <col min="2" max="2" width="3.625" style="950" customWidth="1"/>
    <col min="3" max="3" width="14.375" style="950" customWidth="1"/>
    <col min="4" max="4" width="7.625" style="950" customWidth="1"/>
    <col min="5" max="6" width="8.125" style="950" customWidth="1"/>
    <col min="7" max="7" width="10.75" style="950" customWidth="1"/>
    <col min="8" max="8" width="11.5" style="950" customWidth="1"/>
    <col min="9" max="12" width="4.625" style="950" customWidth="1"/>
    <col min="13" max="16384" width="9" style="950"/>
  </cols>
  <sheetData>
    <row r="1" spans="1:13" ht="22.7" customHeight="1">
      <c r="A1" s="663" t="s">
        <v>172</v>
      </c>
      <c r="B1" s="663"/>
      <c r="C1" s="663"/>
      <c r="D1" s="663"/>
      <c r="E1" s="663"/>
      <c r="F1" s="663"/>
      <c r="G1" s="663"/>
      <c r="H1" s="1056" t="str">
        <f>'1'!H1</f>
        <v>【幼保連携型認定こども園／令和８年度】</v>
      </c>
      <c r="I1" s="1064"/>
      <c r="J1" s="1064"/>
      <c r="K1" s="1064"/>
      <c r="L1" s="1064"/>
    </row>
    <row r="2" spans="1:13" ht="22.7" customHeight="1">
      <c r="A2" s="615"/>
      <c r="B2" s="615"/>
      <c r="C2" s="615"/>
      <c r="D2" s="615"/>
      <c r="E2" s="615"/>
      <c r="F2" s="615"/>
      <c r="G2" s="615"/>
      <c r="H2" s="615"/>
      <c r="I2" s="615"/>
      <c r="J2" s="615"/>
      <c r="K2" s="1070"/>
      <c r="L2" s="1070"/>
    </row>
    <row r="3" spans="1:13" ht="22.7" customHeight="1">
      <c r="A3" s="615"/>
      <c r="B3" s="1009" t="s">
        <v>7</v>
      </c>
      <c r="C3" s="1028"/>
      <c r="D3" s="1038" t="str">
        <f>IF('1'!F4="","",'1'!F4)</f>
        <v/>
      </c>
      <c r="E3" s="105"/>
      <c r="F3" s="106"/>
      <c r="G3" s="1051" t="s">
        <v>203</v>
      </c>
      <c r="H3" s="1051" t="str">
        <f>IF('1'!F5="","",'1'!F5)</f>
        <v/>
      </c>
      <c r="I3" s="105"/>
      <c r="J3" s="106"/>
      <c r="K3" s="1029"/>
      <c r="L3" s="1029"/>
    </row>
    <row r="4" spans="1:13" ht="22.7" customHeight="1">
      <c r="A4" s="615"/>
      <c r="B4" s="1010"/>
      <c r="C4" s="1029"/>
      <c r="D4" s="1010"/>
      <c r="E4" s="1029"/>
      <c r="F4" s="1029"/>
      <c r="G4" s="1029"/>
      <c r="H4" s="1029"/>
      <c r="I4" s="1065"/>
      <c r="J4" s="1065"/>
      <c r="K4" s="1065"/>
      <c r="L4" s="1065"/>
    </row>
    <row r="5" spans="1:13" ht="22.7" customHeight="1">
      <c r="A5" s="615"/>
      <c r="B5" s="1011" t="s">
        <v>215</v>
      </c>
      <c r="C5" s="1011"/>
      <c r="D5" s="1011"/>
      <c r="E5" s="1011"/>
      <c r="F5" s="1011"/>
      <c r="G5" s="1011"/>
      <c r="H5" s="1011"/>
      <c r="I5" s="1011"/>
      <c r="J5" s="1011"/>
      <c r="K5" s="1011"/>
      <c r="L5" s="606"/>
    </row>
    <row r="6" spans="1:13" ht="22.7" customHeight="1">
      <c r="A6" s="615"/>
      <c r="B6" s="1010"/>
      <c r="C6" s="1029"/>
      <c r="D6" s="1010"/>
      <c r="E6" s="1029"/>
      <c r="F6" s="1029"/>
      <c r="G6" s="1029"/>
      <c r="H6" s="1029"/>
      <c r="I6" s="1065"/>
      <c r="J6" s="1065"/>
      <c r="K6" s="1065"/>
      <c r="L6" s="1065"/>
    </row>
    <row r="7" spans="1:13" ht="22.7" customHeight="1">
      <c r="A7" s="952"/>
      <c r="B7" s="1012" t="s">
        <v>21</v>
      </c>
      <c r="C7" s="1012"/>
      <c r="D7" s="1039" t="s">
        <v>60</v>
      </c>
      <c r="E7" s="1039"/>
      <c r="F7" s="1039" t="s">
        <v>174</v>
      </c>
      <c r="G7" s="1039"/>
      <c r="H7" s="960" t="s">
        <v>49</v>
      </c>
      <c r="I7" s="960"/>
      <c r="J7" s="952"/>
      <c r="K7" s="952"/>
      <c r="L7" s="952"/>
    </row>
    <row r="8" spans="1:13" s="1003" customFormat="1" ht="22.7" customHeight="1">
      <c r="A8" s="1006"/>
      <c r="B8" s="1012"/>
      <c r="C8" s="1012"/>
      <c r="D8" s="1040"/>
      <c r="E8" s="1040"/>
      <c r="F8" s="1040"/>
      <c r="G8" s="1040"/>
      <c r="H8" s="1057">
        <f>D8+F8</f>
        <v>0</v>
      </c>
      <c r="I8" s="1057"/>
      <c r="J8" s="1006"/>
      <c r="K8" s="1006"/>
      <c r="L8" s="1006"/>
      <c r="M8" s="1074" t="s">
        <v>217</v>
      </c>
    </row>
    <row r="9" spans="1:13" s="1004" customFormat="1" ht="22.7" customHeight="1">
      <c r="A9" s="375"/>
      <c r="B9" s="382"/>
      <c r="C9" s="382"/>
      <c r="D9" s="382"/>
      <c r="E9" s="382"/>
      <c r="F9" s="487"/>
      <c r="G9" s="487"/>
      <c r="H9" s="530"/>
      <c r="I9" s="530"/>
      <c r="J9" s="530"/>
      <c r="K9" s="576"/>
      <c r="L9" s="576"/>
    </row>
    <row r="10" spans="1:13" ht="22.7" customHeight="1">
      <c r="A10" s="952"/>
      <c r="B10" s="1013" t="s">
        <v>213</v>
      </c>
      <c r="C10" s="1030"/>
      <c r="D10" s="1030"/>
      <c r="E10" s="1030"/>
      <c r="F10" s="1030"/>
      <c r="G10" s="1030"/>
      <c r="H10" s="1058"/>
      <c r="I10" s="409"/>
      <c r="J10" s="409"/>
      <c r="K10" s="409"/>
      <c r="L10" s="952"/>
    </row>
    <row r="11" spans="1:13" s="1003" customFormat="1" ht="22.7" customHeight="1">
      <c r="A11" s="1006"/>
      <c r="B11" s="414" t="s">
        <v>179</v>
      </c>
      <c r="C11" s="414"/>
      <c r="D11" s="414"/>
      <c r="E11" s="1045" t="s">
        <v>142</v>
      </c>
      <c r="F11" s="1049"/>
      <c r="G11" s="1052" t="s">
        <v>180</v>
      </c>
      <c r="H11" s="1049" t="s">
        <v>181</v>
      </c>
      <c r="I11" s="1066"/>
      <c r="J11" s="1069"/>
      <c r="K11" s="1006"/>
      <c r="L11" s="1006"/>
    </row>
    <row r="12" spans="1:13" ht="22.7" customHeight="1">
      <c r="A12" s="952"/>
      <c r="B12" s="414"/>
      <c r="C12" s="414"/>
      <c r="D12" s="414"/>
      <c r="E12" s="462" t="s">
        <v>60</v>
      </c>
      <c r="F12" s="462" t="s">
        <v>174</v>
      </c>
      <c r="G12" s="1053"/>
      <c r="H12" s="519"/>
      <c r="I12" s="382"/>
      <c r="J12" s="952"/>
      <c r="K12" s="952"/>
      <c r="L12" s="952"/>
    </row>
    <row r="13" spans="1:13" ht="22.7" customHeight="1">
      <c r="A13" s="952"/>
      <c r="B13" s="1014" t="s">
        <v>206</v>
      </c>
      <c r="C13" s="415" t="s">
        <v>101</v>
      </c>
      <c r="D13" s="1041">
        <v>3</v>
      </c>
      <c r="E13" s="463"/>
      <c r="F13" s="1050"/>
      <c r="G13" s="508"/>
      <c r="H13" s="1059">
        <f>ROUNDDOWN(F13/D13,1)</f>
        <v>0</v>
      </c>
      <c r="I13" s="1067"/>
      <c r="J13" s="952"/>
      <c r="K13" s="952"/>
      <c r="L13" s="952"/>
    </row>
    <row r="14" spans="1:13" ht="22.7" customHeight="1">
      <c r="A14" s="952"/>
      <c r="B14" s="1015"/>
      <c r="C14" s="415" t="s">
        <v>182</v>
      </c>
      <c r="D14" s="1041">
        <v>6</v>
      </c>
      <c r="E14" s="463"/>
      <c r="F14" s="489"/>
      <c r="G14" s="508"/>
      <c r="H14" s="1060">
        <f>ROUNDDOWN(F14/D14,1)</f>
        <v>0</v>
      </c>
      <c r="I14" s="1067"/>
      <c r="J14" s="952"/>
      <c r="K14" s="952"/>
      <c r="L14" s="952"/>
    </row>
    <row r="15" spans="1:13" ht="22.7" customHeight="1">
      <c r="A15" s="952"/>
      <c r="B15" s="1015"/>
      <c r="C15" s="415" t="s">
        <v>184</v>
      </c>
      <c r="D15" s="1041">
        <v>6</v>
      </c>
      <c r="E15" s="1046"/>
      <c r="F15" s="489"/>
      <c r="G15" s="508"/>
      <c r="H15" s="1059">
        <f>ROUNDDOWN((E15+F15)/D15,1)</f>
        <v>0</v>
      </c>
      <c r="I15" s="1067"/>
      <c r="J15" s="952"/>
      <c r="K15" s="952"/>
      <c r="L15" s="952"/>
    </row>
    <row r="16" spans="1:13" ht="22.7" customHeight="1">
      <c r="A16" s="952"/>
      <c r="B16" s="1015"/>
      <c r="C16" s="415" t="s">
        <v>185</v>
      </c>
      <c r="D16" s="1041">
        <v>20</v>
      </c>
      <c r="E16" s="465"/>
      <c r="F16" s="489"/>
      <c r="G16" s="509"/>
      <c r="H16" s="1059">
        <f>ROUNDDOWN((E16+F16)/D16,1)</f>
        <v>0</v>
      </c>
      <c r="I16" s="584" t="s">
        <v>186</v>
      </c>
      <c r="J16" s="584"/>
      <c r="K16" s="584"/>
      <c r="L16" s="584"/>
    </row>
    <row r="17" spans="1:12" ht="22.7" customHeight="1">
      <c r="A17" s="952"/>
      <c r="B17" s="1015"/>
      <c r="C17" s="416" t="s">
        <v>188</v>
      </c>
      <c r="D17" s="1042">
        <v>30</v>
      </c>
      <c r="E17" s="465"/>
      <c r="F17" s="489"/>
      <c r="G17" s="509"/>
      <c r="H17" s="1060">
        <f>ROUNDDOWN((E17+F17)/D17,1)</f>
        <v>0</v>
      </c>
      <c r="I17" s="584"/>
      <c r="J17" s="584"/>
      <c r="K17" s="584"/>
      <c r="L17" s="584"/>
    </row>
    <row r="18" spans="1:12" ht="22.7" customHeight="1">
      <c r="A18" s="952"/>
      <c r="B18" s="1016"/>
      <c r="C18" s="415" t="s">
        <v>95</v>
      </c>
      <c r="D18" s="1041">
        <v>30</v>
      </c>
      <c r="E18" s="466"/>
      <c r="F18" s="490"/>
      <c r="G18" s="509"/>
      <c r="H18" s="1060">
        <f>ROUNDDOWN((E18+F18)/D18,1)</f>
        <v>0</v>
      </c>
      <c r="I18" s="1068">
        <f>SUM(H13:H18)</f>
        <v>0</v>
      </c>
      <c r="J18" s="584"/>
      <c r="K18" s="584"/>
      <c r="L18" s="584"/>
    </row>
    <row r="19" spans="1:12" ht="22.7" customHeight="1">
      <c r="A19" s="952"/>
      <c r="B19" s="1017" t="s">
        <v>214</v>
      </c>
      <c r="C19" s="487"/>
      <c r="D19" s="1043"/>
      <c r="E19" s="467">
        <f>SUM(E15:E18)</f>
        <v>0</v>
      </c>
      <c r="F19" s="467">
        <f>SUM(F13:F18)</f>
        <v>0</v>
      </c>
      <c r="G19" s="510">
        <f>SUM(G16:G18)</f>
        <v>0</v>
      </c>
      <c r="H19" s="1061" t="s">
        <v>148</v>
      </c>
      <c r="I19" s="584"/>
      <c r="J19" s="1068"/>
      <c r="K19" s="584"/>
      <c r="L19" s="584"/>
    </row>
    <row r="20" spans="1:12" ht="22.7" customHeight="1">
      <c r="A20" s="952"/>
      <c r="B20" s="1018"/>
      <c r="C20" s="418"/>
      <c r="D20" s="444"/>
      <c r="E20" s="535" t="s">
        <v>48</v>
      </c>
      <c r="F20" s="546"/>
      <c r="G20" s="1054" t="s">
        <v>189</v>
      </c>
      <c r="H20" s="1062"/>
      <c r="I20" s="584"/>
      <c r="J20" s="584"/>
      <c r="K20" s="584"/>
      <c r="L20" s="584"/>
    </row>
    <row r="21" spans="1:12" ht="22.7" customHeight="1">
      <c r="A21" s="952"/>
      <c r="B21" s="1019"/>
      <c r="C21" s="1031"/>
      <c r="D21" s="1044"/>
      <c r="E21" s="1047">
        <f>E19+F19</f>
        <v>0</v>
      </c>
      <c r="F21" s="1047"/>
      <c r="G21" s="1055">
        <f>ROUNDUP((E21-F13-F14-F15)/35,0)</f>
        <v>0</v>
      </c>
      <c r="H21" s="1063">
        <f>ROUNDUP(SUM(H13:H18),0)</f>
        <v>0</v>
      </c>
      <c r="I21" s="584"/>
      <c r="J21" s="584"/>
      <c r="K21" s="584"/>
      <c r="L21" s="584"/>
    </row>
    <row r="22" spans="1:12" s="1005" customFormat="1" ht="33.75" customHeight="1">
      <c r="A22" s="377"/>
      <c r="B22" s="1020" t="s">
        <v>143</v>
      </c>
      <c r="C22" s="1027"/>
      <c r="D22" s="1027"/>
      <c r="E22" s="1027"/>
      <c r="F22" s="1027"/>
      <c r="G22" s="1027"/>
      <c r="H22" s="1027"/>
      <c r="I22" s="1027"/>
      <c r="J22" s="1027"/>
      <c r="K22" s="1027"/>
      <c r="L22" s="1027"/>
    </row>
    <row r="23" spans="1:12" s="1005" customFormat="1" ht="14.25" customHeight="1">
      <c r="A23" s="377"/>
      <c r="B23" s="1020"/>
      <c r="C23" s="1027"/>
      <c r="D23" s="1027"/>
      <c r="E23" s="1027"/>
      <c r="F23" s="1027"/>
      <c r="G23" s="1027"/>
      <c r="H23" s="1027"/>
      <c r="I23" s="1027"/>
      <c r="J23" s="1027"/>
      <c r="K23" s="1027"/>
      <c r="L23" s="1027"/>
    </row>
    <row r="24" spans="1:12" s="1005" customFormat="1" ht="17.25" customHeight="1">
      <c r="A24" s="1007"/>
      <c r="B24" s="1021" t="s">
        <v>191</v>
      </c>
      <c r="C24" s="1032"/>
      <c r="D24" s="1032"/>
      <c r="E24" s="1048"/>
      <c r="F24" s="1048"/>
      <c r="G24" s="1048"/>
      <c r="H24" s="1048"/>
      <c r="I24" s="1048"/>
      <c r="J24" s="1048"/>
      <c r="K24" s="1048"/>
      <c r="L24" s="664"/>
    </row>
    <row r="25" spans="1:12" ht="30.75" customHeight="1">
      <c r="A25" s="1008"/>
      <c r="B25" s="1022" t="s">
        <v>165</v>
      </c>
      <c r="C25" s="1027"/>
      <c r="D25" s="1027"/>
      <c r="E25" s="1027"/>
      <c r="F25" s="1027"/>
      <c r="G25" s="1027"/>
      <c r="H25" s="1027"/>
      <c r="I25" s="1027"/>
      <c r="J25" s="1027"/>
      <c r="K25" s="1027"/>
      <c r="L25" s="1027"/>
    </row>
    <row r="26" spans="1:12">
      <c r="A26" s="1008"/>
      <c r="B26" s="1022"/>
      <c r="C26" s="1022"/>
      <c r="D26" s="1022"/>
      <c r="E26" s="1022"/>
      <c r="F26" s="1022"/>
      <c r="G26" s="1022"/>
      <c r="H26" s="1022"/>
      <c r="I26" s="1022"/>
      <c r="J26" s="1022"/>
      <c r="K26" s="1022"/>
      <c r="L26" s="1022"/>
    </row>
    <row r="27" spans="1:12" ht="19.5" customHeight="1">
      <c r="A27" s="1008"/>
      <c r="B27" s="1023" t="s">
        <v>4</v>
      </c>
      <c r="C27" s="1033"/>
      <c r="D27" s="1033"/>
      <c r="E27" s="1033"/>
      <c r="F27" s="1033"/>
      <c r="G27" s="1033"/>
      <c r="H27" s="1033"/>
      <c r="I27" s="1033"/>
      <c r="J27" s="1033"/>
      <c r="K27" s="1033"/>
      <c r="L27" s="1071"/>
    </row>
    <row r="28" spans="1:12" ht="13.7" customHeight="1">
      <c r="A28" s="1008"/>
      <c r="B28" s="1024"/>
      <c r="C28" s="1034"/>
      <c r="D28" s="1008"/>
      <c r="E28" s="1008"/>
      <c r="F28" s="1008"/>
      <c r="G28" s="1008"/>
      <c r="H28" s="1008"/>
      <c r="I28" s="1008"/>
      <c r="J28" s="1008"/>
      <c r="K28" s="1008"/>
      <c r="L28" s="1008"/>
    </row>
    <row r="29" spans="1:12" ht="18" customHeight="1">
      <c r="A29" s="1008"/>
      <c r="B29" s="1025" t="s">
        <v>176</v>
      </c>
      <c r="C29" s="1035"/>
      <c r="D29" s="1035"/>
      <c r="E29" s="1035"/>
      <c r="F29" s="1035"/>
      <c r="G29" s="1035"/>
      <c r="H29" s="1035"/>
      <c r="I29" s="1035"/>
      <c r="J29" s="1035"/>
      <c r="K29" s="1035"/>
      <c r="L29" s="1072"/>
    </row>
    <row r="30" spans="1:12" ht="18" customHeight="1">
      <c r="A30" s="1008"/>
      <c r="B30" s="1026"/>
      <c r="C30" s="1036"/>
      <c r="D30" s="1036"/>
      <c r="E30" s="1036"/>
      <c r="F30" s="1036"/>
      <c r="G30" s="1036"/>
      <c r="H30" s="1036"/>
      <c r="I30" s="1036"/>
      <c r="J30" s="1036"/>
      <c r="K30" s="1036"/>
      <c r="L30" s="1073"/>
    </row>
    <row r="31" spans="1:12" ht="13.7" customHeight="1">
      <c r="A31" s="1008"/>
      <c r="B31" s="1022"/>
      <c r="C31" s="1022"/>
      <c r="D31" s="1022"/>
      <c r="E31" s="1022"/>
      <c r="F31" s="1022"/>
      <c r="G31" s="1022"/>
      <c r="H31" s="1022"/>
      <c r="I31" s="1022"/>
      <c r="J31" s="1022"/>
      <c r="K31" s="1022"/>
      <c r="L31" s="1022"/>
    </row>
    <row r="32" spans="1:12" ht="18.75" customHeight="1">
      <c r="A32" s="1008"/>
      <c r="B32" s="1025" t="s">
        <v>192</v>
      </c>
      <c r="C32" s="1035"/>
      <c r="D32" s="1035"/>
      <c r="E32" s="1035"/>
      <c r="F32" s="1035"/>
      <c r="G32" s="1035"/>
      <c r="H32" s="1035"/>
      <c r="I32" s="1035"/>
      <c r="J32" s="1035"/>
      <c r="K32" s="1035"/>
      <c r="L32" s="1072"/>
    </row>
    <row r="33" spans="1:12" ht="18.75" customHeight="1">
      <c r="A33" s="1008"/>
      <c r="B33" s="1026"/>
      <c r="C33" s="1036"/>
      <c r="D33" s="1036"/>
      <c r="E33" s="1036"/>
      <c r="F33" s="1036"/>
      <c r="G33" s="1036"/>
      <c r="H33" s="1036"/>
      <c r="I33" s="1036"/>
      <c r="J33" s="1036"/>
      <c r="K33" s="1036"/>
      <c r="L33" s="1073"/>
    </row>
    <row r="34" spans="1:12" ht="13.7" customHeight="1">
      <c r="A34" s="1008"/>
      <c r="B34" s="1022"/>
      <c r="C34" s="1022"/>
      <c r="D34" s="1022"/>
      <c r="E34" s="1022"/>
      <c r="F34" s="1022"/>
      <c r="G34" s="1022"/>
      <c r="H34" s="1022"/>
      <c r="I34" s="1022"/>
      <c r="J34" s="1022"/>
      <c r="K34" s="1022"/>
      <c r="L34" s="1022"/>
    </row>
    <row r="35" spans="1:12">
      <c r="A35" s="1008"/>
      <c r="B35" s="1022" t="s">
        <v>74</v>
      </c>
      <c r="C35" s="1027"/>
      <c r="D35" s="1027"/>
      <c r="E35" s="1027"/>
      <c r="F35" s="1027"/>
      <c r="G35" s="1027"/>
      <c r="H35" s="1027"/>
      <c r="I35" s="1027"/>
      <c r="J35" s="1027"/>
      <c r="K35" s="1027"/>
      <c r="L35" s="1027"/>
    </row>
    <row r="36" spans="1:12">
      <c r="A36" s="1008"/>
      <c r="B36" s="1027"/>
      <c r="C36" s="1027"/>
      <c r="D36" s="1027"/>
      <c r="E36" s="1027"/>
      <c r="F36" s="1027"/>
      <c r="G36" s="1027"/>
      <c r="H36" s="1027"/>
      <c r="I36" s="1027"/>
      <c r="J36" s="1027"/>
      <c r="K36" s="1027"/>
      <c r="L36" s="1027"/>
    </row>
    <row r="37" spans="1:12">
      <c r="A37" s="1008"/>
      <c r="B37" s="1008"/>
      <c r="C37" s="1008"/>
      <c r="D37" s="1008"/>
      <c r="E37" s="1008"/>
      <c r="F37" s="1008"/>
      <c r="G37" s="1008"/>
      <c r="H37" s="1008"/>
      <c r="I37" s="1008"/>
      <c r="J37" s="1008"/>
      <c r="K37" s="1008"/>
      <c r="L37" s="1008"/>
    </row>
    <row r="38" spans="1:12">
      <c r="C38" s="1037"/>
    </row>
  </sheetData>
  <mergeCells count="27">
    <mergeCell ref="H1:L1"/>
    <mergeCell ref="B3:C3"/>
    <mergeCell ref="D3:F3"/>
    <mergeCell ref="H3:J3"/>
    <mergeCell ref="D7:E7"/>
    <mergeCell ref="F7:G7"/>
    <mergeCell ref="H7:I7"/>
    <mergeCell ref="D8:E8"/>
    <mergeCell ref="F8:G8"/>
    <mergeCell ref="H8:I8"/>
    <mergeCell ref="B10:H10"/>
    <mergeCell ref="E11:F11"/>
    <mergeCell ref="B19:D19"/>
    <mergeCell ref="E20:F20"/>
    <mergeCell ref="E21:F21"/>
    <mergeCell ref="B22:L22"/>
    <mergeCell ref="B25:L25"/>
    <mergeCell ref="B27:L27"/>
    <mergeCell ref="B7:C8"/>
    <mergeCell ref="B11:D12"/>
    <mergeCell ref="G11:G12"/>
    <mergeCell ref="H11:H12"/>
    <mergeCell ref="B13:B18"/>
    <mergeCell ref="H19:H20"/>
    <mergeCell ref="B29:L30"/>
    <mergeCell ref="B32:L33"/>
    <mergeCell ref="B35:L36"/>
  </mergeCells>
  <phoneticPr fontId="6"/>
  <dataValidations count="1">
    <dataValidation imeMode="disabled" allowBlank="1" showDropDown="0" showInputMessage="1" showErrorMessage="1" sqref="J11"/>
  </dataValidations>
  <pageMargins left="0.6692913385826772" right="0.19685039370078741" top="0.59055118110236227" bottom="0.19685039370078741" header="0.31496062992125984" footer="0.19685039370078741"/>
  <pageSetup paperSize="9" firstPageNumber="7" fitToWidth="1" fitToHeight="1" orientation="portrait" usePrinterDefaults="1" cellComments="asDisplayed" useFirstPageNumber="1"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99CC"/>
    <pageSetUpPr fitToPage="1"/>
  </sheetPr>
  <dimension ref="A1:J74"/>
  <sheetViews>
    <sheetView showGridLines="0" view="pageBreakPreview" topLeftCell="A61" zoomScaleSheetLayoutView="100" workbookViewId="0">
      <selection activeCell="A65" sqref="A65"/>
    </sheetView>
  </sheetViews>
  <sheetFormatPr defaultColWidth="9" defaultRowHeight="24.95" customHeight="1"/>
  <cols>
    <col min="1" max="1" width="3.625" style="1" customWidth="1"/>
    <col min="2" max="2" width="14.75" style="1" customWidth="1"/>
    <col min="3" max="3" width="7.125" style="1" customWidth="1"/>
    <col min="4" max="4" width="21.875" style="1" customWidth="1"/>
    <col min="5" max="5" width="7.625" style="1" customWidth="1"/>
    <col min="6" max="6" width="10.125" style="1" customWidth="1"/>
    <col min="7" max="8" width="7.625" style="1" customWidth="1"/>
    <col min="9" max="9" width="25.625" style="1" customWidth="1"/>
    <col min="10" max="16384" width="9" style="1"/>
  </cols>
  <sheetData>
    <row r="1" spans="1:10" ht="42.6" customHeight="1">
      <c r="A1" s="1" t="s">
        <v>137</v>
      </c>
      <c r="E1" s="150" t="s">
        <v>247</v>
      </c>
      <c r="F1" s="152"/>
      <c r="G1" s="152"/>
      <c r="H1" s="152"/>
      <c r="I1" s="152"/>
    </row>
    <row r="2" spans="1:10" ht="20.25" customHeight="1">
      <c r="E2" s="151"/>
      <c r="F2" s="151"/>
      <c r="G2" s="151"/>
      <c r="H2" s="151"/>
      <c r="I2" s="151"/>
      <c r="J2" s="1" t="s">
        <v>187</v>
      </c>
    </row>
    <row r="3" spans="1:10" ht="41.25" customHeight="1">
      <c r="A3" s="141" t="s">
        <v>221</v>
      </c>
      <c r="B3" s="95" t="s">
        <v>31</v>
      </c>
      <c r="C3" s="147" t="s">
        <v>50</v>
      </c>
      <c r="D3" s="95" t="s">
        <v>54</v>
      </c>
      <c r="E3" s="147" t="s">
        <v>25</v>
      </c>
      <c r="F3" s="153" t="s">
        <v>45</v>
      </c>
      <c r="G3" s="154" t="s">
        <v>222</v>
      </c>
      <c r="H3" s="156"/>
      <c r="I3" s="153" t="s">
        <v>223</v>
      </c>
    </row>
    <row r="4" spans="1:10" ht="27" customHeight="1">
      <c r="A4" s="142">
        <v>1</v>
      </c>
      <c r="B4" s="145"/>
      <c r="C4" s="104"/>
      <c r="D4" s="145"/>
      <c r="E4" s="145"/>
      <c r="F4" s="145"/>
      <c r="G4" s="109"/>
      <c r="H4" s="157"/>
      <c r="I4" s="159"/>
    </row>
    <row r="5" spans="1:10" ht="27" customHeight="1">
      <c r="A5" s="142">
        <f t="shared" ref="A5:A53" si="0">A4+1</f>
        <v>2</v>
      </c>
      <c r="B5" s="145"/>
      <c r="C5" s="104"/>
      <c r="D5" s="145"/>
      <c r="E5" s="145"/>
      <c r="F5" s="145"/>
      <c r="G5" s="109"/>
      <c r="H5" s="157"/>
      <c r="I5" s="104"/>
    </row>
    <row r="6" spans="1:10" ht="27" customHeight="1">
      <c r="A6" s="142">
        <f t="shared" si="0"/>
        <v>3</v>
      </c>
      <c r="B6" s="145"/>
      <c r="C6" s="104"/>
      <c r="D6" s="145"/>
      <c r="E6" s="145"/>
      <c r="F6" s="145"/>
      <c r="G6" s="109"/>
      <c r="H6" s="157"/>
      <c r="I6" s="104"/>
    </row>
    <row r="7" spans="1:10" ht="27" customHeight="1">
      <c r="A7" s="142">
        <f t="shared" si="0"/>
        <v>4</v>
      </c>
      <c r="B7" s="145"/>
      <c r="C7" s="104"/>
      <c r="D7" s="145"/>
      <c r="E7" s="145"/>
      <c r="F7" s="145"/>
      <c r="G7" s="109"/>
      <c r="H7" s="157"/>
      <c r="I7" s="104"/>
    </row>
    <row r="8" spans="1:10" ht="27" customHeight="1">
      <c r="A8" s="142">
        <f t="shared" si="0"/>
        <v>5</v>
      </c>
      <c r="B8" s="145"/>
      <c r="C8" s="104"/>
      <c r="D8" s="145"/>
      <c r="E8" s="145"/>
      <c r="F8" s="145"/>
      <c r="G8" s="109"/>
      <c r="H8" s="157"/>
      <c r="I8" s="104"/>
    </row>
    <row r="9" spans="1:10" ht="27" customHeight="1">
      <c r="A9" s="142">
        <f t="shared" si="0"/>
        <v>6</v>
      </c>
      <c r="B9" s="145"/>
      <c r="C9" s="104"/>
      <c r="D9" s="145"/>
      <c r="E9" s="145"/>
      <c r="F9" s="145"/>
      <c r="G9" s="109"/>
      <c r="H9" s="157"/>
      <c r="I9" s="104"/>
    </row>
    <row r="10" spans="1:10" ht="27" customHeight="1">
      <c r="A10" s="142">
        <f t="shared" si="0"/>
        <v>7</v>
      </c>
      <c r="B10" s="145"/>
      <c r="C10" s="104"/>
      <c r="D10" s="145"/>
      <c r="E10" s="145"/>
      <c r="F10" s="145"/>
      <c r="G10" s="109"/>
      <c r="H10" s="157"/>
      <c r="I10" s="104"/>
    </row>
    <row r="11" spans="1:10" ht="27" customHeight="1">
      <c r="A11" s="142">
        <f t="shared" si="0"/>
        <v>8</v>
      </c>
      <c r="B11" s="145"/>
      <c r="C11" s="104"/>
      <c r="D11" s="145"/>
      <c r="E11" s="145"/>
      <c r="F11" s="145"/>
      <c r="G11" s="109"/>
      <c r="H11" s="157"/>
      <c r="I11" s="104"/>
    </row>
    <row r="12" spans="1:10" ht="27" customHeight="1">
      <c r="A12" s="142">
        <f t="shared" si="0"/>
        <v>9</v>
      </c>
      <c r="B12" s="145"/>
      <c r="C12" s="104"/>
      <c r="D12" s="145"/>
      <c r="E12" s="145"/>
      <c r="F12" s="145"/>
      <c r="G12" s="109"/>
      <c r="H12" s="157"/>
      <c r="I12" s="104"/>
    </row>
    <row r="13" spans="1:10" ht="27" customHeight="1">
      <c r="A13" s="142">
        <f t="shared" si="0"/>
        <v>10</v>
      </c>
      <c r="B13" s="145"/>
      <c r="C13" s="104"/>
      <c r="D13" s="145"/>
      <c r="E13" s="145"/>
      <c r="F13" s="145"/>
      <c r="G13" s="109"/>
      <c r="H13" s="157"/>
      <c r="I13" s="104"/>
    </row>
    <row r="14" spans="1:10" ht="27" customHeight="1">
      <c r="A14" s="142">
        <f t="shared" si="0"/>
        <v>11</v>
      </c>
      <c r="B14" s="145"/>
      <c r="C14" s="104"/>
      <c r="D14" s="145"/>
      <c r="E14" s="145"/>
      <c r="F14" s="145"/>
      <c r="G14" s="109"/>
      <c r="H14" s="157"/>
      <c r="I14" s="104"/>
    </row>
    <row r="15" spans="1:10" ht="27" customHeight="1">
      <c r="A15" s="142">
        <f t="shared" si="0"/>
        <v>12</v>
      </c>
      <c r="B15" s="145"/>
      <c r="C15" s="104"/>
      <c r="D15" s="145"/>
      <c r="E15" s="145"/>
      <c r="F15" s="145"/>
      <c r="G15" s="109"/>
      <c r="H15" s="157"/>
      <c r="I15" s="104"/>
    </row>
    <row r="16" spans="1:10" ht="27" customHeight="1">
      <c r="A16" s="142">
        <f t="shared" si="0"/>
        <v>13</v>
      </c>
      <c r="B16" s="145"/>
      <c r="C16" s="104"/>
      <c r="D16" s="145"/>
      <c r="E16" s="145"/>
      <c r="F16" s="145"/>
      <c r="G16" s="109"/>
      <c r="H16" s="157"/>
      <c r="I16" s="104"/>
    </row>
    <row r="17" spans="1:9" ht="27" customHeight="1">
      <c r="A17" s="142">
        <f t="shared" si="0"/>
        <v>14</v>
      </c>
      <c r="B17" s="145"/>
      <c r="C17" s="104"/>
      <c r="D17" s="145"/>
      <c r="E17" s="145"/>
      <c r="F17" s="145"/>
      <c r="G17" s="109"/>
      <c r="H17" s="157"/>
      <c r="I17" s="104"/>
    </row>
    <row r="18" spans="1:9" ht="27" customHeight="1">
      <c r="A18" s="142">
        <f t="shared" si="0"/>
        <v>15</v>
      </c>
      <c r="B18" s="145"/>
      <c r="C18" s="104"/>
      <c r="D18" s="145"/>
      <c r="E18" s="145"/>
      <c r="F18" s="145"/>
      <c r="G18" s="109"/>
      <c r="H18" s="157"/>
      <c r="I18" s="104"/>
    </row>
    <row r="19" spans="1:9" ht="27" customHeight="1">
      <c r="A19" s="142">
        <f t="shared" si="0"/>
        <v>16</v>
      </c>
      <c r="B19" s="145"/>
      <c r="C19" s="104"/>
      <c r="D19" s="145"/>
      <c r="E19" s="145"/>
      <c r="F19" s="145"/>
      <c r="G19" s="109"/>
      <c r="H19" s="157"/>
      <c r="I19" s="104"/>
    </row>
    <row r="20" spans="1:9" ht="27" customHeight="1">
      <c r="A20" s="142">
        <f t="shared" si="0"/>
        <v>17</v>
      </c>
      <c r="B20" s="145"/>
      <c r="C20" s="104"/>
      <c r="D20" s="145"/>
      <c r="E20" s="145"/>
      <c r="F20" s="145"/>
      <c r="G20" s="109"/>
      <c r="H20" s="157"/>
      <c r="I20" s="104"/>
    </row>
    <row r="21" spans="1:9" ht="27" customHeight="1">
      <c r="A21" s="142">
        <f t="shared" si="0"/>
        <v>18</v>
      </c>
      <c r="B21" s="145"/>
      <c r="C21" s="104"/>
      <c r="D21" s="145"/>
      <c r="E21" s="145"/>
      <c r="F21" s="145"/>
      <c r="G21" s="109"/>
      <c r="H21" s="157"/>
      <c r="I21" s="104"/>
    </row>
    <row r="22" spans="1:9" ht="27" customHeight="1">
      <c r="A22" s="142">
        <f t="shared" si="0"/>
        <v>19</v>
      </c>
      <c r="B22" s="145"/>
      <c r="C22" s="104"/>
      <c r="D22" s="145"/>
      <c r="E22" s="145"/>
      <c r="F22" s="145"/>
      <c r="G22" s="109"/>
      <c r="H22" s="157"/>
      <c r="I22" s="104"/>
    </row>
    <row r="23" spans="1:9" ht="27" customHeight="1">
      <c r="A23" s="142">
        <f t="shared" si="0"/>
        <v>20</v>
      </c>
      <c r="B23" s="145"/>
      <c r="C23" s="104"/>
      <c r="D23" s="145"/>
      <c r="E23" s="145"/>
      <c r="F23" s="145"/>
      <c r="G23" s="109"/>
      <c r="H23" s="157"/>
      <c r="I23" s="104"/>
    </row>
    <row r="24" spans="1:9" ht="27" customHeight="1">
      <c r="A24" s="142">
        <f t="shared" si="0"/>
        <v>21</v>
      </c>
      <c r="B24" s="145"/>
      <c r="C24" s="104"/>
      <c r="D24" s="145"/>
      <c r="E24" s="145"/>
      <c r="F24" s="145"/>
      <c r="G24" s="109"/>
      <c r="H24" s="157"/>
      <c r="I24" s="104"/>
    </row>
    <row r="25" spans="1:9" ht="27" customHeight="1">
      <c r="A25" s="142">
        <f t="shared" si="0"/>
        <v>22</v>
      </c>
      <c r="B25" s="145"/>
      <c r="C25" s="104"/>
      <c r="D25" s="145"/>
      <c r="E25" s="145"/>
      <c r="F25" s="145"/>
      <c r="G25" s="109"/>
      <c r="H25" s="157"/>
      <c r="I25" s="104"/>
    </row>
    <row r="26" spans="1:9" ht="27" customHeight="1">
      <c r="A26" s="142">
        <f t="shared" si="0"/>
        <v>23</v>
      </c>
      <c r="B26" s="145"/>
      <c r="C26" s="104"/>
      <c r="D26" s="145"/>
      <c r="E26" s="145"/>
      <c r="F26" s="145"/>
      <c r="G26" s="109"/>
      <c r="H26" s="157"/>
      <c r="I26" s="104"/>
    </row>
    <row r="27" spans="1:9" ht="27" customHeight="1">
      <c r="A27" s="142">
        <f t="shared" si="0"/>
        <v>24</v>
      </c>
      <c r="B27" s="145"/>
      <c r="C27" s="104"/>
      <c r="D27" s="145"/>
      <c r="E27" s="145"/>
      <c r="F27" s="145"/>
      <c r="G27" s="109"/>
      <c r="H27" s="157"/>
      <c r="I27" s="104"/>
    </row>
    <row r="28" spans="1:9" ht="27" customHeight="1">
      <c r="A28" s="142">
        <f t="shared" si="0"/>
        <v>25</v>
      </c>
      <c r="B28" s="145"/>
      <c r="C28" s="104"/>
      <c r="D28" s="145"/>
      <c r="E28" s="145"/>
      <c r="F28" s="145"/>
      <c r="G28" s="109"/>
      <c r="H28" s="157"/>
      <c r="I28" s="104"/>
    </row>
    <row r="29" spans="1:9" ht="27" customHeight="1">
      <c r="A29" s="142">
        <f t="shared" si="0"/>
        <v>26</v>
      </c>
      <c r="B29" s="145"/>
      <c r="C29" s="104"/>
      <c r="D29" s="145"/>
      <c r="E29" s="145"/>
      <c r="F29" s="145"/>
      <c r="G29" s="109"/>
      <c r="H29" s="157"/>
      <c r="I29" s="104"/>
    </row>
    <row r="30" spans="1:9" ht="27" customHeight="1">
      <c r="A30" s="142">
        <f t="shared" si="0"/>
        <v>27</v>
      </c>
      <c r="B30" s="145"/>
      <c r="C30" s="104"/>
      <c r="D30" s="145"/>
      <c r="E30" s="145"/>
      <c r="F30" s="145"/>
      <c r="G30" s="109"/>
      <c r="H30" s="157"/>
      <c r="I30" s="104"/>
    </row>
    <row r="31" spans="1:9" ht="27" customHeight="1">
      <c r="A31" s="142">
        <f t="shared" si="0"/>
        <v>28</v>
      </c>
      <c r="B31" s="145"/>
      <c r="C31" s="104"/>
      <c r="D31" s="145"/>
      <c r="E31" s="145"/>
      <c r="F31" s="145"/>
      <c r="G31" s="109"/>
      <c r="H31" s="157"/>
      <c r="I31" s="104"/>
    </row>
    <row r="32" spans="1:9" ht="27" customHeight="1">
      <c r="A32" s="142">
        <f t="shared" si="0"/>
        <v>29</v>
      </c>
      <c r="B32" s="145"/>
      <c r="C32" s="104"/>
      <c r="D32" s="145"/>
      <c r="E32" s="145"/>
      <c r="F32" s="145"/>
      <c r="G32" s="109"/>
      <c r="H32" s="157"/>
      <c r="I32" s="104"/>
    </row>
    <row r="33" spans="1:9" ht="27" customHeight="1">
      <c r="A33" s="142">
        <f t="shared" si="0"/>
        <v>30</v>
      </c>
      <c r="B33" s="145"/>
      <c r="C33" s="104"/>
      <c r="D33" s="145"/>
      <c r="E33" s="145"/>
      <c r="F33" s="145"/>
      <c r="G33" s="109"/>
      <c r="H33" s="157"/>
      <c r="I33" s="104"/>
    </row>
    <row r="34" spans="1:9" ht="27" customHeight="1">
      <c r="A34" s="142">
        <f t="shared" si="0"/>
        <v>31</v>
      </c>
      <c r="B34" s="145"/>
      <c r="C34" s="104"/>
      <c r="D34" s="145"/>
      <c r="E34" s="145"/>
      <c r="F34" s="145"/>
      <c r="G34" s="109"/>
      <c r="H34" s="157"/>
      <c r="I34" s="104"/>
    </row>
    <row r="35" spans="1:9" ht="27" customHeight="1">
      <c r="A35" s="142">
        <f t="shared" si="0"/>
        <v>32</v>
      </c>
      <c r="B35" s="145"/>
      <c r="C35" s="104"/>
      <c r="D35" s="145"/>
      <c r="E35" s="145"/>
      <c r="F35" s="145"/>
      <c r="G35" s="109"/>
      <c r="H35" s="157"/>
      <c r="I35" s="104"/>
    </row>
    <row r="36" spans="1:9" ht="27" customHeight="1">
      <c r="A36" s="142">
        <f t="shared" si="0"/>
        <v>33</v>
      </c>
      <c r="B36" s="145"/>
      <c r="C36" s="104"/>
      <c r="D36" s="145"/>
      <c r="E36" s="145"/>
      <c r="F36" s="145"/>
      <c r="G36" s="109"/>
      <c r="H36" s="157"/>
      <c r="I36" s="104"/>
    </row>
    <row r="37" spans="1:9" ht="27" customHeight="1">
      <c r="A37" s="142">
        <f t="shared" si="0"/>
        <v>34</v>
      </c>
      <c r="B37" s="145"/>
      <c r="C37" s="104"/>
      <c r="D37" s="145"/>
      <c r="E37" s="145"/>
      <c r="F37" s="145"/>
      <c r="G37" s="109"/>
      <c r="H37" s="157"/>
      <c r="I37" s="104"/>
    </row>
    <row r="38" spans="1:9" ht="27" customHeight="1">
      <c r="A38" s="142">
        <f t="shared" si="0"/>
        <v>35</v>
      </c>
      <c r="B38" s="145"/>
      <c r="C38" s="104"/>
      <c r="D38" s="145"/>
      <c r="E38" s="145"/>
      <c r="F38" s="145"/>
      <c r="G38" s="109"/>
      <c r="H38" s="157"/>
      <c r="I38" s="104"/>
    </row>
    <row r="39" spans="1:9" ht="27" customHeight="1">
      <c r="A39" s="142">
        <f t="shared" si="0"/>
        <v>36</v>
      </c>
      <c r="B39" s="145"/>
      <c r="C39" s="104"/>
      <c r="D39" s="145"/>
      <c r="E39" s="145"/>
      <c r="F39" s="145"/>
      <c r="G39" s="109"/>
      <c r="H39" s="157"/>
      <c r="I39" s="104"/>
    </row>
    <row r="40" spans="1:9" ht="27" customHeight="1">
      <c r="A40" s="142">
        <f t="shared" si="0"/>
        <v>37</v>
      </c>
      <c r="B40" s="145"/>
      <c r="C40" s="104"/>
      <c r="D40" s="145"/>
      <c r="E40" s="145"/>
      <c r="F40" s="145"/>
      <c r="G40" s="109"/>
      <c r="H40" s="157"/>
      <c r="I40" s="104"/>
    </row>
    <row r="41" spans="1:9" ht="27" customHeight="1">
      <c r="A41" s="142">
        <f t="shared" si="0"/>
        <v>38</v>
      </c>
      <c r="B41" s="145"/>
      <c r="C41" s="104"/>
      <c r="D41" s="145"/>
      <c r="E41" s="145"/>
      <c r="F41" s="145"/>
      <c r="G41" s="109"/>
      <c r="H41" s="157"/>
      <c r="I41" s="104"/>
    </row>
    <row r="42" spans="1:9" ht="27" customHeight="1">
      <c r="A42" s="142">
        <f t="shared" si="0"/>
        <v>39</v>
      </c>
      <c r="B42" s="145"/>
      <c r="C42" s="104"/>
      <c r="D42" s="145"/>
      <c r="E42" s="145"/>
      <c r="F42" s="145"/>
      <c r="G42" s="109"/>
      <c r="H42" s="157"/>
      <c r="I42" s="104"/>
    </row>
    <row r="43" spans="1:9" ht="27" customHeight="1">
      <c r="A43" s="142">
        <f t="shared" si="0"/>
        <v>40</v>
      </c>
      <c r="B43" s="145"/>
      <c r="C43" s="104"/>
      <c r="D43" s="145"/>
      <c r="E43" s="145"/>
      <c r="F43" s="145"/>
      <c r="G43" s="109"/>
      <c r="H43" s="157"/>
      <c r="I43" s="104"/>
    </row>
    <row r="44" spans="1:9" ht="27" customHeight="1">
      <c r="A44" s="142">
        <f t="shared" si="0"/>
        <v>41</v>
      </c>
      <c r="B44" s="145"/>
      <c r="C44" s="104"/>
      <c r="D44" s="145"/>
      <c r="E44" s="145"/>
      <c r="F44" s="145"/>
      <c r="G44" s="109"/>
      <c r="H44" s="157"/>
      <c r="I44" s="104"/>
    </row>
    <row r="45" spans="1:9" ht="27" customHeight="1">
      <c r="A45" s="142">
        <f t="shared" si="0"/>
        <v>42</v>
      </c>
      <c r="B45" s="145"/>
      <c r="C45" s="104"/>
      <c r="D45" s="145"/>
      <c r="E45" s="145"/>
      <c r="F45" s="145"/>
      <c r="G45" s="109"/>
      <c r="H45" s="157"/>
      <c r="I45" s="104"/>
    </row>
    <row r="46" spans="1:9" ht="27" customHeight="1">
      <c r="A46" s="142">
        <f t="shared" si="0"/>
        <v>43</v>
      </c>
      <c r="B46" s="145"/>
      <c r="C46" s="104"/>
      <c r="D46" s="145"/>
      <c r="E46" s="145"/>
      <c r="F46" s="145"/>
      <c r="G46" s="109"/>
      <c r="H46" s="157"/>
      <c r="I46" s="104"/>
    </row>
    <row r="47" spans="1:9" ht="27" customHeight="1">
      <c r="A47" s="142">
        <f t="shared" si="0"/>
        <v>44</v>
      </c>
      <c r="B47" s="145"/>
      <c r="C47" s="104"/>
      <c r="D47" s="145"/>
      <c r="E47" s="145"/>
      <c r="F47" s="145"/>
      <c r="G47" s="109"/>
      <c r="H47" s="157"/>
      <c r="I47" s="104"/>
    </row>
    <row r="48" spans="1:9" ht="27" customHeight="1">
      <c r="A48" s="142">
        <f t="shared" si="0"/>
        <v>45</v>
      </c>
      <c r="B48" s="145"/>
      <c r="C48" s="104"/>
      <c r="D48" s="145"/>
      <c r="E48" s="145"/>
      <c r="F48" s="145"/>
      <c r="G48" s="109"/>
      <c r="H48" s="157"/>
      <c r="I48" s="104"/>
    </row>
    <row r="49" spans="1:9" ht="27" customHeight="1">
      <c r="A49" s="142">
        <f t="shared" si="0"/>
        <v>46</v>
      </c>
      <c r="B49" s="145"/>
      <c r="C49" s="104"/>
      <c r="D49" s="145"/>
      <c r="E49" s="145"/>
      <c r="F49" s="145"/>
      <c r="G49" s="109"/>
      <c r="H49" s="157"/>
      <c r="I49" s="104"/>
    </row>
    <row r="50" spans="1:9" ht="27" customHeight="1">
      <c r="A50" s="142">
        <f t="shared" si="0"/>
        <v>47</v>
      </c>
      <c r="B50" s="145"/>
      <c r="C50" s="104"/>
      <c r="D50" s="145"/>
      <c r="E50" s="145"/>
      <c r="F50" s="145"/>
      <c r="G50" s="109"/>
      <c r="H50" s="157"/>
      <c r="I50" s="104"/>
    </row>
    <row r="51" spans="1:9" ht="27" customHeight="1">
      <c r="A51" s="142">
        <f t="shared" si="0"/>
        <v>48</v>
      </c>
      <c r="B51" s="145"/>
      <c r="C51" s="104"/>
      <c r="D51" s="145"/>
      <c r="E51" s="145"/>
      <c r="F51" s="145"/>
      <c r="G51" s="109"/>
      <c r="H51" s="157"/>
      <c r="I51" s="104"/>
    </row>
    <row r="52" spans="1:9" ht="27" customHeight="1">
      <c r="A52" s="142">
        <f t="shared" si="0"/>
        <v>49</v>
      </c>
      <c r="B52" s="145"/>
      <c r="C52" s="104"/>
      <c r="D52" s="145"/>
      <c r="E52" s="145"/>
      <c r="F52" s="145"/>
      <c r="G52" s="109"/>
      <c r="H52" s="157"/>
      <c r="I52" s="104"/>
    </row>
    <row r="53" spans="1:9" ht="27" customHeight="1">
      <c r="A53" s="142">
        <f t="shared" si="0"/>
        <v>50</v>
      </c>
      <c r="B53" s="145"/>
      <c r="C53" s="104"/>
      <c r="D53" s="145"/>
      <c r="E53" s="145"/>
      <c r="F53" s="145"/>
      <c r="G53" s="109"/>
      <c r="H53" s="157"/>
      <c r="I53" s="104"/>
    </row>
    <row r="54" spans="1:9" ht="27" customHeight="1">
      <c r="A54" s="143" t="s">
        <v>94</v>
      </c>
      <c r="B54" s="143"/>
      <c r="C54" s="148"/>
      <c r="D54" s="148"/>
      <c r="E54" s="148"/>
      <c r="F54" s="148"/>
      <c r="G54" s="148"/>
      <c r="H54" s="148"/>
      <c r="I54" s="148"/>
    </row>
    <row r="55" spans="1:9" ht="27" customHeight="1">
      <c r="A55" s="144">
        <v>1</v>
      </c>
      <c r="B55" s="146" t="s">
        <v>36</v>
      </c>
      <c r="C55" s="149" t="s">
        <v>6</v>
      </c>
      <c r="D55" s="146" t="s">
        <v>134</v>
      </c>
      <c r="E55" s="146" t="s">
        <v>47</v>
      </c>
      <c r="F55" s="146" t="s">
        <v>224</v>
      </c>
      <c r="G55" s="155" t="s">
        <v>135</v>
      </c>
      <c r="H55" s="158">
        <v>4</v>
      </c>
      <c r="I55" s="149"/>
    </row>
    <row r="56" spans="1:9" ht="27" customHeight="1">
      <c r="A56" s="144">
        <v>2</v>
      </c>
      <c r="B56" s="146" t="s">
        <v>145</v>
      </c>
      <c r="C56" s="149" t="s">
        <v>78</v>
      </c>
      <c r="D56" s="146" t="s">
        <v>134</v>
      </c>
      <c r="E56" s="146" t="s">
        <v>47</v>
      </c>
      <c r="F56" s="146" t="s">
        <v>138</v>
      </c>
      <c r="G56" s="155" t="s">
        <v>140</v>
      </c>
      <c r="H56" s="158">
        <v>4</v>
      </c>
      <c r="I56" s="149" t="s">
        <v>144</v>
      </c>
    </row>
    <row r="57" spans="1:9" ht="27" customHeight="1">
      <c r="A57" s="144">
        <v>3</v>
      </c>
      <c r="B57" s="146" t="s">
        <v>146</v>
      </c>
      <c r="C57" s="149" t="s">
        <v>78</v>
      </c>
      <c r="D57" s="146" t="s">
        <v>134</v>
      </c>
      <c r="E57" s="146" t="s">
        <v>47</v>
      </c>
      <c r="F57" s="146" t="s">
        <v>138</v>
      </c>
      <c r="G57" s="155" t="s">
        <v>194</v>
      </c>
      <c r="H57" s="158">
        <v>4</v>
      </c>
      <c r="I57" s="160" t="s">
        <v>226</v>
      </c>
    </row>
    <row r="58" spans="1:9" ht="27" customHeight="1">
      <c r="A58" s="144">
        <v>4</v>
      </c>
      <c r="B58" s="146" t="s">
        <v>146</v>
      </c>
      <c r="C58" s="149" t="s">
        <v>78</v>
      </c>
      <c r="D58" s="146" t="s">
        <v>134</v>
      </c>
      <c r="E58" s="146" t="s">
        <v>47</v>
      </c>
      <c r="F58" s="146" t="s">
        <v>138</v>
      </c>
      <c r="G58" s="155" t="s">
        <v>229</v>
      </c>
      <c r="H58" s="158">
        <v>4</v>
      </c>
      <c r="I58" s="160" t="s">
        <v>230</v>
      </c>
    </row>
    <row r="59" spans="1:9" ht="27" customHeight="1">
      <c r="A59" s="144">
        <v>5</v>
      </c>
      <c r="B59" s="146" t="s">
        <v>246</v>
      </c>
      <c r="C59" s="149" t="s">
        <v>90</v>
      </c>
      <c r="D59" s="146" t="s">
        <v>134</v>
      </c>
      <c r="E59" s="146" t="s">
        <v>47</v>
      </c>
      <c r="F59" s="146" t="s">
        <v>149</v>
      </c>
      <c r="G59" s="155" t="s">
        <v>231</v>
      </c>
      <c r="H59" s="158">
        <v>4</v>
      </c>
      <c r="I59" s="160" t="s">
        <v>118</v>
      </c>
    </row>
    <row r="60" spans="1:9" ht="27" customHeight="1">
      <c r="A60" s="144">
        <v>6</v>
      </c>
      <c r="B60" s="146" t="s">
        <v>89</v>
      </c>
      <c r="C60" s="149" t="s">
        <v>78</v>
      </c>
      <c r="D60" s="146" t="s">
        <v>134</v>
      </c>
      <c r="E60" s="146" t="s">
        <v>47</v>
      </c>
      <c r="F60" s="146"/>
      <c r="G60" s="155" t="s">
        <v>151</v>
      </c>
      <c r="H60" s="158">
        <v>4</v>
      </c>
      <c r="I60" s="160"/>
    </row>
    <row r="61" spans="1:9" ht="27" customHeight="1">
      <c r="A61" s="144">
        <v>7</v>
      </c>
      <c r="B61" s="146" t="s">
        <v>26</v>
      </c>
      <c r="C61" s="149" t="s">
        <v>78</v>
      </c>
      <c r="D61" s="146" t="s">
        <v>134</v>
      </c>
      <c r="E61" s="146" t="s">
        <v>47</v>
      </c>
      <c r="F61" s="146"/>
      <c r="G61" s="155" t="s">
        <v>234</v>
      </c>
      <c r="H61" s="158">
        <v>4</v>
      </c>
      <c r="I61" s="160"/>
    </row>
    <row r="62" spans="1:9" ht="27" customHeight="1">
      <c r="A62" s="144">
        <v>8</v>
      </c>
      <c r="B62" s="146" t="s">
        <v>26</v>
      </c>
      <c r="C62" s="149" t="s">
        <v>90</v>
      </c>
      <c r="D62" s="146" t="s">
        <v>134</v>
      </c>
      <c r="E62" s="146" t="s">
        <v>47</v>
      </c>
      <c r="F62" s="146"/>
      <c r="G62" s="155" t="s">
        <v>15</v>
      </c>
      <c r="H62" s="158">
        <v>10</v>
      </c>
      <c r="I62" s="160"/>
    </row>
    <row r="63" spans="1:9" ht="27" customHeight="1">
      <c r="A63" s="144">
        <v>9</v>
      </c>
      <c r="B63" s="146" t="s">
        <v>114</v>
      </c>
      <c r="C63" s="149" t="s">
        <v>78</v>
      </c>
      <c r="D63" s="146" t="s">
        <v>134</v>
      </c>
      <c r="E63" s="146" t="s">
        <v>47</v>
      </c>
      <c r="F63" s="146"/>
      <c r="G63" s="155" t="s">
        <v>97</v>
      </c>
      <c r="H63" s="158">
        <v>9</v>
      </c>
      <c r="I63" s="160"/>
    </row>
    <row r="64" spans="1:9" ht="27" customHeight="1">
      <c r="A64" s="144">
        <v>10</v>
      </c>
      <c r="B64" s="146" t="s">
        <v>207</v>
      </c>
      <c r="C64" s="149" t="s">
        <v>78</v>
      </c>
      <c r="D64" s="146" t="s">
        <v>134</v>
      </c>
      <c r="E64" s="146" t="s">
        <v>47</v>
      </c>
      <c r="F64" s="146"/>
      <c r="G64" s="155" t="s">
        <v>136</v>
      </c>
      <c r="H64" s="158">
        <v>4</v>
      </c>
      <c r="I64" s="160"/>
    </row>
    <row r="65" spans="1:4" s="2" customFormat="1" ht="21" customHeight="1">
      <c r="A65" s="1" t="s">
        <v>236</v>
      </c>
      <c r="C65" s="1"/>
      <c r="D65" s="1"/>
    </row>
    <row r="66" spans="1:4" s="2" customFormat="1" ht="21" customHeight="1">
      <c r="A66" s="1" t="s">
        <v>243</v>
      </c>
      <c r="C66" s="1"/>
      <c r="D66" s="1"/>
    </row>
    <row r="67" spans="1:4" s="2" customFormat="1" ht="21" customHeight="1">
      <c r="A67" s="1" t="s">
        <v>238</v>
      </c>
      <c r="C67" s="1"/>
      <c r="D67" s="1"/>
    </row>
    <row r="68" spans="1:4" s="2" customFormat="1" ht="21" customHeight="1">
      <c r="A68" s="1" t="s">
        <v>235</v>
      </c>
      <c r="C68" s="1"/>
      <c r="D68" s="1"/>
    </row>
    <row r="69" spans="1:4" s="2" customFormat="1" ht="21" customHeight="1">
      <c r="A69" s="1" t="s">
        <v>245</v>
      </c>
      <c r="C69" s="1"/>
      <c r="D69" s="1"/>
    </row>
    <row r="70" spans="1:4" s="2" customFormat="1" ht="21" customHeight="1">
      <c r="A70" s="1" t="s">
        <v>209</v>
      </c>
      <c r="C70" s="1"/>
      <c r="D70" s="1"/>
    </row>
    <row r="71" spans="1:4" s="2" customFormat="1" ht="21" customHeight="1">
      <c r="A71" s="1" t="s">
        <v>127</v>
      </c>
      <c r="C71" s="1"/>
      <c r="D71" s="1"/>
    </row>
    <row r="72" spans="1:4" s="2" customFormat="1" ht="21" customHeight="1">
      <c r="A72" s="112" t="s">
        <v>233</v>
      </c>
      <c r="C72" s="112"/>
      <c r="D72" s="1"/>
    </row>
    <row r="73" spans="1:4" s="2" customFormat="1" ht="21" customHeight="1">
      <c r="A73" s="1" t="s">
        <v>240</v>
      </c>
      <c r="C73" s="1"/>
      <c r="D73" s="1"/>
    </row>
    <row r="74" spans="1:4" s="2" customFormat="1" ht="21" customHeight="1">
      <c r="A74" s="1" t="s">
        <v>241</v>
      </c>
      <c r="C74" s="1"/>
      <c r="D74" s="1"/>
    </row>
    <row r="75" spans="1:4" ht="21" customHeight="1"/>
  </sheetData>
  <mergeCells count="2">
    <mergeCell ref="G3:H3"/>
    <mergeCell ref="E1:I2"/>
  </mergeCells>
  <phoneticPr fontId="6"/>
  <pageMargins left="0.70866141732283472" right="0.70866141732283472" top="0.59055118110236227" bottom="0.59055118110236227" header="0" footer="0.19685039370078741"/>
  <pageSetup paperSize="9" scale="84" firstPageNumber="3" fitToWidth="1" fitToHeight="0" orientation="portrait" usePrinterDefaults="1" useFirstPageNumber="1"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99CC"/>
    <pageSetUpPr fitToPage="1"/>
  </sheetPr>
  <dimension ref="A1:AK25"/>
  <sheetViews>
    <sheetView showGridLines="0" view="pageBreakPreview" zoomScaleNormal="95" zoomScaleSheetLayoutView="100" workbookViewId="0">
      <selection activeCell="AI19" sqref="AI19"/>
    </sheetView>
  </sheetViews>
  <sheetFormatPr defaultColWidth="9" defaultRowHeight="23.1" customHeight="1"/>
  <cols>
    <col min="1" max="1" width="2.375" style="161" customWidth="1"/>
    <col min="2" max="32" width="4.625" style="161" customWidth="1"/>
    <col min="33" max="16384" width="9" style="161"/>
  </cols>
  <sheetData>
    <row r="1" spans="1:27" ht="23.25" customHeight="1">
      <c r="A1" s="161" t="s">
        <v>119</v>
      </c>
    </row>
    <row r="2" spans="1:27" ht="23.25" customHeight="1">
      <c r="B2" s="162" t="s">
        <v>23</v>
      </c>
      <c r="C2" s="162"/>
      <c r="D2" s="162"/>
      <c r="E2" s="162"/>
      <c r="F2" s="4" t="s">
        <v>22</v>
      </c>
      <c r="G2" s="22"/>
      <c r="H2" s="22"/>
      <c r="I2" s="22"/>
      <c r="J2" s="22"/>
      <c r="K2" s="22"/>
      <c r="L2" s="22"/>
      <c r="M2" s="22"/>
      <c r="N2" s="22"/>
      <c r="O2" s="4" t="s">
        <v>77</v>
      </c>
      <c r="P2" s="22"/>
      <c r="Q2" s="22"/>
      <c r="R2" s="22"/>
      <c r="S2" s="22"/>
      <c r="T2" s="22"/>
      <c r="U2" s="22"/>
      <c r="V2" s="22"/>
      <c r="W2" s="203"/>
    </row>
    <row r="3" spans="1:27" ht="23.25" customHeight="1">
      <c r="B3" s="163" t="s">
        <v>190</v>
      </c>
      <c r="C3" s="166"/>
      <c r="D3" s="166"/>
      <c r="E3" s="166"/>
      <c r="F3" s="170"/>
      <c r="G3" s="175"/>
      <c r="H3" s="175"/>
      <c r="I3" s="175"/>
      <c r="J3" s="180" t="s">
        <v>53</v>
      </c>
      <c r="K3" s="184"/>
      <c r="L3" s="189"/>
      <c r="M3" s="189"/>
      <c r="N3" s="191"/>
      <c r="O3" s="170"/>
      <c r="P3" s="175"/>
      <c r="Q3" s="175"/>
      <c r="R3" s="175"/>
      <c r="S3" s="180" t="s">
        <v>53</v>
      </c>
      <c r="T3" s="198"/>
      <c r="U3" s="175"/>
      <c r="V3" s="175"/>
      <c r="W3" s="204"/>
    </row>
    <row r="4" spans="1:27" ht="23.25" customHeight="1">
      <c r="B4" s="163" t="s">
        <v>68</v>
      </c>
      <c r="C4" s="167"/>
      <c r="D4" s="167"/>
      <c r="E4" s="167"/>
      <c r="F4" s="170"/>
      <c r="G4" s="175"/>
      <c r="H4" s="175"/>
      <c r="I4" s="175"/>
      <c r="J4" s="180" t="s">
        <v>53</v>
      </c>
      <c r="K4" s="184"/>
      <c r="L4" s="189"/>
      <c r="M4" s="189"/>
      <c r="N4" s="191"/>
      <c r="O4" s="170"/>
      <c r="P4" s="175"/>
      <c r="Q4" s="175"/>
      <c r="R4" s="175"/>
      <c r="S4" s="180" t="s">
        <v>53</v>
      </c>
      <c r="T4" s="198"/>
      <c r="U4" s="175"/>
      <c r="V4" s="175"/>
      <c r="W4" s="204"/>
    </row>
    <row r="5" spans="1:27" ht="23.25" customHeight="1">
      <c r="B5" s="164" t="s">
        <v>65</v>
      </c>
      <c r="C5" s="164"/>
      <c r="D5" s="169" t="s">
        <v>52</v>
      </c>
      <c r="E5" s="169"/>
      <c r="F5" s="171"/>
      <c r="G5" s="176"/>
      <c r="H5" s="176"/>
      <c r="I5" s="176"/>
      <c r="J5" s="181" t="s">
        <v>53</v>
      </c>
      <c r="K5" s="185"/>
      <c r="L5" s="176"/>
      <c r="M5" s="176"/>
      <c r="N5" s="192"/>
      <c r="O5" s="171"/>
      <c r="P5" s="176"/>
      <c r="Q5" s="176"/>
      <c r="R5" s="176"/>
      <c r="S5" s="181" t="s">
        <v>53</v>
      </c>
      <c r="T5" s="185"/>
      <c r="U5" s="176"/>
      <c r="V5" s="176"/>
      <c r="W5" s="192"/>
    </row>
    <row r="6" spans="1:27" ht="23.25" customHeight="1">
      <c r="B6" s="159"/>
      <c r="C6" s="159"/>
      <c r="D6" s="145" t="s">
        <v>11</v>
      </c>
      <c r="E6" s="145"/>
      <c r="F6" s="172"/>
      <c r="G6" s="177"/>
      <c r="H6" s="177"/>
      <c r="I6" s="177"/>
      <c r="J6" s="97" t="s">
        <v>53</v>
      </c>
      <c r="K6" s="186"/>
      <c r="L6" s="177"/>
      <c r="M6" s="177"/>
      <c r="N6" s="193"/>
      <c r="O6" s="172"/>
      <c r="P6" s="177"/>
      <c r="Q6" s="177"/>
      <c r="R6" s="177"/>
      <c r="S6" s="97" t="s">
        <v>53</v>
      </c>
      <c r="T6" s="186"/>
      <c r="U6" s="177"/>
      <c r="V6" s="177"/>
      <c r="W6" s="193"/>
    </row>
    <row r="7" spans="1:27" ht="23.25" customHeight="1">
      <c r="B7" s="159"/>
      <c r="C7" s="159"/>
      <c r="D7" s="145"/>
      <c r="E7" s="145"/>
      <c r="F7" s="173"/>
      <c r="G7" s="178"/>
      <c r="H7" s="178"/>
      <c r="I7" s="178"/>
      <c r="J7" s="182" t="s">
        <v>53</v>
      </c>
      <c r="K7" s="187"/>
      <c r="L7" s="178"/>
      <c r="M7" s="178"/>
      <c r="N7" s="194"/>
      <c r="O7" s="173"/>
      <c r="P7" s="178"/>
      <c r="Q7" s="178"/>
      <c r="R7" s="178"/>
      <c r="S7" s="182" t="s">
        <v>53</v>
      </c>
      <c r="T7" s="187"/>
      <c r="U7" s="178"/>
      <c r="V7" s="178"/>
      <c r="W7" s="194"/>
    </row>
    <row r="8" spans="1:27" ht="23.25" customHeight="1">
      <c r="B8" s="159" t="s">
        <v>5</v>
      </c>
      <c r="C8" s="159"/>
      <c r="D8" s="145" t="s">
        <v>52</v>
      </c>
      <c r="E8" s="145"/>
      <c r="F8" s="174"/>
      <c r="G8" s="179"/>
      <c r="H8" s="179"/>
      <c r="I8" s="179"/>
      <c r="J8" s="183" t="s">
        <v>53</v>
      </c>
      <c r="K8" s="188"/>
      <c r="L8" s="179"/>
      <c r="M8" s="179"/>
      <c r="N8" s="195"/>
      <c r="O8" s="174"/>
      <c r="P8" s="179"/>
      <c r="Q8" s="179"/>
      <c r="R8" s="179"/>
      <c r="S8" s="183" t="s">
        <v>53</v>
      </c>
      <c r="T8" s="188"/>
      <c r="U8" s="179"/>
      <c r="V8" s="179"/>
      <c r="W8" s="195"/>
    </row>
    <row r="9" spans="1:27" ht="23.25" customHeight="1">
      <c r="B9" s="159"/>
      <c r="C9" s="159"/>
      <c r="D9" s="145" t="s">
        <v>11</v>
      </c>
      <c r="E9" s="145"/>
      <c r="F9" s="172"/>
      <c r="G9" s="177"/>
      <c r="H9" s="177"/>
      <c r="I9" s="177"/>
      <c r="J9" s="97" t="s">
        <v>53</v>
      </c>
      <c r="K9" s="186"/>
      <c r="L9" s="177"/>
      <c r="M9" s="177"/>
      <c r="N9" s="193"/>
      <c r="O9" s="172"/>
      <c r="P9" s="177"/>
      <c r="Q9" s="177"/>
      <c r="R9" s="177"/>
      <c r="S9" s="97" t="s">
        <v>53</v>
      </c>
      <c r="T9" s="186"/>
      <c r="U9" s="177"/>
      <c r="V9" s="177"/>
      <c r="W9" s="193"/>
    </row>
    <row r="10" spans="1:27" ht="23.25" customHeight="1">
      <c r="B10" s="159"/>
      <c r="C10" s="159"/>
      <c r="D10" s="145"/>
      <c r="E10" s="145"/>
      <c r="F10" s="173"/>
      <c r="G10" s="178"/>
      <c r="H10" s="178"/>
      <c r="I10" s="178"/>
      <c r="J10" s="182" t="s">
        <v>53</v>
      </c>
      <c r="K10" s="187"/>
      <c r="L10" s="178"/>
      <c r="M10" s="178"/>
      <c r="N10" s="194"/>
      <c r="O10" s="173"/>
      <c r="P10" s="178"/>
      <c r="Q10" s="178"/>
      <c r="R10" s="178"/>
      <c r="S10" s="182" t="s">
        <v>53</v>
      </c>
      <c r="T10" s="187"/>
      <c r="U10" s="178"/>
      <c r="V10" s="178"/>
      <c r="W10" s="194"/>
    </row>
    <row r="11" spans="1:27" ht="21.95" customHeight="1">
      <c r="B11" s="112"/>
      <c r="C11" s="112"/>
      <c r="D11" s="112"/>
      <c r="E11" s="112"/>
      <c r="F11" s="112"/>
      <c r="G11" s="112"/>
      <c r="H11" s="112"/>
      <c r="I11" s="112"/>
      <c r="J11" s="112"/>
      <c r="K11" s="112"/>
      <c r="L11" s="112"/>
      <c r="M11" s="112"/>
      <c r="N11" s="112"/>
      <c r="O11" s="112"/>
    </row>
    <row r="12" spans="1:27" ht="23.25" customHeight="1">
      <c r="A12" s="161" t="s">
        <v>129</v>
      </c>
      <c r="B12" s="112"/>
      <c r="C12" s="112"/>
      <c r="D12" s="112"/>
      <c r="E12" s="112"/>
      <c r="F12" s="112"/>
      <c r="G12" s="112"/>
      <c r="H12" s="112"/>
      <c r="I12" s="112"/>
      <c r="J12" s="112"/>
      <c r="K12" s="112"/>
      <c r="L12" s="112"/>
      <c r="M12" s="112"/>
      <c r="N12" s="112"/>
      <c r="O12" s="112"/>
    </row>
    <row r="13" spans="1:27" ht="23.25" customHeight="1">
      <c r="B13" s="145" t="s">
        <v>23</v>
      </c>
      <c r="C13" s="145"/>
      <c r="D13" s="145"/>
      <c r="E13" s="145"/>
      <c r="F13" s="145" t="s">
        <v>12</v>
      </c>
      <c r="G13" s="145"/>
      <c r="H13" s="145"/>
      <c r="I13" s="145"/>
      <c r="J13" s="145"/>
      <c r="K13" s="145" t="s">
        <v>29</v>
      </c>
      <c r="L13" s="145"/>
      <c r="M13" s="145"/>
      <c r="N13" s="145"/>
      <c r="O13" s="145"/>
      <c r="P13" s="145"/>
      <c r="Q13" s="145"/>
      <c r="R13" s="145"/>
      <c r="S13" s="4" t="s">
        <v>115</v>
      </c>
      <c r="T13" s="22"/>
      <c r="U13" s="22"/>
      <c r="V13" s="22"/>
      <c r="W13" s="22"/>
      <c r="X13" s="22"/>
      <c r="Y13" s="22"/>
      <c r="Z13" s="22"/>
      <c r="AA13" s="206"/>
    </row>
    <row r="14" spans="1:27" ht="23.25" customHeight="1">
      <c r="B14" s="145" t="s">
        <v>131</v>
      </c>
      <c r="C14" s="145"/>
      <c r="D14" s="145"/>
      <c r="E14" s="145"/>
      <c r="F14" s="145"/>
      <c r="G14" s="145"/>
      <c r="H14" s="145"/>
      <c r="I14" s="145"/>
      <c r="J14" s="145"/>
      <c r="K14" s="145"/>
      <c r="L14" s="145"/>
      <c r="M14" s="145"/>
      <c r="N14" s="145"/>
      <c r="O14" s="145"/>
      <c r="P14" s="145"/>
      <c r="Q14" s="145"/>
      <c r="R14" s="145"/>
      <c r="S14" s="197"/>
      <c r="T14" s="199"/>
      <c r="U14" s="200"/>
      <c r="V14" s="200"/>
      <c r="W14" s="200"/>
      <c r="X14" s="200"/>
      <c r="Y14" s="200"/>
      <c r="Z14" s="183" t="s">
        <v>53</v>
      </c>
      <c r="AA14" s="207"/>
    </row>
    <row r="15" spans="1:27" ht="23.25" customHeight="1">
      <c r="B15" s="145" t="s">
        <v>39</v>
      </c>
      <c r="C15" s="145"/>
      <c r="D15" s="145"/>
      <c r="E15" s="145"/>
      <c r="F15" s="145"/>
      <c r="G15" s="145"/>
      <c r="H15" s="145"/>
      <c r="I15" s="145"/>
      <c r="J15" s="145"/>
      <c r="K15" s="145"/>
      <c r="L15" s="145"/>
      <c r="M15" s="145"/>
      <c r="N15" s="145"/>
      <c r="O15" s="145"/>
      <c r="P15" s="145"/>
      <c r="Q15" s="145"/>
      <c r="R15" s="145"/>
      <c r="S15" s="197"/>
      <c r="T15" s="199"/>
      <c r="U15" s="200"/>
      <c r="V15" s="200"/>
      <c r="W15" s="200"/>
      <c r="X15" s="200"/>
      <c r="Y15" s="200"/>
      <c r="Z15" s="183" t="s">
        <v>53</v>
      </c>
      <c r="AA15" s="207"/>
    </row>
    <row r="16" spans="1:27" ht="23.25" customHeight="1">
      <c r="B16" s="145" t="s">
        <v>132</v>
      </c>
      <c r="C16" s="145"/>
      <c r="D16" s="145"/>
      <c r="E16" s="145"/>
      <c r="F16" s="145"/>
      <c r="G16" s="145"/>
      <c r="H16" s="145"/>
      <c r="I16" s="145"/>
      <c r="J16" s="145"/>
      <c r="K16" s="145"/>
      <c r="L16" s="145"/>
      <c r="M16" s="145"/>
      <c r="N16" s="145"/>
      <c r="O16" s="145"/>
      <c r="P16" s="145"/>
      <c r="Q16" s="145"/>
      <c r="R16" s="145"/>
      <c r="S16" s="197"/>
      <c r="T16" s="199"/>
      <c r="U16" s="200"/>
      <c r="V16" s="200"/>
      <c r="W16" s="200"/>
      <c r="X16" s="200"/>
      <c r="Y16" s="200"/>
      <c r="Z16" s="183" t="s">
        <v>53</v>
      </c>
      <c r="AA16" s="207"/>
    </row>
    <row r="17" spans="1:37" ht="21.95" customHeight="1"/>
    <row r="18" spans="1:37" ht="23.25" customHeight="1">
      <c r="A18" s="161" t="s">
        <v>64</v>
      </c>
      <c r="W18" s="112"/>
      <c r="X18" s="112"/>
      <c r="Y18" s="112"/>
      <c r="Z18" s="112"/>
      <c r="AA18" s="112"/>
      <c r="AB18" s="112"/>
      <c r="AC18" s="112"/>
    </row>
    <row r="19" spans="1:37" ht="23.25" customHeight="1">
      <c r="B19" s="145" t="s">
        <v>85</v>
      </c>
      <c r="C19" s="145"/>
      <c r="D19" s="145"/>
      <c r="E19" s="145"/>
      <c r="F19" s="5" t="s">
        <v>80</v>
      </c>
      <c r="G19" s="98"/>
      <c r="H19" s="23"/>
      <c r="I19" s="23"/>
      <c r="J19" s="23"/>
      <c r="K19" s="23"/>
      <c r="L19" s="98"/>
      <c r="M19" s="5" t="s">
        <v>12</v>
      </c>
      <c r="N19" s="98"/>
      <c r="O19" s="23"/>
      <c r="P19" s="190"/>
      <c r="Q19" s="190"/>
      <c r="R19" s="190"/>
      <c r="S19" s="190"/>
      <c r="T19" s="196"/>
      <c r="W19" s="205"/>
      <c r="X19" s="205"/>
      <c r="Y19" s="205"/>
      <c r="Z19" s="205"/>
      <c r="AA19" s="205"/>
      <c r="AB19" s="205"/>
      <c r="AC19" s="205"/>
      <c r="AD19" s="205"/>
      <c r="AE19" s="205"/>
      <c r="AF19" s="205"/>
      <c r="AG19" s="112"/>
      <c r="AH19" s="112"/>
      <c r="AI19" s="112"/>
      <c r="AJ19" s="112"/>
      <c r="AK19" s="112"/>
    </row>
    <row r="20" spans="1:37" ht="23.25" customHeight="1">
      <c r="B20" s="145" t="s">
        <v>40</v>
      </c>
      <c r="C20" s="145"/>
      <c r="D20" s="145"/>
      <c r="E20" s="145"/>
      <c r="F20" s="5" t="s">
        <v>80</v>
      </c>
      <c r="G20" s="98"/>
      <c r="H20" s="23"/>
      <c r="I20" s="23"/>
      <c r="J20" s="23"/>
      <c r="K20" s="23"/>
      <c r="L20" s="98"/>
      <c r="M20" s="5" t="s">
        <v>12</v>
      </c>
      <c r="N20" s="98"/>
      <c r="O20" s="23"/>
      <c r="P20" s="190"/>
      <c r="Q20" s="190"/>
      <c r="R20" s="190"/>
      <c r="S20" s="190"/>
      <c r="T20" s="196"/>
      <c r="W20" s="205"/>
      <c r="X20" s="205"/>
      <c r="Y20" s="205"/>
      <c r="Z20" s="205"/>
      <c r="AA20" s="205"/>
      <c r="AB20" s="205"/>
      <c r="AC20" s="205"/>
    </row>
    <row r="21" spans="1:37" ht="23.25" customHeight="1">
      <c r="B21" s="4" t="s">
        <v>32</v>
      </c>
      <c r="C21" s="22"/>
      <c r="D21" s="22"/>
      <c r="E21" s="22"/>
      <c r="F21" s="5" t="s">
        <v>120</v>
      </c>
      <c r="G21" s="98"/>
      <c r="H21" s="23"/>
      <c r="I21" s="23"/>
      <c r="J21" s="23"/>
      <c r="K21" s="23"/>
      <c r="L21" s="98"/>
      <c r="M21" s="5" t="s">
        <v>12</v>
      </c>
      <c r="N21" s="98"/>
      <c r="O21" s="23"/>
      <c r="P21" s="190"/>
      <c r="Q21" s="190"/>
      <c r="R21" s="190"/>
      <c r="S21" s="190"/>
      <c r="T21" s="196"/>
      <c r="U21" s="201"/>
      <c r="V21" s="202"/>
      <c r="W21" s="202"/>
      <c r="X21" s="202"/>
      <c r="Y21" s="202"/>
      <c r="Z21" s="202"/>
      <c r="AA21" s="202"/>
    </row>
    <row r="22" spans="1:37" ht="23.25" customHeight="1">
      <c r="B22" s="165"/>
      <c r="C22" s="168"/>
      <c r="D22" s="168"/>
      <c r="E22" s="168"/>
      <c r="F22" s="5" t="s">
        <v>120</v>
      </c>
      <c r="G22" s="98"/>
      <c r="H22" s="23"/>
      <c r="I22" s="23"/>
      <c r="J22" s="23"/>
      <c r="K22" s="23"/>
      <c r="L22" s="98"/>
      <c r="M22" s="5" t="s">
        <v>12</v>
      </c>
      <c r="N22" s="98"/>
      <c r="O22" s="23"/>
      <c r="P22" s="190"/>
      <c r="Q22" s="190"/>
      <c r="R22" s="190"/>
      <c r="S22" s="190"/>
      <c r="T22" s="196"/>
      <c r="U22" s="201"/>
      <c r="V22" s="202"/>
      <c r="W22" s="202"/>
      <c r="X22" s="202"/>
      <c r="Y22" s="202"/>
      <c r="Z22" s="202"/>
      <c r="AA22" s="202"/>
    </row>
    <row r="23" spans="1:37" ht="20.25" customHeight="1">
      <c r="F23" s="161" t="s">
        <v>20</v>
      </c>
    </row>
    <row r="24" spans="1:37" ht="23.1" customHeight="1">
      <c r="A24" s="161" t="s">
        <v>117</v>
      </c>
    </row>
    <row r="25" spans="1:37" ht="23.1" customHeight="1">
      <c r="B25" s="5" t="s">
        <v>80</v>
      </c>
      <c r="C25" s="98"/>
      <c r="D25" s="23"/>
      <c r="E25" s="23"/>
      <c r="F25" s="23"/>
      <c r="G25" s="23"/>
      <c r="H25" s="98"/>
      <c r="I25" s="5" t="s">
        <v>12</v>
      </c>
      <c r="J25" s="98"/>
      <c r="K25" s="23"/>
      <c r="L25" s="190"/>
      <c r="M25" s="190"/>
      <c r="N25" s="190"/>
      <c r="O25" s="190"/>
      <c r="P25" s="196"/>
    </row>
  </sheetData>
  <mergeCells count="85">
    <mergeCell ref="B2:E2"/>
    <mergeCell ref="F2:N2"/>
    <mergeCell ref="O2:W2"/>
    <mergeCell ref="B3:E3"/>
    <mergeCell ref="F3:I3"/>
    <mergeCell ref="K3:N3"/>
    <mergeCell ref="O3:R3"/>
    <mergeCell ref="T3:W3"/>
    <mergeCell ref="B4:E4"/>
    <mergeCell ref="F4:I4"/>
    <mergeCell ref="K4:N4"/>
    <mergeCell ref="O4:R4"/>
    <mergeCell ref="T4:W4"/>
    <mergeCell ref="D5:E5"/>
    <mergeCell ref="F5:I5"/>
    <mergeCell ref="K5:N5"/>
    <mergeCell ref="O5:R5"/>
    <mergeCell ref="T5:W5"/>
    <mergeCell ref="F6:I6"/>
    <mergeCell ref="K6:N6"/>
    <mergeCell ref="O6:R6"/>
    <mergeCell ref="T6:W6"/>
    <mergeCell ref="F7:I7"/>
    <mergeCell ref="K7:N7"/>
    <mergeCell ref="O7:R7"/>
    <mergeCell ref="T7:W7"/>
    <mergeCell ref="D8:E8"/>
    <mergeCell ref="F8:I8"/>
    <mergeCell ref="K8:N8"/>
    <mergeCell ref="O8:R8"/>
    <mergeCell ref="T8:W8"/>
    <mergeCell ref="F9:I9"/>
    <mergeCell ref="K9:N9"/>
    <mergeCell ref="O9:R9"/>
    <mergeCell ref="T9:W9"/>
    <mergeCell ref="F10:I10"/>
    <mergeCell ref="K10:N10"/>
    <mergeCell ref="O10:R10"/>
    <mergeCell ref="T10:W10"/>
    <mergeCell ref="B13:E13"/>
    <mergeCell ref="F13:J13"/>
    <mergeCell ref="K13:R13"/>
    <mergeCell ref="S13:AA13"/>
    <mergeCell ref="B14:E14"/>
    <mergeCell ref="F14:J14"/>
    <mergeCell ref="K14:R14"/>
    <mergeCell ref="S14:Y14"/>
    <mergeCell ref="Z14:AA14"/>
    <mergeCell ref="B15:E15"/>
    <mergeCell ref="F15:J15"/>
    <mergeCell ref="K15:R15"/>
    <mergeCell ref="S15:Y15"/>
    <mergeCell ref="Z15:AA15"/>
    <mergeCell ref="B16:E16"/>
    <mergeCell ref="F16:J16"/>
    <mergeCell ref="K16:R16"/>
    <mergeCell ref="S16:Y16"/>
    <mergeCell ref="Z16:AA16"/>
    <mergeCell ref="B19:E19"/>
    <mergeCell ref="F19:G19"/>
    <mergeCell ref="H19:L19"/>
    <mergeCell ref="M19:N19"/>
    <mergeCell ref="O19:T19"/>
    <mergeCell ref="B20:E20"/>
    <mergeCell ref="F20:G20"/>
    <mergeCell ref="H20:L20"/>
    <mergeCell ref="M20:N20"/>
    <mergeCell ref="O20:T20"/>
    <mergeCell ref="F21:G21"/>
    <mergeCell ref="H21:L21"/>
    <mergeCell ref="M21:N21"/>
    <mergeCell ref="O21:T21"/>
    <mergeCell ref="F22:G22"/>
    <mergeCell ref="H22:L22"/>
    <mergeCell ref="M22:N22"/>
    <mergeCell ref="O22:T22"/>
    <mergeCell ref="B25:C25"/>
    <mergeCell ref="D25:H25"/>
    <mergeCell ref="I25:J25"/>
    <mergeCell ref="K25:P25"/>
    <mergeCell ref="B5:C7"/>
    <mergeCell ref="D6:E7"/>
    <mergeCell ref="B8:C10"/>
    <mergeCell ref="D9:E10"/>
    <mergeCell ref="B21:E22"/>
  </mergeCells>
  <phoneticPr fontId="6"/>
  <pageMargins left="0.78740157480314965" right="0.39370078740157483" top="0.59055118110236227" bottom="0.39370078740157483" header="0" footer="0.19685039370078741"/>
  <pageSetup paperSize="9" scale="96" firstPageNumber="2" fitToWidth="0" fitToHeight="1" orientation="landscape" usePrinterDefaults="1" useFirstPageNumber="1" r:id="rId1"/>
  <headerFooter alignWithMargins="0">
    <oddFooter>&amp;C－&amp;P －</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99CC"/>
  </sheetPr>
  <dimension ref="A1:S43"/>
  <sheetViews>
    <sheetView view="pageBreakPreview" topLeftCell="A19" zoomScaleSheetLayoutView="100" workbookViewId="0">
      <selection activeCell="J10" sqref="J10:K11"/>
    </sheetView>
  </sheetViews>
  <sheetFormatPr defaultRowHeight="24.95" customHeight="1"/>
  <cols>
    <col min="1" max="2" width="5.625" style="208" customWidth="1"/>
    <col min="3" max="4" width="4.625" style="208" customWidth="1"/>
    <col min="5" max="7" width="5.625" style="208" customWidth="1"/>
    <col min="8" max="8" width="9.125" style="208" customWidth="1"/>
    <col min="9" max="9" width="12.625" style="208" customWidth="1"/>
    <col min="10" max="13" width="7.75" style="208" customWidth="1"/>
    <col min="14" max="14" width="11.875" style="208" customWidth="1"/>
    <col min="15" max="18" width="7.625" style="208" customWidth="1"/>
    <col min="19" max="19" width="2.625" style="208" customWidth="1"/>
    <col min="20" max="20" width="5.625" style="208" customWidth="1"/>
    <col min="21" max="21" width="9" style="208" customWidth="1"/>
    <col min="22" max="25" width="5.625" style="208" customWidth="1"/>
    <col min="26" max="256" width="9" style="208" customWidth="1"/>
    <col min="257" max="258" width="5.625" style="208" customWidth="1"/>
    <col min="259" max="260" width="4.625" style="208" customWidth="1"/>
    <col min="261" max="263" width="5.625" style="208" customWidth="1"/>
    <col min="264" max="264" width="9.125" style="208" customWidth="1"/>
    <col min="265" max="265" width="12.625" style="208" customWidth="1"/>
    <col min="266" max="269" width="7.75" style="208" customWidth="1"/>
    <col min="270" max="270" width="11.875" style="208" customWidth="1"/>
    <col min="271" max="274" width="7.625" style="208" customWidth="1"/>
    <col min="275" max="275" width="2.625" style="208" customWidth="1"/>
    <col min="276" max="276" width="5.625" style="208" customWidth="1"/>
    <col min="277" max="277" width="9" style="208" customWidth="1"/>
    <col min="278" max="281" width="5.625" style="208" customWidth="1"/>
    <col min="282" max="512" width="9" style="208" customWidth="1"/>
    <col min="513" max="514" width="5.625" style="208" customWidth="1"/>
    <col min="515" max="516" width="4.625" style="208" customWidth="1"/>
    <col min="517" max="519" width="5.625" style="208" customWidth="1"/>
    <col min="520" max="520" width="9.125" style="208" customWidth="1"/>
    <col min="521" max="521" width="12.625" style="208" customWidth="1"/>
    <col min="522" max="525" width="7.75" style="208" customWidth="1"/>
    <col min="526" max="526" width="11.875" style="208" customWidth="1"/>
    <col min="527" max="530" width="7.625" style="208" customWidth="1"/>
    <col min="531" max="531" width="2.625" style="208" customWidth="1"/>
    <col min="532" max="532" width="5.625" style="208" customWidth="1"/>
    <col min="533" max="533" width="9" style="208" customWidth="1"/>
    <col min="534" max="537" width="5.625" style="208" customWidth="1"/>
    <col min="538" max="768" width="9" style="208" customWidth="1"/>
    <col min="769" max="770" width="5.625" style="208" customWidth="1"/>
    <col min="771" max="772" width="4.625" style="208" customWidth="1"/>
    <col min="773" max="775" width="5.625" style="208" customWidth="1"/>
    <col min="776" max="776" width="9.125" style="208" customWidth="1"/>
    <col min="777" max="777" width="12.625" style="208" customWidth="1"/>
    <col min="778" max="781" width="7.75" style="208" customWidth="1"/>
    <col min="782" max="782" width="11.875" style="208" customWidth="1"/>
    <col min="783" max="786" width="7.625" style="208" customWidth="1"/>
    <col min="787" max="787" width="2.625" style="208" customWidth="1"/>
    <col min="788" max="788" width="5.625" style="208" customWidth="1"/>
    <col min="789" max="789" width="9" style="208" customWidth="1"/>
    <col min="790" max="793" width="5.625" style="208" customWidth="1"/>
    <col min="794" max="1024" width="9" style="208" customWidth="1"/>
    <col min="1025" max="1026" width="5.625" style="208" customWidth="1"/>
    <col min="1027" max="1028" width="4.625" style="208" customWidth="1"/>
    <col min="1029" max="1031" width="5.625" style="208" customWidth="1"/>
    <col min="1032" max="1032" width="9.125" style="208" customWidth="1"/>
    <col min="1033" max="1033" width="12.625" style="208" customWidth="1"/>
    <col min="1034" max="1037" width="7.75" style="208" customWidth="1"/>
    <col min="1038" max="1038" width="11.875" style="208" customWidth="1"/>
    <col min="1039" max="1042" width="7.625" style="208" customWidth="1"/>
    <col min="1043" max="1043" width="2.625" style="208" customWidth="1"/>
    <col min="1044" max="1044" width="5.625" style="208" customWidth="1"/>
    <col min="1045" max="1045" width="9" style="208" customWidth="1"/>
    <col min="1046" max="1049" width="5.625" style="208" customWidth="1"/>
    <col min="1050" max="1280" width="9" style="208" customWidth="1"/>
    <col min="1281" max="1282" width="5.625" style="208" customWidth="1"/>
    <col min="1283" max="1284" width="4.625" style="208" customWidth="1"/>
    <col min="1285" max="1287" width="5.625" style="208" customWidth="1"/>
    <col min="1288" max="1288" width="9.125" style="208" customWidth="1"/>
    <col min="1289" max="1289" width="12.625" style="208" customWidth="1"/>
    <col min="1290" max="1293" width="7.75" style="208" customWidth="1"/>
    <col min="1294" max="1294" width="11.875" style="208" customWidth="1"/>
    <col min="1295" max="1298" width="7.625" style="208" customWidth="1"/>
    <col min="1299" max="1299" width="2.625" style="208" customWidth="1"/>
    <col min="1300" max="1300" width="5.625" style="208" customWidth="1"/>
    <col min="1301" max="1301" width="9" style="208" customWidth="1"/>
    <col min="1302" max="1305" width="5.625" style="208" customWidth="1"/>
    <col min="1306" max="1536" width="9" style="208" customWidth="1"/>
    <col min="1537" max="1538" width="5.625" style="208" customWidth="1"/>
    <col min="1539" max="1540" width="4.625" style="208" customWidth="1"/>
    <col min="1541" max="1543" width="5.625" style="208" customWidth="1"/>
    <col min="1544" max="1544" width="9.125" style="208" customWidth="1"/>
    <col min="1545" max="1545" width="12.625" style="208" customWidth="1"/>
    <col min="1546" max="1549" width="7.75" style="208" customWidth="1"/>
    <col min="1550" max="1550" width="11.875" style="208" customWidth="1"/>
    <col min="1551" max="1554" width="7.625" style="208" customWidth="1"/>
    <col min="1555" max="1555" width="2.625" style="208" customWidth="1"/>
    <col min="1556" max="1556" width="5.625" style="208" customWidth="1"/>
    <col min="1557" max="1557" width="9" style="208" customWidth="1"/>
    <col min="1558" max="1561" width="5.625" style="208" customWidth="1"/>
    <col min="1562" max="1792" width="9" style="208" customWidth="1"/>
    <col min="1793" max="1794" width="5.625" style="208" customWidth="1"/>
    <col min="1795" max="1796" width="4.625" style="208" customWidth="1"/>
    <col min="1797" max="1799" width="5.625" style="208" customWidth="1"/>
    <col min="1800" max="1800" width="9.125" style="208" customWidth="1"/>
    <col min="1801" max="1801" width="12.625" style="208" customWidth="1"/>
    <col min="1802" max="1805" width="7.75" style="208" customWidth="1"/>
    <col min="1806" max="1806" width="11.875" style="208" customWidth="1"/>
    <col min="1807" max="1810" width="7.625" style="208" customWidth="1"/>
    <col min="1811" max="1811" width="2.625" style="208" customWidth="1"/>
    <col min="1812" max="1812" width="5.625" style="208" customWidth="1"/>
    <col min="1813" max="1813" width="9" style="208" customWidth="1"/>
    <col min="1814" max="1817" width="5.625" style="208" customWidth="1"/>
    <col min="1818" max="2048" width="9" style="208" customWidth="1"/>
    <col min="2049" max="2050" width="5.625" style="208" customWidth="1"/>
    <col min="2051" max="2052" width="4.625" style="208" customWidth="1"/>
    <col min="2053" max="2055" width="5.625" style="208" customWidth="1"/>
    <col min="2056" max="2056" width="9.125" style="208" customWidth="1"/>
    <col min="2057" max="2057" width="12.625" style="208" customWidth="1"/>
    <col min="2058" max="2061" width="7.75" style="208" customWidth="1"/>
    <col min="2062" max="2062" width="11.875" style="208" customWidth="1"/>
    <col min="2063" max="2066" width="7.625" style="208" customWidth="1"/>
    <col min="2067" max="2067" width="2.625" style="208" customWidth="1"/>
    <col min="2068" max="2068" width="5.625" style="208" customWidth="1"/>
    <col min="2069" max="2069" width="9" style="208" customWidth="1"/>
    <col min="2070" max="2073" width="5.625" style="208" customWidth="1"/>
    <col min="2074" max="2304" width="9" style="208" customWidth="1"/>
    <col min="2305" max="2306" width="5.625" style="208" customWidth="1"/>
    <col min="2307" max="2308" width="4.625" style="208" customWidth="1"/>
    <col min="2309" max="2311" width="5.625" style="208" customWidth="1"/>
    <col min="2312" max="2312" width="9.125" style="208" customWidth="1"/>
    <col min="2313" max="2313" width="12.625" style="208" customWidth="1"/>
    <col min="2314" max="2317" width="7.75" style="208" customWidth="1"/>
    <col min="2318" max="2318" width="11.875" style="208" customWidth="1"/>
    <col min="2319" max="2322" width="7.625" style="208" customWidth="1"/>
    <col min="2323" max="2323" width="2.625" style="208" customWidth="1"/>
    <col min="2324" max="2324" width="5.625" style="208" customWidth="1"/>
    <col min="2325" max="2325" width="9" style="208" customWidth="1"/>
    <col min="2326" max="2329" width="5.625" style="208" customWidth="1"/>
    <col min="2330" max="2560" width="9" style="208" customWidth="1"/>
    <col min="2561" max="2562" width="5.625" style="208" customWidth="1"/>
    <col min="2563" max="2564" width="4.625" style="208" customWidth="1"/>
    <col min="2565" max="2567" width="5.625" style="208" customWidth="1"/>
    <col min="2568" max="2568" width="9.125" style="208" customWidth="1"/>
    <col min="2569" max="2569" width="12.625" style="208" customWidth="1"/>
    <col min="2570" max="2573" width="7.75" style="208" customWidth="1"/>
    <col min="2574" max="2574" width="11.875" style="208" customWidth="1"/>
    <col min="2575" max="2578" width="7.625" style="208" customWidth="1"/>
    <col min="2579" max="2579" width="2.625" style="208" customWidth="1"/>
    <col min="2580" max="2580" width="5.625" style="208" customWidth="1"/>
    <col min="2581" max="2581" width="9" style="208" customWidth="1"/>
    <col min="2582" max="2585" width="5.625" style="208" customWidth="1"/>
    <col min="2586" max="2816" width="9" style="208" customWidth="1"/>
    <col min="2817" max="2818" width="5.625" style="208" customWidth="1"/>
    <col min="2819" max="2820" width="4.625" style="208" customWidth="1"/>
    <col min="2821" max="2823" width="5.625" style="208" customWidth="1"/>
    <col min="2824" max="2824" width="9.125" style="208" customWidth="1"/>
    <col min="2825" max="2825" width="12.625" style="208" customWidth="1"/>
    <col min="2826" max="2829" width="7.75" style="208" customWidth="1"/>
    <col min="2830" max="2830" width="11.875" style="208" customWidth="1"/>
    <col min="2831" max="2834" width="7.625" style="208" customWidth="1"/>
    <col min="2835" max="2835" width="2.625" style="208" customWidth="1"/>
    <col min="2836" max="2836" width="5.625" style="208" customWidth="1"/>
    <col min="2837" max="2837" width="9" style="208" customWidth="1"/>
    <col min="2838" max="2841" width="5.625" style="208" customWidth="1"/>
    <col min="2842" max="3072" width="9" style="208" customWidth="1"/>
    <col min="3073" max="3074" width="5.625" style="208" customWidth="1"/>
    <col min="3075" max="3076" width="4.625" style="208" customWidth="1"/>
    <col min="3077" max="3079" width="5.625" style="208" customWidth="1"/>
    <col min="3080" max="3080" width="9.125" style="208" customWidth="1"/>
    <col min="3081" max="3081" width="12.625" style="208" customWidth="1"/>
    <col min="3082" max="3085" width="7.75" style="208" customWidth="1"/>
    <col min="3086" max="3086" width="11.875" style="208" customWidth="1"/>
    <col min="3087" max="3090" width="7.625" style="208" customWidth="1"/>
    <col min="3091" max="3091" width="2.625" style="208" customWidth="1"/>
    <col min="3092" max="3092" width="5.625" style="208" customWidth="1"/>
    <col min="3093" max="3093" width="9" style="208" customWidth="1"/>
    <col min="3094" max="3097" width="5.625" style="208" customWidth="1"/>
    <col min="3098" max="3328" width="9" style="208" customWidth="1"/>
    <col min="3329" max="3330" width="5.625" style="208" customWidth="1"/>
    <col min="3331" max="3332" width="4.625" style="208" customWidth="1"/>
    <col min="3333" max="3335" width="5.625" style="208" customWidth="1"/>
    <col min="3336" max="3336" width="9.125" style="208" customWidth="1"/>
    <col min="3337" max="3337" width="12.625" style="208" customWidth="1"/>
    <col min="3338" max="3341" width="7.75" style="208" customWidth="1"/>
    <col min="3342" max="3342" width="11.875" style="208" customWidth="1"/>
    <col min="3343" max="3346" width="7.625" style="208" customWidth="1"/>
    <col min="3347" max="3347" width="2.625" style="208" customWidth="1"/>
    <col min="3348" max="3348" width="5.625" style="208" customWidth="1"/>
    <col min="3349" max="3349" width="9" style="208" customWidth="1"/>
    <col min="3350" max="3353" width="5.625" style="208" customWidth="1"/>
    <col min="3354" max="3584" width="9" style="208" customWidth="1"/>
    <col min="3585" max="3586" width="5.625" style="208" customWidth="1"/>
    <col min="3587" max="3588" width="4.625" style="208" customWidth="1"/>
    <col min="3589" max="3591" width="5.625" style="208" customWidth="1"/>
    <col min="3592" max="3592" width="9.125" style="208" customWidth="1"/>
    <col min="3593" max="3593" width="12.625" style="208" customWidth="1"/>
    <col min="3594" max="3597" width="7.75" style="208" customWidth="1"/>
    <col min="3598" max="3598" width="11.875" style="208" customWidth="1"/>
    <col min="3599" max="3602" width="7.625" style="208" customWidth="1"/>
    <col min="3603" max="3603" width="2.625" style="208" customWidth="1"/>
    <col min="3604" max="3604" width="5.625" style="208" customWidth="1"/>
    <col min="3605" max="3605" width="9" style="208" customWidth="1"/>
    <col min="3606" max="3609" width="5.625" style="208" customWidth="1"/>
    <col min="3610" max="3840" width="9" style="208" customWidth="1"/>
    <col min="3841" max="3842" width="5.625" style="208" customWidth="1"/>
    <col min="3843" max="3844" width="4.625" style="208" customWidth="1"/>
    <col min="3845" max="3847" width="5.625" style="208" customWidth="1"/>
    <col min="3848" max="3848" width="9.125" style="208" customWidth="1"/>
    <col min="3849" max="3849" width="12.625" style="208" customWidth="1"/>
    <col min="3850" max="3853" width="7.75" style="208" customWidth="1"/>
    <col min="3854" max="3854" width="11.875" style="208" customWidth="1"/>
    <col min="3855" max="3858" width="7.625" style="208" customWidth="1"/>
    <col min="3859" max="3859" width="2.625" style="208" customWidth="1"/>
    <col min="3860" max="3860" width="5.625" style="208" customWidth="1"/>
    <col min="3861" max="3861" width="9" style="208" customWidth="1"/>
    <col min="3862" max="3865" width="5.625" style="208" customWidth="1"/>
    <col min="3866" max="4096" width="9" style="208" customWidth="1"/>
    <col min="4097" max="4098" width="5.625" style="208" customWidth="1"/>
    <col min="4099" max="4100" width="4.625" style="208" customWidth="1"/>
    <col min="4101" max="4103" width="5.625" style="208" customWidth="1"/>
    <col min="4104" max="4104" width="9.125" style="208" customWidth="1"/>
    <col min="4105" max="4105" width="12.625" style="208" customWidth="1"/>
    <col min="4106" max="4109" width="7.75" style="208" customWidth="1"/>
    <col min="4110" max="4110" width="11.875" style="208" customWidth="1"/>
    <col min="4111" max="4114" width="7.625" style="208" customWidth="1"/>
    <col min="4115" max="4115" width="2.625" style="208" customWidth="1"/>
    <col min="4116" max="4116" width="5.625" style="208" customWidth="1"/>
    <col min="4117" max="4117" width="9" style="208" customWidth="1"/>
    <col min="4118" max="4121" width="5.625" style="208" customWidth="1"/>
    <col min="4122" max="4352" width="9" style="208" customWidth="1"/>
    <col min="4353" max="4354" width="5.625" style="208" customWidth="1"/>
    <col min="4355" max="4356" width="4.625" style="208" customWidth="1"/>
    <col min="4357" max="4359" width="5.625" style="208" customWidth="1"/>
    <col min="4360" max="4360" width="9.125" style="208" customWidth="1"/>
    <col min="4361" max="4361" width="12.625" style="208" customWidth="1"/>
    <col min="4362" max="4365" width="7.75" style="208" customWidth="1"/>
    <col min="4366" max="4366" width="11.875" style="208" customWidth="1"/>
    <col min="4367" max="4370" width="7.625" style="208" customWidth="1"/>
    <col min="4371" max="4371" width="2.625" style="208" customWidth="1"/>
    <col min="4372" max="4372" width="5.625" style="208" customWidth="1"/>
    <col min="4373" max="4373" width="9" style="208" customWidth="1"/>
    <col min="4374" max="4377" width="5.625" style="208" customWidth="1"/>
    <col min="4378" max="4608" width="9" style="208" customWidth="1"/>
    <col min="4609" max="4610" width="5.625" style="208" customWidth="1"/>
    <col min="4611" max="4612" width="4.625" style="208" customWidth="1"/>
    <col min="4613" max="4615" width="5.625" style="208" customWidth="1"/>
    <col min="4616" max="4616" width="9.125" style="208" customWidth="1"/>
    <col min="4617" max="4617" width="12.625" style="208" customWidth="1"/>
    <col min="4618" max="4621" width="7.75" style="208" customWidth="1"/>
    <col min="4622" max="4622" width="11.875" style="208" customWidth="1"/>
    <col min="4623" max="4626" width="7.625" style="208" customWidth="1"/>
    <col min="4627" max="4627" width="2.625" style="208" customWidth="1"/>
    <col min="4628" max="4628" width="5.625" style="208" customWidth="1"/>
    <col min="4629" max="4629" width="9" style="208" customWidth="1"/>
    <col min="4630" max="4633" width="5.625" style="208" customWidth="1"/>
    <col min="4634" max="4864" width="9" style="208" customWidth="1"/>
    <col min="4865" max="4866" width="5.625" style="208" customWidth="1"/>
    <col min="4867" max="4868" width="4.625" style="208" customWidth="1"/>
    <col min="4869" max="4871" width="5.625" style="208" customWidth="1"/>
    <col min="4872" max="4872" width="9.125" style="208" customWidth="1"/>
    <col min="4873" max="4873" width="12.625" style="208" customWidth="1"/>
    <col min="4874" max="4877" width="7.75" style="208" customWidth="1"/>
    <col min="4878" max="4878" width="11.875" style="208" customWidth="1"/>
    <col min="4879" max="4882" width="7.625" style="208" customWidth="1"/>
    <col min="4883" max="4883" width="2.625" style="208" customWidth="1"/>
    <col min="4884" max="4884" width="5.625" style="208" customWidth="1"/>
    <col min="4885" max="4885" width="9" style="208" customWidth="1"/>
    <col min="4886" max="4889" width="5.625" style="208" customWidth="1"/>
    <col min="4890" max="5120" width="9" style="208" customWidth="1"/>
    <col min="5121" max="5122" width="5.625" style="208" customWidth="1"/>
    <col min="5123" max="5124" width="4.625" style="208" customWidth="1"/>
    <col min="5125" max="5127" width="5.625" style="208" customWidth="1"/>
    <col min="5128" max="5128" width="9.125" style="208" customWidth="1"/>
    <col min="5129" max="5129" width="12.625" style="208" customWidth="1"/>
    <col min="5130" max="5133" width="7.75" style="208" customWidth="1"/>
    <col min="5134" max="5134" width="11.875" style="208" customWidth="1"/>
    <col min="5135" max="5138" width="7.625" style="208" customWidth="1"/>
    <col min="5139" max="5139" width="2.625" style="208" customWidth="1"/>
    <col min="5140" max="5140" width="5.625" style="208" customWidth="1"/>
    <col min="5141" max="5141" width="9" style="208" customWidth="1"/>
    <col min="5142" max="5145" width="5.625" style="208" customWidth="1"/>
    <col min="5146" max="5376" width="9" style="208" customWidth="1"/>
    <col min="5377" max="5378" width="5.625" style="208" customWidth="1"/>
    <col min="5379" max="5380" width="4.625" style="208" customWidth="1"/>
    <col min="5381" max="5383" width="5.625" style="208" customWidth="1"/>
    <col min="5384" max="5384" width="9.125" style="208" customWidth="1"/>
    <col min="5385" max="5385" width="12.625" style="208" customWidth="1"/>
    <col min="5386" max="5389" width="7.75" style="208" customWidth="1"/>
    <col min="5390" max="5390" width="11.875" style="208" customWidth="1"/>
    <col min="5391" max="5394" width="7.625" style="208" customWidth="1"/>
    <col min="5395" max="5395" width="2.625" style="208" customWidth="1"/>
    <col min="5396" max="5396" width="5.625" style="208" customWidth="1"/>
    <col min="5397" max="5397" width="9" style="208" customWidth="1"/>
    <col min="5398" max="5401" width="5.625" style="208" customWidth="1"/>
    <col min="5402" max="5632" width="9" style="208" customWidth="1"/>
    <col min="5633" max="5634" width="5.625" style="208" customWidth="1"/>
    <col min="5635" max="5636" width="4.625" style="208" customWidth="1"/>
    <col min="5637" max="5639" width="5.625" style="208" customWidth="1"/>
    <col min="5640" max="5640" width="9.125" style="208" customWidth="1"/>
    <col min="5641" max="5641" width="12.625" style="208" customWidth="1"/>
    <col min="5642" max="5645" width="7.75" style="208" customWidth="1"/>
    <col min="5646" max="5646" width="11.875" style="208" customWidth="1"/>
    <col min="5647" max="5650" width="7.625" style="208" customWidth="1"/>
    <col min="5651" max="5651" width="2.625" style="208" customWidth="1"/>
    <col min="5652" max="5652" width="5.625" style="208" customWidth="1"/>
    <col min="5653" max="5653" width="9" style="208" customWidth="1"/>
    <col min="5654" max="5657" width="5.625" style="208" customWidth="1"/>
    <col min="5658" max="5888" width="9" style="208" customWidth="1"/>
    <col min="5889" max="5890" width="5.625" style="208" customWidth="1"/>
    <col min="5891" max="5892" width="4.625" style="208" customWidth="1"/>
    <col min="5893" max="5895" width="5.625" style="208" customWidth="1"/>
    <col min="5896" max="5896" width="9.125" style="208" customWidth="1"/>
    <col min="5897" max="5897" width="12.625" style="208" customWidth="1"/>
    <col min="5898" max="5901" width="7.75" style="208" customWidth="1"/>
    <col min="5902" max="5902" width="11.875" style="208" customWidth="1"/>
    <col min="5903" max="5906" width="7.625" style="208" customWidth="1"/>
    <col min="5907" max="5907" width="2.625" style="208" customWidth="1"/>
    <col min="5908" max="5908" width="5.625" style="208" customWidth="1"/>
    <col min="5909" max="5909" width="9" style="208" customWidth="1"/>
    <col min="5910" max="5913" width="5.625" style="208" customWidth="1"/>
    <col min="5914" max="6144" width="9" style="208" customWidth="1"/>
    <col min="6145" max="6146" width="5.625" style="208" customWidth="1"/>
    <col min="6147" max="6148" width="4.625" style="208" customWidth="1"/>
    <col min="6149" max="6151" width="5.625" style="208" customWidth="1"/>
    <col min="6152" max="6152" width="9.125" style="208" customWidth="1"/>
    <col min="6153" max="6153" width="12.625" style="208" customWidth="1"/>
    <col min="6154" max="6157" width="7.75" style="208" customWidth="1"/>
    <col min="6158" max="6158" width="11.875" style="208" customWidth="1"/>
    <col min="6159" max="6162" width="7.625" style="208" customWidth="1"/>
    <col min="6163" max="6163" width="2.625" style="208" customWidth="1"/>
    <col min="6164" max="6164" width="5.625" style="208" customWidth="1"/>
    <col min="6165" max="6165" width="9" style="208" customWidth="1"/>
    <col min="6166" max="6169" width="5.625" style="208" customWidth="1"/>
    <col min="6170" max="6400" width="9" style="208" customWidth="1"/>
    <col min="6401" max="6402" width="5.625" style="208" customWidth="1"/>
    <col min="6403" max="6404" width="4.625" style="208" customWidth="1"/>
    <col min="6405" max="6407" width="5.625" style="208" customWidth="1"/>
    <col min="6408" max="6408" width="9.125" style="208" customWidth="1"/>
    <col min="6409" max="6409" width="12.625" style="208" customWidth="1"/>
    <col min="6410" max="6413" width="7.75" style="208" customWidth="1"/>
    <col min="6414" max="6414" width="11.875" style="208" customWidth="1"/>
    <col min="6415" max="6418" width="7.625" style="208" customWidth="1"/>
    <col min="6419" max="6419" width="2.625" style="208" customWidth="1"/>
    <col min="6420" max="6420" width="5.625" style="208" customWidth="1"/>
    <col min="6421" max="6421" width="9" style="208" customWidth="1"/>
    <col min="6422" max="6425" width="5.625" style="208" customWidth="1"/>
    <col min="6426" max="6656" width="9" style="208" customWidth="1"/>
    <col min="6657" max="6658" width="5.625" style="208" customWidth="1"/>
    <col min="6659" max="6660" width="4.625" style="208" customWidth="1"/>
    <col min="6661" max="6663" width="5.625" style="208" customWidth="1"/>
    <col min="6664" max="6664" width="9.125" style="208" customWidth="1"/>
    <col min="6665" max="6665" width="12.625" style="208" customWidth="1"/>
    <col min="6666" max="6669" width="7.75" style="208" customWidth="1"/>
    <col min="6670" max="6670" width="11.875" style="208" customWidth="1"/>
    <col min="6671" max="6674" width="7.625" style="208" customWidth="1"/>
    <col min="6675" max="6675" width="2.625" style="208" customWidth="1"/>
    <col min="6676" max="6676" width="5.625" style="208" customWidth="1"/>
    <col min="6677" max="6677" width="9" style="208" customWidth="1"/>
    <col min="6678" max="6681" width="5.625" style="208" customWidth="1"/>
    <col min="6682" max="6912" width="9" style="208" customWidth="1"/>
    <col min="6913" max="6914" width="5.625" style="208" customWidth="1"/>
    <col min="6915" max="6916" width="4.625" style="208" customWidth="1"/>
    <col min="6917" max="6919" width="5.625" style="208" customWidth="1"/>
    <col min="6920" max="6920" width="9.125" style="208" customWidth="1"/>
    <col min="6921" max="6921" width="12.625" style="208" customWidth="1"/>
    <col min="6922" max="6925" width="7.75" style="208" customWidth="1"/>
    <col min="6926" max="6926" width="11.875" style="208" customWidth="1"/>
    <col min="6927" max="6930" width="7.625" style="208" customWidth="1"/>
    <col min="6931" max="6931" width="2.625" style="208" customWidth="1"/>
    <col min="6932" max="6932" width="5.625" style="208" customWidth="1"/>
    <col min="6933" max="6933" width="9" style="208" customWidth="1"/>
    <col min="6934" max="6937" width="5.625" style="208" customWidth="1"/>
    <col min="6938" max="7168" width="9" style="208" customWidth="1"/>
    <col min="7169" max="7170" width="5.625" style="208" customWidth="1"/>
    <col min="7171" max="7172" width="4.625" style="208" customWidth="1"/>
    <col min="7173" max="7175" width="5.625" style="208" customWidth="1"/>
    <col min="7176" max="7176" width="9.125" style="208" customWidth="1"/>
    <col min="7177" max="7177" width="12.625" style="208" customWidth="1"/>
    <col min="7178" max="7181" width="7.75" style="208" customWidth="1"/>
    <col min="7182" max="7182" width="11.875" style="208" customWidth="1"/>
    <col min="7183" max="7186" width="7.625" style="208" customWidth="1"/>
    <col min="7187" max="7187" width="2.625" style="208" customWidth="1"/>
    <col min="7188" max="7188" width="5.625" style="208" customWidth="1"/>
    <col min="7189" max="7189" width="9" style="208" customWidth="1"/>
    <col min="7190" max="7193" width="5.625" style="208" customWidth="1"/>
    <col min="7194" max="7424" width="9" style="208" customWidth="1"/>
    <col min="7425" max="7426" width="5.625" style="208" customWidth="1"/>
    <col min="7427" max="7428" width="4.625" style="208" customWidth="1"/>
    <col min="7429" max="7431" width="5.625" style="208" customWidth="1"/>
    <col min="7432" max="7432" width="9.125" style="208" customWidth="1"/>
    <col min="7433" max="7433" width="12.625" style="208" customWidth="1"/>
    <col min="7434" max="7437" width="7.75" style="208" customWidth="1"/>
    <col min="7438" max="7438" width="11.875" style="208" customWidth="1"/>
    <col min="7439" max="7442" width="7.625" style="208" customWidth="1"/>
    <col min="7443" max="7443" width="2.625" style="208" customWidth="1"/>
    <col min="7444" max="7444" width="5.625" style="208" customWidth="1"/>
    <col min="7445" max="7445" width="9" style="208" customWidth="1"/>
    <col min="7446" max="7449" width="5.625" style="208" customWidth="1"/>
    <col min="7450" max="7680" width="9" style="208" customWidth="1"/>
    <col min="7681" max="7682" width="5.625" style="208" customWidth="1"/>
    <col min="7683" max="7684" width="4.625" style="208" customWidth="1"/>
    <col min="7685" max="7687" width="5.625" style="208" customWidth="1"/>
    <col min="7688" max="7688" width="9.125" style="208" customWidth="1"/>
    <col min="7689" max="7689" width="12.625" style="208" customWidth="1"/>
    <col min="7690" max="7693" width="7.75" style="208" customWidth="1"/>
    <col min="7694" max="7694" width="11.875" style="208" customWidth="1"/>
    <col min="7695" max="7698" width="7.625" style="208" customWidth="1"/>
    <col min="7699" max="7699" width="2.625" style="208" customWidth="1"/>
    <col min="7700" max="7700" width="5.625" style="208" customWidth="1"/>
    <col min="7701" max="7701" width="9" style="208" customWidth="1"/>
    <col min="7702" max="7705" width="5.625" style="208" customWidth="1"/>
    <col min="7706" max="7936" width="9" style="208" customWidth="1"/>
    <col min="7937" max="7938" width="5.625" style="208" customWidth="1"/>
    <col min="7939" max="7940" width="4.625" style="208" customWidth="1"/>
    <col min="7941" max="7943" width="5.625" style="208" customWidth="1"/>
    <col min="7944" max="7944" width="9.125" style="208" customWidth="1"/>
    <col min="7945" max="7945" width="12.625" style="208" customWidth="1"/>
    <col min="7946" max="7949" width="7.75" style="208" customWidth="1"/>
    <col min="7950" max="7950" width="11.875" style="208" customWidth="1"/>
    <col min="7951" max="7954" width="7.625" style="208" customWidth="1"/>
    <col min="7955" max="7955" width="2.625" style="208" customWidth="1"/>
    <col min="7956" max="7956" width="5.625" style="208" customWidth="1"/>
    <col min="7957" max="7957" width="9" style="208" customWidth="1"/>
    <col min="7958" max="7961" width="5.625" style="208" customWidth="1"/>
    <col min="7962" max="8192" width="9" style="208" customWidth="1"/>
    <col min="8193" max="8194" width="5.625" style="208" customWidth="1"/>
    <col min="8195" max="8196" width="4.625" style="208" customWidth="1"/>
    <col min="8197" max="8199" width="5.625" style="208" customWidth="1"/>
    <col min="8200" max="8200" width="9.125" style="208" customWidth="1"/>
    <col min="8201" max="8201" width="12.625" style="208" customWidth="1"/>
    <col min="8202" max="8205" width="7.75" style="208" customWidth="1"/>
    <col min="8206" max="8206" width="11.875" style="208" customWidth="1"/>
    <col min="8207" max="8210" width="7.625" style="208" customWidth="1"/>
    <col min="8211" max="8211" width="2.625" style="208" customWidth="1"/>
    <col min="8212" max="8212" width="5.625" style="208" customWidth="1"/>
    <col min="8213" max="8213" width="9" style="208" customWidth="1"/>
    <col min="8214" max="8217" width="5.625" style="208" customWidth="1"/>
    <col min="8218" max="8448" width="9" style="208" customWidth="1"/>
    <col min="8449" max="8450" width="5.625" style="208" customWidth="1"/>
    <col min="8451" max="8452" width="4.625" style="208" customWidth="1"/>
    <col min="8453" max="8455" width="5.625" style="208" customWidth="1"/>
    <col min="8456" max="8456" width="9.125" style="208" customWidth="1"/>
    <col min="8457" max="8457" width="12.625" style="208" customWidth="1"/>
    <col min="8458" max="8461" width="7.75" style="208" customWidth="1"/>
    <col min="8462" max="8462" width="11.875" style="208" customWidth="1"/>
    <col min="8463" max="8466" width="7.625" style="208" customWidth="1"/>
    <col min="8467" max="8467" width="2.625" style="208" customWidth="1"/>
    <col min="8468" max="8468" width="5.625" style="208" customWidth="1"/>
    <col min="8469" max="8469" width="9" style="208" customWidth="1"/>
    <col min="8470" max="8473" width="5.625" style="208" customWidth="1"/>
    <col min="8474" max="8704" width="9" style="208" customWidth="1"/>
    <col min="8705" max="8706" width="5.625" style="208" customWidth="1"/>
    <col min="8707" max="8708" width="4.625" style="208" customWidth="1"/>
    <col min="8709" max="8711" width="5.625" style="208" customWidth="1"/>
    <col min="8712" max="8712" width="9.125" style="208" customWidth="1"/>
    <col min="8713" max="8713" width="12.625" style="208" customWidth="1"/>
    <col min="8714" max="8717" width="7.75" style="208" customWidth="1"/>
    <col min="8718" max="8718" width="11.875" style="208" customWidth="1"/>
    <col min="8719" max="8722" width="7.625" style="208" customWidth="1"/>
    <col min="8723" max="8723" width="2.625" style="208" customWidth="1"/>
    <col min="8724" max="8724" width="5.625" style="208" customWidth="1"/>
    <col min="8725" max="8725" width="9" style="208" customWidth="1"/>
    <col min="8726" max="8729" width="5.625" style="208" customWidth="1"/>
    <col min="8730" max="8960" width="9" style="208" customWidth="1"/>
    <col min="8961" max="8962" width="5.625" style="208" customWidth="1"/>
    <col min="8963" max="8964" width="4.625" style="208" customWidth="1"/>
    <col min="8965" max="8967" width="5.625" style="208" customWidth="1"/>
    <col min="8968" max="8968" width="9.125" style="208" customWidth="1"/>
    <col min="8969" max="8969" width="12.625" style="208" customWidth="1"/>
    <col min="8970" max="8973" width="7.75" style="208" customWidth="1"/>
    <col min="8974" max="8974" width="11.875" style="208" customWidth="1"/>
    <col min="8975" max="8978" width="7.625" style="208" customWidth="1"/>
    <col min="8979" max="8979" width="2.625" style="208" customWidth="1"/>
    <col min="8980" max="8980" width="5.625" style="208" customWidth="1"/>
    <col min="8981" max="8981" width="9" style="208" customWidth="1"/>
    <col min="8982" max="8985" width="5.625" style="208" customWidth="1"/>
    <col min="8986" max="9216" width="9" style="208" customWidth="1"/>
    <col min="9217" max="9218" width="5.625" style="208" customWidth="1"/>
    <col min="9219" max="9220" width="4.625" style="208" customWidth="1"/>
    <col min="9221" max="9223" width="5.625" style="208" customWidth="1"/>
    <col min="9224" max="9224" width="9.125" style="208" customWidth="1"/>
    <col min="9225" max="9225" width="12.625" style="208" customWidth="1"/>
    <col min="9226" max="9229" width="7.75" style="208" customWidth="1"/>
    <col min="9230" max="9230" width="11.875" style="208" customWidth="1"/>
    <col min="9231" max="9234" width="7.625" style="208" customWidth="1"/>
    <col min="9235" max="9235" width="2.625" style="208" customWidth="1"/>
    <col min="9236" max="9236" width="5.625" style="208" customWidth="1"/>
    <col min="9237" max="9237" width="9" style="208" customWidth="1"/>
    <col min="9238" max="9241" width="5.625" style="208" customWidth="1"/>
    <col min="9242" max="9472" width="9" style="208" customWidth="1"/>
    <col min="9473" max="9474" width="5.625" style="208" customWidth="1"/>
    <col min="9475" max="9476" width="4.625" style="208" customWidth="1"/>
    <col min="9477" max="9479" width="5.625" style="208" customWidth="1"/>
    <col min="9480" max="9480" width="9.125" style="208" customWidth="1"/>
    <col min="9481" max="9481" width="12.625" style="208" customWidth="1"/>
    <col min="9482" max="9485" width="7.75" style="208" customWidth="1"/>
    <col min="9486" max="9486" width="11.875" style="208" customWidth="1"/>
    <col min="9487" max="9490" width="7.625" style="208" customWidth="1"/>
    <col min="9491" max="9491" width="2.625" style="208" customWidth="1"/>
    <col min="9492" max="9492" width="5.625" style="208" customWidth="1"/>
    <col min="9493" max="9493" width="9" style="208" customWidth="1"/>
    <col min="9494" max="9497" width="5.625" style="208" customWidth="1"/>
    <col min="9498" max="9728" width="9" style="208" customWidth="1"/>
    <col min="9729" max="9730" width="5.625" style="208" customWidth="1"/>
    <col min="9731" max="9732" width="4.625" style="208" customWidth="1"/>
    <col min="9733" max="9735" width="5.625" style="208" customWidth="1"/>
    <col min="9736" max="9736" width="9.125" style="208" customWidth="1"/>
    <col min="9737" max="9737" width="12.625" style="208" customWidth="1"/>
    <col min="9738" max="9741" width="7.75" style="208" customWidth="1"/>
    <col min="9742" max="9742" width="11.875" style="208" customWidth="1"/>
    <col min="9743" max="9746" width="7.625" style="208" customWidth="1"/>
    <col min="9747" max="9747" width="2.625" style="208" customWidth="1"/>
    <col min="9748" max="9748" width="5.625" style="208" customWidth="1"/>
    <col min="9749" max="9749" width="9" style="208" customWidth="1"/>
    <col min="9750" max="9753" width="5.625" style="208" customWidth="1"/>
    <col min="9754" max="9984" width="9" style="208" customWidth="1"/>
    <col min="9985" max="9986" width="5.625" style="208" customWidth="1"/>
    <col min="9987" max="9988" width="4.625" style="208" customWidth="1"/>
    <col min="9989" max="9991" width="5.625" style="208" customWidth="1"/>
    <col min="9992" max="9992" width="9.125" style="208" customWidth="1"/>
    <col min="9993" max="9993" width="12.625" style="208" customWidth="1"/>
    <col min="9994" max="9997" width="7.75" style="208" customWidth="1"/>
    <col min="9998" max="9998" width="11.875" style="208" customWidth="1"/>
    <col min="9999" max="10002" width="7.625" style="208" customWidth="1"/>
    <col min="10003" max="10003" width="2.625" style="208" customWidth="1"/>
    <col min="10004" max="10004" width="5.625" style="208" customWidth="1"/>
    <col min="10005" max="10005" width="9" style="208" customWidth="1"/>
    <col min="10006" max="10009" width="5.625" style="208" customWidth="1"/>
    <col min="10010" max="10240" width="9" style="208" customWidth="1"/>
    <col min="10241" max="10242" width="5.625" style="208" customWidth="1"/>
    <col min="10243" max="10244" width="4.625" style="208" customWidth="1"/>
    <col min="10245" max="10247" width="5.625" style="208" customWidth="1"/>
    <col min="10248" max="10248" width="9.125" style="208" customWidth="1"/>
    <col min="10249" max="10249" width="12.625" style="208" customWidth="1"/>
    <col min="10250" max="10253" width="7.75" style="208" customWidth="1"/>
    <col min="10254" max="10254" width="11.875" style="208" customWidth="1"/>
    <col min="10255" max="10258" width="7.625" style="208" customWidth="1"/>
    <col min="10259" max="10259" width="2.625" style="208" customWidth="1"/>
    <col min="10260" max="10260" width="5.625" style="208" customWidth="1"/>
    <col min="10261" max="10261" width="9" style="208" customWidth="1"/>
    <col min="10262" max="10265" width="5.625" style="208" customWidth="1"/>
    <col min="10266" max="10496" width="9" style="208" customWidth="1"/>
    <col min="10497" max="10498" width="5.625" style="208" customWidth="1"/>
    <col min="10499" max="10500" width="4.625" style="208" customWidth="1"/>
    <col min="10501" max="10503" width="5.625" style="208" customWidth="1"/>
    <col min="10504" max="10504" width="9.125" style="208" customWidth="1"/>
    <col min="10505" max="10505" width="12.625" style="208" customWidth="1"/>
    <col min="10506" max="10509" width="7.75" style="208" customWidth="1"/>
    <col min="10510" max="10510" width="11.875" style="208" customWidth="1"/>
    <col min="10511" max="10514" width="7.625" style="208" customWidth="1"/>
    <col min="10515" max="10515" width="2.625" style="208" customWidth="1"/>
    <col min="10516" max="10516" width="5.625" style="208" customWidth="1"/>
    <col min="10517" max="10517" width="9" style="208" customWidth="1"/>
    <col min="10518" max="10521" width="5.625" style="208" customWidth="1"/>
    <col min="10522" max="10752" width="9" style="208" customWidth="1"/>
    <col min="10753" max="10754" width="5.625" style="208" customWidth="1"/>
    <col min="10755" max="10756" width="4.625" style="208" customWidth="1"/>
    <col min="10757" max="10759" width="5.625" style="208" customWidth="1"/>
    <col min="10760" max="10760" width="9.125" style="208" customWidth="1"/>
    <col min="10761" max="10761" width="12.625" style="208" customWidth="1"/>
    <col min="10762" max="10765" width="7.75" style="208" customWidth="1"/>
    <col min="10766" max="10766" width="11.875" style="208" customWidth="1"/>
    <col min="10767" max="10770" width="7.625" style="208" customWidth="1"/>
    <col min="10771" max="10771" width="2.625" style="208" customWidth="1"/>
    <col min="10772" max="10772" width="5.625" style="208" customWidth="1"/>
    <col min="10773" max="10773" width="9" style="208" customWidth="1"/>
    <col min="10774" max="10777" width="5.625" style="208" customWidth="1"/>
    <col min="10778" max="11008" width="9" style="208" customWidth="1"/>
    <col min="11009" max="11010" width="5.625" style="208" customWidth="1"/>
    <col min="11011" max="11012" width="4.625" style="208" customWidth="1"/>
    <col min="11013" max="11015" width="5.625" style="208" customWidth="1"/>
    <col min="11016" max="11016" width="9.125" style="208" customWidth="1"/>
    <col min="11017" max="11017" width="12.625" style="208" customWidth="1"/>
    <col min="11018" max="11021" width="7.75" style="208" customWidth="1"/>
    <col min="11022" max="11022" width="11.875" style="208" customWidth="1"/>
    <col min="11023" max="11026" width="7.625" style="208" customWidth="1"/>
    <col min="11027" max="11027" width="2.625" style="208" customWidth="1"/>
    <col min="11028" max="11028" width="5.625" style="208" customWidth="1"/>
    <col min="11029" max="11029" width="9" style="208" customWidth="1"/>
    <col min="11030" max="11033" width="5.625" style="208" customWidth="1"/>
    <col min="11034" max="11264" width="9" style="208" customWidth="1"/>
    <col min="11265" max="11266" width="5.625" style="208" customWidth="1"/>
    <col min="11267" max="11268" width="4.625" style="208" customWidth="1"/>
    <col min="11269" max="11271" width="5.625" style="208" customWidth="1"/>
    <col min="11272" max="11272" width="9.125" style="208" customWidth="1"/>
    <col min="11273" max="11273" width="12.625" style="208" customWidth="1"/>
    <col min="11274" max="11277" width="7.75" style="208" customWidth="1"/>
    <col min="11278" max="11278" width="11.875" style="208" customWidth="1"/>
    <col min="11279" max="11282" width="7.625" style="208" customWidth="1"/>
    <col min="11283" max="11283" width="2.625" style="208" customWidth="1"/>
    <col min="11284" max="11284" width="5.625" style="208" customWidth="1"/>
    <col min="11285" max="11285" width="9" style="208" customWidth="1"/>
    <col min="11286" max="11289" width="5.625" style="208" customWidth="1"/>
    <col min="11290" max="11520" width="9" style="208" customWidth="1"/>
    <col min="11521" max="11522" width="5.625" style="208" customWidth="1"/>
    <col min="11523" max="11524" width="4.625" style="208" customWidth="1"/>
    <col min="11525" max="11527" width="5.625" style="208" customWidth="1"/>
    <col min="11528" max="11528" width="9.125" style="208" customWidth="1"/>
    <col min="11529" max="11529" width="12.625" style="208" customWidth="1"/>
    <col min="11530" max="11533" width="7.75" style="208" customWidth="1"/>
    <col min="11534" max="11534" width="11.875" style="208" customWidth="1"/>
    <col min="11535" max="11538" width="7.625" style="208" customWidth="1"/>
    <col min="11539" max="11539" width="2.625" style="208" customWidth="1"/>
    <col min="11540" max="11540" width="5.625" style="208" customWidth="1"/>
    <col min="11541" max="11541" width="9" style="208" customWidth="1"/>
    <col min="11542" max="11545" width="5.625" style="208" customWidth="1"/>
    <col min="11546" max="11776" width="9" style="208" customWidth="1"/>
    <col min="11777" max="11778" width="5.625" style="208" customWidth="1"/>
    <col min="11779" max="11780" width="4.625" style="208" customWidth="1"/>
    <col min="11781" max="11783" width="5.625" style="208" customWidth="1"/>
    <col min="11784" max="11784" width="9.125" style="208" customWidth="1"/>
    <col min="11785" max="11785" width="12.625" style="208" customWidth="1"/>
    <col min="11786" max="11789" width="7.75" style="208" customWidth="1"/>
    <col min="11790" max="11790" width="11.875" style="208" customWidth="1"/>
    <col min="11791" max="11794" width="7.625" style="208" customWidth="1"/>
    <col min="11795" max="11795" width="2.625" style="208" customWidth="1"/>
    <col min="11796" max="11796" width="5.625" style="208" customWidth="1"/>
    <col min="11797" max="11797" width="9" style="208" customWidth="1"/>
    <col min="11798" max="11801" width="5.625" style="208" customWidth="1"/>
    <col min="11802" max="12032" width="9" style="208" customWidth="1"/>
    <col min="12033" max="12034" width="5.625" style="208" customWidth="1"/>
    <col min="12035" max="12036" width="4.625" style="208" customWidth="1"/>
    <col min="12037" max="12039" width="5.625" style="208" customWidth="1"/>
    <col min="12040" max="12040" width="9.125" style="208" customWidth="1"/>
    <col min="12041" max="12041" width="12.625" style="208" customWidth="1"/>
    <col min="12042" max="12045" width="7.75" style="208" customWidth="1"/>
    <col min="12046" max="12046" width="11.875" style="208" customWidth="1"/>
    <col min="12047" max="12050" width="7.625" style="208" customWidth="1"/>
    <col min="12051" max="12051" width="2.625" style="208" customWidth="1"/>
    <col min="12052" max="12052" width="5.625" style="208" customWidth="1"/>
    <col min="12053" max="12053" width="9" style="208" customWidth="1"/>
    <col min="12054" max="12057" width="5.625" style="208" customWidth="1"/>
    <col min="12058" max="12288" width="9" style="208" customWidth="1"/>
    <col min="12289" max="12290" width="5.625" style="208" customWidth="1"/>
    <col min="12291" max="12292" width="4.625" style="208" customWidth="1"/>
    <col min="12293" max="12295" width="5.625" style="208" customWidth="1"/>
    <col min="12296" max="12296" width="9.125" style="208" customWidth="1"/>
    <col min="12297" max="12297" width="12.625" style="208" customWidth="1"/>
    <col min="12298" max="12301" width="7.75" style="208" customWidth="1"/>
    <col min="12302" max="12302" width="11.875" style="208" customWidth="1"/>
    <col min="12303" max="12306" width="7.625" style="208" customWidth="1"/>
    <col min="12307" max="12307" width="2.625" style="208" customWidth="1"/>
    <col min="12308" max="12308" width="5.625" style="208" customWidth="1"/>
    <col min="12309" max="12309" width="9" style="208" customWidth="1"/>
    <col min="12310" max="12313" width="5.625" style="208" customWidth="1"/>
    <col min="12314" max="12544" width="9" style="208" customWidth="1"/>
    <col min="12545" max="12546" width="5.625" style="208" customWidth="1"/>
    <col min="12547" max="12548" width="4.625" style="208" customWidth="1"/>
    <col min="12549" max="12551" width="5.625" style="208" customWidth="1"/>
    <col min="12552" max="12552" width="9.125" style="208" customWidth="1"/>
    <col min="12553" max="12553" width="12.625" style="208" customWidth="1"/>
    <col min="12554" max="12557" width="7.75" style="208" customWidth="1"/>
    <col min="12558" max="12558" width="11.875" style="208" customWidth="1"/>
    <col min="12559" max="12562" width="7.625" style="208" customWidth="1"/>
    <col min="12563" max="12563" width="2.625" style="208" customWidth="1"/>
    <col min="12564" max="12564" width="5.625" style="208" customWidth="1"/>
    <col min="12565" max="12565" width="9" style="208" customWidth="1"/>
    <col min="12566" max="12569" width="5.625" style="208" customWidth="1"/>
    <col min="12570" max="12800" width="9" style="208" customWidth="1"/>
    <col min="12801" max="12802" width="5.625" style="208" customWidth="1"/>
    <col min="12803" max="12804" width="4.625" style="208" customWidth="1"/>
    <col min="12805" max="12807" width="5.625" style="208" customWidth="1"/>
    <col min="12808" max="12808" width="9.125" style="208" customWidth="1"/>
    <col min="12809" max="12809" width="12.625" style="208" customWidth="1"/>
    <col min="12810" max="12813" width="7.75" style="208" customWidth="1"/>
    <col min="12814" max="12814" width="11.875" style="208" customWidth="1"/>
    <col min="12815" max="12818" width="7.625" style="208" customWidth="1"/>
    <col min="12819" max="12819" width="2.625" style="208" customWidth="1"/>
    <col min="12820" max="12820" width="5.625" style="208" customWidth="1"/>
    <col min="12821" max="12821" width="9" style="208" customWidth="1"/>
    <col min="12822" max="12825" width="5.625" style="208" customWidth="1"/>
    <col min="12826" max="13056" width="9" style="208" customWidth="1"/>
    <col min="13057" max="13058" width="5.625" style="208" customWidth="1"/>
    <col min="13059" max="13060" width="4.625" style="208" customWidth="1"/>
    <col min="13061" max="13063" width="5.625" style="208" customWidth="1"/>
    <col min="13064" max="13064" width="9.125" style="208" customWidth="1"/>
    <col min="13065" max="13065" width="12.625" style="208" customWidth="1"/>
    <col min="13066" max="13069" width="7.75" style="208" customWidth="1"/>
    <col min="13070" max="13070" width="11.875" style="208" customWidth="1"/>
    <col min="13071" max="13074" width="7.625" style="208" customWidth="1"/>
    <col min="13075" max="13075" width="2.625" style="208" customWidth="1"/>
    <col min="13076" max="13076" width="5.625" style="208" customWidth="1"/>
    <col min="13077" max="13077" width="9" style="208" customWidth="1"/>
    <col min="13078" max="13081" width="5.625" style="208" customWidth="1"/>
    <col min="13082" max="13312" width="9" style="208" customWidth="1"/>
    <col min="13313" max="13314" width="5.625" style="208" customWidth="1"/>
    <col min="13315" max="13316" width="4.625" style="208" customWidth="1"/>
    <col min="13317" max="13319" width="5.625" style="208" customWidth="1"/>
    <col min="13320" max="13320" width="9.125" style="208" customWidth="1"/>
    <col min="13321" max="13321" width="12.625" style="208" customWidth="1"/>
    <col min="13322" max="13325" width="7.75" style="208" customWidth="1"/>
    <col min="13326" max="13326" width="11.875" style="208" customWidth="1"/>
    <col min="13327" max="13330" width="7.625" style="208" customWidth="1"/>
    <col min="13331" max="13331" width="2.625" style="208" customWidth="1"/>
    <col min="13332" max="13332" width="5.625" style="208" customWidth="1"/>
    <col min="13333" max="13333" width="9" style="208" customWidth="1"/>
    <col min="13334" max="13337" width="5.625" style="208" customWidth="1"/>
    <col min="13338" max="13568" width="9" style="208" customWidth="1"/>
    <col min="13569" max="13570" width="5.625" style="208" customWidth="1"/>
    <col min="13571" max="13572" width="4.625" style="208" customWidth="1"/>
    <col min="13573" max="13575" width="5.625" style="208" customWidth="1"/>
    <col min="13576" max="13576" width="9.125" style="208" customWidth="1"/>
    <col min="13577" max="13577" width="12.625" style="208" customWidth="1"/>
    <col min="13578" max="13581" width="7.75" style="208" customWidth="1"/>
    <col min="13582" max="13582" width="11.875" style="208" customWidth="1"/>
    <col min="13583" max="13586" width="7.625" style="208" customWidth="1"/>
    <col min="13587" max="13587" width="2.625" style="208" customWidth="1"/>
    <col min="13588" max="13588" width="5.625" style="208" customWidth="1"/>
    <col min="13589" max="13589" width="9" style="208" customWidth="1"/>
    <col min="13590" max="13593" width="5.625" style="208" customWidth="1"/>
    <col min="13594" max="13824" width="9" style="208" customWidth="1"/>
    <col min="13825" max="13826" width="5.625" style="208" customWidth="1"/>
    <col min="13827" max="13828" width="4.625" style="208" customWidth="1"/>
    <col min="13829" max="13831" width="5.625" style="208" customWidth="1"/>
    <col min="13832" max="13832" width="9.125" style="208" customWidth="1"/>
    <col min="13833" max="13833" width="12.625" style="208" customWidth="1"/>
    <col min="13834" max="13837" width="7.75" style="208" customWidth="1"/>
    <col min="13838" max="13838" width="11.875" style="208" customWidth="1"/>
    <col min="13839" max="13842" width="7.625" style="208" customWidth="1"/>
    <col min="13843" max="13843" width="2.625" style="208" customWidth="1"/>
    <col min="13844" max="13844" width="5.625" style="208" customWidth="1"/>
    <col min="13845" max="13845" width="9" style="208" customWidth="1"/>
    <col min="13846" max="13849" width="5.625" style="208" customWidth="1"/>
    <col min="13850" max="14080" width="9" style="208" customWidth="1"/>
    <col min="14081" max="14082" width="5.625" style="208" customWidth="1"/>
    <col min="14083" max="14084" width="4.625" style="208" customWidth="1"/>
    <col min="14085" max="14087" width="5.625" style="208" customWidth="1"/>
    <col min="14088" max="14088" width="9.125" style="208" customWidth="1"/>
    <col min="14089" max="14089" width="12.625" style="208" customWidth="1"/>
    <col min="14090" max="14093" width="7.75" style="208" customWidth="1"/>
    <col min="14094" max="14094" width="11.875" style="208" customWidth="1"/>
    <col min="14095" max="14098" width="7.625" style="208" customWidth="1"/>
    <col min="14099" max="14099" width="2.625" style="208" customWidth="1"/>
    <col min="14100" max="14100" width="5.625" style="208" customWidth="1"/>
    <col min="14101" max="14101" width="9" style="208" customWidth="1"/>
    <col min="14102" max="14105" width="5.625" style="208" customWidth="1"/>
    <col min="14106" max="14336" width="9" style="208" customWidth="1"/>
    <col min="14337" max="14338" width="5.625" style="208" customWidth="1"/>
    <col min="14339" max="14340" width="4.625" style="208" customWidth="1"/>
    <col min="14341" max="14343" width="5.625" style="208" customWidth="1"/>
    <col min="14344" max="14344" width="9.125" style="208" customWidth="1"/>
    <col min="14345" max="14345" width="12.625" style="208" customWidth="1"/>
    <col min="14346" max="14349" width="7.75" style="208" customWidth="1"/>
    <col min="14350" max="14350" width="11.875" style="208" customWidth="1"/>
    <col min="14351" max="14354" width="7.625" style="208" customWidth="1"/>
    <col min="14355" max="14355" width="2.625" style="208" customWidth="1"/>
    <col min="14356" max="14356" width="5.625" style="208" customWidth="1"/>
    <col min="14357" max="14357" width="9" style="208" customWidth="1"/>
    <col min="14358" max="14361" width="5.625" style="208" customWidth="1"/>
    <col min="14362" max="14592" width="9" style="208" customWidth="1"/>
    <col min="14593" max="14594" width="5.625" style="208" customWidth="1"/>
    <col min="14595" max="14596" width="4.625" style="208" customWidth="1"/>
    <col min="14597" max="14599" width="5.625" style="208" customWidth="1"/>
    <col min="14600" max="14600" width="9.125" style="208" customWidth="1"/>
    <col min="14601" max="14601" width="12.625" style="208" customWidth="1"/>
    <col min="14602" max="14605" width="7.75" style="208" customWidth="1"/>
    <col min="14606" max="14606" width="11.875" style="208" customWidth="1"/>
    <col min="14607" max="14610" width="7.625" style="208" customWidth="1"/>
    <col min="14611" max="14611" width="2.625" style="208" customWidth="1"/>
    <col min="14612" max="14612" width="5.625" style="208" customWidth="1"/>
    <col min="14613" max="14613" width="9" style="208" customWidth="1"/>
    <col min="14614" max="14617" width="5.625" style="208" customWidth="1"/>
    <col min="14618" max="14848" width="9" style="208" customWidth="1"/>
    <col min="14849" max="14850" width="5.625" style="208" customWidth="1"/>
    <col min="14851" max="14852" width="4.625" style="208" customWidth="1"/>
    <col min="14853" max="14855" width="5.625" style="208" customWidth="1"/>
    <col min="14856" max="14856" width="9.125" style="208" customWidth="1"/>
    <col min="14857" max="14857" width="12.625" style="208" customWidth="1"/>
    <col min="14858" max="14861" width="7.75" style="208" customWidth="1"/>
    <col min="14862" max="14862" width="11.875" style="208" customWidth="1"/>
    <col min="14863" max="14866" width="7.625" style="208" customWidth="1"/>
    <col min="14867" max="14867" width="2.625" style="208" customWidth="1"/>
    <col min="14868" max="14868" width="5.625" style="208" customWidth="1"/>
    <col min="14869" max="14869" width="9" style="208" customWidth="1"/>
    <col min="14870" max="14873" width="5.625" style="208" customWidth="1"/>
    <col min="14874" max="15104" width="9" style="208" customWidth="1"/>
    <col min="15105" max="15106" width="5.625" style="208" customWidth="1"/>
    <col min="15107" max="15108" width="4.625" style="208" customWidth="1"/>
    <col min="15109" max="15111" width="5.625" style="208" customWidth="1"/>
    <col min="15112" max="15112" width="9.125" style="208" customWidth="1"/>
    <col min="15113" max="15113" width="12.625" style="208" customWidth="1"/>
    <col min="15114" max="15117" width="7.75" style="208" customWidth="1"/>
    <col min="15118" max="15118" width="11.875" style="208" customWidth="1"/>
    <col min="15119" max="15122" width="7.625" style="208" customWidth="1"/>
    <col min="15123" max="15123" width="2.625" style="208" customWidth="1"/>
    <col min="15124" max="15124" width="5.625" style="208" customWidth="1"/>
    <col min="15125" max="15125" width="9" style="208" customWidth="1"/>
    <col min="15126" max="15129" width="5.625" style="208" customWidth="1"/>
    <col min="15130" max="15360" width="9" style="208" customWidth="1"/>
    <col min="15361" max="15362" width="5.625" style="208" customWidth="1"/>
    <col min="15363" max="15364" width="4.625" style="208" customWidth="1"/>
    <col min="15365" max="15367" width="5.625" style="208" customWidth="1"/>
    <col min="15368" max="15368" width="9.125" style="208" customWidth="1"/>
    <col min="15369" max="15369" width="12.625" style="208" customWidth="1"/>
    <col min="15370" max="15373" width="7.75" style="208" customWidth="1"/>
    <col min="15374" max="15374" width="11.875" style="208" customWidth="1"/>
    <col min="15375" max="15378" width="7.625" style="208" customWidth="1"/>
    <col min="15379" max="15379" width="2.625" style="208" customWidth="1"/>
    <col min="15380" max="15380" width="5.625" style="208" customWidth="1"/>
    <col min="15381" max="15381" width="9" style="208" customWidth="1"/>
    <col min="15382" max="15385" width="5.625" style="208" customWidth="1"/>
    <col min="15386" max="15616" width="9" style="208" customWidth="1"/>
    <col min="15617" max="15618" width="5.625" style="208" customWidth="1"/>
    <col min="15619" max="15620" width="4.625" style="208" customWidth="1"/>
    <col min="15621" max="15623" width="5.625" style="208" customWidth="1"/>
    <col min="15624" max="15624" width="9.125" style="208" customWidth="1"/>
    <col min="15625" max="15625" width="12.625" style="208" customWidth="1"/>
    <col min="15626" max="15629" width="7.75" style="208" customWidth="1"/>
    <col min="15630" max="15630" width="11.875" style="208" customWidth="1"/>
    <col min="15631" max="15634" width="7.625" style="208" customWidth="1"/>
    <col min="15635" max="15635" width="2.625" style="208" customWidth="1"/>
    <col min="15636" max="15636" width="5.625" style="208" customWidth="1"/>
    <col min="15637" max="15637" width="9" style="208" customWidth="1"/>
    <col min="15638" max="15641" width="5.625" style="208" customWidth="1"/>
    <col min="15642" max="15872" width="9" style="208" customWidth="1"/>
    <col min="15873" max="15874" width="5.625" style="208" customWidth="1"/>
    <col min="15875" max="15876" width="4.625" style="208" customWidth="1"/>
    <col min="15877" max="15879" width="5.625" style="208" customWidth="1"/>
    <col min="15880" max="15880" width="9.125" style="208" customWidth="1"/>
    <col min="15881" max="15881" width="12.625" style="208" customWidth="1"/>
    <col min="15882" max="15885" width="7.75" style="208" customWidth="1"/>
    <col min="15886" max="15886" width="11.875" style="208" customWidth="1"/>
    <col min="15887" max="15890" width="7.625" style="208" customWidth="1"/>
    <col min="15891" max="15891" width="2.625" style="208" customWidth="1"/>
    <col min="15892" max="15892" width="5.625" style="208" customWidth="1"/>
    <col min="15893" max="15893" width="9" style="208" customWidth="1"/>
    <col min="15894" max="15897" width="5.625" style="208" customWidth="1"/>
    <col min="15898" max="16128" width="9" style="208" customWidth="1"/>
    <col min="16129" max="16130" width="5.625" style="208" customWidth="1"/>
    <col min="16131" max="16132" width="4.625" style="208" customWidth="1"/>
    <col min="16133" max="16135" width="5.625" style="208" customWidth="1"/>
    <col min="16136" max="16136" width="9.125" style="208" customWidth="1"/>
    <col min="16137" max="16137" width="12.625" style="208" customWidth="1"/>
    <col min="16138" max="16141" width="7.75" style="208" customWidth="1"/>
    <col min="16142" max="16142" width="11.875" style="208" customWidth="1"/>
    <col min="16143" max="16146" width="7.625" style="208" customWidth="1"/>
    <col min="16147" max="16147" width="2.625" style="208" customWidth="1"/>
    <col min="16148" max="16148" width="5.625" style="208" customWidth="1"/>
    <col min="16149" max="16149" width="9" style="208" customWidth="1"/>
    <col min="16150" max="16153" width="5.625" style="208" customWidth="1"/>
    <col min="16154" max="16384" width="9" style="208" customWidth="1"/>
  </cols>
  <sheetData>
    <row r="1" spans="1:19" ht="23.1" customHeight="1">
      <c r="A1" s="208" t="s">
        <v>377</v>
      </c>
    </row>
    <row r="2" spans="1:19" ht="23.1" customHeight="1">
      <c r="A2" s="208" t="s">
        <v>250</v>
      </c>
    </row>
    <row r="3" spans="1:19" ht="23.1" customHeight="1">
      <c r="A3" s="209" t="s">
        <v>31</v>
      </c>
      <c r="B3" s="216"/>
      <c r="C3" s="209" t="s">
        <v>256</v>
      </c>
      <c r="D3" s="216"/>
      <c r="E3" s="209" t="s">
        <v>54</v>
      </c>
      <c r="F3" s="236"/>
      <c r="G3" s="236"/>
      <c r="H3" s="241" t="s">
        <v>25</v>
      </c>
      <c r="I3" s="246" t="s">
        <v>258</v>
      </c>
      <c r="J3" s="223" t="s">
        <v>260</v>
      </c>
      <c r="K3" s="223"/>
      <c r="L3" s="253" t="s">
        <v>262</v>
      </c>
      <c r="M3" s="256"/>
      <c r="N3" s="259" t="s">
        <v>263</v>
      </c>
      <c r="O3" s="265" t="s">
        <v>386</v>
      </c>
      <c r="P3" s="272"/>
      <c r="Q3" s="279" t="s">
        <v>33</v>
      </c>
      <c r="R3" s="280"/>
      <c r="S3" s="282"/>
    </row>
    <row r="4" spans="1:19" ht="23.1" customHeight="1">
      <c r="A4" s="210"/>
      <c r="B4" s="217"/>
      <c r="C4" s="210" t="s">
        <v>264</v>
      </c>
      <c r="D4" s="217"/>
      <c r="E4" s="234"/>
      <c r="F4" s="237"/>
      <c r="G4" s="237"/>
      <c r="H4" s="242"/>
      <c r="I4" s="242"/>
      <c r="J4" s="222" t="s">
        <v>19</v>
      </c>
      <c r="K4" s="222"/>
      <c r="L4" s="254"/>
      <c r="M4" s="257"/>
      <c r="N4" s="260" t="s">
        <v>265</v>
      </c>
      <c r="O4" s="266" t="s">
        <v>266</v>
      </c>
      <c r="P4" s="273"/>
      <c r="Q4" s="266" t="s">
        <v>266</v>
      </c>
      <c r="R4" s="273"/>
      <c r="S4" s="283"/>
    </row>
    <row r="5" spans="1:19" ht="23.1" customHeight="1">
      <c r="A5" s="211" t="s">
        <v>267</v>
      </c>
      <c r="B5" s="218"/>
      <c r="C5" s="214"/>
      <c r="D5" s="230"/>
      <c r="E5" s="221"/>
      <c r="F5" s="221"/>
      <c r="G5" s="221"/>
      <c r="H5" s="243"/>
      <c r="I5" s="243"/>
      <c r="J5" s="248" t="s">
        <v>79</v>
      </c>
      <c r="K5" s="248" t="s">
        <v>257</v>
      </c>
      <c r="L5" s="255" t="s">
        <v>79</v>
      </c>
      <c r="M5" s="258" t="s">
        <v>257</v>
      </c>
      <c r="N5" s="248"/>
      <c r="O5" s="267" t="s">
        <v>147</v>
      </c>
      <c r="P5" s="274"/>
      <c r="Q5" s="267" t="s">
        <v>147</v>
      </c>
      <c r="R5" s="274"/>
      <c r="S5" s="283"/>
    </row>
    <row r="6" spans="1:19" ht="23.1" customHeight="1">
      <c r="A6" s="212" t="s">
        <v>146</v>
      </c>
      <c r="B6" s="219"/>
      <c r="C6" s="212" t="s">
        <v>261</v>
      </c>
      <c r="D6" s="231"/>
      <c r="E6" s="212" t="s">
        <v>268</v>
      </c>
      <c r="F6" s="238"/>
      <c r="G6" s="238"/>
      <c r="H6" s="244" t="s">
        <v>269</v>
      </c>
      <c r="I6" s="244" t="s">
        <v>270</v>
      </c>
      <c r="J6" s="249" t="s">
        <v>44</v>
      </c>
      <c r="K6" s="251"/>
      <c r="L6" s="212" t="s">
        <v>70</v>
      </c>
      <c r="M6" s="231"/>
      <c r="N6" s="261" t="s">
        <v>205</v>
      </c>
      <c r="O6" s="268" t="s">
        <v>34</v>
      </c>
      <c r="P6" s="275"/>
      <c r="Q6" s="268" t="s">
        <v>34</v>
      </c>
      <c r="R6" s="275"/>
      <c r="S6" s="284"/>
    </row>
    <row r="7" spans="1:19" ht="23.1" customHeight="1">
      <c r="A7" s="213"/>
      <c r="B7" s="220"/>
      <c r="C7" s="213"/>
      <c r="D7" s="232"/>
      <c r="E7" s="235"/>
      <c r="F7" s="239"/>
      <c r="G7" s="239"/>
      <c r="H7" s="245"/>
      <c r="I7" s="245"/>
      <c r="J7" s="250"/>
      <c r="K7" s="252"/>
      <c r="L7" s="213"/>
      <c r="M7" s="232"/>
      <c r="N7" s="262" t="s">
        <v>272</v>
      </c>
      <c r="O7" s="269" t="s">
        <v>291</v>
      </c>
      <c r="P7" s="276" t="s">
        <v>292</v>
      </c>
      <c r="Q7" s="269" t="s">
        <v>291</v>
      </c>
      <c r="R7" s="276" t="s">
        <v>292</v>
      </c>
      <c r="S7" s="214"/>
    </row>
    <row r="8" spans="1:19" ht="23.1" customHeight="1">
      <c r="A8" s="214"/>
      <c r="B8" s="221"/>
      <c r="C8" s="214"/>
      <c r="D8" s="230"/>
      <c r="E8" s="214"/>
      <c r="F8" s="240"/>
      <c r="G8" s="240"/>
      <c r="H8" s="243"/>
      <c r="I8" s="247"/>
      <c r="J8" s="214" t="s">
        <v>225</v>
      </c>
      <c r="K8" s="230"/>
      <c r="L8" s="214" t="s">
        <v>225</v>
      </c>
      <c r="M8" s="230"/>
      <c r="N8" s="263"/>
      <c r="O8" s="270" t="s">
        <v>202</v>
      </c>
      <c r="P8" s="277"/>
      <c r="Q8" s="270" t="s">
        <v>202</v>
      </c>
      <c r="R8" s="277"/>
      <c r="S8" s="214"/>
    </row>
    <row r="9" spans="1:19" ht="23.1" customHeight="1">
      <c r="A9" s="210"/>
      <c r="B9" s="222"/>
      <c r="C9" s="210"/>
      <c r="D9" s="217"/>
      <c r="E9" s="234"/>
      <c r="F9" s="237"/>
      <c r="G9" s="237"/>
      <c r="H9" s="242"/>
      <c r="I9" s="243"/>
      <c r="J9" s="210"/>
      <c r="K9" s="217"/>
      <c r="L9" s="210"/>
      <c r="M9" s="217"/>
      <c r="N9" s="264"/>
      <c r="O9" s="271" t="s">
        <v>273</v>
      </c>
      <c r="P9" s="278" t="s">
        <v>274</v>
      </c>
      <c r="Q9" s="271" t="s">
        <v>273</v>
      </c>
      <c r="R9" s="278" t="s">
        <v>274</v>
      </c>
      <c r="S9" s="214"/>
    </row>
    <row r="10" spans="1:19" ht="23.1" customHeight="1">
      <c r="A10" s="209"/>
      <c r="B10" s="223"/>
      <c r="C10" s="214"/>
      <c r="D10" s="230"/>
      <c r="E10" s="209"/>
      <c r="F10" s="236"/>
      <c r="G10" s="236"/>
      <c r="H10" s="241"/>
      <c r="I10" s="241"/>
      <c r="J10" s="214" t="s">
        <v>225</v>
      </c>
      <c r="K10" s="230"/>
      <c r="L10" s="214" t="s">
        <v>225</v>
      </c>
      <c r="M10" s="230"/>
      <c r="N10" s="263"/>
      <c r="O10" s="270" t="s">
        <v>202</v>
      </c>
      <c r="P10" s="277"/>
      <c r="Q10" s="270" t="s">
        <v>202</v>
      </c>
      <c r="R10" s="277"/>
      <c r="S10" s="214"/>
    </row>
    <row r="11" spans="1:19" ht="23.1" customHeight="1">
      <c r="A11" s="210"/>
      <c r="B11" s="222"/>
      <c r="C11" s="210"/>
      <c r="D11" s="217"/>
      <c r="E11" s="234"/>
      <c r="F11" s="237"/>
      <c r="G11" s="237"/>
      <c r="H11" s="242"/>
      <c r="I11" s="242"/>
      <c r="J11" s="210"/>
      <c r="K11" s="217"/>
      <c r="L11" s="210"/>
      <c r="M11" s="217"/>
      <c r="N11" s="264"/>
      <c r="O11" s="271" t="s">
        <v>273</v>
      </c>
      <c r="P11" s="278" t="s">
        <v>274</v>
      </c>
      <c r="Q11" s="271" t="s">
        <v>273</v>
      </c>
      <c r="R11" s="278" t="s">
        <v>274</v>
      </c>
      <c r="S11" s="214"/>
    </row>
    <row r="12" spans="1:19" ht="23.1" customHeight="1">
      <c r="A12" s="209"/>
      <c r="B12" s="223"/>
      <c r="C12" s="214"/>
      <c r="D12" s="230"/>
      <c r="E12" s="209"/>
      <c r="F12" s="236"/>
      <c r="G12" s="236"/>
      <c r="H12" s="241"/>
      <c r="I12" s="243"/>
      <c r="J12" s="214" t="s">
        <v>225</v>
      </c>
      <c r="K12" s="230"/>
      <c r="L12" s="214" t="s">
        <v>225</v>
      </c>
      <c r="M12" s="230"/>
      <c r="N12" s="263"/>
      <c r="O12" s="270" t="s">
        <v>202</v>
      </c>
      <c r="P12" s="277"/>
      <c r="Q12" s="270" t="s">
        <v>202</v>
      </c>
      <c r="R12" s="277"/>
      <c r="S12" s="214"/>
    </row>
    <row r="13" spans="1:19" ht="23.1" customHeight="1">
      <c r="A13" s="210"/>
      <c r="B13" s="222"/>
      <c r="C13" s="210"/>
      <c r="D13" s="217"/>
      <c r="E13" s="234"/>
      <c r="F13" s="237"/>
      <c r="G13" s="237"/>
      <c r="H13" s="242"/>
      <c r="I13" s="242"/>
      <c r="J13" s="210"/>
      <c r="K13" s="217"/>
      <c r="L13" s="210"/>
      <c r="M13" s="217"/>
      <c r="N13" s="264"/>
      <c r="O13" s="271" t="s">
        <v>273</v>
      </c>
      <c r="P13" s="278" t="s">
        <v>274</v>
      </c>
      <c r="Q13" s="271" t="s">
        <v>273</v>
      </c>
      <c r="R13" s="278" t="s">
        <v>274</v>
      </c>
      <c r="S13" s="214"/>
    </row>
    <row r="14" spans="1:19" ht="23.1" customHeight="1">
      <c r="A14" s="209"/>
      <c r="B14" s="223"/>
      <c r="C14" s="214"/>
      <c r="D14" s="230"/>
      <c r="E14" s="209"/>
      <c r="F14" s="236"/>
      <c r="G14" s="236"/>
      <c r="H14" s="241"/>
      <c r="I14" s="243"/>
      <c r="J14" s="214" t="s">
        <v>225</v>
      </c>
      <c r="K14" s="230"/>
      <c r="L14" s="214" t="s">
        <v>225</v>
      </c>
      <c r="M14" s="230"/>
      <c r="N14" s="263"/>
      <c r="O14" s="270" t="s">
        <v>202</v>
      </c>
      <c r="P14" s="277"/>
      <c r="Q14" s="270" t="s">
        <v>202</v>
      </c>
      <c r="R14" s="277"/>
      <c r="S14" s="214"/>
    </row>
    <row r="15" spans="1:19" ht="23.1" customHeight="1">
      <c r="A15" s="210"/>
      <c r="B15" s="222"/>
      <c r="C15" s="210"/>
      <c r="D15" s="217"/>
      <c r="E15" s="234"/>
      <c r="F15" s="237"/>
      <c r="G15" s="237"/>
      <c r="H15" s="242"/>
      <c r="I15" s="242"/>
      <c r="J15" s="210"/>
      <c r="K15" s="217"/>
      <c r="L15" s="210"/>
      <c r="M15" s="217"/>
      <c r="N15" s="264"/>
      <c r="O15" s="271" t="s">
        <v>273</v>
      </c>
      <c r="P15" s="278" t="s">
        <v>274</v>
      </c>
      <c r="Q15" s="271" t="s">
        <v>273</v>
      </c>
      <c r="R15" s="278" t="s">
        <v>274</v>
      </c>
      <c r="S15" s="214"/>
    </row>
    <row r="16" spans="1:19" ht="23.1" customHeight="1">
      <c r="A16" s="209"/>
      <c r="B16" s="223"/>
      <c r="C16" s="214"/>
      <c r="D16" s="230"/>
      <c r="E16" s="209"/>
      <c r="F16" s="236"/>
      <c r="G16" s="236"/>
      <c r="H16" s="241"/>
      <c r="I16" s="243"/>
      <c r="J16" s="214" t="s">
        <v>225</v>
      </c>
      <c r="K16" s="230"/>
      <c r="L16" s="214" t="s">
        <v>225</v>
      </c>
      <c r="M16" s="230"/>
      <c r="N16" s="263"/>
      <c r="O16" s="270" t="s">
        <v>202</v>
      </c>
      <c r="P16" s="277"/>
      <c r="Q16" s="270" t="s">
        <v>202</v>
      </c>
      <c r="R16" s="277"/>
      <c r="S16" s="214"/>
    </row>
    <row r="17" spans="1:19" ht="23.1" customHeight="1">
      <c r="A17" s="210"/>
      <c r="B17" s="222"/>
      <c r="C17" s="210"/>
      <c r="D17" s="217"/>
      <c r="E17" s="234"/>
      <c r="F17" s="237"/>
      <c r="G17" s="237"/>
      <c r="H17" s="242"/>
      <c r="I17" s="242"/>
      <c r="J17" s="210"/>
      <c r="K17" s="217"/>
      <c r="L17" s="210"/>
      <c r="M17" s="217"/>
      <c r="N17" s="264"/>
      <c r="O17" s="271" t="s">
        <v>273</v>
      </c>
      <c r="P17" s="278" t="s">
        <v>274</v>
      </c>
      <c r="Q17" s="271" t="s">
        <v>273</v>
      </c>
      <c r="R17" s="278" t="s">
        <v>274</v>
      </c>
      <c r="S17" s="214"/>
    </row>
    <row r="18" spans="1:19" ht="23.1" customHeight="1">
      <c r="A18" s="209"/>
      <c r="B18" s="223"/>
      <c r="C18" s="214"/>
      <c r="D18" s="230"/>
      <c r="E18" s="209"/>
      <c r="F18" s="236"/>
      <c r="G18" s="236"/>
      <c r="H18" s="241"/>
      <c r="I18" s="243"/>
      <c r="J18" s="214" t="s">
        <v>225</v>
      </c>
      <c r="K18" s="230"/>
      <c r="L18" s="214" t="s">
        <v>225</v>
      </c>
      <c r="M18" s="230"/>
      <c r="N18" s="263"/>
      <c r="O18" s="270" t="s">
        <v>202</v>
      </c>
      <c r="P18" s="277"/>
      <c r="Q18" s="270" t="s">
        <v>202</v>
      </c>
      <c r="R18" s="277"/>
      <c r="S18" s="214"/>
    </row>
    <row r="19" spans="1:19" ht="23.1" customHeight="1">
      <c r="A19" s="210"/>
      <c r="B19" s="222"/>
      <c r="C19" s="210"/>
      <c r="D19" s="217"/>
      <c r="E19" s="234"/>
      <c r="F19" s="237"/>
      <c r="G19" s="237"/>
      <c r="H19" s="242"/>
      <c r="I19" s="242"/>
      <c r="J19" s="210"/>
      <c r="K19" s="217"/>
      <c r="L19" s="210"/>
      <c r="M19" s="217"/>
      <c r="N19" s="264"/>
      <c r="O19" s="271" t="s">
        <v>273</v>
      </c>
      <c r="P19" s="278" t="s">
        <v>274</v>
      </c>
      <c r="Q19" s="271" t="s">
        <v>273</v>
      </c>
      <c r="R19" s="278" t="s">
        <v>274</v>
      </c>
      <c r="S19" s="214"/>
    </row>
    <row r="20" spans="1:19" ht="23.1" customHeight="1">
      <c r="A20" s="209"/>
      <c r="B20" s="223"/>
      <c r="C20" s="214"/>
      <c r="D20" s="230"/>
      <c r="E20" s="209"/>
      <c r="F20" s="236"/>
      <c r="G20" s="236"/>
      <c r="H20" s="241"/>
      <c r="I20" s="243"/>
      <c r="J20" s="214" t="s">
        <v>225</v>
      </c>
      <c r="K20" s="230"/>
      <c r="L20" s="214" t="s">
        <v>225</v>
      </c>
      <c r="M20" s="230"/>
      <c r="N20" s="263"/>
      <c r="O20" s="270" t="s">
        <v>202</v>
      </c>
      <c r="P20" s="277"/>
      <c r="Q20" s="270" t="s">
        <v>202</v>
      </c>
      <c r="R20" s="277"/>
      <c r="S20" s="214"/>
    </row>
    <row r="21" spans="1:19" ht="23.1" customHeight="1">
      <c r="A21" s="210"/>
      <c r="B21" s="222"/>
      <c r="C21" s="210"/>
      <c r="D21" s="217"/>
      <c r="E21" s="234"/>
      <c r="F21" s="237"/>
      <c r="G21" s="237"/>
      <c r="H21" s="242"/>
      <c r="I21" s="242"/>
      <c r="J21" s="210"/>
      <c r="K21" s="217"/>
      <c r="L21" s="210"/>
      <c r="M21" s="217"/>
      <c r="N21" s="264"/>
      <c r="O21" s="271" t="s">
        <v>273</v>
      </c>
      <c r="P21" s="278" t="s">
        <v>274</v>
      </c>
      <c r="Q21" s="271" t="s">
        <v>273</v>
      </c>
      <c r="R21" s="278" t="s">
        <v>274</v>
      </c>
      <c r="S21" s="214"/>
    </row>
    <row r="22" spans="1:19" ht="23.1" customHeight="1">
      <c r="A22" s="209"/>
      <c r="B22" s="223"/>
      <c r="C22" s="214"/>
      <c r="D22" s="230"/>
      <c r="E22" s="209"/>
      <c r="F22" s="236"/>
      <c r="G22" s="236"/>
      <c r="H22" s="241"/>
      <c r="I22" s="243"/>
      <c r="J22" s="214" t="s">
        <v>225</v>
      </c>
      <c r="K22" s="230"/>
      <c r="L22" s="214" t="s">
        <v>225</v>
      </c>
      <c r="M22" s="230"/>
      <c r="N22" s="263"/>
      <c r="O22" s="270" t="s">
        <v>202</v>
      </c>
      <c r="P22" s="277"/>
      <c r="Q22" s="270" t="s">
        <v>202</v>
      </c>
      <c r="R22" s="277"/>
      <c r="S22" s="214"/>
    </row>
    <row r="23" spans="1:19" ht="23.1" customHeight="1">
      <c r="A23" s="210"/>
      <c r="B23" s="222"/>
      <c r="C23" s="210"/>
      <c r="D23" s="217"/>
      <c r="E23" s="234"/>
      <c r="F23" s="237"/>
      <c r="G23" s="237"/>
      <c r="H23" s="242"/>
      <c r="I23" s="242"/>
      <c r="J23" s="210"/>
      <c r="K23" s="217"/>
      <c r="L23" s="210"/>
      <c r="M23" s="217"/>
      <c r="N23" s="264"/>
      <c r="O23" s="271" t="s">
        <v>273</v>
      </c>
      <c r="P23" s="278" t="s">
        <v>274</v>
      </c>
      <c r="Q23" s="271" t="s">
        <v>273</v>
      </c>
      <c r="R23" s="278" t="s">
        <v>274</v>
      </c>
      <c r="S23" s="214"/>
    </row>
    <row r="24" spans="1:19" ht="23.1" customHeight="1">
      <c r="A24" s="209"/>
      <c r="B24" s="223"/>
      <c r="C24" s="214"/>
      <c r="D24" s="230"/>
      <c r="E24" s="209"/>
      <c r="F24" s="236"/>
      <c r="G24" s="236"/>
      <c r="H24" s="241"/>
      <c r="I24" s="243"/>
      <c r="J24" s="214" t="s">
        <v>225</v>
      </c>
      <c r="K24" s="230"/>
      <c r="L24" s="214" t="s">
        <v>225</v>
      </c>
      <c r="M24" s="230"/>
      <c r="N24" s="263"/>
      <c r="O24" s="270" t="s">
        <v>202</v>
      </c>
      <c r="P24" s="277"/>
      <c r="Q24" s="270" t="s">
        <v>202</v>
      </c>
      <c r="R24" s="277"/>
      <c r="S24" s="214"/>
    </row>
    <row r="25" spans="1:19" ht="23.1" customHeight="1">
      <c r="A25" s="210"/>
      <c r="B25" s="222"/>
      <c r="C25" s="210"/>
      <c r="D25" s="217"/>
      <c r="E25" s="234"/>
      <c r="F25" s="237"/>
      <c r="G25" s="237"/>
      <c r="H25" s="242"/>
      <c r="I25" s="242"/>
      <c r="J25" s="210"/>
      <c r="K25" s="217"/>
      <c r="L25" s="210"/>
      <c r="M25" s="217"/>
      <c r="N25" s="264"/>
      <c r="O25" s="271" t="s">
        <v>273</v>
      </c>
      <c r="P25" s="278" t="s">
        <v>274</v>
      </c>
      <c r="Q25" s="271" t="s">
        <v>273</v>
      </c>
      <c r="R25" s="278" t="s">
        <v>274</v>
      </c>
      <c r="S25" s="214"/>
    </row>
    <row r="26" spans="1:19" ht="15.75" customHeight="1">
      <c r="A26" s="35"/>
      <c r="B26" s="35"/>
      <c r="C26" s="35"/>
      <c r="D26" s="35"/>
      <c r="E26" s="35"/>
      <c r="F26" s="35"/>
      <c r="G26" s="35"/>
      <c r="H26" s="35"/>
      <c r="I26" s="35"/>
      <c r="J26" s="35"/>
      <c r="K26" s="35"/>
      <c r="L26" s="35"/>
      <c r="M26" s="35"/>
      <c r="N26" s="35"/>
      <c r="O26" s="35"/>
      <c r="P26" s="35"/>
      <c r="Q26" s="35"/>
      <c r="R26" s="281"/>
      <c r="S26" s="221"/>
    </row>
    <row r="27" spans="1:19" s="35" customFormat="1" ht="15" customHeight="1">
      <c r="A27" s="215" t="s">
        <v>275</v>
      </c>
      <c r="B27" s="224" t="s">
        <v>276</v>
      </c>
      <c r="C27" s="215" t="s">
        <v>227</v>
      </c>
    </row>
    <row r="28" spans="1:19" s="2" customFormat="1" ht="15" customHeight="1">
      <c r="A28" s="20"/>
      <c r="B28" s="225" t="s">
        <v>141</v>
      </c>
      <c r="C28" s="227" t="s">
        <v>301</v>
      </c>
      <c r="D28" s="227"/>
      <c r="E28" s="227"/>
      <c r="F28" s="227"/>
      <c r="G28" s="227"/>
      <c r="H28" s="227"/>
      <c r="I28" s="227"/>
      <c r="J28" s="227"/>
      <c r="K28" s="227"/>
      <c r="L28" s="227"/>
      <c r="M28" s="227"/>
      <c r="N28" s="227"/>
      <c r="O28" s="227"/>
      <c r="P28" s="227"/>
      <c r="Q28" s="227"/>
      <c r="R28" s="227"/>
    </row>
    <row r="29" spans="1:19" s="35" customFormat="1" ht="15" customHeight="1">
      <c r="B29" s="224" t="s">
        <v>302</v>
      </c>
      <c r="C29" s="215" t="s">
        <v>293</v>
      </c>
    </row>
    <row r="30" spans="1:19" s="35" customFormat="1" ht="15" customHeight="1">
      <c r="B30" s="224" t="s">
        <v>158</v>
      </c>
      <c r="C30" s="215" t="s">
        <v>297</v>
      </c>
    </row>
    <row r="31" spans="1:19" s="35" customFormat="1" ht="15" customHeight="1">
      <c r="B31" s="215"/>
      <c r="C31" s="215" t="s">
        <v>298</v>
      </c>
    </row>
    <row r="32" spans="1:19" s="35" customFormat="1" ht="15" customHeight="1">
      <c r="B32" s="224" t="s">
        <v>109</v>
      </c>
      <c r="C32" s="228" t="s">
        <v>84</v>
      </c>
      <c r="D32" s="228"/>
      <c r="E32" s="228"/>
      <c r="F32" s="228"/>
      <c r="G32" s="228"/>
      <c r="H32" s="228"/>
      <c r="I32" s="228"/>
      <c r="J32" s="228"/>
      <c r="K32" s="228"/>
      <c r="L32" s="228"/>
      <c r="M32" s="228"/>
      <c r="N32" s="228"/>
      <c r="O32" s="228"/>
      <c r="P32" s="228"/>
      <c r="Q32" s="228"/>
      <c r="R32" s="228"/>
    </row>
    <row r="33" spans="1:18" s="35" customFormat="1" ht="15" customHeight="1">
      <c r="B33" s="224"/>
      <c r="C33" s="228"/>
      <c r="D33" s="228"/>
      <c r="E33" s="228"/>
      <c r="F33" s="228"/>
      <c r="G33" s="228"/>
      <c r="H33" s="228"/>
      <c r="I33" s="228"/>
      <c r="J33" s="228"/>
      <c r="K33" s="228"/>
      <c r="L33" s="228"/>
      <c r="M33" s="228"/>
      <c r="N33" s="228"/>
      <c r="O33" s="228"/>
      <c r="P33" s="228"/>
      <c r="Q33" s="228"/>
      <c r="R33" s="228"/>
    </row>
    <row r="34" spans="1:18" s="2" customFormat="1" ht="15" customHeight="1">
      <c r="A34" s="20"/>
      <c r="B34" s="224" t="s">
        <v>178</v>
      </c>
      <c r="C34" s="215" t="s">
        <v>299</v>
      </c>
      <c r="D34" s="20"/>
      <c r="E34" s="20"/>
      <c r="F34" s="20"/>
      <c r="G34" s="20"/>
      <c r="H34" s="20"/>
      <c r="I34" s="20"/>
    </row>
    <row r="35" spans="1:18" s="35" customFormat="1" ht="15" customHeight="1">
      <c r="B35" s="224" t="s">
        <v>303</v>
      </c>
      <c r="C35" s="215" t="s">
        <v>279</v>
      </c>
    </row>
    <row r="36" spans="1:18" ht="15" customHeight="1">
      <c r="A36" s="215"/>
      <c r="B36" s="226" t="s">
        <v>306</v>
      </c>
      <c r="C36" s="215" t="s">
        <v>280</v>
      </c>
      <c r="D36" s="215"/>
      <c r="E36" s="215"/>
      <c r="F36" s="215"/>
      <c r="G36" s="215"/>
      <c r="H36" s="215"/>
      <c r="I36" s="215"/>
      <c r="O36" s="35"/>
      <c r="P36" s="35"/>
      <c r="Q36" s="35"/>
      <c r="R36" s="35"/>
    </row>
    <row r="37" spans="1:18" ht="15" customHeight="1">
      <c r="A37" s="215"/>
      <c r="B37" s="215"/>
      <c r="C37" s="215" t="s">
        <v>387</v>
      </c>
      <c r="D37" s="215"/>
      <c r="E37" s="215"/>
      <c r="F37" s="215"/>
      <c r="G37" s="215"/>
      <c r="H37" s="215"/>
      <c r="I37" s="215"/>
      <c r="O37" s="35"/>
      <c r="P37" s="35"/>
      <c r="Q37" s="35"/>
      <c r="R37" s="35"/>
    </row>
    <row r="38" spans="1:18" ht="15" customHeight="1">
      <c r="A38" s="215"/>
      <c r="B38" s="215"/>
      <c r="C38" s="215" t="s">
        <v>107</v>
      </c>
      <c r="D38" s="215"/>
      <c r="E38" s="215"/>
      <c r="F38" s="215"/>
      <c r="G38" s="215"/>
      <c r="H38" s="215"/>
      <c r="I38" s="215"/>
      <c r="O38" s="35"/>
      <c r="P38" s="35"/>
      <c r="Q38" s="35"/>
      <c r="R38" s="35"/>
    </row>
    <row r="39" spans="1:18" s="35" customFormat="1" ht="15" customHeight="1">
      <c r="B39" s="224" t="s">
        <v>307</v>
      </c>
      <c r="C39" s="215" t="s">
        <v>282</v>
      </c>
    </row>
    <row r="40" spans="1:18" s="35" customFormat="1" ht="15" customHeight="1">
      <c r="A40" s="215"/>
      <c r="B40" s="224" t="s">
        <v>309</v>
      </c>
      <c r="C40" s="229" t="s">
        <v>283</v>
      </c>
    </row>
    <row r="41" spans="1:18" s="2" customFormat="1" ht="15" customHeight="1">
      <c r="A41" s="20"/>
      <c r="B41" s="20"/>
      <c r="C41" s="20" t="s">
        <v>304</v>
      </c>
      <c r="D41" s="233"/>
      <c r="E41" s="233"/>
      <c r="F41" s="233"/>
      <c r="G41" s="233"/>
      <c r="H41" s="233"/>
      <c r="I41" s="20"/>
    </row>
    <row r="42" spans="1:18" s="35" customFormat="1" ht="15" customHeight="1">
      <c r="A42" s="208"/>
      <c r="B42" s="208"/>
      <c r="C42" s="208"/>
      <c r="D42" s="208"/>
      <c r="E42" s="208"/>
      <c r="F42" s="208"/>
      <c r="G42" s="208"/>
      <c r="H42" s="208"/>
      <c r="I42" s="208"/>
      <c r="J42" s="208"/>
      <c r="K42" s="208"/>
      <c r="L42" s="208"/>
      <c r="M42" s="208"/>
      <c r="N42" s="208"/>
    </row>
    <row r="43" spans="1:18" ht="15" customHeight="1">
      <c r="O43" s="35"/>
      <c r="P43" s="35"/>
      <c r="Q43" s="35"/>
      <c r="R43" s="35"/>
    </row>
    <row r="44" spans="1:18" ht="15" customHeight="1"/>
    <row r="45" spans="1:18" ht="15" customHeight="1"/>
    <row r="46" spans="1:18" ht="15" customHeight="1"/>
    <row r="47" spans="1:18" ht="15" customHeight="1"/>
  </sheetData>
  <mergeCells count="108">
    <mergeCell ref="C3:D3"/>
    <mergeCell ref="J3:K3"/>
    <mergeCell ref="O3:P3"/>
    <mergeCell ref="Q3:R3"/>
    <mergeCell ref="C4:D4"/>
    <mergeCell ref="J4:K4"/>
    <mergeCell ref="O4:P4"/>
    <mergeCell ref="Q4:R4"/>
    <mergeCell ref="A5:B5"/>
    <mergeCell ref="O5:P5"/>
    <mergeCell ref="Q5:R5"/>
    <mergeCell ref="O6:P6"/>
    <mergeCell ref="Q6:R6"/>
    <mergeCell ref="O8:P8"/>
    <mergeCell ref="Q8:R8"/>
    <mergeCell ref="O10:P10"/>
    <mergeCell ref="Q10:R10"/>
    <mergeCell ref="O12:P12"/>
    <mergeCell ref="Q12:R12"/>
    <mergeCell ref="O14:P14"/>
    <mergeCell ref="Q14:R14"/>
    <mergeCell ref="O16:P16"/>
    <mergeCell ref="Q16:R16"/>
    <mergeCell ref="O18:P18"/>
    <mergeCell ref="Q18:R18"/>
    <mergeCell ref="O20:P20"/>
    <mergeCell ref="Q20:R20"/>
    <mergeCell ref="O22:P22"/>
    <mergeCell ref="Q22:R22"/>
    <mergeCell ref="O24:P24"/>
    <mergeCell ref="Q24:R24"/>
    <mergeCell ref="C28:R28"/>
    <mergeCell ref="A3:B4"/>
    <mergeCell ref="E3:G4"/>
    <mergeCell ref="H3:H4"/>
    <mergeCell ref="I3:I4"/>
    <mergeCell ref="L3:M4"/>
    <mergeCell ref="A6:B7"/>
    <mergeCell ref="C6:D7"/>
    <mergeCell ref="E6:G7"/>
    <mergeCell ref="H6:H7"/>
    <mergeCell ref="I6:I7"/>
    <mergeCell ref="J6:K7"/>
    <mergeCell ref="L6:M7"/>
    <mergeCell ref="A8:B9"/>
    <mergeCell ref="C8:D9"/>
    <mergeCell ref="E8:G9"/>
    <mergeCell ref="H8:H9"/>
    <mergeCell ref="I8:I9"/>
    <mergeCell ref="J8:K9"/>
    <mergeCell ref="L8:M9"/>
    <mergeCell ref="A10:B11"/>
    <mergeCell ref="C10:D11"/>
    <mergeCell ref="E10:G11"/>
    <mergeCell ref="H10:H11"/>
    <mergeCell ref="I10:I11"/>
    <mergeCell ref="J10:K11"/>
    <mergeCell ref="L10:M11"/>
    <mergeCell ref="A12:B13"/>
    <mergeCell ref="C12:D13"/>
    <mergeCell ref="E12:G13"/>
    <mergeCell ref="H12:H13"/>
    <mergeCell ref="I12:I13"/>
    <mergeCell ref="J12:K13"/>
    <mergeCell ref="L12:M13"/>
    <mergeCell ref="A14:B15"/>
    <mergeCell ref="C14:D15"/>
    <mergeCell ref="E14:G15"/>
    <mergeCell ref="H14:H15"/>
    <mergeCell ref="I14:I15"/>
    <mergeCell ref="J14:K15"/>
    <mergeCell ref="L14:M15"/>
    <mergeCell ref="A16:B17"/>
    <mergeCell ref="C16:D17"/>
    <mergeCell ref="E16:G17"/>
    <mergeCell ref="H16:H17"/>
    <mergeCell ref="I16:I17"/>
    <mergeCell ref="J16:K17"/>
    <mergeCell ref="L16:M17"/>
    <mergeCell ref="A18:B19"/>
    <mergeCell ref="C18:D19"/>
    <mergeCell ref="E18:G19"/>
    <mergeCell ref="H18:H19"/>
    <mergeCell ref="I18:I19"/>
    <mergeCell ref="J18:K19"/>
    <mergeCell ref="L18:M19"/>
    <mergeCell ref="A20:B21"/>
    <mergeCell ref="C20:D21"/>
    <mergeCell ref="E20:G21"/>
    <mergeCell ref="H20:H21"/>
    <mergeCell ref="I20:I21"/>
    <mergeCell ref="J20:K21"/>
    <mergeCell ref="L20:M21"/>
    <mergeCell ref="A22:B23"/>
    <mergeCell ref="C22:D23"/>
    <mergeCell ref="E22:G23"/>
    <mergeCell ref="H22:H23"/>
    <mergeCell ref="I22:I23"/>
    <mergeCell ref="J22:K23"/>
    <mergeCell ref="L22:M23"/>
    <mergeCell ref="A24:B25"/>
    <mergeCell ref="C24:D25"/>
    <mergeCell ref="E24:G25"/>
    <mergeCell ref="H24:H25"/>
    <mergeCell ref="I24:I25"/>
    <mergeCell ref="J24:K25"/>
    <mergeCell ref="L24:M25"/>
    <mergeCell ref="C32:R33"/>
  </mergeCells>
  <phoneticPr fontId="6"/>
  <dataValidations count="2">
    <dataValidation type="list" allowBlank="1" showDropDown="0" showInputMessage="1" showErrorMessage="1" sqref="C6:D25">
      <formula1>"　,専任,兼任"</formula1>
    </dataValidation>
    <dataValidation type="list" allowBlank="1" showDropDown="0" showInputMessage="1" showErrorMessage="1" sqref="I6:I25">
      <formula1>"　,保,幼,保・幼"</formula1>
    </dataValidation>
  </dataValidations>
  <pageMargins left="0.59055118110236227" right="0.51181102362204722" top="0.59055118110236227" bottom="0.39370078740157483" header="0" footer="0.19685039370078741"/>
  <pageSetup paperSize="9" scale="99" fitToWidth="1" fitToHeight="0" orientation="landscape" usePrinterDefaults="1" r:id="rId1"/>
  <headerFooter alignWithMargins="0">
    <oddFooter>&amp;C&amp;"ＭＳ Ｐ明朝,標準"&amp;9－３－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99CC"/>
  </sheetPr>
  <dimension ref="A1:U32"/>
  <sheetViews>
    <sheetView view="pageBreakPreview" zoomScaleSheetLayoutView="100" workbookViewId="0">
      <selection activeCell="G5" sqref="G5:G6"/>
    </sheetView>
  </sheetViews>
  <sheetFormatPr defaultRowHeight="24.95" customHeight="1"/>
  <cols>
    <col min="1" max="6" width="5.625" style="208" customWidth="1"/>
    <col min="7" max="7" width="8.5" style="208" customWidth="1"/>
    <col min="8" max="11" width="5.625" style="208" customWidth="1"/>
    <col min="12" max="12" width="13.75" style="208" customWidth="1"/>
    <col min="13" max="14" width="12.625" style="208" customWidth="1"/>
    <col min="15" max="21" width="5.125" style="208" customWidth="1"/>
    <col min="22" max="256" width="9" style="208" customWidth="1"/>
    <col min="257" max="262" width="5.625" style="208" customWidth="1"/>
    <col min="263" max="263" width="8.5" style="208" customWidth="1"/>
    <col min="264" max="267" width="5.625" style="208" customWidth="1"/>
    <col min="268" max="268" width="13.75" style="208" customWidth="1"/>
    <col min="269" max="270" width="12.625" style="208" customWidth="1"/>
    <col min="271" max="277" width="5.125" style="208" customWidth="1"/>
    <col min="278" max="512" width="9" style="208" customWidth="1"/>
    <col min="513" max="518" width="5.625" style="208" customWidth="1"/>
    <col min="519" max="519" width="8.5" style="208" customWidth="1"/>
    <col min="520" max="523" width="5.625" style="208" customWidth="1"/>
    <col min="524" max="524" width="13.75" style="208" customWidth="1"/>
    <col min="525" max="526" width="12.625" style="208" customWidth="1"/>
    <col min="527" max="533" width="5.125" style="208" customWidth="1"/>
    <col min="534" max="768" width="9" style="208" customWidth="1"/>
    <col min="769" max="774" width="5.625" style="208" customWidth="1"/>
    <col min="775" max="775" width="8.5" style="208" customWidth="1"/>
    <col min="776" max="779" width="5.625" style="208" customWidth="1"/>
    <col min="780" max="780" width="13.75" style="208" customWidth="1"/>
    <col min="781" max="782" width="12.625" style="208" customWidth="1"/>
    <col min="783" max="789" width="5.125" style="208" customWidth="1"/>
    <col min="790" max="1024" width="9" style="208" customWidth="1"/>
    <col min="1025" max="1030" width="5.625" style="208" customWidth="1"/>
    <col min="1031" max="1031" width="8.5" style="208" customWidth="1"/>
    <col min="1032" max="1035" width="5.625" style="208" customWidth="1"/>
    <col min="1036" max="1036" width="13.75" style="208" customWidth="1"/>
    <col min="1037" max="1038" width="12.625" style="208" customWidth="1"/>
    <col min="1039" max="1045" width="5.125" style="208" customWidth="1"/>
    <col min="1046" max="1280" width="9" style="208" customWidth="1"/>
    <col min="1281" max="1286" width="5.625" style="208" customWidth="1"/>
    <col min="1287" max="1287" width="8.5" style="208" customWidth="1"/>
    <col min="1288" max="1291" width="5.625" style="208" customWidth="1"/>
    <col min="1292" max="1292" width="13.75" style="208" customWidth="1"/>
    <col min="1293" max="1294" width="12.625" style="208" customWidth="1"/>
    <col min="1295" max="1301" width="5.125" style="208" customWidth="1"/>
    <col min="1302" max="1536" width="9" style="208" customWidth="1"/>
    <col min="1537" max="1542" width="5.625" style="208" customWidth="1"/>
    <col min="1543" max="1543" width="8.5" style="208" customWidth="1"/>
    <col min="1544" max="1547" width="5.625" style="208" customWidth="1"/>
    <col min="1548" max="1548" width="13.75" style="208" customWidth="1"/>
    <col min="1549" max="1550" width="12.625" style="208" customWidth="1"/>
    <col min="1551" max="1557" width="5.125" style="208" customWidth="1"/>
    <col min="1558" max="1792" width="9" style="208" customWidth="1"/>
    <col min="1793" max="1798" width="5.625" style="208" customWidth="1"/>
    <col min="1799" max="1799" width="8.5" style="208" customWidth="1"/>
    <col min="1800" max="1803" width="5.625" style="208" customWidth="1"/>
    <col min="1804" max="1804" width="13.75" style="208" customWidth="1"/>
    <col min="1805" max="1806" width="12.625" style="208" customWidth="1"/>
    <col min="1807" max="1813" width="5.125" style="208" customWidth="1"/>
    <col min="1814" max="2048" width="9" style="208" customWidth="1"/>
    <col min="2049" max="2054" width="5.625" style="208" customWidth="1"/>
    <col min="2055" max="2055" width="8.5" style="208" customWidth="1"/>
    <col min="2056" max="2059" width="5.625" style="208" customWidth="1"/>
    <col min="2060" max="2060" width="13.75" style="208" customWidth="1"/>
    <col min="2061" max="2062" width="12.625" style="208" customWidth="1"/>
    <col min="2063" max="2069" width="5.125" style="208" customWidth="1"/>
    <col min="2070" max="2304" width="9" style="208" customWidth="1"/>
    <col min="2305" max="2310" width="5.625" style="208" customWidth="1"/>
    <col min="2311" max="2311" width="8.5" style="208" customWidth="1"/>
    <col min="2312" max="2315" width="5.625" style="208" customWidth="1"/>
    <col min="2316" max="2316" width="13.75" style="208" customWidth="1"/>
    <col min="2317" max="2318" width="12.625" style="208" customWidth="1"/>
    <col min="2319" max="2325" width="5.125" style="208" customWidth="1"/>
    <col min="2326" max="2560" width="9" style="208" customWidth="1"/>
    <col min="2561" max="2566" width="5.625" style="208" customWidth="1"/>
    <col min="2567" max="2567" width="8.5" style="208" customWidth="1"/>
    <col min="2568" max="2571" width="5.625" style="208" customWidth="1"/>
    <col min="2572" max="2572" width="13.75" style="208" customWidth="1"/>
    <col min="2573" max="2574" width="12.625" style="208" customWidth="1"/>
    <col min="2575" max="2581" width="5.125" style="208" customWidth="1"/>
    <col min="2582" max="2816" width="9" style="208" customWidth="1"/>
    <col min="2817" max="2822" width="5.625" style="208" customWidth="1"/>
    <col min="2823" max="2823" width="8.5" style="208" customWidth="1"/>
    <col min="2824" max="2827" width="5.625" style="208" customWidth="1"/>
    <col min="2828" max="2828" width="13.75" style="208" customWidth="1"/>
    <col min="2829" max="2830" width="12.625" style="208" customWidth="1"/>
    <col min="2831" max="2837" width="5.125" style="208" customWidth="1"/>
    <col min="2838" max="3072" width="9" style="208" customWidth="1"/>
    <col min="3073" max="3078" width="5.625" style="208" customWidth="1"/>
    <col min="3079" max="3079" width="8.5" style="208" customWidth="1"/>
    <col min="3080" max="3083" width="5.625" style="208" customWidth="1"/>
    <col min="3084" max="3084" width="13.75" style="208" customWidth="1"/>
    <col min="3085" max="3086" width="12.625" style="208" customWidth="1"/>
    <col min="3087" max="3093" width="5.125" style="208" customWidth="1"/>
    <col min="3094" max="3328" width="9" style="208" customWidth="1"/>
    <col min="3329" max="3334" width="5.625" style="208" customWidth="1"/>
    <col min="3335" max="3335" width="8.5" style="208" customWidth="1"/>
    <col min="3336" max="3339" width="5.625" style="208" customWidth="1"/>
    <col min="3340" max="3340" width="13.75" style="208" customWidth="1"/>
    <col min="3341" max="3342" width="12.625" style="208" customWidth="1"/>
    <col min="3343" max="3349" width="5.125" style="208" customWidth="1"/>
    <col min="3350" max="3584" width="9" style="208" customWidth="1"/>
    <col min="3585" max="3590" width="5.625" style="208" customWidth="1"/>
    <col min="3591" max="3591" width="8.5" style="208" customWidth="1"/>
    <col min="3592" max="3595" width="5.625" style="208" customWidth="1"/>
    <col min="3596" max="3596" width="13.75" style="208" customWidth="1"/>
    <col min="3597" max="3598" width="12.625" style="208" customWidth="1"/>
    <col min="3599" max="3605" width="5.125" style="208" customWidth="1"/>
    <col min="3606" max="3840" width="9" style="208" customWidth="1"/>
    <col min="3841" max="3846" width="5.625" style="208" customWidth="1"/>
    <col min="3847" max="3847" width="8.5" style="208" customWidth="1"/>
    <col min="3848" max="3851" width="5.625" style="208" customWidth="1"/>
    <col min="3852" max="3852" width="13.75" style="208" customWidth="1"/>
    <col min="3853" max="3854" width="12.625" style="208" customWidth="1"/>
    <col min="3855" max="3861" width="5.125" style="208" customWidth="1"/>
    <col min="3862" max="4096" width="9" style="208" customWidth="1"/>
    <col min="4097" max="4102" width="5.625" style="208" customWidth="1"/>
    <col min="4103" max="4103" width="8.5" style="208" customWidth="1"/>
    <col min="4104" max="4107" width="5.625" style="208" customWidth="1"/>
    <col min="4108" max="4108" width="13.75" style="208" customWidth="1"/>
    <col min="4109" max="4110" width="12.625" style="208" customWidth="1"/>
    <col min="4111" max="4117" width="5.125" style="208" customWidth="1"/>
    <col min="4118" max="4352" width="9" style="208" customWidth="1"/>
    <col min="4353" max="4358" width="5.625" style="208" customWidth="1"/>
    <col min="4359" max="4359" width="8.5" style="208" customWidth="1"/>
    <col min="4360" max="4363" width="5.625" style="208" customWidth="1"/>
    <col min="4364" max="4364" width="13.75" style="208" customWidth="1"/>
    <col min="4365" max="4366" width="12.625" style="208" customWidth="1"/>
    <col min="4367" max="4373" width="5.125" style="208" customWidth="1"/>
    <col min="4374" max="4608" width="9" style="208" customWidth="1"/>
    <col min="4609" max="4614" width="5.625" style="208" customWidth="1"/>
    <col min="4615" max="4615" width="8.5" style="208" customWidth="1"/>
    <col min="4616" max="4619" width="5.625" style="208" customWidth="1"/>
    <col min="4620" max="4620" width="13.75" style="208" customWidth="1"/>
    <col min="4621" max="4622" width="12.625" style="208" customWidth="1"/>
    <col min="4623" max="4629" width="5.125" style="208" customWidth="1"/>
    <col min="4630" max="4864" width="9" style="208" customWidth="1"/>
    <col min="4865" max="4870" width="5.625" style="208" customWidth="1"/>
    <col min="4871" max="4871" width="8.5" style="208" customWidth="1"/>
    <col min="4872" max="4875" width="5.625" style="208" customWidth="1"/>
    <col min="4876" max="4876" width="13.75" style="208" customWidth="1"/>
    <col min="4877" max="4878" width="12.625" style="208" customWidth="1"/>
    <col min="4879" max="4885" width="5.125" style="208" customWidth="1"/>
    <col min="4886" max="5120" width="9" style="208" customWidth="1"/>
    <col min="5121" max="5126" width="5.625" style="208" customWidth="1"/>
    <col min="5127" max="5127" width="8.5" style="208" customWidth="1"/>
    <col min="5128" max="5131" width="5.625" style="208" customWidth="1"/>
    <col min="5132" max="5132" width="13.75" style="208" customWidth="1"/>
    <col min="5133" max="5134" width="12.625" style="208" customWidth="1"/>
    <col min="5135" max="5141" width="5.125" style="208" customWidth="1"/>
    <col min="5142" max="5376" width="9" style="208" customWidth="1"/>
    <col min="5377" max="5382" width="5.625" style="208" customWidth="1"/>
    <col min="5383" max="5383" width="8.5" style="208" customWidth="1"/>
    <col min="5384" max="5387" width="5.625" style="208" customWidth="1"/>
    <col min="5388" max="5388" width="13.75" style="208" customWidth="1"/>
    <col min="5389" max="5390" width="12.625" style="208" customWidth="1"/>
    <col min="5391" max="5397" width="5.125" style="208" customWidth="1"/>
    <col min="5398" max="5632" width="9" style="208" customWidth="1"/>
    <col min="5633" max="5638" width="5.625" style="208" customWidth="1"/>
    <col min="5639" max="5639" width="8.5" style="208" customWidth="1"/>
    <col min="5640" max="5643" width="5.625" style="208" customWidth="1"/>
    <col min="5644" max="5644" width="13.75" style="208" customWidth="1"/>
    <col min="5645" max="5646" width="12.625" style="208" customWidth="1"/>
    <col min="5647" max="5653" width="5.125" style="208" customWidth="1"/>
    <col min="5654" max="5888" width="9" style="208" customWidth="1"/>
    <col min="5889" max="5894" width="5.625" style="208" customWidth="1"/>
    <col min="5895" max="5895" width="8.5" style="208" customWidth="1"/>
    <col min="5896" max="5899" width="5.625" style="208" customWidth="1"/>
    <col min="5900" max="5900" width="13.75" style="208" customWidth="1"/>
    <col min="5901" max="5902" width="12.625" style="208" customWidth="1"/>
    <col min="5903" max="5909" width="5.125" style="208" customWidth="1"/>
    <col min="5910" max="6144" width="9" style="208" customWidth="1"/>
    <col min="6145" max="6150" width="5.625" style="208" customWidth="1"/>
    <col min="6151" max="6151" width="8.5" style="208" customWidth="1"/>
    <col min="6152" max="6155" width="5.625" style="208" customWidth="1"/>
    <col min="6156" max="6156" width="13.75" style="208" customWidth="1"/>
    <col min="6157" max="6158" width="12.625" style="208" customWidth="1"/>
    <col min="6159" max="6165" width="5.125" style="208" customWidth="1"/>
    <col min="6166" max="6400" width="9" style="208" customWidth="1"/>
    <col min="6401" max="6406" width="5.625" style="208" customWidth="1"/>
    <col min="6407" max="6407" width="8.5" style="208" customWidth="1"/>
    <col min="6408" max="6411" width="5.625" style="208" customWidth="1"/>
    <col min="6412" max="6412" width="13.75" style="208" customWidth="1"/>
    <col min="6413" max="6414" width="12.625" style="208" customWidth="1"/>
    <col min="6415" max="6421" width="5.125" style="208" customWidth="1"/>
    <col min="6422" max="6656" width="9" style="208" customWidth="1"/>
    <col min="6657" max="6662" width="5.625" style="208" customWidth="1"/>
    <col min="6663" max="6663" width="8.5" style="208" customWidth="1"/>
    <col min="6664" max="6667" width="5.625" style="208" customWidth="1"/>
    <col min="6668" max="6668" width="13.75" style="208" customWidth="1"/>
    <col min="6669" max="6670" width="12.625" style="208" customWidth="1"/>
    <col min="6671" max="6677" width="5.125" style="208" customWidth="1"/>
    <col min="6678" max="6912" width="9" style="208" customWidth="1"/>
    <col min="6913" max="6918" width="5.625" style="208" customWidth="1"/>
    <col min="6919" max="6919" width="8.5" style="208" customWidth="1"/>
    <col min="6920" max="6923" width="5.625" style="208" customWidth="1"/>
    <col min="6924" max="6924" width="13.75" style="208" customWidth="1"/>
    <col min="6925" max="6926" width="12.625" style="208" customWidth="1"/>
    <col min="6927" max="6933" width="5.125" style="208" customWidth="1"/>
    <col min="6934" max="7168" width="9" style="208" customWidth="1"/>
    <col min="7169" max="7174" width="5.625" style="208" customWidth="1"/>
    <col min="7175" max="7175" width="8.5" style="208" customWidth="1"/>
    <col min="7176" max="7179" width="5.625" style="208" customWidth="1"/>
    <col min="7180" max="7180" width="13.75" style="208" customWidth="1"/>
    <col min="7181" max="7182" width="12.625" style="208" customWidth="1"/>
    <col min="7183" max="7189" width="5.125" style="208" customWidth="1"/>
    <col min="7190" max="7424" width="9" style="208" customWidth="1"/>
    <col min="7425" max="7430" width="5.625" style="208" customWidth="1"/>
    <col min="7431" max="7431" width="8.5" style="208" customWidth="1"/>
    <col min="7432" max="7435" width="5.625" style="208" customWidth="1"/>
    <col min="7436" max="7436" width="13.75" style="208" customWidth="1"/>
    <col min="7437" max="7438" width="12.625" style="208" customWidth="1"/>
    <col min="7439" max="7445" width="5.125" style="208" customWidth="1"/>
    <col min="7446" max="7680" width="9" style="208" customWidth="1"/>
    <col min="7681" max="7686" width="5.625" style="208" customWidth="1"/>
    <col min="7687" max="7687" width="8.5" style="208" customWidth="1"/>
    <col min="7688" max="7691" width="5.625" style="208" customWidth="1"/>
    <col min="7692" max="7692" width="13.75" style="208" customWidth="1"/>
    <col min="7693" max="7694" width="12.625" style="208" customWidth="1"/>
    <col min="7695" max="7701" width="5.125" style="208" customWidth="1"/>
    <col min="7702" max="7936" width="9" style="208" customWidth="1"/>
    <col min="7937" max="7942" width="5.625" style="208" customWidth="1"/>
    <col min="7943" max="7943" width="8.5" style="208" customWidth="1"/>
    <col min="7944" max="7947" width="5.625" style="208" customWidth="1"/>
    <col min="7948" max="7948" width="13.75" style="208" customWidth="1"/>
    <col min="7949" max="7950" width="12.625" style="208" customWidth="1"/>
    <col min="7951" max="7957" width="5.125" style="208" customWidth="1"/>
    <col min="7958" max="8192" width="9" style="208" customWidth="1"/>
    <col min="8193" max="8198" width="5.625" style="208" customWidth="1"/>
    <col min="8199" max="8199" width="8.5" style="208" customWidth="1"/>
    <col min="8200" max="8203" width="5.625" style="208" customWidth="1"/>
    <col min="8204" max="8204" width="13.75" style="208" customWidth="1"/>
    <col min="8205" max="8206" width="12.625" style="208" customWidth="1"/>
    <col min="8207" max="8213" width="5.125" style="208" customWidth="1"/>
    <col min="8214" max="8448" width="9" style="208" customWidth="1"/>
    <col min="8449" max="8454" width="5.625" style="208" customWidth="1"/>
    <col min="8455" max="8455" width="8.5" style="208" customWidth="1"/>
    <col min="8456" max="8459" width="5.625" style="208" customWidth="1"/>
    <col min="8460" max="8460" width="13.75" style="208" customWidth="1"/>
    <col min="8461" max="8462" width="12.625" style="208" customWidth="1"/>
    <col min="8463" max="8469" width="5.125" style="208" customWidth="1"/>
    <col min="8470" max="8704" width="9" style="208" customWidth="1"/>
    <col min="8705" max="8710" width="5.625" style="208" customWidth="1"/>
    <col min="8711" max="8711" width="8.5" style="208" customWidth="1"/>
    <col min="8712" max="8715" width="5.625" style="208" customWidth="1"/>
    <col min="8716" max="8716" width="13.75" style="208" customWidth="1"/>
    <col min="8717" max="8718" width="12.625" style="208" customWidth="1"/>
    <col min="8719" max="8725" width="5.125" style="208" customWidth="1"/>
    <col min="8726" max="8960" width="9" style="208" customWidth="1"/>
    <col min="8961" max="8966" width="5.625" style="208" customWidth="1"/>
    <col min="8967" max="8967" width="8.5" style="208" customWidth="1"/>
    <col min="8968" max="8971" width="5.625" style="208" customWidth="1"/>
    <col min="8972" max="8972" width="13.75" style="208" customWidth="1"/>
    <col min="8973" max="8974" width="12.625" style="208" customWidth="1"/>
    <col min="8975" max="8981" width="5.125" style="208" customWidth="1"/>
    <col min="8982" max="9216" width="9" style="208" customWidth="1"/>
    <col min="9217" max="9222" width="5.625" style="208" customWidth="1"/>
    <col min="9223" max="9223" width="8.5" style="208" customWidth="1"/>
    <col min="9224" max="9227" width="5.625" style="208" customWidth="1"/>
    <col min="9228" max="9228" width="13.75" style="208" customWidth="1"/>
    <col min="9229" max="9230" width="12.625" style="208" customWidth="1"/>
    <col min="9231" max="9237" width="5.125" style="208" customWidth="1"/>
    <col min="9238" max="9472" width="9" style="208" customWidth="1"/>
    <col min="9473" max="9478" width="5.625" style="208" customWidth="1"/>
    <col min="9479" max="9479" width="8.5" style="208" customWidth="1"/>
    <col min="9480" max="9483" width="5.625" style="208" customWidth="1"/>
    <col min="9484" max="9484" width="13.75" style="208" customWidth="1"/>
    <col min="9485" max="9486" width="12.625" style="208" customWidth="1"/>
    <col min="9487" max="9493" width="5.125" style="208" customWidth="1"/>
    <col min="9494" max="9728" width="9" style="208" customWidth="1"/>
    <col min="9729" max="9734" width="5.625" style="208" customWidth="1"/>
    <col min="9735" max="9735" width="8.5" style="208" customWidth="1"/>
    <col min="9736" max="9739" width="5.625" style="208" customWidth="1"/>
    <col min="9740" max="9740" width="13.75" style="208" customWidth="1"/>
    <col min="9741" max="9742" width="12.625" style="208" customWidth="1"/>
    <col min="9743" max="9749" width="5.125" style="208" customWidth="1"/>
    <col min="9750" max="9984" width="9" style="208" customWidth="1"/>
    <col min="9985" max="9990" width="5.625" style="208" customWidth="1"/>
    <col min="9991" max="9991" width="8.5" style="208" customWidth="1"/>
    <col min="9992" max="9995" width="5.625" style="208" customWidth="1"/>
    <col min="9996" max="9996" width="13.75" style="208" customWidth="1"/>
    <col min="9997" max="9998" width="12.625" style="208" customWidth="1"/>
    <col min="9999" max="10005" width="5.125" style="208" customWidth="1"/>
    <col min="10006" max="10240" width="9" style="208" customWidth="1"/>
    <col min="10241" max="10246" width="5.625" style="208" customWidth="1"/>
    <col min="10247" max="10247" width="8.5" style="208" customWidth="1"/>
    <col min="10248" max="10251" width="5.625" style="208" customWidth="1"/>
    <col min="10252" max="10252" width="13.75" style="208" customWidth="1"/>
    <col min="10253" max="10254" width="12.625" style="208" customWidth="1"/>
    <col min="10255" max="10261" width="5.125" style="208" customWidth="1"/>
    <col min="10262" max="10496" width="9" style="208" customWidth="1"/>
    <col min="10497" max="10502" width="5.625" style="208" customWidth="1"/>
    <col min="10503" max="10503" width="8.5" style="208" customWidth="1"/>
    <col min="10504" max="10507" width="5.625" style="208" customWidth="1"/>
    <col min="10508" max="10508" width="13.75" style="208" customWidth="1"/>
    <col min="10509" max="10510" width="12.625" style="208" customWidth="1"/>
    <col min="10511" max="10517" width="5.125" style="208" customWidth="1"/>
    <col min="10518" max="10752" width="9" style="208" customWidth="1"/>
    <col min="10753" max="10758" width="5.625" style="208" customWidth="1"/>
    <col min="10759" max="10759" width="8.5" style="208" customWidth="1"/>
    <col min="10760" max="10763" width="5.625" style="208" customWidth="1"/>
    <col min="10764" max="10764" width="13.75" style="208" customWidth="1"/>
    <col min="10765" max="10766" width="12.625" style="208" customWidth="1"/>
    <col min="10767" max="10773" width="5.125" style="208" customWidth="1"/>
    <col min="10774" max="11008" width="9" style="208" customWidth="1"/>
    <col min="11009" max="11014" width="5.625" style="208" customWidth="1"/>
    <col min="11015" max="11015" width="8.5" style="208" customWidth="1"/>
    <col min="11016" max="11019" width="5.625" style="208" customWidth="1"/>
    <col min="11020" max="11020" width="13.75" style="208" customWidth="1"/>
    <col min="11021" max="11022" width="12.625" style="208" customWidth="1"/>
    <col min="11023" max="11029" width="5.125" style="208" customWidth="1"/>
    <col min="11030" max="11264" width="9" style="208" customWidth="1"/>
    <col min="11265" max="11270" width="5.625" style="208" customWidth="1"/>
    <col min="11271" max="11271" width="8.5" style="208" customWidth="1"/>
    <col min="11272" max="11275" width="5.625" style="208" customWidth="1"/>
    <col min="11276" max="11276" width="13.75" style="208" customWidth="1"/>
    <col min="11277" max="11278" width="12.625" style="208" customWidth="1"/>
    <col min="11279" max="11285" width="5.125" style="208" customWidth="1"/>
    <col min="11286" max="11520" width="9" style="208" customWidth="1"/>
    <col min="11521" max="11526" width="5.625" style="208" customWidth="1"/>
    <col min="11527" max="11527" width="8.5" style="208" customWidth="1"/>
    <col min="11528" max="11531" width="5.625" style="208" customWidth="1"/>
    <col min="11532" max="11532" width="13.75" style="208" customWidth="1"/>
    <col min="11533" max="11534" width="12.625" style="208" customWidth="1"/>
    <col min="11535" max="11541" width="5.125" style="208" customWidth="1"/>
    <col min="11542" max="11776" width="9" style="208" customWidth="1"/>
    <col min="11777" max="11782" width="5.625" style="208" customWidth="1"/>
    <col min="11783" max="11783" width="8.5" style="208" customWidth="1"/>
    <col min="11784" max="11787" width="5.625" style="208" customWidth="1"/>
    <col min="11788" max="11788" width="13.75" style="208" customWidth="1"/>
    <col min="11789" max="11790" width="12.625" style="208" customWidth="1"/>
    <col min="11791" max="11797" width="5.125" style="208" customWidth="1"/>
    <col min="11798" max="12032" width="9" style="208" customWidth="1"/>
    <col min="12033" max="12038" width="5.625" style="208" customWidth="1"/>
    <col min="12039" max="12039" width="8.5" style="208" customWidth="1"/>
    <col min="12040" max="12043" width="5.625" style="208" customWidth="1"/>
    <col min="12044" max="12044" width="13.75" style="208" customWidth="1"/>
    <col min="12045" max="12046" width="12.625" style="208" customWidth="1"/>
    <col min="12047" max="12053" width="5.125" style="208" customWidth="1"/>
    <col min="12054" max="12288" width="9" style="208" customWidth="1"/>
    <col min="12289" max="12294" width="5.625" style="208" customWidth="1"/>
    <col min="12295" max="12295" width="8.5" style="208" customWidth="1"/>
    <col min="12296" max="12299" width="5.625" style="208" customWidth="1"/>
    <col min="12300" max="12300" width="13.75" style="208" customWidth="1"/>
    <col min="12301" max="12302" width="12.625" style="208" customWidth="1"/>
    <col min="12303" max="12309" width="5.125" style="208" customWidth="1"/>
    <col min="12310" max="12544" width="9" style="208" customWidth="1"/>
    <col min="12545" max="12550" width="5.625" style="208" customWidth="1"/>
    <col min="12551" max="12551" width="8.5" style="208" customWidth="1"/>
    <col min="12552" max="12555" width="5.625" style="208" customWidth="1"/>
    <col min="12556" max="12556" width="13.75" style="208" customWidth="1"/>
    <col min="12557" max="12558" width="12.625" style="208" customWidth="1"/>
    <col min="12559" max="12565" width="5.125" style="208" customWidth="1"/>
    <col min="12566" max="12800" width="9" style="208" customWidth="1"/>
    <col min="12801" max="12806" width="5.625" style="208" customWidth="1"/>
    <col min="12807" max="12807" width="8.5" style="208" customWidth="1"/>
    <col min="12808" max="12811" width="5.625" style="208" customWidth="1"/>
    <col min="12812" max="12812" width="13.75" style="208" customWidth="1"/>
    <col min="12813" max="12814" width="12.625" style="208" customWidth="1"/>
    <col min="12815" max="12821" width="5.125" style="208" customWidth="1"/>
    <col min="12822" max="13056" width="9" style="208" customWidth="1"/>
    <col min="13057" max="13062" width="5.625" style="208" customWidth="1"/>
    <col min="13063" max="13063" width="8.5" style="208" customWidth="1"/>
    <col min="13064" max="13067" width="5.625" style="208" customWidth="1"/>
    <col min="13068" max="13068" width="13.75" style="208" customWidth="1"/>
    <col min="13069" max="13070" width="12.625" style="208" customWidth="1"/>
    <col min="13071" max="13077" width="5.125" style="208" customWidth="1"/>
    <col min="13078" max="13312" width="9" style="208" customWidth="1"/>
    <col min="13313" max="13318" width="5.625" style="208" customWidth="1"/>
    <col min="13319" max="13319" width="8.5" style="208" customWidth="1"/>
    <col min="13320" max="13323" width="5.625" style="208" customWidth="1"/>
    <col min="13324" max="13324" width="13.75" style="208" customWidth="1"/>
    <col min="13325" max="13326" width="12.625" style="208" customWidth="1"/>
    <col min="13327" max="13333" width="5.125" style="208" customWidth="1"/>
    <col min="13334" max="13568" width="9" style="208" customWidth="1"/>
    <col min="13569" max="13574" width="5.625" style="208" customWidth="1"/>
    <col min="13575" max="13575" width="8.5" style="208" customWidth="1"/>
    <col min="13576" max="13579" width="5.625" style="208" customWidth="1"/>
    <col min="13580" max="13580" width="13.75" style="208" customWidth="1"/>
    <col min="13581" max="13582" width="12.625" style="208" customWidth="1"/>
    <col min="13583" max="13589" width="5.125" style="208" customWidth="1"/>
    <col min="13590" max="13824" width="9" style="208" customWidth="1"/>
    <col min="13825" max="13830" width="5.625" style="208" customWidth="1"/>
    <col min="13831" max="13831" width="8.5" style="208" customWidth="1"/>
    <col min="13832" max="13835" width="5.625" style="208" customWidth="1"/>
    <col min="13836" max="13836" width="13.75" style="208" customWidth="1"/>
    <col min="13837" max="13838" width="12.625" style="208" customWidth="1"/>
    <col min="13839" max="13845" width="5.125" style="208" customWidth="1"/>
    <col min="13846" max="14080" width="9" style="208" customWidth="1"/>
    <col min="14081" max="14086" width="5.625" style="208" customWidth="1"/>
    <col min="14087" max="14087" width="8.5" style="208" customWidth="1"/>
    <col min="14088" max="14091" width="5.625" style="208" customWidth="1"/>
    <col min="14092" max="14092" width="13.75" style="208" customWidth="1"/>
    <col min="14093" max="14094" width="12.625" style="208" customWidth="1"/>
    <col min="14095" max="14101" width="5.125" style="208" customWidth="1"/>
    <col min="14102" max="14336" width="9" style="208" customWidth="1"/>
    <col min="14337" max="14342" width="5.625" style="208" customWidth="1"/>
    <col min="14343" max="14343" width="8.5" style="208" customWidth="1"/>
    <col min="14344" max="14347" width="5.625" style="208" customWidth="1"/>
    <col min="14348" max="14348" width="13.75" style="208" customWidth="1"/>
    <col min="14349" max="14350" width="12.625" style="208" customWidth="1"/>
    <col min="14351" max="14357" width="5.125" style="208" customWidth="1"/>
    <col min="14358" max="14592" width="9" style="208" customWidth="1"/>
    <col min="14593" max="14598" width="5.625" style="208" customWidth="1"/>
    <col min="14599" max="14599" width="8.5" style="208" customWidth="1"/>
    <col min="14600" max="14603" width="5.625" style="208" customWidth="1"/>
    <col min="14604" max="14604" width="13.75" style="208" customWidth="1"/>
    <col min="14605" max="14606" width="12.625" style="208" customWidth="1"/>
    <col min="14607" max="14613" width="5.125" style="208" customWidth="1"/>
    <col min="14614" max="14848" width="9" style="208" customWidth="1"/>
    <col min="14849" max="14854" width="5.625" style="208" customWidth="1"/>
    <col min="14855" max="14855" width="8.5" style="208" customWidth="1"/>
    <col min="14856" max="14859" width="5.625" style="208" customWidth="1"/>
    <col min="14860" max="14860" width="13.75" style="208" customWidth="1"/>
    <col min="14861" max="14862" width="12.625" style="208" customWidth="1"/>
    <col min="14863" max="14869" width="5.125" style="208" customWidth="1"/>
    <col min="14870" max="15104" width="9" style="208" customWidth="1"/>
    <col min="15105" max="15110" width="5.625" style="208" customWidth="1"/>
    <col min="15111" max="15111" width="8.5" style="208" customWidth="1"/>
    <col min="15112" max="15115" width="5.625" style="208" customWidth="1"/>
    <col min="15116" max="15116" width="13.75" style="208" customWidth="1"/>
    <col min="15117" max="15118" width="12.625" style="208" customWidth="1"/>
    <col min="15119" max="15125" width="5.125" style="208" customWidth="1"/>
    <col min="15126" max="15360" width="9" style="208" customWidth="1"/>
    <col min="15361" max="15366" width="5.625" style="208" customWidth="1"/>
    <col min="15367" max="15367" width="8.5" style="208" customWidth="1"/>
    <col min="15368" max="15371" width="5.625" style="208" customWidth="1"/>
    <col min="15372" max="15372" width="13.75" style="208" customWidth="1"/>
    <col min="15373" max="15374" width="12.625" style="208" customWidth="1"/>
    <col min="15375" max="15381" width="5.125" style="208" customWidth="1"/>
    <col min="15382" max="15616" width="9" style="208" customWidth="1"/>
    <col min="15617" max="15622" width="5.625" style="208" customWidth="1"/>
    <col min="15623" max="15623" width="8.5" style="208" customWidth="1"/>
    <col min="15624" max="15627" width="5.625" style="208" customWidth="1"/>
    <col min="15628" max="15628" width="13.75" style="208" customWidth="1"/>
    <col min="15629" max="15630" width="12.625" style="208" customWidth="1"/>
    <col min="15631" max="15637" width="5.125" style="208" customWidth="1"/>
    <col min="15638" max="15872" width="9" style="208" customWidth="1"/>
    <col min="15873" max="15878" width="5.625" style="208" customWidth="1"/>
    <col min="15879" max="15879" width="8.5" style="208" customWidth="1"/>
    <col min="15880" max="15883" width="5.625" style="208" customWidth="1"/>
    <col min="15884" max="15884" width="13.75" style="208" customWidth="1"/>
    <col min="15885" max="15886" width="12.625" style="208" customWidth="1"/>
    <col min="15887" max="15893" width="5.125" style="208" customWidth="1"/>
    <col min="15894" max="16128" width="9" style="208" customWidth="1"/>
    <col min="16129" max="16134" width="5.625" style="208" customWidth="1"/>
    <col min="16135" max="16135" width="8.5" style="208" customWidth="1"/>
    <col min="16136" max="16139" width="5.625" style="208" customWidth="1"/>
    <col min="16140" max="16140" width="13.75" style="208" customWidth="1"/>
    <col min="16141" max="16142" width="12.625" style="208" customWidth="1"/>
    <col min="16143" max="16149" width="5.125" style="208" customWidth="1"/>
    <col min="16150" max="16384" width="9" style="208" customWidth="1"/>
  </cols>
  <sheetData>
    <row r="1" spans="1:21" ht="22.5" customHeight="1">
      <c r="A1" s="208" t="s">
        <v>284</v>
      </c>
    </row>
    <row r="2" spans="1:21" ht="22.5" customHeight="1">
      <c r="A2" s="209" t="s">
        <v>31</v>
      </c>
      <c r="B2" s="223"/>
      <c r="C2" s="209" t="s">
        <v>54</v>
      </c>
      <c r="D2" s="223"/>
      <c r="E2" s="216"/>
      <c r="F2" s="241" t="s">
        <v>25</v>
      </c>
      <c r="G2" s="246" t="s">
        <v>258</v>
      </c>
      <c r="H2" s="253" t="s">
        <v>281</v>
      </c>
      <c r="I2" s="216"/>
      <c r="J2" s="294" t="s">
        <v>285</v>
      </c>
      <c r="K2" s="216"/>
      <c r="L2" s="259" t="s">
        <v>263</v>
      </c>
      <c r="M2" s="209" t="s">
        <v>286</v>
      </c>
      <c r="N2" s="216"/>
      <c r="O2" s="301" t="s">
        <v>378</v>
      </c>
      <c r="P2" s="306"/>
      <c r="Q2" s="306"/>
      <c r="R2" s="306"/>
      <c r="S2" s="306"/>
      <c r="T2" s="306"/>
      <c r="U2" s="310"/>
    </row>
    <row r="3" spans="1:21" ht="22.5" customHeight="1">
      <c r="A3" s="210"/>
      <c r="B3" s="222"/>
      <c r="C3" s="210"/>
      <c r="D3" s="222"/>
      <c r="E3" s="217"/>
      <c r="F3" s="242"/>
      <c r="G3" s="288"/>
      <c r="H3" s="210"/>
      <c r="I3" s="217"/>
      <c r="J3" s="210"/>
      <c r="K3" s="217"/>
      <c r="L3" s="260" t="s">
        <v>265</v>
      </c>
      <c r="M3" s="210"/>
      <c r="N3" s="217"/>
      <c r="O3" s="302"/>
      <c r="P3" s="307"/>
      <c r="Q3" s="307"/>
      <c r="R3" s="307"/>
      <c r="S3" s="307"/>
      <c r="T3" s="307"/>
      <c r="U3" s="311"/>
    </row>
    <row r="4" spans="1:21" ht="22.5" customHeight="1">
      <c r="A4" s="214"/>
      <c r="B4" s="221"/>
      <c r="C4" s="214"/>
      <c r="D4" s="221"/>
      <c r="E4" s="230"/>
      <c r="F4" s="243"/>
      <c r="G4" s="289"/>
      <c r="H4" s="255" t="s">
        <v>79</v>
      </c>
      <c r="I4" s="258" t="s">
        <v>257</v>
      </c>
      <c r="J4" s="255" t="s">
        <v>79</v>
      </c>
      <c r="K4" s="258" t="s">
        <v>257</v>
      </c>
      <c r="L4" s="295"/>
      <c r="M4" s="296"/>
      <c r="N4" s="298"/>
      <c r="O4" s="303"/>
      <c r="P4" s="248"/>
      <c r="Q4" s="248"/>
      <c r="R4" s="248"/>
      <c r="S4" s="248"/>
      <c r="T4" s="248"/>
      <c r="U4" s="312"/>
    </row>
    <row r="5" spans="1:21" ht="22.5" customHeight="1">
      <c r="A5" s="214"/>
      <c r="B5" s="221"/>
      <c r="C5" s="214"/>
      <c r="D5" s="221"/>
      <c r="E5" s="230"/>
      <c r="F5" s="243"/>
      <c r="G5" s="243"/>
      <c r="H5" s="290" t="s">
        <v>225</v>
      </c>
      <c r="I5" s="292"/>
      <c r="J5" s="214"/>
      <c r="K5" s="230"/>
      <c r="L5" s="263"/>
      <c r="M5" s="290" t="s">
        <v>53</v>
      </c>
      <c r="N5" s="292"/>
      <c r="O5" s="304"/>
      <c r="P5" s="308"/>
      <c r="Q5" s="308"/>
      <c r="R5" s="308"/>
      <c r="S5" s="308"/>
      <c r="T5" s="308"/>
      <c r="U5" s="313"/>
    </row>
    <row r="6" spans="1:21" ht="22.5" customHeight="1">
      <c r="A6" s="210"/>
      <c r="B6" s="222"/>
      <c r="C6" s="210"/>
      <c r="D6" s="222"/>
      <c r="E6" s="217"/>
      <c r="F6" s="242"/>
      <c r="G6" s="242"/>
      <c r="H6" s="291"/>
      <c r="I6" s="293"/>
      <c r="J6" s="210"/>
      <c r="K6" s="217"/>
      <c r="L6" s="264"/>
      <c r="M6" s="297"/>
      <c r="N6" s="299"/>
      <c r="O6" s="210"/>
      <c r="P6" s="222"/>
      <c r="Q6" s="222"/>
      <c r="R6" s="222"/>
      <c r="S6" s="222"/>
      <c r="T6" s="222"/>
      <c r="U6" s="217"/>
    </row>
    <row r="7" spans="1:21" ht="22.5" customHeight="1">
      <c r="A7" s="209"/>
      <c r="B7" s="223"/>
      <c r="C7" s="209"/>
      <c r="D7" s="223"/>
      <c r="E7" s="216"/>
      <c r="F7" s="241"/>
      <c r="G7" s="241"/>
      <c r="H7" s="290" t="s">
        <v>225</v>
      </c>
      <c r="I7" s="292"/>
      <c r="J7" s="209"/>
      <c r="K7" s="216"/>
      <c r="L7" s="263"/>
      <c r="M7" s="290" t="s">
        <v>53</v>
      </c>
      <c r="N7" s="292"/>
      <c r="O7" s="305"/>
      <c r="P7" s="309"/>
      <c r="Q7" s="309"/>
      <c r="R7" s="309"/>
      <c r="S7" s="309"/>
      <c r="T7" s="309"/>
      <c r="U7" s="314"/>
    </row>
    <row r="8" spans="1:21" ht="22.5" customHeight="1">
      <c r="A8" s="210"/>
      <c r="B8" s="222"/>
      <c r="C8" s="210"/>
      <c r="D8" s="222"/>
      <c r="E8" s="217"/>
      <c r="F8" s="242"/>
      <c r="G8" s="242"/>
      <c r="H8" s="291"/>
      <c r="I8" s="293"/>
      <c r="J8" s="210"/>
      <c r="K8" s="217"/>
      <c r="L8" s="264"/>
      <c r="M8" s="291"/>
      <c r="N8" s="293"/>
      <c r="O8" s="210"/>
      <c r="P8" s="222"/>
      <c r="Q8" s="222"/>
      <c r="R8" s="222"/>
      <c r="S8" s="222"/>
      <c r="T8" s="222"/>
      <c r="U8" s="217"/>
    </row>
    <row r="9" spans="1:21" ht="22.5" customHeight="1">
      <c r="A9" s="209"/>
      <c r="B9" s="223"/>
      <c r="C9" s="209"/>
      <c r="D9" s="223"/>
      <c r="E9" s="216"/>
      <c r="F9" s="241"/>
      <c r="G9" s="241"/>
      <c r="H9" s="290" t="s">
        <v>225</v>
      </c>
      <c r="I9" s="292"/>
      <c r="J9" s="209"/>
      <c r="K9" s="216"/>
      <c r="L9" s="263"/>
      <c r="M9" s="290" t="s">
        <v>53</v>
      </c>
      <c r="N9" s="292"/>
      <c r="O9" s="305"/>
      <c r="P9" s="309"/>
      <c r="Q9" s="309"/>
      <c r="R9" s="309"/>
      <c r="S9" s="309"/>
      <c r="T9" s="309"/>
      <c r="U9" s="314"/>
    </row>
    <row r="10" spans="1:21" ht="22.5" customHeight="1">
      <c r="A10" s="210"/>
      <c r="B10" s="222"/>
      <c r="C10" s="210"/>
      <c r="D10" s="222"/>
      <c r="E10" s="217"/>
      <c r="F10" s="242"/>
      <c r="G10" s="242"/>
      <c r="H10" s="291"/>
      <c r="I10" s="293"/>
      <c r="J10" s="210"/>
      <c r="K10" s="217"/>
      <c r="L10" s="264"/>
      <c r="M10" s="291"/>
      <c r="N10" s="293"/>
      <c r="O10" s="210"/>
      <c r="P10" s="222"/>
      <c r="Q10" s="222"/>
      <c r="R10" s="222"/>
      <c r="S10" s="222"/>
      <c r="T10" s="222"/>
      <c r="U10" s="217"/>
    </row>
    <row r="11" spans="1:21" ht="22.5" customHeight="1">
      <c r="A11" s="209"/>
      <c r="B11" s="223"/>
      <c r="C11" s="209"/>
      <c r="D11" s="223"/>
      <c r="E11" s="216"/>
      <c r="F11" s="241"/>
      <c r="G11" s="241"/>
      <c r="H11" s="290" t="s">
        <v>225</v>
      </c>
      <c r="I11" s="292"/>
      <c r="J11" s="209"/>
      <c r="K11" s="216"/>
      <c r="L11" s="263"/>
      <c r="M11" s="290" t="s">
        <v>53</v>
      </c>
      <c r="N11" s="292"/>
      <c r="O11" s="305"/>
      <c r="P11" s="309"/>
      <c r="Q11" s="309"/>
      <c r="R11" s="309"/>
      <c r="S11" s="309"/>
      <c r="T11" s="309"/>
      <c r="U11" s="314"/>
    </row>
    <row r="12" spans="1:21" ht="22.5" customHeight="1">
      <c r="A12" s="210"/>
      <c r="B12" s="222"/>
      <c r="C12" s="210"/>
      <c r="D12" s="222"/>
      <c r="E12" s="217"/>
      <c r="F12" s="242"/>
      <c r="G12" s="242"/>
      <c r="H12" s="291"/>
      <c r="I12" s="293"/>
      <c r="J12" s="210"/>
      <c r="K12" s="217"/>
      <c r="L12" s="264"/>
      <c r="M12" s="291"/>
      <c r="N12" s="293"/>
      <c r="O12" s="210"/>
      <c r="P12" s="222"/>
      <c r="Q12" s="222"/>
      <c r="R12" s="222"/>
      <c r="S12" s="222"/>
      <c r="T12" s="222"/>
      <c r="U12" s="217"/>
    </row>
    <row r="13" spans="1:21" ht="22.5" customHeight="1">
      <c r="A13" s="209"/>
      <c r="B13" s="223"/>
      <c r="C13" s="209"/>
      <c r="D13" s="223"/>
      <c r="E13" s="216"/>
      <c r="F13" s="241"/>
      <c r="G13" s="241"/>
      <c r="H13" s="290" t="s">
        <v>225</v>
      </c>
      <c r="I13" s="292"/>
      <c r="J13" s="209"/>
      <c r="K13" s="216"/>
      <c r="L13" s="263"/>
      <c r="M13" s="290" t="s">
        <v>53</v>
      </c>
      <c r="N13" s="292"/>
      <c r="O13" s="305"/>
      <c r="P13" s="309"/>
      <c r="Q13" s="309"/>
      <c r="R13" s="309"/>
      <c r="S13" s="309"/>
      <c r="T13" s="309"/>
      <c r="U13" s="314"/>
    </row>
    <row r="14" spans="1:21" ht="22.5" customHeight="1">
      <c r="A14" s="210"/>
      <c r="B14" s="222"/>
      <c r="C14" s="210"/>
      <c r="D14" s="222"/>
      <c r="E14" s="217"/>
      <c r="F14" s="242"/>
      <c r="G14" s="242"/>
      <c r="H14" s="291"/>
      <c r="I14" s="293"/>
      <c r="J14" s="210"/>
      <c r="K14" s="217"/>
      <c r="L14" s="264"/>
      <c r="M14" s="291"/>
      <c r="N14" s="293"/>
      <c r="O14" s="210"/>
      <c r="P14" s="222"/>
      <c r="Q14" s="222"/>
      <c r="R14" s="222"/>
      <c r="S14" s="222"/>
      <c r="T14" s="222"/>
      <c r="U14" s="217"/>
    </row>
    <row r="15" spans="1:21" ht="22.5" customHeight="1">
      <c r="A15" s="209"/>
      <c r="B15" s="223"/>
      <c r="C15" s="209"/>
      <c r="D15" s="223"/>
      <c r="E15" s="216"/>
      <c r="F15" s="241"/>
      <c r="G15" s="241"/>
      <c r="H15" s="290" t="s">
        <v>225</v>
      </c>
      <c r="I15" s="292"/>
      <c r="J15" s="209"/>
      <c r="K15" s="216"/>
      <c r="L15" s="263"/>
      <c r="M15" s="290" t="s">
        <v>53</v>
      </c>
      <c r="N15" s="292"/>
      <c r="O15" s="305"/>
      <c r="P15" s="309"/>
      <c r="Q15" s="309"/>
      <c r="R15" s="309"/>
      <c r="S15" s="309"/>
      <c r="T15" s="309"/>
      <c r="U15" s="314"/>
    </row>
    <row r="16" spans="1:21" ht="22.5" customHeight="1">
      <c r="A16" s="210"/>
      <c r="B16" s="222"/>
      <c r="C16" s="210"/>
      <c r="D16" s="222"/>
      <c r="E16" s="217"/>
      <c r="F16" s="242"/>
      <c r="G16" s="242"/>
      <c r="H16" s="291"/>
      <c r="I16" s="293"/>
      <c r="J16" s="210"/>
      <c r="K16" s="217"/>
      <c r="L16" s="264"/>
      <c r="M16" s="291"/>
      <c r="N16" s="293"/>
      <c r="O16" s="210"/>
      <c r="P16" s="222"/>
      <c r="Q16" s="222"/>
      <c r="R16" s="222"/>
      <c r="S16" s="222"/>
      <c r="T16" s="222"/>
      <c r="U16" s="217"/>
    </row>
    <row r="17" spans="1:21" ht="22.5" customHeight="1">
      <c r="A17" s="209"/>
      <c r="B17" s="223"/>
      <c r="C17" s="209"/>
      <c r="D17" s="223"/>
      <c r="E17" s="216"/>
      <c r="F17" s="241"/>
      <c r="G17" s="241"/>
      <c r="H17" s="290" t="s">
        <v>225</v>
      </c>
      <c r="I17" s="292"/>
      <c r="J17" s="209"/>
      <c r="K17" s="216"/>
      <c r="L17" s="263"/>
      <c r="M17" s="290" t="s">
        <v>53</v>
      </c>
      <c r="N17" s="292"/>
      <c r="O17" s="305"/>
      <c r="P17" s="309"/>
      <c r="Q17" s="309"/>
      <c r="R17" s="309"/>
      <c r="S17" s="309"/>
      <c r="T17" s="309"/>
      <c r="U17" s="314"/>
    </row>
    <row r="18" spans="1:21" ht="22.5" customHeight="1">
      <c r="A18" s="210"/>
      <c r="B18" s="222"/>
      <c r="C18" s="210"/>
      <c r="D18" s="222"/>
      <c r="E18" s="217"/>
      <c r="F18" s="242"/>
      <c r="G18" s="242"/>
      <c r="H18" s="291"/>
      <c r="I18" s="293"/>
      <c r="J18" s="210"/>
      <c r="K18" s="217"/>
      <c r="L18" s="264"/>
      <c r="M18" s="291"/>
      <c r="N18" s="293"/>
      <c r="O18" s="210"/>
      <c r="P18" s="222"/>
      <c r="Q18" s="222"/>
      <c r="R18" s="222"/>
      <c r="S18" s="222"/>
      <c r="T18" s="222"/>
      <c r="U18" s="217"/>
    </row>
    <row r="19" spans="1:21" ht="22.5" customHeight="1">
      <c r="A19" s="209"/>
      <c r="B19" s="223"/>
      <c r="C19" s="209"/>
      <c r="D19" s="223"/>
      <c r="E19" s="216"/>
      <c r="F19" s="241"/>
      <c r="G19" s="241"/>
      <c r="H19" s="290" t="s">
        <v>225</v>
      </c>
      <c r="I19" s="292"/>
      <c r="J19" s="209"/>
      <c r="K19" s="216"/>
      <c r="L19" s="263"/>
      <c r="M19" s="290" t="s">
        <v>53</v>
      </c>
      <c r="N19" s="292"/>
      <c r="O19" s="305"/>
      <c r="P19" s="309"/>
      <c r="Q19" s="309"/>
      <c r="R19" s="309"/>
      <c r="S19" s="309"/>
      <c r="T19" s="309"/>
      <c r="U19" s="314"/>
    </row>
    <row r="20" spans="1:21" ht="22.5" customHeight="1">
      <c r="A20" s="210"/>
      <c r="B20" s="222"/>
      <c r="C20" s="210"/>
      <c r="D20" s="222"/>
      <c r="E20" s="217"/>
      <c r="F20" s="242"/>
      <c r="G20" s="242"/>
      <c r="H20" s="291"/>
      <c r="I20" s="293"/>
      <c r="J20" s="210"/>
      <c r="K20" s="217"/>
      <c r="L20" s="264"/>
      <c r="M20" s="291"/>
      <c r="N20" s="293"/>
      <c r="O20" s="210"/>
      <c r="P20" s="222"/>
      <c r="Q20" s="222"/>
      <c r="R20" s="222"/>
      <c r="S20" s="222"/>
      <c r="T20" s="222"/>
      <c r="U20" s="217"/>
    </row>
    <row r="21" spans="1:21" s="35" customFormat="1" ht="11.1" customHeight="1"/>
    <row r="22" spans="1:21" s="35" customFormat="1" ht="15" customHeight="1">
      <c r="A22" s="215" t="s">
        <v>275</v>
      </c>
      <c r="B22" s="224" t="s">
        <v>276</v>
      </c>
      <c r="C22" s="215" t="s">
        <v>287</v>
      </c>
    </row>
    <row r="23" spans="1:21" s="35" customFormat="1" ht="15" customHeight="1">
      <c r="A23" s="215"/>
      <c r="B23" s="285" t="s">
        <v>17</v>
      </c>
      <c r="C23" s="215" t="s">
        <v>288</v>
      </c>
    </row>
    <row r="24" spans="1:21" s="35" customFormat="1" ht="15" customHeight="1">
      <c r="A24" s="215"/>
      <c r="B24" s="224" t="s">
        <v>278</v>
      </c>
      <c r="C24" s="215" t="s">
        <v>271</v>
      </c>
    </row>
    <row r="25" spans="1:21" s="2" customFormat="1" ht="15" customHeight="1">
      <c r="A25" s="20"/>
      <c r="B25" s="20"/>
      <c r="C25" s="215" t="s">
        <v>305</v>
      </c>
      <c r="F25" s="215"/>
    </row>
    <row r="26" spans="1:21" ht="12.75" customHeight="1">
      <c r="B26" s="226" t="s">
        <v>290</v>
      </c>
      <c r="C26" s="215" t="s">
        <v>280</v>
      </c>
    </row>
    <row r="27" spans="1:21" ht="12.75" customHeight="1">
      <c r="B27" s="215"/>
      <c r="C27" s="215" t="s">
        <v>387</v>
      </c>
    </row>
    <row r="28" spans="1:21" ht="12.75" customHeight="1">
      <c r="B28" s="215"/>
      <c r="C28" s="215" t="s">
        <v>107</v>
      </c>
    </row>
    <row r="29" spans="1:21" s="215" customFormat="1" ht="15" customHeight="1">
      <c r="B29" s="226" t="s">
        <v>13</v>
      </c>
      <c r="C29" s="286" t="s">
        <v>310</v>
      </c>
      <c r="D29" s="286"/>
      <c r="E29" s="286"/>
      <c r="F29" s="286"/>
      <c r="G29" s="286"/>
      <c r="H29" s="286"/>
      <c r="I29" s="286"/>
      <c r="J29" s="286"/>
      <c r="K29" s="286"/>
      <c r="L29" s="286"/>
      <c r="M29" s="286"/>
      <c r="N29" s="300"/>
      <c r="O29" s="300"/>
      <c r="P29" s="300"/>
      <c r="Q29" s="300"/>
      <c r="R29" s="300"/>
      <c r="S29" s="300"/>
      <c r="T29" s="300"/>
      <c r="U29" s="300"/>
    </row>
    <row r="30" spans="1:21" s="2" customFormat="1" ht="15" customHeight="1">
      <c r="A30" s="20"/>
      <c r="B30" s="20"/>
      <c r="C30" s="20" t="s">
        <v>304</v>
      </c>
      <c r="D30" s="287"/>
      <c r="E30" s="287"/>
      <c r="F30" s="287"/>
      <c r="G30" s="287"/>
      <c r="H30" s="287"/>
    </row>
    <row r="31" spans="1:21" s="35" customFormat="1" ht="12.95" customHeight="1"/>
    <row r="32" spans="1:21" s="35" customFormat="1" ht="12.95" customHeight="1"/>
  </sheetData>
  <mergeCells count="89">
    <mergeCell ref="M5:N5"/>
    <mergeCell ref="O5:U5"/>
    <mergeCell ref="M6:N6"/>
    <mergeCell ref="O6:U6"/>
    <mergeCell ref="O7:U7"/>
    <mergeCell ref="O8:U8"/>
    <mergeCell ref="O9:U9"/>
    <mergeCell ref="O10:U10"/>
    <mergeCell ref="O11:U11"/>
    <mergeCell ref="O12:U12"/>
    <mergeCell ref="O13:U13"/>
    <mergeCell ref="O14:U14"/>
    <mergeCell ref="O15:U15"/>
    <mergeCell ref="O16:U16"/>
    <mergeCell ref="O17:U17"/>
    <mergeCell ref="O18:U18"/>
    <mergeCell ref="O19:U19"/>
    <mergeCell ref="O20:U20"/>
    <mergeCell ref="A2:B3"/>
    <mergeCell ref="C2:E3"/>
    <mergeCell ref="F2:F3"/>
    <mergeCell ref="G2:G3"/>
    <mergeCell ref="H2:I3"/>
    <mergeCell ref="J2:K3"/>
    <mergeCell ref="M2:N3"/>
    <mergeCell ref="O2:U3"/>
    <mergeCell ref="A5:B6"/>
    <mergeCell ref="C5:E6"/>
    <mergeCell ref="F5:F6"/>
    <mergeCell ref="G5:G6"/>
    <mergeCell ref="H5:I6"/>
    <mergeCell ref="J5:J6"/>
    <mergeCell ref="K5:K6"/>
    <mergeCell ref="A7:B8"/>
    <mergeCell ref="C7:E8"/>
    <mergeCell ref="F7:F8"/>
    <mergeCell ref="G7:G8"/>
    <mergeCell ref="H7:I8"/>
    <mergeCell ref="J7:J8"/>
    <mergeCell ref="K7:K8"/>
    <mergeCell ref="M7:N8"/>
    <mergeCell ref="A9:B10"/>
    <mergeCell ref="C9:E10"/>
    <mergeCell ref="F9:F10"/>
    <mergeCell ref="G9:G10"/>
    <mergeCell ref="H9:I10"/>
    <mergeCell ref="J9:J10"/>
    <mergeCell ref="K9:K10"/>
    <mergeCell ref="M9:N10"/>
    <mergeCell ref="A11:B12"/>
    <mergeCell ref="C11:E12"/>
    <mergeCell ref="F11:F12"/>
    <mergeCell ref="G11:G12"/>
    <mergeCell ref="H11:I12"/>
    <mergeCell ref="J11:J12"/>
    <mergeCell ref="K11:K12"/>
    <mergeCell ref="M11:N12"/>
    <mergeCell ref="A13:B14"/>
    <mergeCell ref="C13:E14"/>
    <mergeCell ref="F13:F14"/>
    <mergeCell ref="G13:G14"/>
    <mergeCell ref="H13:I14"/>
    <mergeCell ref="J13:J14"/>
    <mergeCell ref="K13:K14"/>
    <mergeCell ref="M13:N14"/>
    <mergeCell ref="A15:B16"/>
    <mergeCell ref="C15:E16"/>
    <mergeCell ref="F15:F16"/>
    <mergeCell ref="G15:G16"/>
    <mergeCell ref="H15:I16"/>
    <mergeCell ref="J15:J16"/>
    <mergeCell ref="K15:K16"/>
    <mergeCell ref="M15:N16"/>
    <mergeCell ref="A17:B18"/>
    <mergeCell ref="C17:E18"/>
    <mergeCell ref="F17:F18"/>
    <mergeCell ref="G17:G18"/>
    <mergeCell ref="H17:I18"/>
    <mergeCell ref="J17:J18"/>
    <mergeCell ref="K17:K18"/>
    <mergeCell ref="M17:N18"/>
    <mergeCell ref="A19:B20"/>
    <mergeCell ref="C19:E20"/>
    <mergeCell ref="F19:F20"/>
    <mergeCell ref="G19:G20"/>
    <mergeCell ref="H19:I20"/>
    <mergeCell ref="J19:J20"/>
    <mergeCell ref="K19:K20"/>
    <mergeCell ref="M19:N20"/>
  </mergeCells>
  <phoneticPr fontId="6"/>
  <dataValidations count="1">
    <dataValidation type="list" allowBlank="1" showDropDown="0" showInputMessage="1" showErrorMessage="1" sqref="G5:G20">
      <formula1>"　,保,幼,保・幼"</formula1>
    </dataValidation>
  </dataValidations>
  <pageMargins left="0.59055118110236227" right="0.59055118110236227" top="0.59055118110236227" bottom="0.39370078740157483" header="0" footer="0.19685039370078741"/>
  <pageSetup paperSize="9" scale="96" fitToWidth="1" fitToHeight="0" orientation="landscape" usePrinterDefaults="1" r:id="rId1"/>
  <headerFooter alignWithMargins="0">
    <oddFooter>&amp;C&amp;"ＭＳ Ｐ明朝,標準"&amp;9－４－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45"/>
  </sheetPr>
  <dimension ref="A1:T37"/>
  <sheetViews>
    <sheetView showGridLines="0" view="pageBreakPreview" zoomScale="92" zoomScaleNormal="95" zoomScaleSheetLayoutView="92" workbookViewId="0">
      <selection activeCell="S13" sqref="S13"/>
    </sheetView>
  </sheetViews>
  <sheetFormatPr defaultColWidth="9" defaultRowHeight="23.1" customHeight="1"/>
  <cols>
    <col min="1" max="2" width="8.25" style="1" customWidth="1"/>
    <col min="3" max="14" width="8.75" style="1" customWidth="1"/>
    <col min="15" max="15" width="12.5" style="1" customWidth="1"/>
    <col min="16" max="20" width="4.625" style="1" customWidth="1"/>
    <col min="21" max="23" width="5.625" style="1" customWidth="1"/>
    <col min="24" max="16384" width="9" style="1"/>
  </cols>
  <sheetData>
    <row r="1" spans="1:18" ht="24.95" customHeight="1">
      <c r="A1" s="1" t="s">
        <v>42</v>
      </c>
    </row>
    <row r="2" spans="1:18" ht="24.95" customHeight="1">
      <c r="A2" s="1" t="s">
        <v>104</v>
      </c>
      <c r="F2" s="347"/>
      <c r="M2" s="347"/>
    </row>
    <row r="3" spans="1:18" ht="22.15" customHeight="1">
      <c r="A3" s="315" t="s">
        <v>110</v>
      </c>
      <c r="B3" s="315"/>
      <c r="C3" s="332"/>
      <c r="D3" s="341"/>
      <c r="E3" s="341"/>
      <c r="F3" s="205" t="s">
        <v>197</v>
      </c>
      <c r="G3" s="5" t="s">
        <v>196</v>
      </c>
      <c r="H3" s="348"/>
      <c r="I3" s="349">
        <f>'1'!H7</f>
        <v>0</v>
      </c>
      <c r="J3" s="190" t="s">
        <v>193</v>
      </c>
      <c r="K3" s="350">
        <f>IF(I3="","",I3*12)</f>
        <v>0</v>
      </c>
      <c r="L3" s="351" t="s">
        <v>153</v>
      </c>
      <c r="M3" s="352" t="s">
        <v>87</v>
      </c>
      <c r="N3" s="355"/>
      <c r="O3" s="357" t="str">
        <f>IF(D3="","",D3/K3*100)</f>
        <v/>
      </c>
      <c r="P3" s="1" t="s">
        <v>88</v>
      </c>
    </row>
    <row r="4" spans="1:18" ht="22.15" customHeight="1">
      <c r="A4" s="315" t="s">
        <v>86</v>
      </c>
      <c r="B4" s="315"/>
      <c r="C4" s="332"/>
      <c r="D4" s="341"/>
      <c r="E4" s="341"/>
      <c r="F4" s="205" t="s">
        <v>197</v>
      </c>
      <c r="G4" s="5" t="s">
        <v>198</v>
      </c>
      <c r="H4" s="348"/>
      <c r="I4" s="349">
        <f>'1'!K7</f>
        <v>0</v>
      </c>
      <c r="J4" s="190" t="s">
        <v>193</v>
      </c>
      <c r="K4" s="350">
        <f>IF(I4="","",I4*12)</f>
        <v>0</v>
      </c>
      <c r="L4" s="351" t="s">
        <v>153</v>
      </c>
      <c r="M4" s="352" t="s">
        <v>199</v>
      </c>
      <c r="N4" s="355"/>
      <c r="O4" s="357" t="str">
        <f>IF(D4="","",D4/K4*100)</f>
        <v/>
      </c>
      <c r="P4" s="364"/>
    </row>
    <row r="5" spans="1:18" ht="24.95" customHeight="1">
      <c r="A5" s="316" t="s">
        <v>154</v>
      </c>
      <c r="B5" s="326"/>
      <c r="C5" s="326"/>
      <c r="D5" s="326"/>
      <c r="E5" s="326"/>
      <c r="F5" s="326"/>
      <c r="G5" s="326"/>
      <c r="H5" s="326"/>
      <c r="I5" s="326"/>
      <c r="J5" s="326"/>
      <c r="K5" s="326"/>
      <c r="L5" s="351"/>
      <c r="M5" s="353" t="s">
        <v>156</v>
      </c>
      <c r="N5" s="356"/>
      <c r="O5" s="356"/>
      <c r="P5" s="365"/>
    </row>
    <row r="6" spans="1:18" ht="17.25" customHeight="1">
      <c r="A6" s="317"/>
      <c r="B6" s="317"/>
      <c r="C6" s="317"/>
      <c r="D6" s="317"/>
      <c r="E6" s="317"/>
      <c r="F6" s="317"/>
      <c r="G6" s="317"/>
      <c r="H6" s="317"/>
      <c r="I6" s="317"/>
      <c r="J6" s="317"/>
      <c r="K6" s="317"/>
      <c r="P6" s="364"/>
    </row>
    <row r="7" spans="1:18" ht="24.95" customHeight="1">
      <c r="A7" s="208" t="s">
        <v>380</v>
      </c>
      <c r="P7" s="365"/>
    </row>
    <row r="8" spans="1:18" ht="24" customHeight="1">
      <c r="A8" s="95" t="s">
        <v>23</v>
      </c>
      <c r="B8" s="327"/>
      <c r="C8" s="333" t="s">
        <v>388</v>
      </c>
      <c r="D8" s="190"/>
      <c r="E8" s="190"/>
      <c r="F8" s="190"/>
      <c r="G8" s="190"/>
      <c r="H8" s="190"/>
      <c r="I8" s="190"/>
      <c r="J8" s="190"/>
      <c r="K8" s="196"/>
      <c r="L8" s="333" t="s">
        <v>177</v>
      </c>
      <c r="M8" s="354"/>
      <c r="N8" s="354"/>
      <c r="O8" s="358" t="s">
        <v>76</v>
      </c>
    </row>
    <row r="9" spans="1:18" ht="24" customHeight="1">
      <c r="A9" s="318"/>
      <c r="B9" s="328"/>
      <c r="C9" s="334" t="s">
        <v>106</v>
      </c>
      <c r="D9" s="342" t="s">
        <v>108</v>
      </c>
      <c r="E9" s="342" t="s">
        <v>159</v>
      </c>
      <c r="F9" s="342" t="s">
        <v>160</v>
      </c>
      <c r="G9" s="342" t="s">
        <v>162</v>
      </c>
      <c r="H9" s="342" t="s">
        <v>10</v>
      </c>
      <c r="I9" s="342" t="s">
        <v>163</v>
      </c>
      <c r="J9" s="342" t="s">
        <v>105</v>
      </c>
      <c r="K9" s="342" t="s">
        <v>164</v>
      </c>
      <c r="L9" s="342" t="s">
        <v>167</v>
      </c>
      <c r="M9" s="342" t="s">
        <v>81</v>
      </c>
      <c r="N9" s="334" t="s">
        <v>30</v>
      </c>
      <c r="O9" s="359"/>
      <c r="P9" s="138"/>
      <c r="Q9" s="138"/>
      <c r="R9" s="138"/>
    </row>
    <row r="10" spans="1:18" ht="24" customHeight="1">
      <c r="A10" s="319" t="s">
        <v>169</v>
      </c>
      <c r="B10" s="6" t="s">
        <v>96</v>
      </c>
      <c r="C10" s="335"/>
      <c r="D10" s="335"/>
      <c r="E10" s="335"/>
      <c r="F10" s="335"/>
      <c r="G10" s="335"/>
      <c r="H10" s="335"/>
      <c r="I10" s="335"/>
      <c r="J10" s="335"/>
      <c r="K10" s="335"/>
      <c r="L10" s="335"/>
      <c r="M10" s="335"/>
      <c r="N10" s="339"/>
      <c r="O10" s="360">
        <f t="shared" ref="O10:O15" si="0">SUM(C10:N10)</f>
        <v>0</v>
      </c>
      <c r="P10" s="112"/>
      <c r="Q10" s="112"/>
      <c r="R10" s="112"/>
    </row>
    <row r="11" spans="1:18" ht="24" customHeight="1">
      <c r="A11" s="320"/>
      <c r="B11" s="5" t="s">
        <v>66</v>
      </c>
      <c r="C11" s="336"/>
      <c r="D11" s="343"/>
      <c r="E11" s="343"/>
      <c r="F11" s="343"/>
      <c r="G11" s="343"/>
      <c r="H11" s="343"/>
      <c r="I11" s="343"/>
      <c r="J11" s="343"/>
      <c r="K11" s="343"/>
      <c r="L11" s="343"/>
      <c r="M11" s="343"/>
      <c r="N11" s="336"/>
      <c r="O11" s="361">
        <f t="shared" si="0"/>
        <v>0</v>
      </c>
      <c r="P11" s="112"/>
      <c r="Q11" s="112"/>
      <c r="R11" s="112"/>
    </row>
    <row r="12" spans="1:18" ht="24" customHeight="1">
      <c r="A12" s="320"/>
      <c r="B12" s="4" t="s">
        <v>99</v>
      </c>
      <c r="C12" s="337"/>
      <c r="D12" s="344"/>
      <c r="E12" s="344"/>
      <c r="F12" s="344"/>
      <c r="G12" s="344"/>
      <c r="H12" s="344"/>
      <c r="I12" s="344"/>
      <c r="J12" s="344"/>
      <c r="K12" s="344"/>
      <c r="L12" s="344"/>
      <c r="M12" s="344"/>
      <c r="N12" s="337"/>
      <c r="O12" s="361">
        <f t="shared" si="0"/>
        <v>0</v>
      </c>
      <c r="P12" s="112"/>
      <c r="Q12" s="112"/>
      <c r="R12" s="112"/>
    </row>
    <row r="13" spans="1:18" ht="24" customHeight="1">
      <c r="A13" s="321" t="s">
        <v>170</v>
      </c>
      <c r="B13" s="5" t="s">
        <v>24</v>
      </c>
      <c r="C13" s="336"/>
      <c r="D13" s="343"/>
      <c r="E13" s="343"/>
      <c r="F13" s="343"/>
      <c r="G13" s="343"/>
      <c r="H13" s="343"/>
      <c r="I13" s="343"/>
      <c r="J13" s="343"/>
      <c r="K13" s="343"/>
      <c r="L13" s="343"/>
      <c r="M13" s="343"/>
      <c r="N13" s="336"/>
      <c r="O13" s="361">
        <f t="shared" si="0"/>
        <v>0</v>
      </c>
      <c r="P13" s="112"/>
      <c r="Q13" s="112"/>
      <c r="R13" s="112"/>
    </row>
    <row r="14" spans="1:18" ht="24" customHeight="1">
      <c r="A14" s="320"/>
      <c r="B14" s="5" t="s">
        <v>59</v>
      </c>
      <c r="C14" s="336"/>
      <c r="D14" s="343"/>
      <c r="E14" s="343"/>
      <c r="F14" s="343"/>
      <c r="G14" s="343"/>
      <c r="H14" s="343"/>
      <c r="I14" s="343"/>
      <c r="J14" s="343"/>
      <c r="K14" s="343"/>
      <c r="L14" s="343"/>
      <c r="M14" s="343"/>
      <c r="N14" s="336"/>
      <c r="O14" s="361">
        <f t="shared" si="0"/>
        <v>0</v>
      </c>
      <c r="P14" s="112"/>
      <c r="Q14" s="112"/>
      <c r="R14" s="112"/>
    </row>
    <row r="15" spans="1:18" ht="24" customHeight="1">
      <c r="A15" s="320"/>
      <c r="B15" s="4" t="s">
        <v>102</v>
      </c>
      <c r="C15" s="337"/>
      <c r="D15" s="344"/>
      <c r="E15" s="344"/>
      <c r="F15" s="344"/>
      <c r="G15" s="344"/>
      <c r="H15" s="344"/>
      <c r="I15" s="344"/>
      <c r="J15" s="344"/>
      <c r="K15" s="344"/>
      <c r="L15" s="344"/>
      <c r="M15" s="344"/>
      <c r="N15" s="337"/>
      <c r="O15" s="361">
        <f t="shared" si="0"/>
        <v>0</v>
      </c>
      <c r="P15" s="366"/>
      <c r="Q15" s="366"/>
      <c r="R15" s="366"/>
    </row>
    <row r="16" spans="1:18" ht="24" customHeight="1">
      <c r="A16" s="322" t="s">
        <v>92</v>
      </c>
      <c r="B16" s="329"/>
      <c r="C16" s="338">
        <f t="shared" ref="C16:O16" si="1">SUM(C10:C15)</f>
        <v>0</v>
      </c>
      <c r="D16" s="345">
        <f t="shared" si="1"/>
        <v>0</v>
      </c>
      <c r="E16" s="345">
        <f t="shared" si="1"/>
        <v>0</v>
      </c>
      <c r="F16" s="345">
        <f t="shared" si="1"/>
        <v>0</v>
      </c>
      <c r="G16" s="345">
        <f t="shared" si="1"/>
        <v>0</v>
      </c>
      <c r="H16" s="345">
        <f t="shared" si="1"/>
        <v>0</v>
      </c>
      <c r="I16" s="345">
        <f t="shared" si="1"/>
        <v>0</v>
      </c>
      <c r="J16" s="345">
        <f t="shared" si="1"/>
        <v>0</v>
      </c>
      <c r="K16" s="345">
        <f t="shared" si="1"/>
        <v>0</v>
      </c>
      <c r="L16" s="345">
        <f t="shared" si="1"/>
        <v>0</v>
      </c>
      <c r="M16" s="345">
        <f t="shared" si="1"/>
        <v>0</v>
      </c>
      <c r="N16" s="338">
        <f t="shared" si="1"/>
        <v>0</v>
      </c>
      <c r="O16" s="362">
        <f t="shared" si="1"/>
        <v>0</v>
      </c>
      <c r="P16" s="366"/>
      <c r="Q16" s="366"/>
      <c r="R16" s="366"/>
    </row>
    <row r="17" spans="1:20" ht="24" customHeight="1">
      <c r="A17" s="323" t="s">
        <v>51</v>
      </c>
      <c r="B17" s="6" t="s">
        <v>150</v>
      </c>
      <c r="C17" s="339"/>
      <c r="D17" s="335"/>
      <c r="E17" s="335"/>
      <c r="F17" s="335"/>
      <c r="G17" s="335"/>
      <c r="H17" s="335"/>
      <c r="I17" s="335"/>
      <c r="J17" s="335"/>
      <c r="K17" s="335"/>
      <c r="L17" s="335"/>
      <c r="M17" s="335"/>
      <c r="N17" s="339"/>
      <c r="O17" s="360">
        <f>SUM(C17:N17)</f>
        <v>0</v>
      </c>
      <c r="P17" s="366"/>
      <c r="Q17" s="366"/>
      <c r="R17" s="366"/>
    </row>
    <row r="18" spans="1:20" ht="24" customHeight="1">
      <c r="A18" s="320"/>
      <c r="B18" s="5" t="s">
        <v>24</v>
      </c>
      <c r="C18" s="337"/>
      <c r="D18" s="344"/>
      <c r="E18" s="344"/>
      <c r="F18" s="344"/>
      <c r="G18" s="344"/>
      <c r="H18" s="344"/>
      <c r="I18" s="344"/>
      <c r="J18" s="344"/>
      <c r="K18" s="344"/>
      <c r="L18" s="344"/>
      <c r="M18" s="344"/>
      <c r="N18" s="337"/>
      <c r="O18" s="361">
        <f>SUM(C18:N18)</f>
        <v>0</v>
      </c>
      <c r="P18" s="138"/>
      <c r="Q18" s="138"/>
      <c r="R18" s="138"/>
    </row>
    <row r="19" spans="1:20" ht="24" customHeight="1">
      <c r="A19" s="320"/>
      <c r="B19" s="5" t="s">
        <v>59</v>
      </c>
      <c r="C19" s="337"/>
      <c r="D19" s="344"/>
      <c r="E19" s="344"/>
      <c r="F19" s="344"/>
      <c r="G19" s="344"/>
      <c r="H19" s="344"/>
      <c r="I19" s="344"/>
      <c r="J19" s="344"/>
      <c r="K19" s="344"/>
      <c r="L19" s="344"/>
      <c r="M19" s="344"/>
      <c r="N19" s="337"/>
      <c r="O19" s="361">
        <f>SUM(C19:N19)</f>
        <v>0</v>
      </c>
      <c r="P19" s="138"/>
      <c r="Q19" s="138"/>
      <c r="R19" s="138"/>
    </row>
    <row r="20" spans="1:20" ht="24" customHeight="1">
      <c r="A20" s="320"/>
      <c r="B20" s="4" t="s">
        <v>102</v>
      </c>
      <c r="C20" s="337"/>
      <c r="D20" s="344"/>
      <c r="E20" s="344"/>
      <c r="F20" s="344"/>
      <c r="G20" s="344"/>
      <c r="H20" s="344"/>
      <c r="I20" s="344"/>
      <c r="J20" s="344"/>
      <c r="K20" s="344"/>
      <c r="L20" s="344"/>
      <c r="M20" s="344"/>
      <c r="N20" s="337"/>
      <c r="O20" s="361">
        <f>SUM(C20:N20)</f>
        <v>0</v>
      </c>
      <c r="P20" s="138"/>
      <c r="Q20" s="138"/>
      <c r="R20" s="138"/>
    </row>
    <row r="21" spans="1:20" ht="24" customHeight="1">
      <c r="A21" s="324" t="s">
        <v>92</v>
      </c>
      <c r="B21" s="330"/>
      <c r="C21" s="338">
        <f t="shared" ref="C21:N21" si="2">SUM(C17:C20)</f>
        <v>0</v>
      </c>
      <c r="D21" s="338">
        <f t="shared" si="2"/>
        <v>0</v>
      </c>
      <c r="E21" s="338">
        <f t="shared" si="2"/>
        <v>0</v>
      </c>
      <c r="F21" s="338">
        <f t="shared" si="2"/>
        <v>0</v>
      </c>
      <c r="G21" s="338">
        <f t="shared" si="2"/>
        <v>0</v>
      </c>
      <c r="H21" s="338">
        <f t="shared" si="2"/>
        <v>0</v>
      </c>
      <c r="I21" s="338">
        <f t="shared" si="2"/>
        <v>0</v>
      </c>
      <c r="J21" s="338">
        <f t="shared" si="2"/>
        <v>0</v>
      </c>
      <c r="K21" s="338">
        <f t="shared" si="2"/>
        <v>0</v>
      </c>
      <c r="L21" s="338">
        <f t="shared" si="2"/>
        <v>0</v>
      </c>
      <c r="M21" s="338">
        <f t="shared" si="2"/>
        <v>0</v>
      </c>
      <c r="N21" s="338">
        <f t="shared" si="2"/>
        <v>0</v>
      </c>
      <c r="O21" s="362">
        <f>SUM(C21:N21)</f>
        <v>0</v>
      </c>
      <c r="P21" s="138"/>
      <c r="Q21" s="138"/>
      <c r="R21" s="138"/>
    </row>
    <row r="22" spans="1:20" ht="24" customHeight="1">
      <c r="A22" s="325" t="s">
        <v>48</v>
      </c>
      <c r="B22" s="331"/>
      <c r="C22" s="340">
        <f t="shared" ref="C22:O22" si="3">C16+C21</f>
        <v>0</v>
      </c>
      <c r="D22" s="340">
        <f t="shared" si="3"/>
        <v>0</v>
      </c>
      <c r="E22" s="340">
        <f t="shared" si="3"/>
        <v>0</v>
      </c>
      <c r="F22" s="340">
        <f t="shared" si="3"/>
        <v>0</v>
      </c>
      <c r="G22" s="340">
        <f t="shared" si="3"/>
        <v>0</v>
      </c>
      <c r="H22" s="340">
        <f t="shared" si="3"/>
        <v>0</v>
      </c>
      <c r="I22" s="340">
        <f t="shared" si="3"/>
        <v>0</v>
      </c>
      <c r="J22" s="340">
        <f t="shared" si="3"/>
        <v>0</v>
      </c>
      <c r="K22" s="340">
        <f t="shared" si="3"/>
        <v>0</v>
      </c>
      <c r="L22" s="340">
        <f t="shared" si="3"/>
        <v>0</v>
      </c>
      <c r="M22" s="340">
        <f t="shared" si="3"/>
        <v>0</v>
      </c>
      <c r="N22" s="340">
        <f t="shared" si="3"/>
        <v>0</v>
      </c>
      <c r="O22" s="363">
        <f t="shared" si="3"/>
        <v>0</v>
      </c>
      <c r="P22" s="367"/>
      <c r="Q22" s="138" t="s">
        <v>46</v>
      </c>
      <c r="R22" s="138"/>
    </row>
    <row r="23" spans="1:20" ht="15.95" customHeight="1">
      <c r="A23" s="114" t="s">
        <v>171</v>
      </c>
      <c r="C23" s="138"/>
      <c r="D23" s="138"/>
      <c r="E23" s="138"/>
      <c r="F23" s="138"/>
      <c r="G23" s="138"/>
      <c r="H23" s="138"/>
      <c r="I23" s="138"/>
      <c r="J23" s="138"/>
      <c r="K23" s="138"/>
      <c r="L23" s="138"/>
      <c r="M23" s="138"/>
      <c r="N23" s="138"/>
      <c r="O23" s="138"/>
      <c r="P23" s="138"/>
      <c r="Q23" s="138"/>
      <c r="R23" s="138"/>
      <c r="S23" s="138"/>
      <c r="T23" s="138"/>
    </row>
    <row r="24" spans="1:20" ht="15.95" customHeight="1">
      <c r="A24" s="114" t="s">
        <v>201</v>
      </c>
      <c r="C24" s="138"/>
      <c r="D24" s="138"/>
      <c r="E24" s="138"/>
      <c r="F24" s="138"/>
      <c r="G24" s="138"/>
      <c r="H24" s="138"/>
      <c r="I24" s="138"/>
      <c r="J24" s="138"/>
      <c r="K24" s="138"/>
      <c r="L24" s="138"/>
      <c r="M24" s="138"/>
      <c r="N24" s="138"/>
      <c r="O24" s="138"/>
      <c r="P24" s="138"/>
      <c r="Q24" s="138"/>
      <c r="R24" s="138"/>
      <c r="S24" s="138"/>
      <c r="T24" s="138"/>
    </row>
    <row r="25" spans="1:20" ht="15.95" customHeight="1">
      <c r="A25" s="215" t="s">
        <v>381</v>
      </c>
      <c r="C25" s="112"/>
      <c r="D25" s="112"/>
      <c r="E25" s="112"/>
      <c r="F25" s="112"/>
      <c r="G25" s="112"/>
      <c r="H25" s="112"/>
      <c r="I25" s="112"/>
      <c r="J25" s="112"/>
      <c r="K25" s="112"/>
      <c r="L25" s="112"/>
      <c r="M25" s="112"/>
      <c r="N25" s="112"/>
      <c r="O25" s="112"/>
    </row>
    <row r="26" spans="1:20" ht="23.1" customHeight="1">
      <c r="B26" s="112"/>
      <c r="C26" s="112"/>
      <c r="D26" s="346"/>
      <c r="E26" s="346"/>
      <c r="F26" s="346"/>
      <c r="G26" s="346"/>
      <c r="H26" s="346"/>
      <c r="I26" s="346"/>
      <c r="J26" s="346"/>
      <c r="K26" s="346"/>
      <c r="L26" s="346"/>
      <c r="M26" s="346"/>
      <c r="N26" s="346"/>
      <c r="O26" s="346"/>
    </row>
    <row r="27" spans="1:20" ht="23.1" customHeight="1">
      <c r="B27" s="112"/>
      <c r="C27" s="112"/>
      <c r="D27" s="138"/>
      <c r="E27" s="138"/>
      <c r="F27" s="138"/>
      <c r="G27" s="138"/>
      <c r="H27" s="138"/>
      <c r="I27" s="138"/>
      <c r="J27" s="138"/>
      <c r="K27" s="138"/>
      <c r="L27" s="138"/>
      <c r="M27" s="138"/>
      <c r="N27" s="138"/>
      <c r="O27" s="138"/>
    </row>
    <row r="28" spans="1:20" ht="23.1" customHeight="1">
      <c r="B28" s="112"/>
      <c r="C28" s="112"/>
      <c r="D28" s="138"/>
      <c r="E28" s="138"/>
      <c r="F28" s="138"/>
      <c r="G28" s="138"/>
      <c r="H28" s="138"/>
      <c r="I28" s="138"/>
      <c r="J28" s="138"/>
      <c r="K28" s="138"/>
      <c r="L28" s="138"/>
      <c r="M28" s="138"/>
      <c r="N28" s="138"/>
      <c r="O28" s="138"/>
    </row>
    <row r="29" spans="1:20" ht="23.1" customHeight="1">
      <c r="B29" s="112"/>
      <c r="C29" s="112"/>
      <c r="D29" s="138"/>
      <c r="E29" s="138"/>
      <c r="F29" s="138"/>
      <c r="G29" s="138"/>
      <c r="H29" s="138"/>
      <c r="I29" s="138"/>
      <c r="J29" s="138"/>
      <c r="K29" s="138"/>
      <c r="L29" s="138"/>
      <c r="M29" s="138"/>
      <c r="N29" s="138"/>
      <c r="O29" s="138"/>
    </row>
    <row r="30" spans="1:20" ht="23.1" customHeight="1">
      <c r="B30" s="112"/>
      <c r="C30" s="112"/>
      <c r="D30" s="138"/>
      <c r="E30" s="138"/>
      <c r="F30" s="138"/>
      <c r="G30" s="138"/>
      <c r="H30" s="138"/>
      <c r="I30" s="138"/>
      <c r="J30" s="138"/>
      <c r="K30" s="138"/>
      <c r="L30" s="138"/>
      <c r="M30" s="138"/>
      <c r="N30" s="138"/>
      <c r="O30" s="138"/>
    </row>
    <row r="31" spans="1:20" ht="23.1" customHeight="1">
      <c r="B31" s="112"/>
      <c r="C31" s="112"/>
      <c r="D31" s="138"/>
      <c r="E31" s="138"/>
      <c r="F31" s="138"/>
      <c r="G31" s="138"/>
      <c r="H31" s="138"/>
      <c r="I31" s="138"/>
      <c r="J31" s="138"/>
      <c r="K31" s="138"/>
      <c r="L31" s="138"/>
      <c r="M31" s="138"/>
      <c r="N31" s="138"/>
      <c r="O31" s="138"/>
    </row>
    <row r="32" spans="1:20" ht="23.1" customHeight="1">
      <c r="B32" s="112"/>
      <c r="C32" s="112"/>
      <c r="D32" s="138"/>
      <c r="E32" s="138"/>
      <c r="F32" s="138"/>
      <c r="G32" s="138"/>
      <c r="H32" s="138"/>
      <c r="I32" s="138"/>
      <c r="J32" s="138"/>
      <c r="K32" s="138"/>
      <c r="L32" s="138"/>
      <c r="M32" s="138"/>
      <c r="N32" s="138"/>
      <c r="O32" s="138"/>
    </row>
    <row r="33" spans="2:15" ht="23.1" customHeight="1">
      <c r="B33" s="112"/>
      <c r="C33" s="112"/>
      <c r="D33" s="138"/>
      <c r="E33" s="138"/>
      <c r="F33" s="138"/>
      <c r="G33" s="138"/>
      <c r="H33" s="138"/>
      <c r="I33" s="138"/>
      <c r="J33" s="138"/>
      <c r="K33" s="138"/>
      <c r="L33" s="138"/>
      <c r="M33" s="138"/>
      <c r="N33" s="138"/>
      <c r="O33" s="138"/>
    </row>
    <row r="34" spans="2:15" ht="23.1" customHeight="1">
      <c r="B34" s="112"/>
      <c r="C34" s="112"/>
      <c r="D34" s="138"/>
      <c r="E34" s="138"/>
      <c r="F34" s="138"/>
      <c r="G34" s="138"/>
      <c r="H34" s="138"/>
      <c r="I34" s="138"/>
      <c r="J34" s="138"/>
      <c r="K34" s="138"/>
      <c r="L34" s="138"/>
      <c r="M34" s="138"/>
      <c r="N34" s="138"/>
      <c r="O34" s="138"/>
    </row>
    <row r="35" spans="2:15" ht="23.1" customHeight="1">
      <c r="B35" s="112"/>
      <c r="C35" s="112"/>
      <c r="D35" s="138"/>
      <c r="E35" s="138"/>
      <c r="F35" s="138"/>
      <c r="G35" s="138"/>
      <c r="H35" s="138"/>
      <c r="I35" s="138"/>
      <c r="J35" s="138"/>
      <c r="K35" s="138"/>
      <c r="L35" s="138"/>
      <c r="M35" s="138"/>
      <c r="N35" s="138"/>
      <c r="O35" s="138"/>
    </row>
    <row r="36" spans="2:15" ht="23.1" customHeight="1">
      <c r="B36" s="112"/>
      <c r="C36" s="112"/>
      <c r="D36" s="138"/>
      <c r="E36" s="138"/>
      <c r="F36" s="138"/>
      <c r="G36" s="138"/>
      <c r="H36" s="138"/>
      <c r="I36" s="138"/>
      <c r="J36" s="138"/>
      <c r="K36" s="138"/>
      <c r="L36" s="138"/>
      <c r="M36" s="138"/>
      <c r="N36" s="138"/>
      <c r="O36" s="138"/>
    </row>
    <row r="37" spans="2:15" ht="23.1" customHeight="1">
      <c r="B37" s="112"/>
      <c r="C37" s="112"/>
      <c r="D37" s="138"/>
      <c r="E37" s="138"/>
      <c r="F37" s="138"/>
      <c r="G37" s="138"/>
      <c r="H37" s="138"/>
      <c r="I37" s="138"/>
      <c r="J37" s="138"/>
      <c r="K37" s="138"/>
      <c r="L37" s="138"/>
      <c r="M37" s="138"/>
      <c r="N37" s="138"/>
      <c r="O37" s="138"/>
    </row>
  </sheetData>
  <mergeCells count="22">
    <mergeCell ref="A3:C3"/>
    <mergeCell ref="D3:E3"/>
    <mergeCell ref="G3:H3"/>
    <mergeCell ref="M3:N3"/>
    <mergeCell ref="A4:C4"/>
    <mergeCell ref="D4:E4"/>
    <mergeCell ref="G4:H4"/>
    <mergeCell ref="M4:N4"/>
    <mergeCell ref="A5:K5"/>
    <mergeCell ref="M5:O5"/>
    <mergeCell ref="C8:K8"/>
    <mergeCell ref="L8:N8"/>
    <mergeCell ref="A16:B16"/>
    <mergeCell ref="A21:B21"/>
    <mergeCell ref="A22:B22"/>
    <mergeCell ref="P4:P5"/>
    <mergeCell ref="P6:P7"/>
    <mergeCell ref="A8:B9"/>
    <mergeCell ref="O8:O9"/>
    <mergeCell ref="A10:A12"/>
    <mergeCell ref="A13:A15"/>
    <mergeCell ref="A17:A20"/>
  </mergeCells>
  <phoneticPr fontId="6"/>
  <conditionalFormatting sqref="O3">
    <cfRule type="cellIs" dxfId="1" priority="3" operator="greaterThanOrEqual">
      <formula>120</formula>
    </cfRule>
  </conditionalFormatting>
  <conditionalFormatting sqref="O4">
    <cfRule type="cellIs" dxfId="0" priority="1" operator="greaterThanOrEqual">
      <formula>120</formula>
    </cfRule>
  </conditionalFormatting>
  <pageMargins left="0.78740157480314965" right="0.59055118110236227" top="0.59055118110236227" bottom="0.39370078740157483" header="0" footer="0.19685039370078741"/>
  <pageSetup paperSize="9" scale="97" firstPageNumber="5" fitToWidth="1" fitToHeight="1" orientation="landscape" usePrinterDefaults="1" useFirstPageNumber="1" r:id="rId1"/>
  <headerFooter alignWithMargins="0">
    <oddFooter>&amp;C－&amp;P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92D050"/>
  </sheetPr>
  <dimension ref="A1:O62"/>
  <sheetViews>
    <sheetView view="pageBreakPreview" topLeftCell="A28" zoomScaleSheetLayoutView="100" workbookViewId="0">
      <selection activeCell="S21" sqref="S21"/>
    </sheetView>
  </sheetViews>
  <sheetFormatPr defaultRowHeight="13.5"/>
  <cols>
    <col min="1" max="1" width="1.875" style="368" customWidth="1"/>
    <col min="2" max="2" width="3.625" style="368" customWidth="1"/>
    <col min="3" max="3" width="14.375" style="368" customWidth="1"/>
    <col min="4" max="4" width="7.625" style="368" customWidth="1"/>
    <col min="5" max="5" width="8.125" style="368" customWidth="1"/>
    <col min="6" max="6" width="8.25" style="368" customWidth="1"/>
    <col min="7" max="7" width="6.25" style="368" customWidth="1"/>
    <col min="8" max="8" width="5.875" style="368" customWidth="1"/>
    <col min="9" max="12" width="5.25" style="368" customWidth="1"/>
    <col min="13" max="14" width="5.125" style="368" customWidth="1"/>
    <col min="15" max="15" width="11.75" style="368" customWidth="1"/>
    <col min="16" max="256" width="9" style="368" customWidth="1"/>
    <col min="257" max="257" width="1.875" style="368" customWidth="1"/>
    <col min="258" max="258" width="3.625" style="368" customWidth="1"/>
    <col min="259" max="259" width="14.375" style="368" customWidth="1"/>
    <col min="260" max="260" width="7.625" style="368" customWidth="1"/>
    <col min="261" max="261" width="8.125" style="368" customWidth="1"/>
    <col min="262" max="262" width="8.25" style="368" customWidth="1"/>
    <col min="263" max="263" width="6.25" style="368" customWidth="1"/>
    <col min="264" max="264" width="5.875" style="368" customWidth="1"/>
    <col min="265" max="265" width="5.75" style="368" customWidth="1"/>
    <col min="266" max="266" width="5.5" style="368" customWidth="1"/>
    <col min="267" max="268" width="4.625" style="368" customWidth="1"/>
    <col min="269" max="270" width="5.125" style="368" customWidth="1"/>
    <col min="271" max="271" width="11.75" style="368" customWidth="1"/>
    <col min="272" max="512" width="9" style="368" customWidth="1"/>
    <col min="513" max="513" width="1.875" style="368" customWidth="1"/>
    <col min="514" max="514" width="3.625" style="368" customWidth="1"/>
    <col min="515" max="515" width="14.375" style="368" customWidth="1"/>
    <col min="516" max="516" width="7.625" style="368" customWidth="1"/>
    <col min="517" max="517" width="8.125" style="368" customWidth="1"/>
    <col min="518" max="518" width="8.25" style="368" customWidth="1"/>
    <col min="519" max="519" width="6.25" style="368" customWidth="1"/>
    <col min="520" max="520" width="5.875" style="368" customWidth="1"/>
    <col min="521" max="521" width="5.75" style="368" customWidth="1"/>
    <col min="522" max="522" width="5.5" style="368" customWidth="1"/>
    <col min="523" max="524" width="4.625" style="368" customWidth="1"/>
    <col min="525" max="526" width="5.125" style="368" customWidth="1"/>
    <col min="527" max="527" width="11.75" style="368" customWidth="1"/>
    <col min="528" max="768" width="9" style="368" customWidth="1"/>
    <col min="769" max="769" width="1.875" style="368" customWidth="1"/>
    <col min="770" max="770" width="3.625" style="368" customWidth="1"/>
    <col min="771" max="771" width="14.375" style="368" customWidth="1"/>
    <col min="772" max="772" width="7.625" style="368" customWidth="1"/>
    <col min="773" max="773" width="8.125" style="368" customWidth="1"/>
    <col min="774" max="774" width="8.25" style="368" customWidth="1"/>
    <col min="775" max="775" width="6.25" style="368" customWidth="1"/>
    <col min="776" max="776" width="5.875" style="368" customWidth="1"/>
    <col min="777" max="777" width="5.75" style="368" customWidth="1"/>
    <col min="778" max="778" width="5.5" style="368" customWidth="1"/>
    <col min="779" max="780" width="4.625" style="368" customWidth="1"/>
    <col min="781" max="782" width="5.125" style="368" customWidth="1"/>
    <col min="783" max="783" width="11.75" style="368" customWidth="1"/>
    <col min="784" max="1024" width="9" style="368" customWidth="1"/>
    <col min="1025" max="1025" width="1.875" style="368" customWidth="1"/>
    <col min="1026" max="1026" width="3.625" style="368" customWidth="1"/>
    <col min="1027" max="1027" width="14.375" style="368" customWidth="1"/>
    <col min="1028" max="1028" width="7.625" style="368" customWidth="1"/>
    <col min="1029" max="1029" width="8.125" style="368" customWidth="1"/>
    <col min="1030" max="1030" width="8.25" style="368" customWidth="1"/>
    <col min="1031" max="1031" width="6.25" style="368" customWidth="1"/>
    <col min="1032" max="1032" width="5.875" style="368" customWidth="1"/>
    <col min="1033" max="1033" width="5.75" style="368" customWidth="1"/>
    <col min="1034" max="1034" width="5.5" style="368" customWidth="1"/>
    <col min="1035" max="1036" width="4.625" style="368" customWidth="1"/>
    <col min="1037" max="1038" width="5.125" style="368" customWidth="1"/>
    <col min="1039" max="1039" width="11.75" style="368" customWidth="1"/>
    <col min="1040" max="1280" width="9" style="368" customWidth="1"/>
    <col min="1281" max="1281" width="1.875" style="368" customWidth="1"/>
    <col min="1282" max="1282" width="3.625" style="368" customWidth="1"/>
    <col min="1283" max="1283" width="14.375" style="368" customWidth="1"/>
    <col min="1284" max="1284" width="7.625" style="368" customWidth="1"/>
    <col min="1285" max="1285" width="8.125" style="368" customWidth="1"/>
    <col min="1286" max="1286" width="8.25" style="368" customWidth="1"/>
    <col min="1287" max="1287" width="6.25" style="368" customWidth="1"/>
    <col min="1288" max="1288" width="5.875" style="368" customWidth="1"/>
    <col min="1289" max="1289" width="5.75" style="368" customWidth="1"/>
    <col min="1290" max="1290" width="5.5" style="368" customWidth="1"/>
    <col min="1291" max="1292" width="4.625" style="368" customWidth="1"/>
    <col min="1293" max="1294" width="5.125" style="368" customWidth="1"/>
    <col min="1295" max="1295" width="11.75" style="368" customWidth="1"/>
    <col min="1296" max="1536" width="9" style="368" customWidth="1"/>
    <col min="1537" max="1537" width="1.875" style="368" customWidth="1"/>
    <col min="1538" max="1538" width="3.625" style="368" customWidth="1"/>
    <col min="1539" max="1539" width="14.375" style="368" customWidth="1"/>
    <col min="1540" max="1540" width="7.625" style="368" customWidth="1"/>
    <col min="1541" max="1541" width="8.125" style="368" customWidth="1"/>
    <col min="1542" max="1542" width="8.25" style="368" customWidth="1"/>
    <col min="1543" max="1543" width="6.25" style="368" customWidth="1"/>
    <col min="1544" max="1544" width="5.875" style="368" customWidth="1"/>
    <col min="1545" max="1545" width="5.75" style="368" customWidth="1"/>
    <col min="1546" max="1546" width="5.5" style="368" customWidth="1"/>
    <col min="1547" max="1548" width="4.625" style="368" customWidth="1"/>
    <col min="1549" max="1550" width="5.125" style="368" customWidth="1"/>
    <col min="1551" max="1551" width="11.75" style="368" customWidth="1"/>
    <col min="1552" max="1792" width="9" style="368" customWidth="1"/>
    <col min="1793" max="1793" width="1.875" style="368" customWidth="1"/>
    <col min="1794" max="1794" width="3.625" style="368" customWidth="1"/>
    <col min="1795" max="1795" width="14.375" style="368" customWidth="1"/>
    <col min="1796" max="1796" width="7.625" style="368" customWidth="1"/>
    <col min="1797" max="1797" width="8.125" style="368" customWidth="1"/>
    <col min="1798" max="1798" width="8.25" style="368" customWidth="1"/>
    <col min="1799" max="1799" width="6.25" style="368" customWidth="1"/>
    <col min="1800" max="1800" width="5.875" style="368" customWidth="1"/>
    <col min="1801" max="1801" width="5.75" style="368" customWidth="1"/>
    <col min="1802" max="1802" width="5.5" style="368" customWidth="1"/>
    <col min="1803" max="1804" width="4.625" style="368" customWidth="1"/>
    <col min="1805" max="1806" width="5.125" style="368" customWidth="1"/>
    <col min="1807" max="1807" width="11.75" style="368" customWidth="1"/>
    <col min="1808" max="2048" width="9" style="368" customWidth="1"/>
    <col min="2049" max="2049" width="1.875" style="368" customWidth="1"/>
    <col min="2050" max="2050" width="3.625" style="368" customWidth="1"/>
    <col min="2051" max="2051" width="14.375" style="368" customWidth="1"/>
    <col min="2052" max="2052" width="7.625" style="368" customWidth="1"/>
    <col min="2053" max="2053" width="8.125" style="368" customWidth="1"/>
    <col min="2054" max="2054" width="8.25" style="368" customWidth="1"/>
    <col min="2055" max="2055" width="6.25" style="368" customWidth="1"/>
    <col min="2056" max="2056" width="5.875" style="368" customWidth="1"/>
    <col min="2057" max="2057" width="5.75" style="368" customWidth="1"/>
    <col min="2058" max="2058" width="5.5" style="368" customWidth="1"/>
    <col min="2059" max="2060" width="4.625" style="368" customWidth="1"/>
    <col min="2061" max="2062" width="5.125" style="368" customWidth="1"/>
    <col min="2063" max="2063" width="11.75" style="368" customWidth="1"/>
    <col min="2064" max="2304" width="9" style="368" customWidth="1"/>
    <col min="2305" max="2305" width="1.875" style="368" customWidth="1"/>
    <col min="2306" max="2306" width="3.625" style="368" customWidth="1"/>
    <col min="2307" max="2307" width="14.375" style="368" customWidth="1"/>
    <col min="2308" max="2308" width="7.625" style="368" customWidth="1"/>
    <col min="2309" max="2309" width="8.125" style="368" customWidth="1"/>
    <col min="2310" max="2310" width="8.25" style="368" customWidth="1"/>
    <col min="2311" max="2311" width="6.25" style="368" customWidth="1"/>
    <col min="2312" max="2312" width="5.875" style="368" customWidth="1"/>
    <col min="2313" max="2313" width="5.75" style="368" customWidth="1"/>
    <col min="2314" max="2314" width="5.5" style="368" customWidth="1"/>
    <col min="2315" max="2316" width="4.625" style="368" customWidth="1"/>
    <col min="2317" max="2318" width="5.125" style="368" customWidth="1"/>
    <col min="2319" max="2319" width="11.75" style="368" customWidth="1"/>
    <col min="2320" max="2560" width="9" style="368" customWidth="1"/>
    <col min="2561" max="2561" width="1.875" style="368" customWidth="1"/>
    <col min="2562" max="2562" width="3.625" style="368" customWidth="1"/>
    <col min="2563" max="2563" width="14.375" style="368" customWidth="1"/>
    <col min="2564" max="2564" width="7.625" style="368" customWidth="1"/>
    <col min="2565" max="2565" width="8.125" style="368" customWidth="1"/>
    <col min="2566" max="2566" width="8.25" style="368" customWidth="1"/>
    <col min="2567" max="2567" width="6.25" style="368" customWidth="1"/>
    <col min="2568" max="2568" width="5.875" style="368" customWidth="1"/>
    <col min="2569" max="2569" width="5.75" style="368" customWidth="1"/>
    <col min="2570" max="2570" width="5.5" style="368" customWidth="1"/>
    <col min="2571" max="2572" width="4.625" style="368" customWidth="1"/>
    <col min="2573" max="2574" width="5.125" style="368" customWidth="1"/>
    <col min="2575" max="2575" width="11.75" style="368" customWidth="1"/>
    <col min="2576" max="2816" width="9" style="368" customWidth="1"/>
    <col min="2817" max="2817" width="1.875" style="368" customWidth="1"/>
    <col min="2818" max="2818" width="3.625" style="368" customWidth="1"/>
    <col min="2819" max="2819" width="14.375" style="368" customWidth="1"/>
    <col min="2820" max="2820" width="7.625" style="368" customWidth="1"/>
    <col min="2821" max="2821" width="8.125" style="368" customWidth="1"/>
    <col min="2822" max="2822" width="8.25" style="368" customWidth="1"/>
    <col min="2823" max="2823" width="6.25" style="368" customWidth="1"/>
    <col min="2824" max="2824" width="5.875" style="368" customWidth="1"/>
    <col min="2825" max="2825" width="5.75" style="368" customWidth="1"/>
    <col min="2826" max="2826" width="5.5" style="368" customWidth="1"/>
    <col min="2827" max="2828" width="4.625" style="368" customWidth="1"/>
    <col min="2829" max="2830" width="5.125" style="368" customWidth="1"/>
    <col min="2831" max="2831" width="11.75" style="368" customWidth="1"/>
    <col min="2832" max="3072" width="9" style="368" customWidth="1"/>
    <col min="3073" max="3073" width="1.875" style="368" customWidth="1"/>
    <col min="3074" max="3074" width="3.625" style="368" customWidth="1"/>
    <col min="3075" max="3075" width="14.375" style="368" customWidth="1"/>
    <col min="3076" max="3076" width="7.625" style="368" customWidth="1"/>
    <col min="3077" max="3077" width="8.125" style="368" customWidth="1"/>
    <col min="3078" max="3078" width="8.25" style="368" customWidth="1"/>
    <col min="3079" max="3079" width="6.25" style="368" customWidth="1"/>
    <col min="3080" max="3080" width="5.875" style="368" customWidth="1"/>
    <col min="3081" max="3081" width="5.75" style="368" customWidth="1"/>
    <col min="3082" max="3082" width="5.5" style="368" customWidth="1"/>
    <col min="3083" max="3084" width="4.625" style="368" customWidth="1"/>
    <col min="3085" max="3086" width="5.125" style="368" customWidth="1"/>
    <col min="3087" max="3087" width="11.75" style="368" customWidth="1"/>
    <col min="3088" max="3328" width="9" style="368" customWidth="1"/>
    <col min="3329" max="3329" width="1.875" style="368" customWidth="1"/>
    <col min="3330" max="3330" width="3.625" style="368" customWidth="1"/>
    <col min="3331" max="3331" width="14.375" style="368" customWidth="1"/>
    <col min="3332" max="3332" width="7.625" style="368" customWidth="1"/>
    <col min="3333" max="3333" width="8.125" style="368" customWidth="1"/>
    <col min="3334" max="3334" width="8.25" style="368" customWidth="1"/>
    <col min="3335" max="3335" width="6.25" style="368" customWidth="1"/>
    <col min="3336" max="3336" width="5.875" style="368" customWidth="1"/>
    <col min="3337" max="3337" width="5.75" style="368" customWidth="1"/>
    <col min="3338" max="3338" width="5.5" style="368" customWidth="1"/>
    <col min="3339" max="3340" width="4.625" style="368" customWidth="1"/>
    <col min="3341" max="3342" width="5.125" style="368" customWidth="1"/>
    <col min="3343" max="3343" width="11.75" style="368" customWidth="1"/>
    <col min="3344" max="3584" width="9" style="368" customWidth="1"/>
    <col min="3585" max="3585" width="1.875" style="368" customWidth="1"/>
    <col min="3586" max="3586" width="3.625" style="368" customWidth="1"/>
    <col min="3587" max="3587" width="14.375" style="368" customWidth="1"/>
    <col min="3588" max="3588" width="7.625" style="368" customWidth="1"/>
    <col min="3589" max="3589" width="8.125" style="368" customWidth="1"/>
    <col min="3590" max="3590" width="8.25" style="368" customWidth="1"/>
    <col min="3591" max="3591" width="6.25" style="368" customWidth="1"/>
    <col min="3592" max="3592" width="5.875" style="368" customWidth="1"/>
    <col min="3593" max="3593" width="5.75" style="368" customWidth="1"/>
    <col min="3594" max="3594" width="5.5" style="368" customWidth="1"/>
    <col min="3595" max="3596" width="4.625" style="368" customWidth="1"/>
    <col min="3597" max="3598" width="5.125" style="368" customWidth="1"/>
    <col min="3599" max="3599" width="11.75" style="368" customWidth="1"/>
    <col min="3600" max="3840" width="9" style="368" customWidth="1"/>
    <col min="3841" max="3841" width="1.875" style="368" customWidth="1"/>
    <col min="3842" max="3842" width="3.625" style="368" customWidth="1"/>
    <col min="3843" max="3843" width="14.375" style="368" customWidth="1"/>
    <col min="3844" max="3844" width="7.625" style="368" customWidth="1"/>
    <col min="3845" max="3845" width="8.125" style="368" customWidth="1"/>
    <col min="3846" max="3846" width="8.25" style="368" customWidth="1"/>
    <col min="3847" max="3847" width="6.25" style="368" customWidth="1"/>
    <col min="3848" max="3848" width="5.875" style="368" customWidth="1"/>
    <col min="3849" max="3849" width="5.75" style="368" customWidth="1"/>
    <col min="3850" max="3850" width="5.5" style="368" customWidth="1"/>
    <col min="3851" max="3852" width="4.625" style="368" customWidth="1"/>
    <col min="3853" max="3854" width="5.125" style="368" customWidth="1"/>
    <col min="3855" max="3855" width="11.75" style="368" customWidth="1"/>
    <col min="3856" max="4096" width="9" style="368" customWidth="1"/>
    <col min="4097" max="4097" width="1.875" style="368" customWidth="1"/>
    <col min="4098" max="4098" width="3.625" style="368" customWidth="1"/>
    <col min="4099" max="4099" width="14.375" style="368" customWidth="1"/>
    <col min="4100" max="4100" width="7.625" style="368" customWidth="1"/>
    <col min="4101" max="4101" width="8.125" style="368" customWidth="1"/>
    <col min="4102" max="4102" width="8.25" style="368" customWidth="1"/>
    <col min="4103" max="4103" width="6.25" style="368" customWidth="1"/>
    <col min="4104" max="4104" width="5.875" style="368" customWidth="1"/>
    <col min="4105" max="4105" width="5.75" style="368" customWidth="1"/>
    <col min="4106" max="4106" width="5.5" style="368" customWidth="1"/>
    <col min="4107" max="4108" width="4.625" style="368" customWidth="1"/>
    <col min="4109" max="4110" width="5.125" style="368" customWidth="1"/>
    <col min="4111" max="4111" width="11.75" style="368" customWidth="1"/>
    <col min="4112" max="4352" width="9" style="368" customWidth="1"/>
    <col min="4353" max="4353" width="1.875" style="368" customWidth="1"/>
    <col min="4354" max="4354" width="3.625" style="368" customWidth="1"/>
    <col min="4355" max="4355" width="14.375" style="368" customWidth="1"/>
    <col min="4356" max="4356" width="7.625" style="368" customWidth="1"/>
    <col min="4357" max="4357" width="8.125" style="368" customWidth="1"/>
    <col min="4358" max="4358" width="8.25" style="368" customWidth="1"/>
    <col min="4359" max="4359" width="6.25" style="368" customWidth="1"/>
    <col min="4360" max="4360" width="5.875" style="368" customWidth="1"/>
    <col min="4361" max="4361" width="5.75" style="368" customWidth="1"/>
    <col min="4362" max="4362" width="5.5" style="368" customWidth="1"/>
    <col min="4363" max="4364" width="4.625" style="368" customWidth="1"/>
    <col min="4365" max="4366" width="5.125" style="368" customWidth="1"/>
    <col min="4367" max="4367" width="11.75" style="368" customWidth="1"/>
    <col min="4368" max="4608" width="9" style="368" customWidth="1"/>
    <col min="4609" max="4609" width="1.875" style="368" customWidth="1"/>
    <col min="4610" max="4610" width="3.625" style="368" customWidth="1"/>
    <col min="4611" max="4611" width="14.375" style="368" customWidth="1"/>
    <col min="4612" max="4612" width="7.625" style="368" customWidth="1"/>
    <col min="4613" max="4613" width="8.125" style="368" customWidth="1"/>
    <col min="4614" max="4614" width="8.25" style="368" customWidth="1"/>
    <col min="4615" max="4615" width="6.25" style="368" customWidth="1"/>
    <col min="4616" max="4616" width="5.875" style="368" customWidth="1"/>
    <col min="4617" max="4617" width="5.75" style="368" customWidth="1"/>
    <col min="4618" max="4618" width="5.5" style="368" customWidth="1"/>
    <col min="4619" max="4620" width="4.625" style="368" customWidth="1"/>
    <col min="4621" max="4622" width="5.125" style="368" customWidth="1"/>
    <col min="4623" max="4623" width="11.75" style="368" customWidth="1"/>
    <col min="4624" max="4864" width="9" style="368" customWidth="1"/>
    <col min="4865" max="4865" width="1.875" style="368" customWidth="1"/>
    <col min="4866" max="4866" width="3.625" style="368" customWidth="1"/>
    <col min="4867" max="4867" width="14.375" style="368" customWidth="1"/>
    <col min="4868" max="4868" width="7.625" style="368" customWidth="1"/>
    <col min="4869" max="4869" width="8.125" style="368" customWidth="1"/>
    <col min="4870" max="4870" width="8.25" style="368" customWidth="1"/>
    <col min="4871" max="4871" width="6.25" style="368" customWidth="1"/>
    <col min="4872" max="4872" width="5.875" style="368" customWidth="1"/>
    <col min="4873" max="4873" width="5.75" style="368" customWidth="1"/>
    <col min="4874" max="4874" width="5.5" style="368" customWidth="1"/>
    <col min="4875" max="4876" width="4.625" style="368" customWidth="1"/>
    <col min="4877" max="4878" width="5.125" style="368" customWidth="1"/>
    <col min="4879" max="4879" width="11.75" style="368" customWidth="1"/>
    <col min="4880" max="5120" width="9" style="368" customWidth="1"/>
    <col min="5121" max="5121" width="1.875" style="368" customWidth="1"/>
    <col min="5122" max="5122" width="3.625" style="368" customWidth="1"/>
    <col min="5123" max="5123" width="14.375" style="368" customWidth="1"/>
    <col min="5124" max="5124" width="7.625" style="368" customWidth="1"/>
    <col min="5125" max="5125" width="8.125" style="368" customWidth="1"/>
    <col min="5126" max="5126" width="8.25" style="368" customWidth="1"/>
    <col min="5127" max="5127" width="6.25" style="368" customWidth="1"/>
    <col min="5128" max="5128" width="5.875" style="368" customWidth="1"/>
    <col min="5129" max="5129" width="5.75" style="368" customWidth="1"/>
    <col min="5130" max="5130" width="5.5" style="368" customWidth="1"/>
    <col min="5131" max="5132" width="4.625" style="368" customWidth="1"/>
    <col min="5133" max="5134" width="5.125" style="368" customWidth="1"/>
    <col min="5135" max="5135" width="11.75" style="368" customWidth="1"/>
    <col min="5136" max="5376" width="9" style="368" customWidth="1"/>
    <col min="5377" max="5377" width="1.875" style="368" customWidth="1"/>
    <col min="5378" max="5378" width="3.625" style="368" customWidth="1"/>
    <col min="5379" max="5379" width="14.375" style="368" customWidth="1"/>
    <col min="5380" max="5380" width="7.625" style="368" customWidth="1"/>
    <col min="5381" max="5381" width="8.125" style="368" customWidth="1"/>
    <col min="5382" max="5382" width="8.25" style="368" customWidth="1"/>
    <col min="5383" max="5383" width="6.25" style="368" customWidth="1"/>
    <col min="5384" max="5384" width="5.875" style="368" customWidth="1"/>
    <col min="5385" max="5385" width="5.75" style="368" customWidth="1"/>
    <col min="5386" max="5386" width="5.5" style="368" customWidth="1"/>
    <col min="5387" max="5388" width="4.625" style="368" customWidth="1"/>
    <col min="5389" max="5390" width="5.125" style="368" customWidth="1"/>
    <col min="5391" max="5391" width="11.75" style="368" customWidth="1"/>
    <col min="5392" max="5632" width="9" style="368" customWidth="1"/>
    <col min="5633" max="5633" width="1.875" style="368" customWidth="1"/>
    <col min="5634" max="5634" width="3.625" style="368" customWidth="1"/>
    <col min="5635" max="5635" width="14.375" style="368" customWidth="1"/>
    <col min="5636" max="5636" width="7.625" style="368" customWidth="1"/>
    <col min="5637" max="5637" width="8.125" style="368" customWidth="1"/>
    <col min="5638" max="5638" width="8.25" style="368" customWidth="1"/>
    <col min="5639" max="5639" width="6.25" style="368" customWidth="1"/>
    <col min="5640" max="5640" width="5.875" style="368" customWidth="1"/>
    <col min="5641" max="5641" width="5.75" style="368" customWidth="1"/>
    <col min="5642" max="5642" width="5.5" style="368" customWidth="1"/>
    <col min="5643" max="5644" width="4.625" style="368" customWidth="1"/>
    <col min="5645" max="5646" width="5.125" style="368" customWidth="1"/>
    <col min="5647" max="5647" width="11.75" style="368" customWidth="1"/>
    <col min="5648" max="5888" width="9" style="368" customWidth="1"/>
    <col min="5889" max="5889" width="1.875" style="368" customWidth="1"/>
    <col min="5890" max="5890" width="3.625" style="368" customWidth="1"/>
    <col min="5891" max="5891" width="14.375" style="368" customWidth="1"/>
    <col min="5892" max="5892" width="7.625" style="368" customWidth="1"/>
    <col min="5893" max="5893" width="8.125" style="368" customWidth="1"/>
    <col min="5894" max="5894" width="8.25" style="368" customWidth="1"/>
    <col min="5895" max="5895" width="6.25" style="368" customWidth="1"/>
    <col min="5896" max="5896" width="5.875" style="368" customWidth="1"/>
    <col min="5897" max="5897" width="5.75" style="368" customWidth="1"/>
    <col min="5898" max="5898" width="5.5" style="368" customWidth="1"/>
    <col min="5899" max="5900" width="4.625" style="368" customWidth="1"/>
    <col min="5901" max="5902" width="5.125" style="368" customWidth="1"/>
    <col min="5903" max="5903" width="11.75" style="368" customWidth="1"/>
    <col min="5904" max="6144" width="9" style="368" customWidth="1"/>
    <col min="6145" max="6145" width="1.875" style="368" customWidth="1"/>
    <col min="6146" max="6146" width="3.625" style="368" customWidth="1"/>
    <col min="6147" max="6147" width="14.375" style="368" customWidth="1"/>
    <col min="6148" max="6148" width="7.625" style="368" customWidth="1"/>
    <col min="6149" max="6149" width="8.125" style="368" customWidth="1"/>
    <col min="6150" max="6150" width="8.25" style="368" customWidth="1"/>
    <col min="6151" max="6151" width="6.25" style="368" customWidth="1"/>
    <col min="6152" max="6152" width="5.875" style="368" customWidth="1"/>
    <col min="6153" max="6153" width="5.75" style="368" customWidth="1"/>
    <col min="6154" max="6154" width="5.5" style="368" customWidth="1"/>
    <col min="6155" max="6156" width="4.625" style="368" customWidth="1"/>
    <col min="6157" max="6158" width="5.125" style="368" customWidth="1"/>
    <col min="6159" max="6159" width="11.75" style="368" customWidth="1"/>
    <col min="6160" max="6400" width="9" style="368" customWidth="1"/>
    <col min="6401" max="6401" width="1.875" style="368" customWidth="1"/>
    <col min="6402" max="6402" width="3.625" style="368" customWidth="1"/>
    <col min="6403" max="6403" width="14.375" style="368" customWidth="1"/>
    <col min="6404" max="6404" width="7.625" style="368" customWidth="1"/>
    <col min="6405" max="6405" width="8.125" style="368" customWidth="1"/>
    <col min="6406" max="6406" width="8.25" style="368" customWidth="1"/>
    <col min="6407" max="6407" width="6.25" style="368" customWidth="1"/>
    <col min="6408" max="6408" width="5.875" style="368" customWidth="1"/>
    <col min="6409" max="6409" width="5.75" style="368" customWidth="1"/>
    <col min="6410" max="6410" width="5.5" style="368" customWidth="1"/>
    <col min="6411" max="6412" width="4.625" style="368" customWidth="1"/>
    <col min="6413" max="6414" width="5.125" style="368" customWidth="1"/>
    <col min="6415" max="6415" width="11.75" style="368" customWidth="1"/>
    <col min="6416" max="6656" width="9" style="368" customWidth="1"/>
    <col min="6657" max="6657" width="1.875" style="368" customWidth="1"/>
    <col min="6658" max="6658" width="3.625" style="368" customWidth="1"/>
    <col min="6659" max="6659" width="14.375" style="368" customWidth="1"/>
    <col min="6660" max="6660" width="7.625" style="368" customWidth="1"/>
    <col min="6661" max="6661" width="8.125" style="368" customWidth="1"/>
    <col min="6662" max="6662" width="8.25" style="368" customWidth="1"/>
    <col min="6663" max="6663" width="6.25" style="368" customWidth="1"/>
    <col min="6664" max="6664" width="5.875" style="368" customWidth="1"/>
    <col min="6665" max="6665" width="5.75" style="368" customWidth="1"/>
    <col min="6666" max="6666" width="5.5" style="368" customWidth="1"/>
    <col min="6667" max="6668" width="4.625" style="368" customWidth="1"/>
    <col min="6669" max="6670" width="5.125" style="368" customWidth="1"/>
    <col min="6671" max="6671" width="11.75" style="368" customWidth="1"/>
    <col min="6672" max="6912" width="9" style="368" customWidth="1"/>
    <col min="6913" max="6913" width="1.875" style="368" customWidth="1"/>
    <col min="6914" max="6914" width="3.625" style="368" customWidth="1"/>
    <col min="6915" max="6915" width="14.375" style="368" customWidth="1"/>
    <col min="6916" max="6916" width="7.625" style="368" customWidth="1"/>
    <col min="6917" max="6917" width="8.125" style="368" customWidth="1"/>
    <col min="6918" max="6918" width="8.25" style="368" customWidth="1"/>
    <col min="6919" max="6919" width="6.25" style="368" customWidth="1"/>
    <col min="6920" max="6920" width="5.875" style="368" customWidth="1"/>
    <col min="6921" max="6921" width="5.75" style="368" customWidth="1"/>
    <col min="6922" max="6922" width="5.5" style="368" customWidth="1"/>
    <col min="6923" max="6924" width="4.625" style="368" customWidth="1"/>
    <col min="6925" max="6926" width="5.125" style="368" customWidth="1"/>
    <col min="6927" max="6927" width="11.75" style="368" customWidth="1"/>
    <col min="6928" max="7168" width="9" style="368" customWidth="1"/>
    <col min="7169" max="7169" width="1.875" style="368" customWidth="1"/>
    <col min="7170" max="7170" width="3.625" style="368" customWidth="1"/>
    <col min="7171" max="7171" width="14.375" style="368" customWidth="1"/>
    <col min="7172" max="7172" width="7.625" style="368" customWidth="1"/>
    <col min="7173" max="7173" width="8.125" style="368" customWidth="1"/>
    <col min="7174" max="7174" width="8.25" style="368" customWidth="1"/>
    <col min="7175" max="7175" width="6.25" style="368" customWidth="1"/>
    <col min="7176" max="7176" width="5.875" style="368" customWidth="1"/>
    <col min="7177" max="7177" width="5.75" style="368" customWidth="1"/>
    <col min="7178" max="7178" width="5.5" style="368" customWidth="1"/>
    <col min="7179" max="7180" width="4.625" style="368" customWidth="1"/>
    <col min="7181" max="7182" width="5.125" style="368" customWidth="1"/>
    <col min="7183" max="7183" width="11.75" style="368" customWidth="1"/>
    <col min="7184" max="7424" width="9" style="368" customWidth="1"/>
    <col min="7425" max="7425" width="1.875" style="368" customWidth="1"/>
    <col min="7426" max="7426" width="3.625" style="368" customWidth="1"/>
    <col min="7427" max="7427" width="14.375" style="368" customWidth="1"/>
    <col min="7428" max="7428" width="7.625" style="368" customWidth="1"/>
    <col min="7429" max="7429" width="8.125" style="368" customWidth="1"/>
    <col min="7430" max="7430" width="8.25" style="368" customWidth="1"/>
    <col min="7431" max="7431" width="6.25" style="368" customWidth="1"/>
    <col min="7432" max="7432" width="5.875" style="368" customWidth="1"/>
    <col min="7433" max="7433" width="5.75" style="368" customWidth="1"/>
    <col min="7434" max="7434" width="5.5" style="368" customWidth="1"/>
    <col min="7435" max="7436" width="4.625" style="368" customWidth="1"/>
    <col min="7437" max="7438" width="5.125" style="368" customWidth="1"/>
    <col min="7439" max="7439" width="11.75" style="368" customWidth="1"/>
    <col min="7440" max="7680" width="9" style="368" customWidth="1"/>
    <col min="7681" max="7681" width="1.875" style="368" customWidth="1"/>
    <col min="7682" max="7682" width="3.625" style="368" customWidth="1"/>
    <col min="7683" max="7683" width="14.375" style="368" customWidth="1"/>
    <col min="7684" max="7684" width="7.625" style="368" customWidth="1"/>
    <col min="7685" max="7685" width="8.125" style="368" customWidth="1"/>
    <col min="7686" max="7686" width="8.25" style="368" customWidth="1"/>
    <col min="7687" max="7687" width="6.25" style="368" customWidth="1"/>
    <col min="7688" max="7688" width="5.875" style="368" customWidth="1"/>
    <col min="7689" max="7689" width="5.75" style="368" customWidth="1"/>
    <col min="7690" max="7690" width="5.5" style="368" customWidth="1"/>
    <col min="7691" max="7692" width="4.625" style="368" customWidth="1"/>
    <col min="7693" max="7694" width="5.125" style="368" customWidth="1"/>
    <col min="7695" max="7695" width="11.75" style="368" customWidth="1"/>
    <col min="7696" max="7936" width="9" style="368" customWidth="1"/>
    <col min="7937" max="7937" width="1.875" style="368" customWidth="1"/>
    <col min="7938" max="7938" width="3.625" style="368" customWidth="1"/>
    <col min="7939" max="7939" width="14.375" style="368" customWidth="1"/>
    <col min="7940" max="7940" width="7.625" style="368" customWidth="1"/>
    <col min="7941" max="7941" width="8.125" style="368" customWidth="1"/>
    <col min="7942" max="7942" width="8.25" style="368" customWidth="1"/>
    <col min="7943" max="7943" width="6.25" style="368" customWidth="1"/>
    <col min="7944" max="7944" width="5.875" style="368" customWidth="1"/>
    <col min="7945" max="7945" width="5.75" style="368" customWidth="1"/>
    <col min="7946" max="7946" width="5.5" style="368" customWidth="1"/>
    <col min="7947" max="7948" width="4.625" style="368" customWidth="1"/>
    <col min="7949" max="7950" width="5.125" style="368" customWidth="1"/>
    <col min="7951" max="7951" width="11.75" style="368" customWidth="1"/>
    <col min="7952" max="8192" width="9" style="368" customWidth="1"/>
    <col min="8193" max="8193" width="1.875" style="368" customWidth="1"/>
    <col min="8194" max="8194" width="3.625" style="368" customWidth="1"/>
    <col min="8195" max="8195" width="14.375" style="368" customWidth="1"/>
    <col min="8196" max="8196" width="7.625" style="368" customWidth="1"/>
    <col min="8197" max="8197" width="8.125" style="368" customWidth="1"/>
    <col min="8198" max="8198" width="8.25" style="368" customWidth="1"/>
    <col min="8199" max="8199" width="6.25" style="368" customWidth="1"/>
    <col min="8200" max="8200" width="5.875" style="368" customWidth="1"/>
    <col min="8201" max="8201" width="5.75" style="368" customWidth="1"/>
    <col min="8202" max="8202" width="5.5" style="368" customWidth="1"/>
    <col min="8203" max="8204" width="4.625" style="368" customWidth="1"/>
    <col min="8205" max="8206" width="5.125" style="368" customWidth="1"/>
    <col min="8207" max="8207" width="11.75" style="368" customWidth="1"/>
    <col min="8208" max="8448" width="9" style="368" customWidth="1"/>
    <col min="8449" max="8449" width="1.875" style="368" customWidth="1"/>
    <col min="8450" max="8450" width="3.625" style="368" customWidth="1"/>
    <col min="8451" max="8451" width="14.375" style="368" customWidth="1"/>
    <col min="8452" max="8452" width="7.625" style="368" customWidth="1"/>
    <col min="8453" max="8453" width="8.125" style="368" customWidth="1"/>
    <col min="8454" max="8454" width="8.25" style="368" customWidth="1"/>
    <col min="8455" max="8455" width="6.25" style="368" customWidth="1"/>
    <col min="8456" max="8456" width="5.875" style="368" customWidth="1"/>
    <col min="8457" max="8457" width="5.75" style="368" customWidth="1"/>
    <col min="8458" max="8458" width="5.5" style="368" customWidth="1"/>
    <col min="8459" max="8460" width="4.625" style="368" customWidth="1"/>
    <col min="8461" max="8462" width="5.125" style="368" customWidth="1"/>
    <col min="8463" max="8463" width="11.75" style="368" customWidth="1"/>
    <col min="8464" max="8704" width="9" style="368" customWidth="1"/>
    <col min="8705" max="8705" width="1.875" style="368" customWidth="1"/>
    <col min="8706" max="8706" width="3.625" style="368" customWidth="1"/>
    <col min="8707" max="8707" width="14.375" style="368" customWidth="1"/>
    <col min="8708" max="8708" width="7.625" style="368" customWidth="1"/>
    <col min="8709" max="8709" width="8.125" style="368" customWidth="1"/>
    <col min="8710" max="8710" width="8.25" style="368" customWidth="1"/>
    <col min="8711" max="8711" width="6.25" style="368" customWidth="1"/>
    <col min="8712" max="8712" width="5.875" style="368" customWidth="1"/>
    <col min="8713" max="8713" width="5.75" style="368" customWidth="1"/>
    <col min="8714" max="8714" width="5.5" style="368" customWidth="1"/>
    <col min="8715" max="8716" width="4.625" style="368" customWidth="1"/>
    <col min="8717" max="8718" width="5.125" style="368" customWidth="1"/>
    <col min="8719" max="8719" width="11.75" style="368" customWidth="1"/>
    <col min="8720" max="8960" width="9" style="368" customWidth="1"/>
    <col min="8961" max="8961" width="1.875" style="368" customWidth="1"/>
    <col min="8962" max="8962" width="3.625" style="368" customWidth="1"/>
    <col min="8963" max="8963" width="14.375" style="368" customWidth="1"/>
    <col min="8964" max="8964" width="7.625" style="368" customWidth="1"/>
    <col min="8965" max="8965" width="8.125" style="368" customWidth="1"/>
    <col min="8966" max="8966" width="8.25" style="368" customWidth="1"/>
    <col min="8967" max="8967" width="6.25" style="368" customWidth="1"/>
    <col min="8968" max="8968" width="5.875" style="368" customWidth="1"/>
    <col min="8969" max="8969" width="5.75" style="368" customWidth="1"/>
    <col min="8970" max="8970" width="5.5" style="368" customWidth="1"/>
    <col min="8971" max="8972" width="4.625" style="368" customWidth="1"/>
    <col min="8973" max="8974" width="5.125" style="368" customWidth="1"/>
    <col min="8975" max="8975" width="11.75" style="368" customWidth="1"/>
    <col min="8976" max="9216" width="9" style="368" customWidth="1"/>
    <col min="9217" max="9217" width="1.875" style="368" customWidth="1"/>
    <col min="9218" max="9218" width="3.625" style="368" customWidth="1"/>
    <col min="9219" max="9219" width="14.375" style="368" customWidth="1"/>
    <col min="9220" max="9220" width="7.625" style="368" customWidth="1"/>
    <col min="9221" max="9221" width="8.125" style="368" customWidth="1"/>
    <col min="9222" max="9222" width="8.25" style="368" customWidth="1"/>
    <col min="9223" max="9223" width="6.25" style="368" customWidth="1"/>
    <col min="9224" max="9224" width="5.875" style="368" customWidth="1"/>
    <col min="9225" max="9225" width="5.75" style="368" customWidth="1"/>
    <col min="9226" max="9226" width="5.5" style="368" customWidth="1"/>
    <col min="9227" max="9228" width="4.625" style="368" customWidth="1"/>
    <col min="9229" max="9230" width="5.125" style="368" customWidth="1"/>
    <col min="9231" max="9231" width="11.75" style="368" customWidth="1"/>
    <col min="9232" max="9472" width="9" style="368" customWidth="1"/>
    <col min="9473" max="9473" width="1.875" style="368" customWidth="1"/>
    <col min="9474" max="9474" width="3.625" style="368" customWidth="1"/>
    <col min="9475" max="9475" width="14.375" style="368" customWidth="1"/>
    <col min="9476" max="9476" width="7.625" style="368" customWidth="1"/>
    <col min="9477" max="9477" width="8.125" style="368" customWidth="1"/>
    <col min="9478" max="9478" width="8.25" style="368" customWidth="1"/>
    <col min="9479" max="9479" width="6.25" style="368" customWidth="1"/>
    <col min="9480" max="9480" width="5.875" style="368" customWidth="1"/>
    <col min="9481" max="9481" width="5.75" style="368" customWidth="1"/>
    <col min="9482" max="9482" width="5.5" style="368" customWidth="1"/>
    <col min="9483" max="9484" width="4.625" style="368" customWidth="1"/>
    <col min="9485" max="9486" width="5.125" style="368" customWidth="1"/>
    <col min="9487" max="9487" width="11.75" style="368" customWidth="1"/>
    <col min="9488" max="9728" width="9" style="368" customWidth="1"/>
    <col min="9729" max="9729" width="1.875" style="368" customWidth="1"/>
    <col min="9730" max="9730" width="3.625" style="368" customWidth="1"/>
    <col min="9731" max="9731" width="14.375" style="368" customWidth="1"/>
    <col min="9732" max="9732" width="7.625" style="368" customWidth="1"/>
    <col min="9733" max="9733" width="8.125" style="368" customWidth="1"/>
    <col min="9734" max="9734" width="8.25" style="368" customWidth="1"/>
    <col min="9735" max="9735" width="6.25" style="368" customWidth="1"/>
    <col min="9736" max="9736" width="5.875" style="368" customWidth="1"/>
    <col min="9737" max="9737" width="5.75" style="368" customWidth="1"/>
    <col min="9738" max="9738" width="5.5" style="368" customWidth="1"/>
    <col min="9739" max="9740" width="4.625" style="368" customWidth="1"/>
    <col min="9741" max="9742" width="5.125" style="368" customWidth="1"/>
    <col min="9743" max="9743" width="11.75" style="368" customWidth="1"/>
    <col min="9744" max="9984" width="9" style="368" customWidth="1"/>
    <col min="9985" max="9985" width="1.875" style="368" customWidth="1"/>
    <col min="9986" max="9986" width="3.625" style="368" customWidth="1"/>
    <col min="9987" max="9987" width="14.375" style="368" customWidth="1"/>
    <col min="9988" max="9988" width="7.625" style="368" customWidth="1"/>
    <col min="9989" max="9989" width="8.125" style="368" customWidth="1"/>
    <col min="9990" max="9990" width="8.25" style="368" customWidth="1"/>
    <col min="9991" max="9991" width="6.25" style="368" customWidth="1"/>
    <col min="9992" max="9992" width="5.875" style="368" customWidth="1"/>
    <col min="9993" max="9993" width="5.75" style="368" customWidth="1"/>
    <col min="9994" max="9994" width="5.5" style="368" customWidth="1"/>
    <col min="9995" max="9996" width="4.625" style="368" customWidth="1"/>
    <col min="9997" max="9998" width="5.125" style="368" customWidth="1"/>
    <col min="9999" max="9999" width="11.75" style="368" customWidth="1"/>
    <col min="10000" max="10240" width="9" style="368" customWidth="1"/>
    <col min="10241" max="10241" width="1.875" style="368" customWidth="1"/>
    <col min="10242" max="10242" width="3.625" style="368" customWidth="1"/>
    <col min="10243" max="10243" width="14.375" style="368" customWidth="1"/>
    <col min="10244" max="10244" width="7.625" style="368" customWidth="1"/>
    <col min="10245" max="10245" width="8.125" style="368" customWidth="1"/>
    <col min="10246" max="10246" width="8.25" style="368" customWidth="1"/>
    <col min="10247" max="10247" width="6.25" style="368" customWidth="1"/>
    <col min="10248" max="10248" width="5.875" style="368" customWidth="1"/>
    <col min="10249" max="10249" width="5.75" style="368" customWidth="1"/>
    <col min="10250" max="10250" width="5.5" style="368" customWidth="1"/>
    <col min="10251" max="10252" width="4.625" style="368" customWidth="1"/>
    <col min="10253" max="10254" width="5.125" style="368" customWidth="1"/>
    <col min="10255" max="10255" width="11.75" style="368" customWidth="1"/>
    <col min="10256" max="10496" width="9" style="368" customWidth="1"/>
    <col min="10497" max="10497" width="1.875" style="368" customWidth="1"/>
    <col min="10498" max="10498" width="3.625" style="368" customWidth="1"/>
    <col min="10499" max="10499" width="14.375" style="368" customWidth="1"/>
    <col min="10500" max="10500" width="7.625" style="368" customWidth="1"/>
    <col min="10501" max="10501" width="8.125" style="368" customWidth="1"/>
    <col min="10502" max="10502" width="8.25" style="368" customWidth="1"/>
    <col min="10503" max="10503" width="6.25" style="368" customWidth="1"/>
    <col min="10504" max="10504" width="5.875" style="368" customWidth="1"/>
    <col min="10505" max="10505" width="5.75" style="368" customWidth="1"/>
    <col min="10506" max="10506" width="5.5" style="368" customWidth="1"/>
    <col min="10507" max="10508" width="4.625" style="368" customWidth="1"/>
    <col min="10509" max="10510" width="5.125" style="368" customWidth="1"/>
    <col min="10511" max="10511" width="11.75" style="368" customWidth="1"/>
    <col min="10512" max="10752" width="9" style="368" customWidth="1"/>
    <col min="10753" max="10753" width="1.875" style="368" customWidth="1"/>
    <col min="10754" max="10754" width="3.625" style="368" customWidth="1"/>
    <col min="10755" max="10755" width="14.375" style="368" customWidth="1"/>
    <col min="10756" max="10756" width="7.625" style="368" customWidth="1"/>
    <col min="10757" max="10757" width="8.125" style="368" customWidth="1"/>
    <col min="10758" max="10758" width="8.25" style="368" customWidth="1"/>
    <col min="10759" max="10759" width="6.25" style="368" customWidth="1"/>
    <col min="10760" max="10760" width="5.875" style="368" customWidth="1"/>
    <col min="10761" max="10761" width="5.75" style="368" customWidth="1"/>
    <col min="10762" max="10762" width="5.5" style="368" customWidth="1"/>
    <col min="10763" max="10764" width="4.625" style="368" customWidth="1"/>
    <col min="10765" max="10766" width="5.125" style="368" customWidth="1"/>
    <col min="10767" max="10767" width="11.75" style="368" customWidth="1"/>
    <col min="10768" max="11008" width="9" style="368" customWidth="1"/>
    <col min="11009" max="11009" width="1.875" style="368" customWidth="1"/>
    <col min="11010" max="11010" width="3.625" style="368" customWidth="1"/>
    <col min="11011" max="11011" width="14.375" style="368" customWidth="1"/>
    <col min="11012" max="11012" width="7.625" style="368" customWidth="1"/>
    <col min="11013" max="11013" width="8.125" style="368" customWidth="1"/>
    <col min="11014" max="11014" width="8.25" style="368" customWidth="1"/>
    <col min="11015" max="11015" width="6.25" style="368" customWidth="1"/>
    <col min="11016" max="11016" width="5.875" style="368" customWidth="1"/>
    <col min="11017" max="11017" width="5.75" style="368" customWidth="1"/>
    <col min="11018" max="11018" width="5.5" style="368" customWidth="1"/>
    <col min="11019" max="11020" width="4.625" style="368" customWidth="1"/>
    <col min="11021" max="11022" width="5.125" style="368" customWidth="1"/>
    <col min="11023" max="11023" width="11.75" style="368" customWidth="1"/>
    <col min="11024" max="11264" width="9" style="368" customWidth="1"/>
    <col min="11265" max="11265" width="1.875" style="368" customWidth="1"/>
    <col min="11266" max="11266" width="3.625" style="368" customWidth="1"/>
    <col min="11267" max="11267" width="14.375" style="368" customWidth="1"/>
    <col min="11268" max="11268" width="7.625" style="368" customWidth="1"/>
    <col min="11269" max="11269" width="8.125" style="368" customWidth="1"/>
    <col min="11270" max="11270" width="8.25" style="368" customWidth="1"/>
    <col min="11271" max="11271" width="6.25" style="368" customWidth="1"/>
    <col min="11272" max="11272" width="5.875" style="368" customWidth="1"/>
    <col min="11273" max="11273" width="5.75" style="368" customWidth="1"/>
    <col min="11274" max="11274" width="5.5" style="368" customWidth="1"/>
    <col min="11275" max="11276" width="4.625" style="368" customWidth="1"/>
    <col min="11277" max="11278" width="5.125" style="368" customWidth="1"/>
    <col min="11279" max="11279" width="11.75" style="368" customWidth="1"/>
    <col min="11280" max="11520" width="9" style="368" customWidth="1"/>
    <col min="11521" max="11521" width="1.875" style="368" customWidth="1"/>
    <col min="11522" max="11522" width="3.625" style="368" customWidth="1"/>
    <col min="11523" max="11523" width="14.375" style="368" customWidth="1"/>
    <col min="11524" max="11524" width="7.625" style="368" customWidth="1"/>
    <col min="11525" max="11525" width="8.125" style="368" customWidth="1"/>
    <col min="11526" max="11526" width="8.25" style="368" customWidth="1"/>
    <col min="11527" max="11527" width="6.25" style="368" customWidth="1"/>
    <col min="11528" max="11528" width="5.875" style="368" customWidth="1"/>
    <col min="11529" max="11529" width="5.75" style="368" customWidth="1"/>
    <col min="11530" max="11530" width="5.5" style="368" customWidth="1"/>
    <col min="11531" max="11532" width="4.625" style="368" customWidth="1"/>
    <col min="11533" max="11534" width="5.125" style="368" customWidth="1"/>
    <col min="11535" max="11535" width="11.75" style="368" customWidth="1"/>
    <col min="11536" max="11776" width="9" style="368" customWidth="1"/>
    <col min="11777" max="11777" width="1.875" style="368" customWidth="1"/>
    <col min="11778" max="11778" width="3.625" style="368" customWidth="1"/>
    <col min="11779" max="11779" width="14.375" style="368" customWidth="1"/>
    <col min="11780" max="11780" width="7.625" style="368" customWidth="1"/>
    <col min="11781" max="11781" width="8.125" style="368" customWidth="1"/>
    <col min="11782" max="11782" width="8.25" style="368" customWidth="1"/>
    <col min="11783" max="11783" width="6.25" style="368" customWidth="1"/>
    <col min="11784" max="11784" width="5.875" style="368" customWidth="1"/>
    <col min="11785" max="11785" width="5.75" style="368" customWidth="1"/>
    <col min="11786" max="11786" width="5.5" style="368" customWidth="1"/>
    <col min="11787" max="11788" width="4.625" style="368" customWidth="1"/>
    <col min="11789" max="11790" width="5.125" style="368" customWidth="1"/>
    <col min="11791" max="11791" width="11.75" style="368" customWidth="1"/>
    <col min="11792" max="12032" width="9" style="368" customWidth="1"/>
    <col min="12033" max="12033" width="1.875" style="368" customWidth="1"/>
    <col min="12034" max="12034" width="3.625" style="368" customWidth="1"/>
    <col min="12035" max="12035" width="14.375" style="368" customWidth="1"/>
    <col min="12036" max="12036" width="7.625" style="368" customWidth="1"/>
    <col min="12037" max="12037" width="8.125" style="368" customWidth="1"/>
    <col min="12038" max="12038" width="8.25" style="368" customWidth="1"/>
    <col min="12039" max="12039" width="6.25" style="368" customWidth="1"/>
    <col min="12040" max="12040" width="5.875" style="368" customWidth="1"/>
    <col min="12041" max="12041" width="5.75" style="368" customWidth="1"/>
    <col min="12042" max="12042" width="5.5" style="368" customWidth="1"/>
    <col min="12043" max="12044" width="4.625" style="368" customWidth="1"/>
    <col min="12045" max="12046" width="5.125" style="368" customWidth="1"/>
    <col min="12047" max="12047" width="11.75" style="368" customWidth="1"/>
    <col min="12048" max="12288" width="9" style="368" customWidth="1"/>
    <col min="12289" max="12289" width="1.875" style="368" customWidth="1"/>
    <col min="12290" max="12290" width="3.625" style="368" customWidth="1"/>
    <col min="12291" max="12291" width="14.375" style="368" customWidth="1"/>
    <col min="12292" max="12292" width="7.625" style="368" customWidth="1"/>
    <col min="12293" max="12293" width="8.125" style="368" customWidth="1"/>
    <col min="12294" max="12294" width="8.25" style="368" customWidth="1"/>
    <col min="12295" max="12295" width="6.25" style="368" customWidth="1"/>
    <col min="12296" max="12296" width="5.875" style="368" customWidth="1"/>
    <col min="12297" max="12297" width="5.75" style="368" customWidth="1"/>
    <col min="12298" max="12298" width="5.5" style="368" customWidth="1"/>
    <col min="12299" max="12300" width="4.625" style="368" customWidth="1"/>
    <col min="12301" max="12302" width="5.125" style="368" customWidth="1"/>
    <col min="12303" max="12303" width="11.75" style="368" customWidth="1"/>
    <col min="12304" max="12544" width="9" style="368" customWidth="1"/>
    <col min="12545" max="12545" width="1.875" style="368" customWidth="1"/>
    <col min="12546" max="12546" width="3.625" style="368" customWidth="1"/>
    <col min="12547" max="12547" width="14.375" style="368" customWidth="1"/>
    <col min="12548" max="12548" width="7.625" style="368" customWidth="1"/>
    <col min="12549" max="12549" width="8.125" style="368" customWidth="1"/>
    <col min="12550" max="12550" width="8.25" style="368" customWidth="1"/>
    <col min="12551" max="12551" width="6.25" style="368" customWidth="1"/>
    <col min="12552" max="12552" width="5.875" style="368" customWidth="1"/>
    <col min="12553" max="12553" width="5.75" style="368" customWidth="1"/>
    <col min="12554" max="12554" width="5.5" style="368" customWidth="1"/>
    <col min="12555" max="12556" width="4.625" style="368" customWidth="1"/>
    <col min="12557" max="12558" width="5.125" style="368" customWidth="1"/>
    <col min="12559" max="12559" width="11.75" style="368" customWidth="1"/>
    <col min="12560" max="12800" width="9" style="368" customWidth="1"/>
    <col min="12801" max="12801" width="1.875" style="368" customWidth="1"/>
    <col min="12802" max="12802" width="3.625" style="368" customWidth="1"/>
    <col min="12803" max="12803" width="14.375" style="368" customWidth="1"/>
    <col min="12804" max="12804" width="7.625" style="368" customWidth="1"/>
    <col min="12805" max="12805" width="8.125" style="368" customWidth="1"/>
    <col min="12806" max="12806" width="8.25" style="368" customWidth="1"/>
    <col min="12807" max="12807" width="6.25" style="368" customWidth="1"/>
    <col min="12808" max="12808" width="5.875" style="368" customWidth="1"/>
    <col min="12809" max="12809" width="5.75" style="368" customWidth="1"/>
    <col min="12810" max="12810" width="5.5" style="368" customWidth="1"/>
    <col min="12811" max="12812" width="4.625" style="368" customWidth="1"/>
    <col min="12813" max="12814" width="5.125" style="368" customWidth="1"/>
    <col min="12815" max="12815" width="11.75" style="368" customWidth="1"/>
    <col min="12816" max="13056" width="9" style="368" customWidth="1"/>
    <col min="13057" max="13057" width="1.875" style="368" customWidth="1"/>
    <col min="13058" max="13058" width="3.625" style="368" customWidth="1"/>
    <col min="13059" max="13059" width="14.375" style="368" customWidth="1"/>
    <col min="13060" max="13060" width="7.625" style="368" customWidth="1"/>
    <col min="13061" max="13061" width="8.125" style="368" customWidth="1"/>
    <col min="13062" max="13062" width="8.25" style="368" customWidth="1"/>
    <col min="13063" max="13063" width="6.25" style="368" customWidth="1"/>
    <col min="13064" max="13064" width="5.875" style="368" customWidth="1"/>
    <col min="13065" max="13065" width="5.75" style="368" customWidth="1"/>
    <col min="13066" max="13066" width="5.5" style="368" customWidth="1"/>
    <col min="13067" max="13068" width="4.625" style="368" customWidth="1"/>
    <col min="13069" max="13070" width="5.125" style="368" customWidth="1"/>
    <col min="13071" max="13071" width="11.75" style="368" customWidth="1"/>
    <col min="13072" max="13312" width="9" style="368" customWidth="1"/>
    <col min="13313" max="13313" width="1.875" style="368" customWidth="1"/>
    <col min="13314" max="13314" width="3.625" style="368" customWidth="1"/>
    <col min="13315" max="13315" width="14.375" style="368" customWidth="1"/>
    <col min="13316" max="13316" width="7.625" style="368" customWidth="1"/>
    <col min="13317" max="13317" width="8.125" style="368" customWidth="1"/>
    <col min="13318" max="13318" width="8.25" style="368" customWidth="1"/>
    <col min="13319" max="13319" width="6.25" style="368" customWidth="1"/>
    <col min="13320" max="13320" width="5.875" style="368" customWidth="1"/>
    <col min="13321" max="13321" width="5.75" style="368" customWidth="1"/>
    <col min="13322" max="13322" width="5.5" style="368" customWidth="1"/>
    <col min="13323" max="13324" width="4.625" style="368" customWidth="1"/>
    <col min="13325" max="13326" width="5.125" style="368" customWidth="1"/>
    <col min="13327" max="13327" width="11.75" style="368" customWidth="1"/>
    <col min="13328" max="13568" width="9" style="368" customWidth="1"/>
    <col min="13569" max="13569" width="1.875" style="368" customWidth="1"/>
    <col min="13570" max="13570" width="3.625" style="368" customWidth="1"/>
    <col min="13571" max="13571" width="14.375" style="368" customWidth="1"/>
    <col min="13572" max="13572" width="7.625" style="368" customWidth="1"/>
    <col min="13573" max="13573" width="8.125" style="368" customWidth="1"/>
    <col min="13574" max="13574" width="8.25" style="368" customWidth="1"/>
    <col min="13575" max="13575" width="6.25" style="368" customWidth="1"/>
    <col min="13576" max="13576" width="5.875" style="368" customWidth="1"/>
    <col min="13577" max="13577" width="5.75" style="368" customWidth="1"/>
    <col min="13578" max="13578" width="5.5" style="368" customWidth="1"/>
    <col min="13579" max="13580" width="4.625" style="368" customWidth="1"/>
    <col min="13581" max="13582" width="5.125" style="368" customWidth="1"/>
    <col min="13583" max="13583" width="11.75" style="368" customWidth="1"/>
    <col min="13584" max="13824" width="9" style="368" customWidth="1"/>
    <col min="13825" max="13825" width="1.875" style="368" customWidth="1"/>
    <col min="13826" max="13826" width="3.625" style="368" customWidth="1"/>
    <col min="13827" max="13827" width="14.375" style="368" customWidth="1"/>
    <col min="13828" max="13828" width="7.625" style="368" customWidth="1"/>
    <col min="13829" max="13829" width="8.125" style="368" customWidth="1"/>
    <col min="13830" max="13830" width="8.25" style="368" customWidth="1"/>
    <col min="13831" max="13831" width="6.25" style="368" customWidth="1"/>
    <col min="13832" max="13832" width="5.875" style="368" customWidth="1"/>
    <col min="13833" max="13833" width="5.75" style="368" customWidth="1"/>
    <col min="13834" max="13834" width="5.5" style="368" customWidth="1"/>
    <col min="13835" max="13836" width="4.625" style="368" customWidth="1"/>
    <col min="13837" max="13838" width="5.125" style="368" customWidth="1"/>
    <col min="13839" max="13839" width="11.75" style="368" customWidth="1"/>
    <col min="13840" max="14080" width="9" style="368" customWidth="1"/>
    <col min="14081" max="14081" width="1.875" style="368" customWidth="1"/>
    <col min="14082" max="14082" width="3.625" style="368" customWidth="1"/>
    <col min="14083" max="14083" width="14.375" style="368" customWidth="1"/>
    <col min="14084" max="14084" width="7.625" style="368" customWidth="1"/>
    <col min="14085" max="14085" width="8.125" style="368" customWidth="1"/>
    <col min="14086" max="14086" width="8.25" style="368" customWidth="1"/>
    <col min="14087" max="14087" width="6.25" style="368" customWidth="1"/>
    <col min="14088" max="14088" width="5.875" style="368" customWidth="1"/>
    <col min="14089" max="14089" width="5.75" style="368" customWidth="1"/>
    <col min="14090" max="14090" width="5.5" style="368" customWidth="1"/>
    <col min="14091" max="14092" width="4.625" style="368" customWidth="1"/>
    <col min="14093" max="14094" width="5.125" style="368" customWidth="1"/>
    <col min="14095" max="14095" width="11.75" style="368" customWidth="1"/>
    <col min="14096" max="14336" width="9" style="368" customWidth="1"/>
    <col min="14337" max="14337" width="1.875" style="368" customWidth="1"/>
    <col min="14338" max="14338" width="3.625" style="368" customWidth="1"/>
    <col min="14339" max="14339" width="14.375" style="368" customWidth="1"/>
    <col min="14340" max="14340" width="7.625" style="368" customWidth="1"/>
    <col min="14341" max="14341" width="8.125" style="368" customWidth="1"/>
    <col min="14342" max="14342" width="8.25" style="368" customWidth="1"/>
    <col min="14343" max="14343" width="6.25" style="368" customWidth="1"/>
    <col min="14344" max="14344" width="5.875" style="368" customWidth="1"/>
    <col min="14345" max="14345" width="5.75" style="368" customWidth="1"/>
    <col min="14346" max="14346" width="5.5" style="368" customWidth="1"/>
    <col min="14347" max="14348" width="4.625" style="368" customWidth="1"/>
    <col min="14349" max="14350" width="5.125" style="368" customWidth="1"/>
    <col min="14351" max="14351" width="11.75" style="368" customWidth="1"/>
    <col min="14352" max="14592" width="9" style="368" customWidth="1"/>
    <col min="14593" max="14593" width="1.875" style="368" customWidth="1"/>
    <col min="14594" max="14594" width="3.625" style="368" customWidth="1"/>
    <col min="14595" max="14595" width="14.375" style="368" customWidth="1"/>
    <col min="14596" max="14596" width="7.625" style="368" customWidth="1"/>
    <col min="14597" max="14597" width="8.125" style="368" customWidth="1"/>
    <col min="14598" max="14598" width="8.25" style="368" customWidth="1"/>
    <col min="14599" max="14599" width="6.25" style="368" customWidth="1"/>
    <col min="14600" max="14600" width="5.875" style="368" customWidth="1"/>
    <col min="14601" max="14601" width="5.75" style="368" customWidth="1"/>
    <col min="14602" max="14602" width="5.5" style="368" customWidth="1"/>
    <col min="14603" max="14604" width="4.625" style="368" customWidth="1"/>
    <col min="14605" max="14606" width="5.125" style="368" customWidth="1"/>
    <col min="14607" max="14607" width="11.75" style="368" customWidth="1"/>
    <col min="14608" max="14848" width="9" style="368" customWidth="1"/>
    <col min="14849" max="14849" width="1.875" style="368" customWidth="1"/>
    <col min="14850" max="14850" width="3.625" style="368" customWidth="1"/>
    <col min="14851" max="14851" width="14.375" style="368" customWidth="1"/>
    <col min="14852" max="14852" width="7.625" style="368" customWidth="1"/>
    <col min="14853" max="14853" width="8.125" style="368" customWidth="1"/>
    <col min="14854" max="14854" width="8.25" style="368" customWidth="1"/>
    <col min="14855" max="14855" width="6.25" style="368" customWidth="1"/>
    <col min="14856" max="14856" width="5.875" style="368" customWidth="1"/>
    <col min="14857" max="14857" width="5.75" style="368" customWidth="1"/>
    <col min="14858" max="14858" width="5.5" style="368" customWidth="1"/>
    <col min="14859" max="14860" width="4.625" style="368" customWidth="1"/>
    <col min="14861" max="14862" width="5.125" style="368" customWidth="1"/>
    <col min="14863" max="14863" width="11.75" style="368" customWidth="1"/>
    <col min="14864" max="15104" width="9" style="368" customWidth="1"/>
    <col min="15105" max="15105" width="1.875" style="368" customWidth="1"/>
    <col min="15106" max="15106" width="3.625" style="368" customWidth="1"/>
    <col min="15107" max="15107" width="14.375" style="368" customWidth="1"/>
    <col min="15108" max="15108" width="7.625" style="368" customWidth="1"/>
    <col min="15109" max="15109" width="8.125" style="368" customWidth="1"/>
    <col min="15110" max="15110" width="8.25" style="368" customWidth="1"/>
    <col min="15111" max="15111" width="6.25" style="368" customWidth="1"/>
    <col min="15112" max="15112" width="5.875" style="368" customWidth="1"/>
    <col min="15113" max="15113" width="5.75" style="368" customWidth="1"/>
    <col min="15114" max="15114" width="5.5" style="368" customWidth="1"/>
    <col min="15115" max="15116" width="4.625" style="368" customWidth="1"/>
    <col min="15117" max="15118" width="5.125" style="368" customWidth="1"/>
    <col min="15119" max="15119" width="11.75" style="368" customWidth="1"/>
    <col min="15120" max="15360" width="9" style="368" customWidth="1"/>
    <col min="15361" max="15361" width="1.875" style="368" customWidth="1"/>
    <col min="15362" max="15362" width="3.625" style="368" customWidth="1"/>
    <col min="15363" max="15363" width="14.375" style="368" customWidth="1"/>
    <col min="15364" max="15364" width="7.625" style="368" customWidth="1"/>
    <col min="15365" max="15365" width="8.125" style="368" customWidth="1"/>
    <col min="15366" max="15366" width="8.25" style="368" customWidth="1"/>
    <col min="15367" max="15367" width="6.25" style="368" customWidth="1"/>
    <col min="15368" max="15368" width="5.875" style="368" customWidth="1"/>
    <col min="15369" max="15369" width="5.75" style="368" customWidth="1"/>
    <col min="15370" max="15370" width="5.5" style="368" customWidth="1"/>
    <col min="15371" max="15372" width="4.625" style="368" customWidth="1"/>
    <col min="15373" max="15374" width="5.125" style="368" customWidth="1"/>
    <col min="15375" max="15375" width="11.75" style="368" customWidth="1"/>
    <col min="15376" max="15616" width="9" style="368" customWidth="1"/>
    <col min="15617" max="15617" width="1.875" style="368" customWidth="1"/>
    <col min="15618" max="15618" width="3.625" style="368" customWidth="1"/>
    <col min="15619" max="15619" width="14.375" style="368" customWidth="1"/>
    <col min="15620" max="15620" width="7.625" style="368" customWidth="1"/>
    <col min="15621" max="15621" width="8.125" style="368" customWidth="1"/>
    <col min="15622" max="15622" width="8.25" style="368" customWidth="1"/>
    <col min="15623" max="15623" width="6.25" style="368" customWidth="1"/>
    <col min="15624" max="15624" width="5.875" style="368" customWidth="1"/>
    <col min="15625" max="15625" width="5.75" style="368" customWidth="1"/>
    <col min="15626" max="15626" width="5.5" style="368" customWidth="1"/>
    <col min="15627" max="15628" width="4.625" style="368" customWidth="1"/>
    <col min="15629" max="15630" width="5.125" style="368" customWidth="1"/>
    <col min="15631" max="15631" width="11.75" style="368" customWidth="1"/>
    <col min="15632" max="15872" width="9" style="368" customWidth="1"/>
    <col min="15873" max="15873" width="1.875" style="368" customWidth="1"/>
    <col min="15874" max="15874" width="3.625" style="368" customWidth="1"/>
    <col min="15875" max="15875" width="14.375" style="368" customWidth="1"/>
    <col min="15876" max="15876" width="7.625" style="368" customWidth="1"/>
    <col min="15877" max="15877" width="8.125" style="368" customWidth="1"/>
    <col min="15878" max="15878" width="8.25" style="368" customWidth="1"/>
    <col min="15879" max="15879" width="6.25" style="368" customWidth="1"/>
    <col min="15880" max="15880" width="5.875" style="368" customWidth="1"/>
    <col min="15881" max="15881" width="5.75" style="368" customWidth="1"/>
    <col min="15882" max="15882" width="5.5" style="368" customWidth="1"/>
    <col min="15883" max="15884" width="4.625" style="368" customWidth="1"/>
    <col min="15885" max="15886" width="5.125" style="368" customWidth="1"/>
    <col min="15887" max="15887" width="11.75" style="368" customWidth="1"/>
    <col min="15888" max="16128" width="9" style="368" customWidth="1"/>
    <col min="16129" max="16129" width="1.875" style="368" customWidth="1"/>
    <col min="16130" max="16130" width="3.625" style="368" customWidth="1"/>
    <col min="16131" max="16131" width="14.375" style="368" customWidth="1"/>
    <col min="16132" max="16132" width="7.625" style="368" customWidth="1"/>
    <col min="16133" max="16133" width="8.125" style="368" customWidth="1"/>
    <col min="16134" max="16134" width="8.25" style="368" customWidth="1"/>
    <col min="16135" max="16135" width="6.25" style="368" customWidth="1"/>
    <col min="16136" max="16136" width="5.875" style="368" customWidth="1"/>
    <col min="16137" max="16137" width="5.75" style="368" customWidth="1"/>
    <col min="16138" max="16138" width="5.5" style="368" customWidth="1"/>
    <col min="16139" max="16140" width="4.625" style="368" customWidth="1"/>
    <col min="16141" max="16142" width="5.125" style="368" customWidth="1"/>
    <col min="16143" max="16143" width="11.75" style="368" customWidth="1"/>
    <col min="16144" max="16384" width="9" style="368" customWidth="1"/>
  </cols>
  <sheetData>
    <row r="1" spans="1:15" ht="18" customHeight="1">
      <c r="A1" s="369" t="s">
        <v>172</v>
      </c>
      <c r="B1" s="369"/>
      <c r="C1" s="369"/>
      <c r="D1" s="369"/>
      <c r="E1" s="369"/>
      <c r="F1" s="369"/>
      <c r="G1" s="369"/>
      <c r="H1" s="369"/>
      <c r="I1" s="369"/>
      <c r="J1" s="369"/>
      <c r="K1" s="369"/>
      <c r="L1" s="369"/>
      <c r="M1" s="369"/>
      <c r="N1" s="606"/>
      <c r="O1" s="606"/>
    </row>
    <row r="2" spans="1:15" ht="11.25" customHeight="1">
      <c r="A2" s="369"/>
      <c r="B2" s="369"/>
      <c r="C2" s="369"/>
      <c r="D2" s="369"/>
      <c r="E2" s="369"/>
      <c r="F2" s="369"/>
      <c r="G2" s="369"/>
      <c r="H2" s="369"/>
      <c r="I2" s="369"/>
      <c r="J2" s="369"/>
      <c r="K2" s="369"/>
      <c r="L2" s="369"/>
      <c r="M2" s="369"/>
      <c r="N2" s="606"/>
      <c r="O2" s="606"/>
    </row>
    <row r="3" spans="1:15" ht="18" customHeight="1">
      <c r="A3" s="370"/>
      <c r="B3" s="378" t="s">
        <v>37</v>
      </c>
      <c r="C3" s="378"/>
      <c r="D3" s="378"/>
      <c r="E3" s="378"/>
      <c r="F3" s="378"/>
      <c r="G3" s="378"/>
      <c r="H3" s="378"/>
      <c r="I3" s="378"/>
      <c r="J3" s="378"/>
      <c r="K3" s="378"/>
      <c r="L3" s="378"/>
      <c r="M3" s="378"/>
      <c r="N3" s="606"/>
      <c r="O3" s="606"/>
    </row>
    <row r="4" spans="1:15" ht="13.5" customHeight="1">
      <c r="A4" s="370"/>
      <c r="B4" s="370"/>
      <c r="C4" s="370"/>
      <c r="D4" s="370"/>
      <c r="E4" s="370"/>
      <c r="F4" s="370"/>
      <c r="G4" s="370"/>
      <c r="H4" s="370"/>
      <c r="I4" s="370"/>
      <c r="J4" s="370"/>
      <c r="K4" s="370"/>
      <c r="L4" s="370"/>
      <c r="M4" s="596" t="s">
        <v>71</v>
      </c>
      <c r="N4" s="596"/>
      <c r="O4" s="596"/>
    </row>
    <row r="5" spans="1:15" ht="19.5" customHeight="1">
      <c r="A5" s="371"/>
      <c r="B5" s="379" t="s">
        <v>311</v>
      </c>
      <c r="C5" s="410"/>
      <c r="D5" s="436"/>
      <c r="E5" s="459"/>
      <c r="F5" s="485"/>
      <c r="G5" s="505" t="s">
        <v>312</v>
      </c>
      <c r="H5" s="518"/>
      <c r="I5" s="518"/>
      <c r="J5" s="436"/>
      <c r="K5" s="459"/>
      <c r="L5" s="459"/>
      <c r="M5" s="459"/>
      <c r="N5" s="485"/>
      <c r="O5" s="380"/>
    </row>
    <row r="6" spans="1:15" ht="19.5" customHeight="1">
      <c r="A6" s="371"/>
      <c r="B6" s="379" t="s">
        <v>314</v>
      </c>
      <c r="C6" s="410"/>
      <c r="D6" s="436"/>
      <c r="E6" s="459"/>
      <c r="F6" s="485"/>
      <c r="G6" s="505" t="s">
        <v>73</v>
      </c>
      <c r="H6" s="518"/>
      <c r="I6" s="518"/>
      <c r="J6" s="436"/>
      <c r="K6" s="459"/>
      <c r="L6" s="459"/>
      <c r="M6" s="459"/>
      <c r="N6" s="485"/>
      <c r="O6" s="380"/>
    </row>
    <row r="7" spans="1:15" ht="9.75" customHeight="1">
      <c r="A7" s="372"/>
      <c r="B7" s="380"/>
      <c r="C7" s="380"/>
      <c r="D7" s="380"/>
      <c r="E7" s="380"/>
      <c r="F7" s="380"/>
      <c r="G7" s="398"/>
      <c r="H7" s="398"/>
      <c r="I7" s="398"/>
      <c r="J7" s="398"/>
      <c r="K7" s="398"/>
      <c r="L7" s="398"/>
      <c r="M7" s="398"/>
      <c r="N7" s="398"/>
      <c r="O7" s="380"/>
    </row>
    <row r="8" spans="1:15" ht="14.25" customHeight="1">
      <c r="A8" s="373"/>
      <c r="B8" s="381" t="s">
        <v>317</v>
      </c>
      <c r="C8" s="411"/>
      <c r="D8" s="437" t="s">
        <v>60</v>
      </c>
      <c r="E8" s="437"/>
      <c r="F8" s="437" t="s">
        <v>174</v>
      </c>
      <c r="G8" s="437"/>
      <c r="H8" s="437"/>
      <c r="I8" s="423" t="s">
        <v>49</v>
      </c>
      <c r="J8" s="423"/>
      <c r="K8" s="561"/>
      <c r="L8" s="373"/>
      <c r="M8" s="373"/>
      <c r="N8" s="373"/>
      <c r="O8" s="373"/>
    </row>
    <row r="9" spans="1:15" ht="17.25" customHeight="1">
      <c r="A9" s="374"/>
      <c r="B9" s="381"/>
      <c r="C9" s="411"/>
      <c r="D9" s="438"/>
      <c r="E9" s="438"/>
      <c r="F9" s="438"/>
      <c r="G9" s="438"/>
      <c r="H9" s="438"/>
      <c r="I9" s="452">
        <f>F9+D9</f>
        <v>0</v>
      </c>
      <c r="J9" s="452"/>
      <c r="K9" s="562"/>
      <c r="L9" s="374"/>
      <c r="M9" s="374"/>
      <c r="N9" s="374"/>
      <c r="O9" s="374"/>
    </row>
    <row r="10" spans="1:15" ht="24.75" customHeight="1">
      <c r="A10" s="375"/>
      <c r="B10" s="381" t="s">
        <v>319</v>
      </c>
      <c r="C10" s="411"/>
      <c r="D10" s="439"/>
      <c r="E10" s="460"/>
      <c r="F10" s="486" t="s">
        <v>320</v>
      </c>
      <c r="G10" s="506"/>
      <c r="H10" s="506"/>
      <c r="I10" s="529" t="s">
        <v>175</v>
      </c>
      <c r="J10" s="529"/>
      <c r="K10" s="563"/>
      <c r="L10" s="576"/>
      <c r="M10" s="576"/>
      <c r="N10" s="576"/>
      <c r="O10" s="576"/>
    </row>
    <row r="11" spans="1:15" ht="11.25" customHeight="1">
      <c r="A11" s="375"/>
      <c r="B11" s="382"/>
      <c r="C11" s="382"/>
      <c r="D11" s="382"/>
      <c r="E11" s="382"/>
      <c r="F11" s="487"/>
      <c r="G11" s="487"/>
      <c r="H11" s="487"/>
      <c r="I11" s="530"/>
      <c r="J11" s="530"/>
      <c r="K11" s="530"/>
      <c r="L11" s="530"/>
      <c r="M11" s="576"/>
      <c r="N11" s="576"/>
      <c r="O11" s="576"/>
    </row>
    <row r="12" spans="1:15" ht="15.75" customHeight="1">
      <c r="A12" s="373"/>
      <c r="B12" s="383" t="s">
        <v>254</v>
      </c>
      <c r="C12" s="412"/>
      <c r="D12" s="412"/>
      <c r="E12" s="412"/>
      <c r="F12" s="412"/>
      <c r="G12" s="412"/>
      <c r="H12" s="412"/>
      <c r="I12" s="412"/>
      <c r="J12" s="412"/>
      <c r="K12" s="412"/>
      <c r="L12" s="412"/>
      <c r="M12" s="409"/>
      <c r="N12" s="373"/>
      <c r="O12" s="373"/>
    </row>
    <row r="13" spans="1:15" ht="15" customHeight="1">
      <c r="A13" s="374"/>
      <c r="B13" s="384" t="s">
        <v>179</v>
      </c>
      <c r="C13" s="413"/>
      <c r="D13" s="413"/>
      <c r="E13" s="461" t="s">
        <v>157</v>
      </c>
      <c r="F13" s="488"/>
      <c r="G13" s="461" t="s">
        <v>180</v>
      </c>
      <c r="H13" s="488"/>
      <c r="I13" s="531" t="s">
        <v>384</v>
      </c>
      <c r="J13" s="542"/>
      <c r="K13" s="564" t="s">
        <v>385</v>
      </c>
      <c r="L13" s="577"/>
      <c r="M13" s="597" t="s">
        <v>379</v>
      </c>
      <c r="N13" s="607"/>
      <c r="O13" s="607"/>
    </row>
    <row r="14" spans="1:15" ht="13.5" customHeight="1">
      <c r="A14" s="373"/>
      <c r="B14" s="385"/>
      <c r="C14" s="414"/>
      <c r="D14" s="414"/>
      <c r="E14" s="462" t="s">
        <v>60</v>
      </c>
      <c r="F14" s="462" t="s">
        <v>174</v>
      </c>
      <c r="G14" s="507"/>
      <c r="H14" s="519"/>
      <c r="I14" s="532" t="s">
        <v>181</v>
      </c>
      <c r="J14" s="543"/>
      <c r="K14" s="565" t="s">
        <v>181</v>
      </c>
      <c r="L14" s="578"/>
      <c r="M14" s="597" t="s">
        <v>200</v>
      </c>
      <c r="N14" s="607"/>
      <c r="O14" s="607"/>
    </row>
    <row r="15" spans="1:15" ht="12.75" customHeight="1">
      <c r="A15" s="373"/>
      <c r="B15" s="386" t="s">
        <v>125</v>
      </c>
      <c r="C15" s="415" t="s">
        <v>101</v>
      </c>
      <c r="D15" s="440">
        <v>3</v>
      </c>
      <c r="E15" s="463"/>
      <c r="F15" s="489"/>
      <c r="G15" s="508"/>
      <c r="H15" s="520"/>
      <c r="I15" s="533">
        <f>ROUNDDOWN(F15/D15,1)</f>
        <v>0</v>
      </c>
      <c r="J15" s="544"/>
      <c r="K15" s="566">
        <f>ROUNDDOWN(F15/D15,1)</f>
        <v>0</v>
      </c>
      <c r="L15" s="579"/>
      <c r="M15" s="373"/>
      <c r="N15" s="373"/>
      <c r="O15" s="373"/>
    </row>
    <row r="16" spans="1:15" ht="12.75" customHeight="1">
      <c r="A16" s="373"/>
      <c r="B16" s="387"/>
      <c r="C16" s="415" t="s">
        <v>182</v>
      </c>
      <c r="D16" s="440">
        <v>6</v>
      </c>
      <c r="E16" s="463"/>
      <c r="F16" s="489"/>
      <c r="G16" s="508"/>
      <c r="H16" s="520"/>
      <c r="I16" s="534">
        <f>ROUNDDOWN(F16/D16,1)</f>
        <v>0</v>
      </c>
      <c r="J16" s="545"/>
      <c r="K16" s="567">
        <f>ROUNDDOWN(F16/D16,1)</f>
        <v>0</v>
      </c>
      <c r="L16" s="580"/>
      <c r="M16" s="373"/>
      <c r="N16" s="373"/>
      <c r="O16" s="373"/>
    </row>
    <row r="17" spans="1:15" ht="12.75" customHeight="1">
      <c r="A17" s="373"/>
      <c r="B17" s="387"/>
      <c r="C17" s="415" t="s">
        <v>184</v>
      </c>
      <c r="D17" s="440">
        <v>6</v>
      </c>
      <c r="E17" s="464"/>
      <c r="F17" s="489"/>
      <c r="G17" s="508"/>
      <c r="H17" s="520"/>
      <c r="I17" s="533">
        <f>ROUNDDOWN((E17+F17)/D17,1)</f>
        <v>0</v>
      </c>
      <c r="J17" s="544"/>
      <c r="K17" s="566">
        <f>ROUNDDOWN((E17+F17)/D17,1)</f>
        <v>0</v>
      </c>
      <c r="L17" s="579"/>
      <c r="M17" s="373"/>
      <c r="N17" s="373"/>
      <c r="O17" s="373"/>
    </row>
    <row r="18" spans="1:15" ht="12.75" customHeight="1">
      <c r="A18" s="373"/>
      <c r="B18" s="387"/>
      <c r="C18" s="415" t="s">
        <v>185</v>
      </c>
      <c r="D18" s="441">
        <v>15</v>
      </c>
      <c r="E18" s="465"/>
      <c r="F18" s="489"/>
      <c r="G18" s="509"/>
      <c r="H18" s="521"/>
      <c r="I18" s="533">
        <f>ROUNDDOWN((E18+F18)/D18,1)</f>
        <v>0</v>
      </c>
      <c r="J18" s="544"/>
      <c r="K18" s="566">
        <f>ROUNDDOWN((E18+F18)/20,1)</f>
        <v>0</v>
      </c>
      <c r="L18" s="579"/>
      <c r="M18" s="598"/>
      <c r="N18" s="598"/>
      <c r="O18" s="598"/>
    </row>
    <row r="19" spans="1:15" ht="12.75" customHeight="1">
      <c r="A19" s="373"/>
      <c r="B19" s="387"/>
      <c r="C19" s="416" t="s">
        <v>188</v>
      </c>
      <c r="D19" s="442">
        <v>25</v>
      </c>
      <c r="E19" s="465"/>
      <c r="F19" s="489"/>
      <c r="G19" s="509"/>
      <c r="H19" s="521"/>
      <c r="I19" s="534">
        <f>ROUNDDOWN((E19+F19)/D19,1)</f>
        <v>0</v>
      </c>
      <c r="J19" s="545"/>
      <c r="K19" s="567">
        <f>ROUNDDOWN((E19+F19)/30,1)</f>
        <v>0</v>
      </c>
      <c r="L19" s="580"/>
      <c r="M19" s="598"/>
      <c r="N19" s="598"/>
      <c r="O19" s="598"/>
    </row>
    <row r="20" spans="1:15" ht="12.75" customHeight="1">
      <c r="A20" s="373"/>
      <c r="B20" s="388"/>
      <c r="C20" s="415" t="s">
        <v>95</v>
      </c>
      <c r="D20" s="441">
        <v>25</v>
      </c>
      <c r="E20" s="466"/>
      <c r="F20" s="490"/>
      <c r="G20" s="509"/>
      <c r="H20" s="521"/>
      <c r="I20" s="533">
        <f>ROUNDDOWN((E20+F20)/D20,1)</f>
        <v>0</v>
      </c>
      <c r="J20" s="544"/>
      <c r="K20" s="566">
        <f>ROUNDDOWN((E20+F20)/30,1)</f>
        <v>0</v>
      </c>
      <c r="L20" s="579"/>
      <c r="M20" s="597"/>
      <c r="N20" s="607"/>
      <c r="O20" s="607"/>
    </row>
    <row r="21" spans="1:15" ht="15" customHeight="1">
      <c r="A21" s="373"/>
      <c r="B21" s="389" t="s">
        <v>318</v>
      </c>
      <c r="C21" s="417"/>
      <c r="D21" s="443"/>
      <c r="E21" s="467">
        <f>SUM(E17:E20)</f>
        <v>0</v>
      </c>
      <c r="F21" s="467">
        <f>SUM(F15:F20)</f>
        <v>0</v>
      </c>
      <c r="G21" s="510">
        <f>SUM(G18:H20)</f>
        <v>0</v>
      </c>
      <c r="H21" s="522"/>
      <c r="I21" s="535">
        <f>IF(D8=0,0,IF($D$8&lt;=90,1+ROUND(SUM(I15:J20),),ROUND(SUM(I15:I20),)))</f>
        <v>0</v>
      </c>
      <c r="J21" s="546"/>
      <c r="K21" s="568">
        <f>IF(F8=0,0,IF($D$8&lt;=90,1+ROUND(SUM(K15:L20),),ROUND(SUM(K15:K20),)))</f>
        <v>0</v>
      </c>
      <c r="L21" s="581"/>
      <c r="M21" s="597"/>
      <c r="N21" s="607"/>
      <c r="O21" s="607"/>
    </row>
    <row r="22" spans="1:15">
      <c r="A22" s="373"/>
      <c r="B22" s="390"/>
      <c r="C22" s="418"/>
      <c r="D22" s="444"/>
      <c r="E22" s="468" t="s">
        <v>48</v>
      </c>
      <c r="F22" s="491"/>
      <c r="G22" s="511" t="s">
        <v>189</v>
      </c>
      <c r="H22" s="523"/>
      <c r="I22" s="536"/>
      <c r="J22" s="547"/>
      <c r="K22" s="569"/>
      <c r="L22" s="582"/>
      <c r="M22" s="598"/>
      <c r="N22" s="598"/>
      <c r="O22" s="598"/>
    </row>
    <row r="23" spans="1:15" ht="15.75" customHeight="1">
      <c r="A23" s="373"/>
      <c r="B23" s="391"/>
      <c r="C23" s="419"/>
      <c r="D23" s="445"/>
      <c r="E23" s="469">
        <f>E21+F21</f>
        <v>0</v>
      </c>
      <c r="F23" s="469"/>
      <c r="G23" s="512">
        <f>ROUNDUP((E23-F15-F16-F17)/35,0)</f>
        <v>0</v>
      </c>
      <c r="H23" s="524"/>
      <c r="I23" s="537"/>
      <c r="J23" s="548"/>
      <c r="K23" s="570"/>
      <c r="L23" s="583"/>
      <c r="M23" s="598"/>
      <c r="N23" s="598"/>
      <c r="O23" s="598"/>
    </row>
    <row r="24" spans="1:15" ht="15" customHeight="1">
      <c r="A24" s="373"/>
      <c r="B24" s="392" t="s">
        <v>248</v>
      </c>
      <c r="C24" s="420" t="s">
        <v>322</v>
      </c>
      <c r="D24" s="446"/>
      <c r="E24" s="470">
        <f>D10</f>
        <v>0</v>
      </c>
      <c r="F24" s="492"/>
      <c r="G24" s="492"/>
      <c r="H24" s="525"/>
      <c r="I24" s="538">
        <f>COUNTIF(E24,"専任ではない")</f>
        <v>0</v>
      </c>
      <c r="J24" s="549"/>
      <c r="K24" s="571"/>
      <c r="L24" s="584"/>
      <c r="M24" s="584"/>
      <c r="N24" s="584"/>
      <c r="O24" s="584"/>
    </row>
    <row r="25" spans="1:15" ht="15" customHeight="1">
      <c r="A25" s="373"/>
      <c r="B25" s="393"/>
      <c r="C25" s="421" t="s">
        <v>323</v>
      </c>
      <c r="D25" s="447"/>
      <c r="E25" s="471" t="str">
        <f>IF(F9&lt;=90,"９０人以下","９１人以上")</f>
        <v>９０人以下</v>
      </c>
      <c r="F25" s="493"/>
      <c r="G25" s="493"/>
      <c r="H25" s="526"/>
      <c r="I25" s="539">
        <f>IF(F9&lt;=90,1,0)</f>
        <v>1</v>
      </c>
      <c r="J25" s="550"/>
      <c r="K25" s="571"/>
      <c r="L25" s="584"/>
      <c r="M25" s="584"/>
      <c r="N25" s="584"/>
      <c r="O25" s="584"/>
    </row>
    <row r="26" spans="1:15" ht="15" customHeight="1">
      <c r="A26" s="373"/>
      <c r="B26" s="393"/>
      <c r="C26" s="421" t="s">
        <v>63</v>
      </c>
      <c r="D26" s="447"/>
      <c r="E26" s="471" t="str">
        <f>I10</f>
        <v>受け入れる</v>
      </c>
      <c r="F26" s="493"/>
      <c r="G26" s="493"/>
      <c r="H26" s="526"/>
      <c r="I26" s="539">
        <f>COUNTIF(E26,"受け入れる")</f>
        <v>1</v>
      </c>
      <c r="J26" s="550"/>
      <c r="K26" s="571"/>
      <c r="L26" s="584"/>
      <c r="M26" s="584"/>
      <c r="N26" s="584"/>
      <c r="O26" s="584"/>
    </row>
    <row r="27" spans="1:15" ht="15" customHeight="1">
      <c r="A27" s="373"/>
      <c r="B27" s="394"/>
      <c r="C27" s="422" t="s">
        <v>324</v>
      </c>
      <c r="D27" s="448"/>
      <c r="E27" s="472" t="s">
        <v>325</v>
      </c>
      <c r="F27" s="494"/>
      <c r="G27" s="494"/>
      <c r="H27" s="527"/>
      <c r="I27" s="540">
        <f>IF(E27="専任ではない",0,2)</f>
        <v>2</v>
      </c>
      <c r="J27" s="551"/>
      <c r="K27" s="571"/>
      <c r="L27" s="584"/>
      <c r="M27" s="584"/>
      <c r="N27" s="584"/>
      <c r="O27" s="584"/>
    </row>
    <row r="28" spans="1:15" ht="9" customHeight="1">
      <c r="A28" s="376"/>
      <c r="B28" s="395" t="s">
        <v>259</v>
      </c>
      <c r="C28" s="423"/>
      <c r="D28" s="423"/>
      <c r="E28" s="473">
        <f>I21+I24+I25+I27+I26</f>
        <v>4</v>
      </c>
      <c r="F28" s="495"/>
      <c r="G28" s="495"/>
      <c r="H28" s="495"/>
      <c r="I28" s="495"/>
      <c r="J28" s="552"/>
      <c r="K28" s="571"/>
      <c r="L28" s="584"/>
      <c r="M28" s="584"/>
      <c r="N28" s="584"/>
      <c r="O28" s="584"/>
    </row>
    <row r="29" spans="1:15" ht="9" customHeight="1">
      <c r="A29" s="377"/>
      <c r="B29" s="396"/>
      <c r="C29" s="424"/>
      <c r="D29" s="424"/>
      <c r="E29" s="474"/>
      <c r="F29" s="496"/>
      <c r="G29" s="496"/>
      <c r="H29" s="496"/>
      <c r="I29" s="496"/>
      <c r="J29" s="553"/>
      <c r="K29" s="571"/>
      <c r="L29" s="584"/>
      <c r="M29" s="584"/>
      <c r="N29" s="584"/>
      <c r="O29" s="584"/>
    </row>
    <row r="30" spans="1:15" ht="30" customHeight="1">
      <c r="A30" s="377"/>
      <c r="B30" s="397" t="s">
        <v>113</v>
      </c>
      <c r="C30" s="425"/>
      <c r="D30" s="425"/>
      <c r="E30" s="425"/>
      <c r="F30" s="425"/>
      <c r="G30" s="425"/>
      <c r="H30" s="425"/>
      <c r="I30" s="425"/>
      <c r="J30" s="425"/>
      <c r="K30" s="425"/>
      <c r="L30" s="425"/>
      <c r="M30" s="425"/>
      <c r="N30" s="425"/>
      <c r="O30" s="425"/>
    </row>
    <row r="31" spans="1:15" ht="13.5" customHeight="1">
      <c r="A31" s="377"/>
      <c r="B31" s="398"/>
      <c r="C31" s="398"/>
      <c r="D31" s="398"/>
      <c r="E31" s="475"/>
      <c r="F31" s="475"/>
      <c r="G31" s="475"/>
      <c r="H31" s="475"/>
      <c r="I31" s="475"/>
      <c r="J31" s="475"/>
      <c r="K31" s="475"/>
      <c r="L31" s="475"/>
      <c r="M31" s="475"/>
      <c r="N31" s="608"/>
      <c r="O31" s="608"/>
    </row>
    <row r="32" spans="1:15" ht="13.5" customHeight="1">
      <c r="A32" s="377"/>
      <c r="B32" s="399" t="s">
        <v>326</v>
      </c>
      <c r="C32" s="426"/>
      <c r="D32" s="426"/>
      <c r="E32" s="426"/>
      <c r="F32" s="426"/>
      <c r="G32" s="426"/>
      <c r="H32" s="426"/>
      <c r="I32" s="426"/>
      <c r="J32" s="426"/>
      <c r="K32" s="426"/>
      <c r="L32" s="585"/>
      <c r="M32" s="599" t="s">
        <v>121</v>
      </c>
      <c r="N32" s="609"/>
      <c r="O32" s="608"/>
    </row>
    <row r="33" spans="1:15" ht="40.5" customHeight="1">
      <c r="A33" s="377"/>
      <c r="B33" s="400" t="s">
        <v>327</v>
      </c>
      <c r="C33" s="427"/>
      <c r="D33" s="449"/>
      <c r="E33" s="476" t="s">
        <v>321</v>
      </c>
      <c r="F33" s="497"/>
      <c r="G33" s="497"/>
      <c r="H33" s="497"/>
      <c r="I33" s="497"/>
      <c r="J33" s="497"/>
      <c r="K33" s="497"/>
      <c r="L33" s="586"/>
      <c r="M33" s="600" t="s">
        <v>180</v>
      </c>
      <c r="N33" s="610"/>
      <c r="O33" s="608"/>
    </row>
    <row r="34" spans="1:15" ht="26.25" customHeight="1">
      <c r="A34" s="377"/>
      <c r="B34" s="401" t="s">
        <v>296</v>
      </c>
      <c r="C34" s="428"/>
      <c r="D34" s="450"/>
      <c r="E34" s="477" t="s">
        <v>328</v>
      </c>
      <c r="F34" s="498"/>
      <c r="G34" s="498"/>
      <c r="H34" s="498"/>
      <c r="I34" s="498"/>
      <c r="J34" s="498"/>
      <c r="K34" s="498"/>
      <c r="L34" s="587"/>
      <c r="M34" s="601" t="str">
        <f>IF(D33&gt;=G21,"ＯＫ","職員数不足")</f>
        <v>ＯＫ</v>
      </c>
      <c r="N34" s="611"/>
      <c r="O34" s="608"/>
    </row>
    <row r="35" spans="1:15" ht="22.5" customHeight="1">
      <c r="A35" s="377"/>
      <c r="B35" s="401" t="s">
        <v>55</v>
      </c>
      <c r="C35" s="428"/>
      <c r="D35" s="451" t="e">
        <f>J57</f>
        <v>#DIV/0!</v>
      </c>
      <c r="E35" s="477" t="s">
        <v>277</v>
      </c>
      <c r="F35" s="498"/>
      <c r="G35" s="498"/>
      <c r="H35" s="498"/>
      <c r="I35" s="498"/>
      <c r="J35" s="498"/>
      <c r="K35" s="498"/>
      <c r="L35" s="587"/>
      <c r="M35" s="602" t="s">
        <v>289</v>
      </c>
      <c r="N35" s="612"/>
      <c r="O35" s="608"/>
    </row>
    <row r="36" spans="1:15" ht="24.75" customHeight="1">
      <c r="A36" s="377"/>
      <c r="B36" s="402" t="s">
        <v>28</v>
      </c>
      <c r="C36" s="429"/>
      <c r="D36" s="452" t="e">
        <f>D33+D35</f>
        <v>#DIV/0!</v>
      </c>
      <c r="E36" s="478"/>
      <c r="F36" s="499"/>
      <c r="G36" s="499"/>
      <c r="H36" s="499"/>
      <c r="I36" s="499"/>
      <c r="J36" s="499"/>
      <c r="K36" s="499"/>
      <c r="L36" s="588"/>
      <c r="M36" s="601" t="e">
        <f>IF(E28&lt;=D36,"OK","職員数不足")</f>
        <v>#DIV/0!</v>
      </c>
      <c r="N36" s="611"/>
      <c r="O36" s="608"/>
    </row>
    <row r="37" spans="1:15" ht="12.75" customHeight="1">
      <c r="A37" s="377"/>
      <c r="B37" s="398"/>
      <c r="C37" s="398"/>
      <c r="D37" s="398"/>
      <c r="E37" s="475"/>
      <c r="F37" s="475"/>
      <c r="G37" s="475"/>
      <c r="H37" s="475"/>
      <c r="I37" s="475"/>
      <c r="J37" s="475"/>
      <c r="K37" s="475"/>
      <c r="L37" s="475"/>
      <c r="M37" s="603"/>
      <c r="N37" s="608"/>
      <c r="O37" s="608"/>
    </row>
    <row r="38" spans="1:15" ht="14.25">
      <c r="A38" s="377"/>
      <c r="B38" s="399" t="s">
        <v>295</v>
      </c>
      <c r="C38" s="426"/>
      <c r="D38" s="426"/>
      <c r="E38" s="426"/>
      <c r="F38" s="426"/>
      <c r="G38" s="426"/>
      <c r="H38" s="426"/>
      <c r="I38" s="426"/>
      <c r="J38" s="426"/>
      <c r="K38" s="426"/>
      <c r="L38" s="585"/>
      <c r="M38" s="475"/>
      <c r="N38" s="608"/>
      <c r="O38" s="608"/>
    </row>
    <row r="39" spans="1:15" ht="26.25" customHeight="1">
      <c r="A39" s="377"/>
      <c r="B39" s="403"/>
      <c r="C39" s="430" t="s">
        <v>54</v>
      </c>
      <c r="D39" s="453"/>
      <c r="E39" s="479" t="s">
        <v>316</v>
      </c>
      <c r="F39" s="500"/>
      <c r="G39" s="513" t="s">
        <v>329</v>
      </c>
      <c r="H39" s="528"/>
      <c r="I39" s="528"/>
      <c r="J39" s="513" t="s">
        <v>331</v>
      </c>
      <c r="K39" s="528"/>
      <c r="L39" s="589"/>
      <c r="M39" s="475"/>
      <c r="N39" s="608"/>
      <c r="O39" s="608"/>
    </row>
    <row r="40" spans="1:15" ht="11.25" customHeight="1">
      <c r="A40" s="377"/>
      <c r="B40" s="404">
        <v>1</v>
      </c>
      <c r="C40" s="431"/>
      <c r="D40" s="454"/>
      <c r="E40" s="480"/>
      <c r="F40" s="501"/>
      <c r="G40" s="514"/>
      <c r="H40" s="514"/>
      <c r="I40" s="514"/>
      <c r="J40" s="554">
        <f t="shared" ref="J40:J55" si="0">E40*G40</f>
        <v>0</v>
      </c>
      <c r="K40" s="554"/>
      <c r="L40" s="590"/>
      <c r="M40" s="475"/>
      <c r="N40" s="608"/>
      <c r="O40" s="608"/>
    </row>
    <row r="41" spans="1:15" ht="11.25" customHeight="1">
      <c r="A41" s="377"/>
      <c r="B41" s="404">
        <v>2</v>
      </c>
      <c r="C41" s="431"/>
      <c r="D41" s="454"/>
      <c r="E41" s="480"/>
      <c r="F41" s="501"/>
      <c r="G41" s="514"/>
      <c r="H41" s="514"/>
      <c r="I41" s="514"/>
      <c r="J41" s="554">
        <f t="shared" si="0"/>
        <v>0</v>
      </c>
      <c r="K41" s="554"/>
      <c r="L41" s="590"/>
      <c r="M41" s="475"/>
      <c r="N41" s="608"/>
      <c r="O41" s="608"/>
    </row>
    <row r="42" spans="1:15" ht="11.25" customHeight="1">
      <c r="A42" s="377"/>
      <c r="B42" s="404">
        <v>3</v>
      </c>
      <c r="C42" s="431"/>
      <c r="D42" s="454"/>
      <c r="E42" s="480"/>
      <c r="F42" s="501"/>
      <c r="G42" s="514"/>
      <c r="H42" s="514"/>
      <c r="I42" s="514"/>
      <c r="J42" s="554">
        <f t="shared" si="0"/>
        <v>0</v>
      </c>
      <c r="K42" s="554"/>
      <c r="L42" s="590"/>
      <c r="M42" s="475"/>
      <c r="N42" s="608"/>
      <c r="O42" s="608"/>
    </row>
    <row r="43" spans="1:15" ht="11.25" customHeight="1">
      <c r="A43" s="377"/>
      <c r="B43" s="404">
        <v>4</v>
      </c>
      <c r="C43" s="431"/>
      <c r="D43" s="454"/>
      <c r="E43" s="480"/>
      <c r="F43" s="501"/>
      <c r="G43" s="514"/>
      <c r="H43" s="514"/>
      <c r="I43" s="514"/>
      <c r="J43" s="554">
        <f t="shared" si="0"/>
        <v>0</v>
      </c>
      <c r="K43" s="554"/>
      <c r="L43" s="590"/>
      <c r="M43" s="475"/>
      <c r="N43" s="608"/>
      <c r="O43" s="608"/>
    </row>
    <row r="44" spans="1:15" ht="11.25" customHeight="1">
      <c r="A44" s="377"/>
      <c r="B44" s="404">
        <v>5</v>
      </c>
      <c r="C44" s="431"/>
      <c r="D44" s="454"/>
      <c r="E44" s="480"/>
      <c r="F44" s="501"/>
      <c r="G44" s="514"/>
      <c r="H44" s="514"/>
      <c r="I44" s="514"/>
      <c r="J44" s="554">
        <f t="shared" si="0"/>
        <v>0</v>
      </c>
      <c r="K44" s="554"/>
      <c r="L44" s="590"/>
      <c r="M44" s="604"/>
      <c r="N44" s="605"/>
      <c r="O44" s="608"/>
    </row>
    <row r="45" spans="1:15" ht="11.25" customHeight="1">
      <c r="A45" s="377"/>
      <c r="B45" s="404">
        <v>6</v>
      </c>
      <c r="C45" s="431"/>
      <c r="D45" s="454"/>
      <c r="E45" s="480"/>
      <c r="F45" s="501"/>
      <c r="G45" s="514"/>
      <c r="H45" s="514"/>
      <c r="I45" s="514"/>
      <c r="J45" s="554">
        <f t="shared" si="0"/>
        <v>0</v>
      </c>
      <c r="K45" s="554"/>
      <c r="L45" s="590"/>
      <c r="M45" s="604"/>
      <c r="N45" s="605"/>
      <c r="O45" s="608"/>
    </row>
    <row r="46" spans="1:15" ht="11.25" customHeight="1">
      <c r="A46" s="373"/>
      <c r="B46" s="404">
        <v>7</v>
      </c>
      <c r="C46" s="431"/>
      <c r="D46" s="454"/>
      <c r="E46" s="480"/>
      <c r="F46" s="501"/>
      <c r="G46" s="514"/>
      <c r="H46" s="514"/>
      <c r="I46" s="514"/>
      <c r="J46" s="554">
        <f t="shared" si="0"/>
        <v>0</v>
      </c>
      <c r="K46" s="554"/>
      <c r="L46" s="590"/>
      <c r="M46" s="605"/>
      <c r="N46" s="373"/>
      <c r="O46" s="373"/>
    </row>
    <row r="47" spans="1:15" ht="11.25" customHeight="1">
      <c r="A47" s="373"/>
      <c r="B47" s="404">
        <v>8</v>
      </c>
      <c r="C47" s="431"/>
      <c r="D47" s="454"/>
      <c r="E47" s="480"/>
      <c r="F47" s="501"/>
      <c r="G47" s="514"/>
      <c r="H47" s="514"/>
      <c r="I47" s="514"/>
      <c r="J47" s="554">
        <f t="shared" si="0"/>
        <v>0</v>
      </c>
      <c r="K47" s="554"/>
      <c r="L47" s="590"/>
      <c r="M47" s="605"/>
      <c r="N47" s="373"/>
      <c r="O47" s="373"/>
    </row>
    <row r="48" spans="1:15" ht="11.25" customHeight="1">
      <c r="A48" s="373"/>
      <c r="B48" s="404">
        <v>9</v>
      </c>
      <c r="C48" s="431"/>
      <c r="D48" s="454"/>
      <c r="E48" s="480"/>
      <c r="F48" s="501"/>
      <c r="G48" s="514"/>
      <c r="H48" s="514"/>
      <c r="I48" s="514"/>
      <c r="J48" s="554">
        <f t="shared" si="0"/>
        <v>0</v>
      </c>
      <c r="K48" s="554"/>
      <c r="L48" s="590"/>
      <c r="M48" s="373"/>
      <c r="N48" s="373"/>
      <c r="O48" s="373"/>
    </row>
    <row r="49" spans="1:15" ht="11.25" customHeight="1">
      <c r="A49" s="373"/>
      <c r="B49" s="404">
        <v>10</v>
      </c>
      <c r="C49" s="431"/>
      <c r="D49" s="454"/>
      <c r="E49" s="480"/>
      <c r="F49" s="501"/>
      <c r="G49" s="514"/>
      <c r="H49" s="514"/>
      <c r="I49" s="514"/>
      <c r="J49" s="555">
        <f t="shared" si="0"/>
        <v>0</v>
      </c>
      <c r="K49" s="572"/>
      <c r="L49" s="591"/>
      <c r="M49" s="373"/>
      <c r="N49" s="373"/>
      <c r="O49" s="373"/>
    </row>
    <row r="50" spans="1:15" ht="11.25" customHeight="1">
      <c r="A50" s="373"/>
      <c r="B50" s="404">
        <v>11</v>
      </c>
      <c r="C50" s="431"/>
      <c r="D50" s="454"/>
      <c r="E50" s="480"/>
      <c r="F50" s="501"/>
      <c r="G50" s="514"/>
      <c r="H50" s="514"/>
      <c r="I50" s="514"/>
      <c r="J50" s="554">
        <f t="shared" si="0"/>
        <v>0</v>
      </c>
      <c r="K50" s="554"/>
      <c r="L50" s="590"/>
      <c r="M50" s="373"/>
      <c r="N50" s="373"/>
      <c r="O50" s="373"/>
    </row>
    <row r="51" spans="1:15" ht="11.25" customHeight="1">
      <c r="A51" s="373"/>
      <c r="B51" s="404">
        <v>12</v>
      </c>
      <c r="C51" s="431"/>
      <c r="D51" s="454"/>
      <c r="E51" s="480"/>
      <c r="F51" s="501"/>
      <c r="G51" s="514"/>
      <c r="H51" s="514"/>
      <c r="I51" s="514"/>
      <c r="J51" s="555">
        <f t="shared" si="0"/>
        <v>0</v>
      </c>
      <c r="K51" s="572"/>
      <c r="L51" s="591"/>
      <c r="M51" s="373"/>
      <c r="N51" s="373"/>
      <c r="O51" s="373"/>
    </row>
    <row r="52" spans="1:15" ht="11.25" customHeight="1">
      <c r="A52" s="373"/>
      <c r="B52" s="404">
        <v>13</v>
      </c>
      <c r="C52" s="431"/>
      <c r="D52" s="454"/>
      <c r="E52" s="480"/>
      <c r="F52" s="501"/>
      <c r="G52" s="514"/>
      <c r="H52" s="514"/>
      <c r="I52" s="514"/>
      <c r="J52" s="554">
        <f t="shared" si="0"/>
        <v>0</v>
      </c>
      <c r="K52" s="554"/>
      <c r="L52" s="590"/>
      <c r="M52" s="373"/>
      <c r="N52" s="373"/>
      <c r="O52" s="373"/>
    </row>
    <row r="53" spans="1:15" ht="11.25" customHeight="1">
      <c r="A53" s="373"/>
      <c r="B53" s="404">
        <v>14</v>
      </c>
      <c r="C53" s="431"/>
      <c r="D53" s="454"/>
      <c r="E53" s="480"/>
      <c r="F53" s="501"/>
      <c r="G53" s="514"/>
      <c r="H53" s="514"/>
      <c r="I53" s="514"/>
      <c r="J53" s="555">
        <f t="shared" si="0"/>
        <v>0</v>
      </c>
      <c r="K53" s="572"/>
      <c r="L53" s="591"/>
      <c r="M53" s="373"/>
      <c r="N53" s="373"/>
      <c r="O53" s="373"/>
    </row>
    <row r="54" spans="1:15" ht="11.25" customHeight="1">
      <c r="A54" s="373"/>
      <c r="B54" s="404">
        <v>15</v>
      </c>
      <c r="C54" s="431"/>
      <c r="D54" s="454"/>
      <c r="E54" s="480"/>
      <c r="F54" s="501"/>
      <c r="G54" s="514"/>
      <c r="H54" s="514"/>
      <c r="I54" s="514"/>
      <c r="J54" s="554">
        <f t="shared" si="0"/>
        <v>0</v>
      </c>
      <c r="K54" s="554"/>
      <c r="L54" s="590"/>
      <c r="M54" s="373"/>
      <c r="N54" s="373"/>
      <c r="O54" s="373"/>
    </row>
    <row r="55" spans="1:15" ht="11.25" customHeight="1">
      <c r="A55" s="373"/>
      <c r="B55" s="405">
        <v>16</v>
      </c>
      <c r="C55" s="432"/>
      <c r="D55" s="455"/>
      <c r="E55" s="481"/>
      <c r="F55" s="502"/>
      <c r="G55" s="515"/>
      <c r="H55" s="515"/>
      <c r="I55" s="515"/>
      <c r="J55" s="556">
        <f t="shared" si="0"/>
        <v>0</v>
      </c>
      <c r="K55" s="573"/>
      <c r="L55" s="592"/>
      <c r="M55" s="373"/>
      <c r="N55" s="373"/>
      <c r="O55" s="373"/>
    </row>
    <row r="56" spans="1:15" ht="14.25">
      <c r="A56" s="373"/>
      <c r="B56" s="406" t="s">
        <v>49</v>
      </c>
      <c r="C56" s="433"/>
      <c r="D56" s="433"/>
      <c r="E56" s="433"/>
      <c r="F56" s="433"/>
      <c r="G56" s="433"/>
      <c r="H56" s="433"/>
      <c r="I56" s="541"/>
      <c r="J56" s="557">
        <f>SUM(J40:L55)</f>
        <v>0</v>
      </c>
      <c r="K56" s="557"/>
      <c r="L56" s="593"/>
      <c r="M56" s="373"/>
      <c r="N56" s="373"/>
      <c r="O56" s="373"/>
    </row>
    <row r="57" spans="1:15" ht="12" customHeight="1">
      <c r="A57" s="373"/>
      <c r="B57" s="407" t="s">
        <v>333</v>
      </c>
      <c r="C57" s="434"/>
      <c r="D57" s="456"/>
      <c r="E57" s="482"/>
      <c r="F57" s="503"/>
      <c r="G57" s="516" t="s">
        <v>300</v>
      </c>
      <c r="H57" s="434"/>
      <c r="I57" s="456"/>
      <c r="J57" s="558" t="e">
        <f>ROUND(J56/E57,1)</f>
        <v>#DIV/0!</v>
      </c>
      <c r="K57" s="574"/>
      <c r="L57" s="594"/>
      <c r="M57" s="373"/>
      <c r="N57" s="373"/>
      <c r="O57" s="373"/>
    </row>
    <row r="58" spans="1:15" ht="12" customHeight="1">
      <c r="A58" s="373"/>
      <c r="B58" s="408"/>
      <c r="C58" s="435"/>
      <c r="D58" s="457"/>
      <c r="E58" s="483"/>
      <c r="F58" s="504"/>
      <c r="G58" s="517"/>
      <c r="H58" s="435"/>
      <c r="I58" s="457"/>
      <c r="J58" s="559"/>
      <c r="K58" s="575"/>
      <c r="L58" s="595"/>
      <c r="M58" s="373"/>
      <c r="N58" s="373"/>
      <c r="O58" s="613"/>
    </row>
    <row r="59" spans="1:15" ht="12" customHeight="1">
      <c r="A59" s="373"/>
      <c r="B59" s="409"/>
      <c r="C59" s="409"/>
      <c r="D59" s="409"/>
      <c r="E59" s="484" t="s">
        <v>334</v>
      </c>
      <c r="F59" s="409"/>
      <c r="G59" s="409"/>
      <c r="H59" s="409"/>
      <c r="I59" s="409"/>
      <c r="J59" s="560"/>
      <c r="K59" s="560"/>
      <c r="L59" s="560"/>
      <c r="M59" s="373"/>
      <c r="N59" s="373"/>
      <c r="O59" s="373"/>
    </row>
    <row r="60" spans="1:15" ht="13.5" customHeight="1">
      <c r="A60" s="373"/>
      <c r="B60" s="409"/>
      <c r="C60" s="409"/>
      <c r="D60" s="458" t="s">
        <v>335</v>
      </c>
      <c r="E60" s="409"/>
      <c r="F60" s="409"/>
      <c r="G60" s="409"/>
      <c r="H60" s="409"/>
      <c r="I60" s="409"/>
      <c r="J60" s="560"/>
      <c r="K60" s="560"/>
      <c r="L60" s="560"/>
      <c r="M60" s="373"/>
      <c r="N60" s="373"/>
      <c r="O60" s="373"/>
    </row>
    <row r="61" spans="1:15" ht="13.5" customHeight="1">
      <c r="A61" s="373"/>
      <c r="B61" s="409"/>
      <c r="C61" s="409"/>
      <c r="D61" s="409"/>
      <c r="E61" s="409"/>
      <c r="F61" s="409"/>
      <c r="G61" s="409"/>
      <c r="H61" s="409"/>
      <c r="I61" s="409"/>
      <c r="J61" s="560"/>
      <c r="K61" s="560"/>
      <c r="L61" s="560"/>
      <c r="M61" s="373"/>
      <c r="N61" s="373"/>
      <c r="O61" s="373"/>
    </row>
    <row r="62" spans="1:15" ht="13.5" customHeight="1">
      <c r="A62" s="373"/>
      <c r="B62" s="373"/>
      <c r="C62" s="373"/>
      <c r="D62" s="373"/>
      <c r="E62" s="373"/>
      <c r="F62" s="373"/>
      <c r="G62" s="373"/>
      <c r="H62" s="373"/>
      <c r="I62" s="373"/>
      <c r="J62" s="373"/>
      <c r="K62" s="373"/>
      <c r="L62" s="373"/>
      <c r="M62" s="373"/>
      <c r="N62" s="373"/>
      <c r="O62" s="373"/>
    </row>
  </sheetData>
  <mergeCells count="164">
    <mergeCell ref="A1:M1"/>
    <mergeCell ref="N1:O1"/>
    <mergeCell ref="B3:M3"/>
    <mergeCell ref="M4:O4"/>
    <mergeCell ref="D5:F5"/>
    <mergeCell ref="G5:I5"/>
    <mergeCell ref="J5:N5"/>
    <mergeCell ref="D6:F6"/>
    <mergeCell ref="G6:I6"/>
    <mergeCell ref="J6:N6"/>
    <mergeCell ref="D8:E8"/>
    <mergeCell ref="F8:H8"/>
    <mergeCell ref="I8:K8"/>
    <mergeCell ref="D9:E9"/>
    <mergeCell ref="F9:H9"/>
    <mergeCell ref="I9:K9"/>
    <mergeCell ref="B10:C10"/>
    <mergeCell ref="D10:E10"/>
    <mergeCell ref="F10:H10"/>
    <mergeCell ref="I10:K10"/>
    <mergeCell ref="B12:L12"/>
    <mergeCell ref="E13:F13"/>
    <mergeCell ref="I13:J13"/>
    <mergeCell ref="K13:L13"/>
    <mergeCell ref="M13:O13"/>
    <mergeCell ref="I14:J14"/>
    <mergeCell ref="K14:L14"/>
    <mergeCell ref="M14:O14"/>
    <mergeCell ref="G15:H15"/>
    <mergeCell ref="I15:J15"/>
    <mergeCell ref="K15:L15"/>
    <mergeCell ref="G16:H16"/>
    <mergeCell ref="I16:J16"/>
    <mergeCell ref="K16:L16"/>
    <mergeCell ref="G17:H17"/>
    <mergeCell ref="I17:J17"/>
    <mergeCell ref="K17:L17"/>
    <mergeCell ref="G18:H18"/>
    <mergeCell ref="I18:J18"/>
    <mergeCell ref="K18:L18"/>
    <mergeCell ref="G19:H19"/>
    <mergeCell ref="I19:J19"/>
    <mergeCell ref="K19:L19"/>
    <mergeCell ref="G20:H20"/>
    <mergeCell ref="I20:J20"/>
    <mergeCell ref="K20:L20"/>
    <mergeCell ref="M20:O20"/>
    <mergeCell ref="B21:D21"/>
    <mergeCell ref="G21:H21"/>
    <mergeCell ref="M21:O21"/>
    <mergeCell ref="E22:F22"/>
    <mergeCell ref="G22:H22"/>
    <mergeCell ref="E23:F23"/>
    <mergeCell ref="G23:H23"/>
    <mergeCell ref="E24:H24"/>
    <mergeCell ref="I24:J24"/>
    <mergeCell ref="C25:D25"/>
    <mergeCell ref="E25:H25"/>
    <mergeCell ref="I25:J25"/>
    <mergeCell ref="C26:D26"/>
    <mergeCell ref="E26:H26"/>
    <mergeCell ref="I26:J26"/>
    <mergeCell ref="C27:D27"/>
    <mergeCell ref="E27:H27"/>
    <mergeCell ref="I27:J27"/>
    <mergeCell ref="B30:O30"/>
    <mergeCell ref="B32:L32"/>
    <mergeCell ref="M32:N32"/>
    <mergeCell ref="B33:C33"/>
    <mergeCell ref="E33:L33"/>
    <mergeCell ref="M33:N33"/>
    <mergeCell ref="B34:C34"/>
    <mergeCell ref="E34:L34"/>
    <mergeCell ref="M34:N34"/>
    <mergeCell ref="B35:C35"/>
    <mergeCell ref="E35:L35"/>
    <mergeCell ref="M35:N35"/>
    <mergeCell ref="B36:C36"/>
    <mergeCell ref="E36:L36"/>
    <mergeCell ref="M36:N36"/>
    <mergeCell ref="B38:L38"/>
    <mergeCell ref="C39:D39"/>
    <mergeCell ref="E39:F39"/>
    <mergeCell ref="G39:I39"/>
    <mergeCell ref="J39:L39"/>
    <mergeCell ref="C40:D40"/>
    <mergeCell ref="E40:F40"/>
    <mergeCell ref="G40:I40"/>
    <mergeCell ref="J40:L40"/>
    <mergeCell ref="C41:D41"/>
    <mergeCell ref="E41:F41"/>
    <mergeCell ref="G41:I41"/>
    <mergeCell ref="J41:L41"/>
    <mergeCell ref="C42:D42"/>
    <mergeCell ref="E42:F42"/>
    <mergeCell ref="G42:I42"/>
    <mergeCell ref="J42:L42"/>
    <mergeCell ref="C43:D43"/>
    <mergeCell ref="E43:F43"/>
    <mergeCell ref="G43:I43"/>
    <mergeCell ref="J43:L43"/>
    <mergeCell ref="C44:D44"/>
    <mergeCell ref="E44:F44"/>
    <mergeCell ref="G44:I44"/>
    <mergeCell ref="J44:L44"/>
    <mergeCell ref="C45:D45"/>
    <mergeCell ref="E45:F45"/>
    <mergeCell ref="G45:I45"/>
    <mergeCell ref="J45:L45"/>
    <mergeCell ref="C46:D46"/>
    <mergeCell ref="E46:F46"/>
    <mergeCell ref="G46:I46"/>
    <mergeCell ref="J46:L46"/>
    <mergeCell ref="C47:D47"/>
    <mergeCell ref="E47:F47"/>
    <mergeCell ref="G47:I47"/>
    <mergeCell ref="J47:L47"/>
    <mergeCell ref="C48:D48"/>
    <mergeCell ref="E48:F48"/>
    <mergeCell ref="G48:I48"/>
    <mergeCell ref="J48:L48"/>
    <mergeCell ref="C49:D49"/>
    <mergeCell ref="E49:F49"/>
    <mergeCell ref="G49:I49"/>
    <mergeCell ref="J49:L49"/>
    <mergeCell ref="C50:D50"/>
    <mergeCell ref="E50:F50"/>
    <mergeCell ref="G50:I50"/>
    <mergeCell ref="J50:L50"/>
    <mergeCell ref="C51:D51"/>
    <mergeCell ref="E51:F51"/>
    <mergeCell ref="G51:I51"/>
    <mergeCell ref="J51:L51"/>
    <mergeCell ref="C52:D52"/>
    <mergeCell ref="E52:F52"/>
    <mergeCell ref="G52:I52"/>
    <mergeCell ref="J52:L52"/>
    <mergeCell ref="C53:D53"/>
    <mergeCell ref="E53:F53"/>
    <mergeCell ref="G53:I53"/>
    <mergeCell ref="J53:L53"/>
    <mergeCell ref="C54:D54"/>
    <mergeCell ref="E54:F54"/>
    <mergeCell ref="G54:I54"/>
    <mergeCell ref="J54:L54"/>
    <mergeCell ref="C55:D55"/>
    <mergeCell ref="E55:F55"/>
    <mergeCell ref="G55:I55"/>
    <mergeCell ref="J55:L55"/>
    <mergeCell ref="B56:I56"/>
    <mergeCell ref="J56:L56"/>
    <mergeCell ref="B8:C9"/>
    <mergeCell ref="B13:D14"/>
    <mergeCell ref="G13:H14"/>
    <mergeCell ref="B15:B20"/>
    <mergeCell ref="I21:J23"/>
    <mergeCell ref="K21:L23"/>
    <mergeCell ref="B24:B27"/>
    <mergeCell ref="B28:D29"/>
    <mergeCell ref="E28:J29"/>
    <mergeCell ref="B57:D58"/>
    <mergeCell ref="E57:F58"/>
    <mergeCell ref="G57:I58"/>
    <mergeCell ref="J57:L58"/>
  </mergeCells>
  <phoneticPr fontId="6"/>
  <dataValidations count="6">
    <dataValidation type="list" allowBlank="1" showDropDown="0" showInputMessage="1" showErrorMessage="1" sqref="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541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7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3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49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5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1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7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3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29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5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1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7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3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09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5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O5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O65541 JK65541 TG65541 ADC65541 AMY65541 AWU65541 BGQ65541 BQM65541 CAI65541 CKE65541 CUA65541 DDW65541 DNS65541 DXO65541 EHK65541 ERG65541 FBC65541 FKY65541 FUU65541 GEQ65541 GOM65541 GYI65541 HIE65541 HSA65541 IBW65541 ILS65541 IVO65541 JFK65541 JPG65541 JZC65541 KIY65541 KSU65541 LCQ65541 LMM65541 LWI65541 MGE65541 MQA65541 MZW65541 NJS65541 NTO65541 ODK65541 ONG65541 OXC65541 PGY65541 PQU65541 QAQ65541 QKM65541 QUI65541 REE65541 ROA65541 RXW65541 SHS65541 SRO65541 TBK65541 TLG65541 TVC65541 UEY65541 UOU65541 UYQ65541 VIM65541 VSI65541 WCE65541 WMA65541 WVW65541 O131077 JK131077 TG131077 ADC131077 AMY131077 AWU131077 BGQ131077 BQM131077 CAI131077 CKE131077 CUA131077 DDW131077 DNS131077 DXO131077 EHK131077 ERG131077 FBC131077 FKY131077 FUU131077 GEQ131077 GOM131077 GYI131077 HIE131077 HSA131077 IBW131077 ILS131077 IVO131077 JFK131077 JPG131077 JZC131077 KIY131077 KSU131077 LCQ131077 LMM131077 LWI131077 MGE131077 MQA131077 MZW131077 NJS131077 NTO131077 ODK131077 ONG131077 OXC131077 PGY131077 PQU131077 QAQ131077 QKM131077 QUI131077 REE131077 ROA131077 RXW131077 SHS131077 SRO131077 TBK131077 TLG131077 TVC131077 UEY131077 UOU131077 UYQ131077 VIM131077 VSI131077 WCE131077 WMA131077 WVW131077 O196613 JK196613 TG196613 ADC196613 AMY196613 AWU196613 BGQ196613 BQM196613 CAI196613 CKE196613 CUA196613 DDW196613 DNS196613 DXO196613 EHK196613 ERG196613 FBC196613 FKY196613 FUU196613 GEQ196613 GOM196613 GYI196613 HIE196613 HSA196613 IBW196613 ILS196613 IVO196613 JFK196613 JPG196613 JZC196613 KIY196613 KSU196613 LCQ196613 LMM196613 LWI196613 MGE196613 MQA196613 MZW196613 NJS196613 NTO196613 ODK196613 ONG196613 OXC196613 PGY196613 PQU196613 QAQ196613 QKM196613 QUI196613 REE196613 ROA196613 RXW196613 SHS196613 SRO196613 TBK196613 TLG196613 TVC196613 UEY196613 UOU196613 UYQ196613 VIM196613 VSI196613 WCE196613 WMA196613 WVW196613 O262149 JK262149 TG262149 ADC262149 AMY262149 AWU262149 BGQ262149 BQM262149 CAI262149 CKE262149 CUA262149 DDW262149 DNS262149 DXO262149 EHK262149 ERG262149 FBC262149 FKY262149 FUU262149 GEQ262149 GOM262149 GYI262149 HIE262149 HSA262149 IBW262149 ILS262149 IVO262149 JFK262149 JPG262149 JZC262149 KIY262149 KSU262149 LCQ262149 LMM262149 LWI262149 MGE262149 MQA262149 MZW262149 NJS262149 NTO262149 ODK262149 ONG262149 OXC262149 PGY262149 PQU262149 QAQ262149 QKM262149 QUI262149 REE262149 ROA262149 RXW262149 SHS262149 SRO262149 TBK262149 TLG262149 TVC262149 UEY262149 UOU262149 UYQ262149 VIM262149 VSI262149 WCE262149 WMA262149 WVW262149 O327685 JK327685 TG327685 ADC327685 AMY327685 AWU327685 BGQ327685 BQM327685 CAI327685 CKE327685 CUA327685 DDW327685 DNS327685 DXO327685 EHK327685 ERG327685 FBC327685 FKY327685 FUU327685 GEQ327685 GOM327685 GYI327685 HIE327685 HSA327685 IBW327685 ILS327685 IVO327685 JFK327685 JPG327685 JZC327685 KIY327685 KSU327685 LCQ327685 LMM327685 LWI327685 MGE327685 MQA327685 MZW327685 NJS327685 NTO327685 ODK327685 ONG327685 OXC327685 PGY327685 PQU327685 QAQ327685 QKM327685 QUI327685 REE327685 ROA327685 RXW327685 SHS327685 SRO327685 TBK327685 TLG327685 TVC327685 UEY327685 UOU327685 UYQ327685 VIM327685 VSI327685 WCE327685 WMA327685 WVW327685 O393221 JK393221 TG393221 ADC393221 AMY393221 AWU393221 BGQ393221 BQM393221 CAI393221 CKE393221 CUA393221 DDW393221 DNS393221 DXO393221 EHK393221 ERG393221 FBC393221 FKY393221 FUU393221 GEQ393221 GOM393221 GYI393221 HIE393221 HSA393221 IBW393221 ILS393221 IVO393221 JFK393221 JPG393221 JZC393221 KIY393221 KSU393221 LCQ393221 LMM393221 LWI393221 MGE393221 MQA393221 MZW393221 NJS393221 NTO393221 ODK393221 ONG393221 OXC393221 PGY393221 PQU393221 QAQ393221 QKM393221 QUI393221 REE393221 ROA393221 RXW393221 SHS393221 SRO393221 TBK393221 TLG393221 TVC393221 UEY393221 UOU393221 UYQ393221 VIM393221 VSI393221 WCE393221 WMA393221 WVW393221 O458757 JK458757 TG458757 ADC458757 AMY458757 AWU458757 BGQ458757 BQM458757 CAI458757 CKE458757 CUA458757 DDW458757 DNS458757 DXO458757 EHK458757 ERG458757 FBC458757 FKY458757 FUU458757 GEQ458757 GOM458757 GYI458757 HIE458757 HSA458757 IBW458757 ILS458757 IVO458757 JFK458757 JPG458757 JZC458757 KIY458757 KSU458757 LCQ458757 LMM458757 LWI458757 MGE458757 MQA458757 MZW458757 NJS458757 NTO458757 ODK458757 ONG458757 OXC458757 PGY458757 PQU458757 QAQ458757 QKM458757 QUI458757 REE458757 ROA458757 RXW458757 SHS458757 SRO458757 TBK458757 TLG458757 TVC458757 UEY458757 UOU458757 UYQ458757 VIM458757 VSI458757 WCE458757 WMA458757 WVW458757 O524293 JK524293 TG524293 ADC524293 AMY524293 AWU524293 BGQ524293 BQM524293 CAI524293 CKE524293 CUA524293 DDW524293 DNS524293 DXO524293 EHK524293 ERG524293 FBC524293 FKY524293 FUU524293 GEQ524293 GOM524293 GYI524293 HIE524293 HSA524293 IBW524293 ILS524293 IVO524293 JFK524293 JPG524293 JZC524293 KIY524293 KSU524293 LCQ524293 LMM524293 LWI524293 MGE524293 MQA524293 MZW524293 NJS524293 NTO524293 ODK524293 ONG524293 OXC524293 PGY524293 PQU524293 QAQ524293 QKM524293 QUI524293 REE524293 ROA524293 RXW524293 SHS524293 SRO524293 TBK524293 TLG524293 TVC524293 UEY524293 UOU524293 UYQ524293 VIM524293 VSI524293 WCE524293 WMA524293 WVW524293 O589829 JK589829 TG589829 ADC589829 AMY589829 AWU589829 BGQ589829 BQM589829 CAI589829 CKE589829 CUA589829 DDW589829 DNS589829 DXO589829 EHK589829 ERG589829 FBC589829 FKY589829 FUU589829 GEQ589829 GOM589829 GYI589829 HIE589829 HSA589829 IBW589829 ILS589829 IVO589829 JFK589829 JPG589829 JZC589829 KIY589829 KSU589829 LCQ589829 LMM589829 LWI589829 MGE589829 MQA589829 MZW589829 NJS589829 NTO589829 ODK589829 ONG589829 OXC589829 PGY589829 PQU589829 QAQ589829 QKM589829 QUI589829 REE589829 ROA589829 RXW589829 SHS589829 SRO589829 TBK589829 TLG589829 TVC589829 UEY589829 UOU589829 UYQ589829 VIM589829 VSI589829 WCE589829 WMA589829 WVW589829 O655365 JK655365 TG655365 ADC655365 AMY655365 AWU655365 BGQ655365 BQM655365 CAI655365 CKE655365 CUA655365 DDW655365 DNS655365 DXO655365 EHK655365 ERG655365 FBC655365 FKY655365 FUU655365 GEQ655365 GOM655365 GYI655365 HIE655365 HSA655365 IBW655365 ILS655365 IVO655365 JFK655365 JPG655365 JZC655365 KIY655365 KSU655365 LCQ655365 LMM655365 LWI655365 MGE655365 MQA655365 MZW655365 NJS655365 NTO655365 ODK655365 ONG655365 OXC655365 PGY655365 PQU655365 QAQ655365 QKM655365 QUI655365 REE655365 ROA655365 RXW655365 SHS655365 SRO655365 TBK655365 TLG655365 TVC655365 UEY655365 UOU655365 UYQ655365 VIM655365 VSI655365 WCE655365 WMA655365 WVW655365 O720901 JK720901 TG720901 ADC720901 AMY720901 AWU720901 BGQ720901 BQM720901 CAI720901 CKE720901 CUA720901 DDW720901 DNS720901 DXO720901 EHK720901 ERG720901 FBC720901 FKY720901 FUU720901 GEQ720901 GOM720901 GYI720901 HIE720901 HSA720901 IBW720901 ILS720901 IVO720901 JFK720901 JPG720901 JZC720901 KIY720901 KSU720901 LCQ720901 LMM720901 LWI720901 MGE720901 MQA720901 MZW720901 NJS720901 NTO720901 ODK720901 ONG720901 OXC720901 PGY720901 PQU720901 QAQ720901 QKM720901 QUI720901 REE720901 ROA720901 RXW720901 SHS720901 SRO720901 TBK720901 TLG720901 TVC720901 UEY720901 UOU720901 UYQ720901 VIM720901 VSI720901 WCE720901 WMA720901 WVW720901 O786437 JK786437 TG786437 ADC786437 AMY786437 AWU786437 BGQ786437 BQM786437 CAI786437 CKE786437 CUA786437 DDW786437 DNS786437 DXO786437 EHK786437 ERG786437 FBC786437 FKY786437 FUU786437 GEQ786437 GOM786437 GYI786437 HIE786437 HSA786437 IBW786437 ILS786437 IVO786437 JFK786437 JPG786437 JZC786437 KIY786437 KSU786437 LCQ786437 LMM786437 LWI786437 MGE786437 MQA786437 MZW786437 NJS786437 NTO786437 ODK786437 ONG786437 OXC786437 PGY786437 PQU786437 QAQ786437 QKM786437 QUI786437 REE786437 ROA786437 RXW786437 SHS786437 SRO786437 TBK786437 TLG786437 TVC786437 UEY786437 UOU786437 UYQ786437 VIM786437 VSI786437 WCE786437 WMA786437 WVW786437 O851973 JK851973 TG851973 ADC851973 AMY851973 AWU851973 BGQ851973 BQM851973 CAI851973 CKE851973 CUA851973 DDW851973 DNS851973 DXO851973 EHK851973 ERG851973 FBC851973 FKY851973 FUU851973 GEQ851973 GOM851973 GYI851973 HIE851973 HSA851973 IBW851973 ILS851973 IVO851973 JFK851973 JPG851973 JZC851973 KIY851973 KSU851973 LCQ851973 LMM851973 LWI851973 MGE851973 MQA851973 MZW851973 NJS851973 NTO851973 ODK851973 ONG851973 OXC851973 PGY851973 PQU851973 QAQ851973 QKM851973 QUI851973 REE851973 ROA851973 RXW851973 SHS851973 SRO851973 TBK851973 TLG851973 TVC851973 UEY851973 UOU851973 UYQ851973 VIM851973 VSI851973 WCE851973 WMA851973 WVW851973 O917509 JK917509 TG917509 ADC917509 AMY917509 AWU917509 BGQ917509 BQM917509 CAI917509 CKE917509 CUA917509 DDW917509 DNS917509 DXO917509 EHK917509 ERG917509 FBC917509 FKY917509 FUU917509 GEQ917509 GOM917509 GYI917509 HIE917509 HSA917509 IBW917509 ILS917509 IVO917509 JFK917509 JPG917509 JZC917509 KIY917509 KSU917509 LCQ917509 LMM917509 LWI917509 MGE917509 MQA917509 MZW917509 NJS917509 NTO917509 ODK917509 ONG917509 OXC917509 PGY917509 PQU917509 QAQ917509 QKM917509 QUI917509 REE917509 ROA917509 RXW917509 SHS917509 SRO917509 TBK917509 TLG917509 TVC917509 UEY917509 UOU917509 UYQ917509 VIM917509 VSI917509 WCE917509 WMA917509 WVW917509 O983045 JK983045 TG983045 ADC983045 AMY983045 AWU983045 BGQ983045 BQM983045 CAI983045 CKE983045 CUA983045 DDW983045 DNS983045 DXO983045 EHK983045 ERG983045 FBC983045 FKY983045 FUU983045 GEQ983045 GOM983045 GYI983045 HIE983045 HSA983045 IBW983045 ILS983045 IVO983045 JFK983045 JPG983045 JZC983045 KIY983045 KSU983045 LCQ983045 LMM983045 LWI983045 MGE983045 MQA983045 MZW983045 NJS983045 NTO983045 ODK983045 ONG983045 OXC983045 PGY983045 PQU983045 QAQ983045 QKM983045 QUI983045 REE983045 ROA983045 RXW983045 SHS983045 SRO983045 TBK983045 TLG983045 TVC983045 UEY983045 UOU983045 UYQ983045 VIM983045 VSI983045 WCE983045 WMA983045 WVW983045">
      <formula1>"新設,既存施設"</formula1>
    </dataValidation>
    <dataValidation type="list" allowBlank="1" showDropDown="0" showInputMessage="1" showErrorMessage="1" sqref="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formula1>"専任化,専任ではない"</formula1>
    </dataValidation>
    <dataValidation type="list" allowBlank="1" showDropDown="0" showInputMessage="1" showErrorMessage="1" sqref="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I10:K10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formula1>"受け入れる,受け入れない"</formula1>
    </dataValidation>
    <dataValidation type="list" allowBlank="1" showDropDown="0" showInputMessage="1" showErrorMessage="1" sqref="D10:D11 IZ10:IZ11 SV10:SV11 ACR10:ACR11 AMN10:AMN11 AWJ10:AWJ11 BGF10:BGF11 BQB10:BQB11 BZX10:BZX11 CJT10:CJT11 CTP10:CTP11 DDL10:DDL11 DNH10:DNH11 DXD10:DXD11 EGZ10:EGZ11 EQV10:EQV11 FAR10:FAR11 FKN10:FKN11 FUJ10:FUJ11 GEF10:GEF11 GOB10:GOB11 GXX10:GXX11 HHT10:HHT11 HRP10:HRP11 IBL10:IBL11 ILH10:ILH11 IVD10:IVD11 JEZ10:JEZ11 JOV10:JOV11 JYR10:JYR11 KIN10:KIN11 KSJ10:KSJ11 LCF10:LCF11 LMB10:LMB11 LVX10:LVX11 MFT10:MFT11 MPP10:MPP11 MZL10:MZL11 NJH10:NJH11 NTD10:NTD11 OCZ10:OCZ11 OMV10:OMV11 OWR10:OWR11 PGN10:PGN11 PQJ10:PQJ11 QAF10:QAF11 QKB10:QKB11 QTX10:QTX11 RDT10:RDT11 RNP10:RNP11 RXL10:RXL11 SHH10:SHH11 SRD10:SRD11 TAZ10:TAZ11 TKV10:TKV11 TUR10:TUR11 UEN10:UEN11 UOJ10:UOJ11 UYF10:UYF11 VIB10:VIB11 VRX10:VRX11 WBT10:WBT11 WLP10:WLP11 WVL10:WVL11 D65546:D65547 IZ65546:IZ65547 SV65546:SV65547 ACR65546:ACR65547 AMN65546:AMN65547 AWJ65546:AWJ65547 BGF65546:BGF65547 BQB65546:BQB65547 BZX65546:BZX65547 CJT65546:CJT65547 CTP65546:CTP65547 DDL65546:DDL65547 DNH65546:DNH65547 DXD65546:DXD65547 EGZ65546:EGZ65547 EQV65546:EQV65547 FAR65546:FAR65547 FKN65546:FKN65547 FUJ65546:FUJ65547 GEF65546:GEF65547 GOB65546:GOB65547 GXX65546:GXX65547 HHT65546:HHT65547 HRP65546:HRP65547 IBL65546:IBL65547 ILH65546:ILH65547 IVD65546:IVD65547 JEZ65546:JEZ65547 JOV65546:JOV65547 JYR65546:JYR65547 KIN65546:KIN65547 KSJ65546:KSJ65547 LCF65546:LCF65547 LMB65546:LMB65547 LVX65546:LVX65547 MFT65546:MFT65547 MPP65546:MPP65547 MZL65546:MZL65547 NJH65546:NJH65547 NTD65546:NTD65547 OCZ65546:OCZ65547 OMV65546:OMV65547 OWR65546:OWR65547 PGN65546:PGN65547 PQJ65546:PQJ65547 QAF65546:QAF65547 QKB65546:QKB65547 QTX65546:QTX65547 RDT65546:RDT65547 RNP65546:RNP65547 RXL65546:RXL65547 SHH65546:SHH65547 SRD65546:SRD65547 TAZ65546:TAZ65547 TKV65546:TKV65547 TUR65546:TUR65547 UEN65546:UEN65547 UOJ65546:UOJ65547 UYF65546:UYF65547 VIB65546:VIB65547 VRX65546:VRX65547 WBT65546:WBT65547 WLP65546:WLP65547 WVL65546:WVL65547 D131082:D131083 IZ131082:IZ131083 SV131082:SV131083 ACR131082:ACR131083 AMN131082:AMN131083 AWJ131082:AWJ131083 BGF131082:BGF131083 BQB131082:BQB131083 BZX131082:BZX131083 CJT131082:CJT131083 CTP131082:CTP131083 DDL131082:DDL131083 DNH131082:DNH131083 DXD131082:DXD131083 EGZ131082:EGZ131083 EQV131082:EQV131083 FAR131082:FAR131083 FKN131082:FKN131083 FUJ131082:FUJ131083 GEF131082:GEF131083 GOB131082:GOB131083 GXX131082:GXX131083 HHT131082:HHT131083 HRP131082:HRP131083 IBL131082:IBL131083 ILH131082:ILH131083 IVD131082:IVD131083 JEZ131082:JEZ131083 JOV131082:JOV131083 JYR131082:JYR131083 KIN131082:KIN131083 KSJ131082:KSJ131083 LCF131082:LCF131083 LMB131082:LMB131083 LVX131082:LVX131083 MFT131082:MFT131083 MPP131082:MPP131083 MZL131082:MZL131083 NJH131082:NJH131083 NTD131082:NTD131083 OCZ131082:OCZ131083 OMV131082:OMV131083 OWR131082:OWR131083 PGN131082:PGN131083 PQJ131082:PQJ131083 QAF131082:QAF131083 QKB131082:QKB131083 QTX131082:QTX131083 RDT131082:RDT131083 RNP131082:RNP131083 RXL131082:RXL131083 SHH131082:SHH131083 SRD131082:SRD131083 TAZ131082:TAZ131083 TKV131082:TKV131083 TUR131082:TUR131083 UEN131082:UEN131083 UOJ131082:UOJ131083 UYF131082:UYF131083 VIB131082:VIB131083 VRX131082:VRX131083 WBT131082:WBT131083 WLP131082:WLP131083 WVL131082:WVL131083 D196618:D196619 IZ196618:IZ196619 SV196618:SV196619 ACR196618:ACR196619 AMN196618:AMN196619 AWJ196618:AWJ196619 BGF196618:BGF196619 BQB196618:BQB196619 BZX196618:BZX196619 CJT196618:CJT196619 CTP196618:CTP196619 DDL196618:DDL196619 DNH196618:DNH196619 DXD196618:DXD196619 EGZ196618:EGZ196619 EQV196618:EQV196619 FAR196618:FAR196619 FKN196618:FKN196619 FUJ196618:FUJ196619 GEF196618:GEF196619 GOB196618:GOB196619 GXX196618:GXX196619 HHT196618:HHT196619 HRP196618:HRP196619 IBL196618:IBL196619 ILH196618:ILH196619 IVD196618:IVD196619 JEZ196618:JEZ196619 JOV196618:JOV196619 JYR196618:JYR196619 KIN196618:KIN196619 KSJ196618:KSJ196619 LCF196618:LCF196619 LMB196618:LMB196619 LVX196618:LVX196619 MFT196618:MFT196619 MPP196618:MPP196619 MZL196618:MZL196619 NJH196618:NJH196619 NTD196618:NTD196619 OCZ196618:OCZ196619 OMV196618:OMV196619 OWR196618:OWR196619 PGN196618:PGN196619 PQJ196618:PQJ196619 QAF196618:QAF196619 QKB196618:QKB196619 QTX196618:QTX196619 RDT196618:RDT196619 RNP196618:RNP196619 RXL196618:RXL196619 SHH196618:SHH196619 SRD196618:SRD196619 TAZ196618:TAZ196619 TKV196618:TKV196619 TUR196618:TUR196619 UEN196618:UEN196619 UOJ196618:UOJ196619 UYF196618:UYF196619 VIB196618:VIB196619 VRX196618:VRX196619 WBT196618:WBT196619 WLP196618:WLP196619 WVL196618:WVL196619 D262154:D262155 IZ262154:IZ262155 SV262154:SV262155 ACR262154:ACR262155 AMN262154:AMN262155 AWJ262154:AWJ262155 BGF262154:BGF262155 BQB262154:BQB262155 BZX262154:BZX262155 CJT262154:CJT262155 CTP262154:CTP262155 DDL262154:DDL262155 DNH262154:DNH262155 DXD262154:DXD262155 EGZ262154:EGZ262155 EQV262154:EQV262155 FAR262154:FAR262155 FKN262154:FKN262155 FUJ262154:FUJ262155 GEF262154:GEF262155 GOB262154:GOB262155 GXX262154:GXX262155 HHT262154:HHT262155 HRP262154:HRP262155 IBL262154:IBL262155 ILH262154:ILH262155 IVD262154:IVD262155 JEZ262154:JEZ262155 JOV262154:JOV262155 JYR262154:JYR262155 KIN262154:KIN262155 KSJ262154:KSJ262155 LCF262154:LCF262155 LMB262154:LMB262155 LVX262154:LVX262155 MFT262154:MFT262155 MPP262154:MPP262155 MZL262154:MZL262155 NJH262154:NJH262155 NTD262154:NTD262155 OCZ262154:OCZ262155 OMV262154:OMV262155 OWR262154:OWR262155 PGN262154:PGN262155 PQJ262154:PQJ262155 QAF262154:QAF262155 QKB262154:QKB262155 QTX262154:QTX262155 RDT262154:RDT262155 RNP262154:RNP262155 RXL262154:RXL262155 SHH262154:SHH262155 SRD262154:SRD262155 TAZ262154:TAZ262155 TKV262154:TKV262155 TUR262154:TUR262155 UEN262154:UEN262155 UOJ262154:UOJ262155 UYF262154:UYF262155 VIB262154:VIB262155 VRX262154:VRX262155 WBT262154:WBT262155 WLP262154:WLP262155 WVL262154:WVL262155 D327690:D327691 IZ327690:IZ327691 SV327690:SV327691 ACR327690:ACR327691 AMN327690:AMN327691 AWJ327690:AWJ327691 BGF327690:BGF327691 BQB327690:BQB327691 BZX327690:BZX327691 CJT327690:CJT327691 CTP327690:CTP327691 DDL327690:DDL327691 DNH327690:DNH327691 DXD327690:DXD327691 EGZ327690:EGZ327691 EQV327690:EQV327691 FAR327690:FAR327691 FKN327690:FKN327691 FUJ327690:FUJ327691 GEF327690:GEF327691 GOB327690:GOB327691 GXX327690:GXX327691 HHT327690:HHT327691 HRP327690:HRP327691 IBL327690:IBL327691 ILH327690:ILH327691 IVD327690:IVD327691 JEZ327690:JEZ327691 JOV327690:JOV327691 JYR327690:JYR327691 KIN327690:KIN327691 KSJ327690:KSJ327691 LCF327690:LCF327691 LMB327690:LMB327691 LVX327690:LVX327691 MFT327690:MFT327691 MPP327690:MPP327691 MZL327690:MZL327691 NJH327690:NJH327691 NTD327690:NTD327691 OCZ327690:OCZ327691 OMV327690:OMV327691 OWR327690:OWR327691 PGN327690:PGN327691 PQJ327690:PQJ327691 QAF327690:QAF327691 QKB327690:QKB327691 QTX327690:QTX327691 RDT327690:RDT327691 RNP327690:RNP327691 RXL327690:RXL327691 SHH327690:SHH327691 SRD327690:SRD327691 TAZ327690:TAZ327691 TKV327690:TKV327691 TUR327690:TUR327691 UEN327690:UEN327691 UOJ327690:UOJ327691 UYF327690:UYF327691 VIB327690:VIB327691 VRX327690:VRX327691 WBT327690:WBT327691 WLP327690:WLP327691 WVL327690:WVL327691 D393226:D393227 IZ393226:IZ393227 SV393226:SV393227 ACR393226:ACR393227 AMN393226:AMN393227 AWJ393226:AWJ393227 BGF393226:BGF393227 BQB393226:BQB393227 BZX393226:BZX393227 CJT393226:CJT393227 CTP393226:CTP393227 DDL393226:DDL393227 DNH393226:DNH393227 DXD393226:DXD393227 EGZ393226:EGZ393227 EQV393226:EQV393227 FAR393226:FAR393227 FKN393226:FKN393227 FUJ393226:FUJ393227 GEF393226:GEF393227 GOB393226:GOB393227 GXX393226:GXX393227 HHT393226:HHT393227 HRP393226:HRP393227 IBL393226:IBL393227 ILH393226:ILH393227 IVD393226:IVD393227 JEZ393226:JEZ393227 JOV393226:JOV393227 JYR393226:JYR393227 KIN393226:KIN393227 KSJ393226:KSJ393227 LCF393226:LCF393227 LMB393226:LMB393227 LVX393226:LVX393227 MFT393226:MFT393227 MPP393226:MPP393227 MZL393226:MZL393227 NJH393226:NJH393227 NTD393226:NTD393227 OCZ393226:OCZ393227 OMV393226:OMV393227 OWR393226:OWR393227 PGN393226:PGN393227 PQJ393226:PQJ393227 QAF393226:QAF393227 QKB393226:QKB393227 QTX393226:QTX393227 RDT393226:RDT393227 RNP393226:RNP393227 RXL393226:RXL393227 SHH393226:SHH393227 SRD393226:SRD393227 TAZ393226:TAZ393227 TKV393226:TKV393227 TUR393226:TUR393227 UEN393226:UEN393227 UOJ393226:UOJ393227 UYF393226:UYF393227 VIB393226:VIB393227 VRX393226:VRX393227 WBT393226:WBT393227 WLP393226:WLP393227 WVL393226:WVL393227 D458762:D458763 IZ458762:IZ458763 SV458762:SV458763 ACR458762:ACR458763 AMN458762:AMN458763 AWJ458762:AWJ458763 BGF458762:BGF458763 BQB458762:BQB458763 BZX458762:BZX458763 CJT458762:CJT458763 CTP458762:CTP458763 DDL458762:DDL458763 DNH458762:DNH458763 DXD458762:DXD458763 EGZ458762:EGZ458763 EQV458762:EQV458763 FAR458762:FAR458763 FKN458762:FKN458763 FUJ458762:FUJ458763 GEF458762:GEF458763 GOB458762:GOB458763 GXX458762:GXX458763 HHT458762:HHT458763 HRP458762:HRP458763 IBL458762:IBL458763 ILH458762:ILH458763 IVD458762:IVD458763 JEZ458762:JEZ458763 JOV458762:JOV458763 JYR458762:JYR458763 KIN458762:KIN458763 KSJ458762:KSJ458763 LCF458762:LCF458763 LMB458762:LMB458763 LVX458762:LVX458763 MFT458762:MFT458763 MPP458762:MPP458763 MZL458762:MZL458763 NJH458762:NJH458763 NTD458762:NTD458763 OCZ458762:OCZ458763 OMV458762:OMV458763 OWR458762:OWR458763 PGN458762:PGN458763 PQJ458762:PQJ458763 QAF458762:QAF458763 QKB458762:QKB458763 QTX458762:QTX458763 RDT458762:RDT458763 RNP458762:RNP458763 RXL458762:RXL458763 SHH458762:SHH458763 SRD458762:SRD458763 TAZ458762:TAZ458763 TKV458762:TKV458763 TUR458762:TUR458763 UEN458762:UEN458763 UOJ458762:UOJ458763 UYF458762:UYF458763 VIB458762:VIB458763 VRX458762:VRX458763 WBT458762:WBT458763 WLP458762:WLP458763 WVL458762:WVL458763 D524298:D524299 IZ524298:IZ524299 SV524298:SV524299 ACR524298:ACR524299 AMN524298:AMN524299 AWJ524298:AWJ524299 BGF524298:BGF524299 BQB524298:BQB524299 BZX524298:BZX524299 CJT524298:CJT524299 CTP524298:CTP524299 DDL524298:DDL524299 DNH524298:DNH524299 DXD524298:DXD524299 EGZ524298:EGZ524299 EQV524298:EQV524299 FAR524298:FAR524299 FKN524298:FKN524299 FUJ524298:FUJ524299 GEF524298:GEF524299 GOB524298:GOB524299 GXX524298:GXX524299 HHT524298:HHT524299 HRP524298:HRP524299 IBL524298:IBL524299 ILH524298:ILH524299 IVD524298:IVD524299 JEZ524298:JEZ524299 JOV524298:JOV524299 JYR524298:JYR524299 KIN524298:KIN524299 KSJ524298:KSJ524299 LCF524298:LCF524299 LMB524298:LMB524299 LVX524298:LVX524299 MFT524298:MFT524299 MPP524298:MPP524299 MZL524298:MZL524299 NJH524298:NJH524299 NTD524298:NTD524299 OCZ524298:OCZ524299 OMV524298:OMV524299 OWR524298:OWR524299 PGN524298:PGN524299 PQJ524298:PQJ524299 QAF524298:QAF524299 QKB524298:QKB524299 QTX524298:QTX524299 RDT524298:RDT524299 RNP524298:RNP524299 RXL524298:RXL524299 SHH524298:SHH524299 SRD524298:SRD524299 TAZ524298:TAZ524299 TKV524298:TKV524299 TUR524298:TUR524299 UEN524298:UEN524299 UOJ524298:UOJ524299 UYF524298:UYF524299 VIB524298:VIB524299 VRX524298:VRX524299 WBT524298:WBT524299 WLP524298:WLP524299 WVL524298:WVL524299 D589834:D589835 IZ589834:IZ589835 SV589834:SV589835 ACR589834:ACR589835 AMN589834:AMN589835 AWJ589834:AWJ589835 BGF589834:BGF589835 BQB589834:BQB589835 BZX589834:BZX589835 CJT589834:CJT589835 CTP589834:CTP589835 DDL589834:DDL589835 DNH589834:DNH589835 DXD589834:DXD589835 EGZ589834:EGZ589835 EQV589834:EQV589835 FAR589834:FAR589835 FKN589834:FKN589835 FUJ589834:FUJ589835 GEF589834:GEF589835 GOB589834:GOB589835 GXX589834:GXX589835 HHT589834:HHT589835 HRP589834:HRP589835 IBL589834:IBL589835 ILH589834:ILH589835 IVD589834:IVD589835 JEZ589834:JEZ589835 JOV589834:JOV589835 JYR589834:JYR589835 KIN589834:KIN589835 KSJ589834:KSJ589835 LCF589834:LCF589835 LMB589834:LMB589835 LVX589834:LVX589835 MFT589834:MFT589835 MPP589834:MPP589835 MZL589834:MZL589835 NJH589834:NJH589835 NTD589834:NTD589835 OCZ589834:OCZ589835 OMV589834:OMV589835 OWR589834:OWR589835 PGN589834:PGN589835 PQJ589834:PQJ589835 QAF589834:QAF589835 QKB589834:QKB589835 QTX589834:QTX589835 RDT589834:RDT589835 RNP589834:RNP589835 RXL589834:RXL589835 SHH589834:SHH589835 SRD589834:SRD589835 TAZ589834:TAZ589835 TKV589834:TKV589835 TUR589834:TUR589835 UEN589834:UEN589835 UOJ589834:UOJ589835 UYF589834:UYF589835 VIB589834:VIB589835 VRX589834:VRX589835 WBT589834:WBT589835 WLP589834:WLP589835 WVL589834:WVL589835 D655370:D655371 IZ655370:IZ655371 SV655370:SV655371 ACR655370:ACR655371 AMN655370:AMN655371 AWJ655370:AWJ655371 BGF655370:BGF655371 BQB655370:BQB655371 BZX655370:BZX655371 CJT655370:CJT655371 CTP655370:CTP655371 DDL655370:DDL655371 DNH655370:DNH655371 DXD655370:DXD655371 EGZ655370:EGZ655371 EQV655370:EQV655371 FAR655370:FAR655371 FKN655370:FKN655371 FUJ655370:FUJ655371 GEF655370:GEF655371 GOB655370:GOB655371 GXX655370:GXX655371 HHT655370:HHT655371 HRP655370:HRP655371 IBL655370:IBL655371 ILH655370:ILH655371 IVD655370:IVD655371 JEZ655370:JEZ655371 JOV655370:JOV655371 JYR655370:JYR655371 KIN655370:KIN655371 KSJ655370:KSJ655371 LCF655370:LCF655371 LMB655370:LMB655371 LVX655370:LVX655371 MFT655370:MFT655371 MPP655370:MPP655371 MZL655370:MZL655371 NJH655370:NJH655371 NTD655370:NTD655371 OCZ655370:OCZ655371 OMV655370:OMV655371 OWR655370:OWR655371 PGN655370:PGN655371 PQJ655370:PQJ655371 QAF655370:QAF655371 QKB655370:QKB655371 QTX655370:QTX655371 RDT655370:RDT655371 RNP655370:RNP655371 RXL655370:RXL655371 SHH655370:SHH655371 SRD655370:SRD655371 TAZ655370:TAZ655371 TKV655370:TKV655371 TUR655370:TUR655371 UEN655370:UEN655371 UOJ655370:UOJ655371 UYF655370:UYF655371 VIB655370:VIB655371 VRX655370:VRX655371 WBT655370:WBT655371 WLP655370:WLP655371 WVL655370:WVL655371 D720906:D720907 IZ720906:IZ720907 SV720906:SV720907 ACR720906:ACR720907 AMN720906:AMN720907 AWJ720906:AWJ720907 BGF720906:BGF720907 BQB720906:BQB720907 BZX720906:BZX720907 CJT720906:CJT720907 CTP720906:CTP720907 DDL720906:DDL720907 DNH720906:DNH720907 DXD720906:DXD720907 EGZ720906:EGZ720907 EQV720906:EQV720907 FAR720906:FAR720907 FKN720906:FKN720907 FUJ720906:FUJ720907 GEF720906:GEF720907 GOB720906:GOB720907 GXX720906:GXX720907 HHT720906:HHT720907 HRP720906:HRP720907 IBL720906:IBL720907 ILH720906:ILH720907 IVD720906:IVD720907 JEZ720906:JEZ720907 JOV720906:JOV720907 JYR720906:JYR720907 KIN720906:KIN720907 KSJ720906:KSJ720907 LCF720906:LCF720907 LMB720906:LMB720907 LVX720906:LVX720907 MFT720906:MFT720907 MPP720906:MPP720907 MZL720906:MZL720907 NJH720906:NJH720907 NTD720906:NTD720907 OCZ720906:OCZ720907 OMV720906:OMV720907 OWR720906:OWR720907 PGN720906:PGN720907 PQJ720906:PQJ720907 QAF720906:QAF720907 QKB720906:QKB720907 QTX720906:QTX720907 RDT720906:RDT720907 RNP720906:RNP720907 RXL720906:RXL720907 SHH720906:SHH720907 SRD720906:SRD720907 TAZ720906:TAZ720907 TKV720906:TKV720907 TUR720906:TUR720907 UEN720906:UEN720907 UOJ720906:UOJ720907 UYF720906:UYF720907 VIB720906:VIB720907 VRX720906:VRX720907 WBT720906:WBT720907 WLP720906:WLP720907 WVL720906:WVL720907 D786442:D786443 IZ786442:IZ786443 SV786442:SV786443 ACR786442:ACR786443 AMN786442:AMN786443 AWJ786442:AWJ786443 BGF786442:BGF786443 BQB786442:BQB786443 BZX786442:BZX786443 CJT786442:CJT786443 CTP786442:CTP786443 DDL786442:DDL786443 DNH786442:DNH786443 DXD786442:DXD786443 EGZ786442:EGZ786443 EQV786442:EQV786443 FAR786442:FAR786443 FKN786442:FKN786443 FUJ786442:FUJ786443 GEF786442:GEF786443 GOB786442:GOB786443 GXX786442:GXX786443 HHT786442:HHT786443 HRP786442:HRP786443 IBL786442:IBL786443 ILH786442:ILH786443 IVD786442:IVD786443 JEZ786442:JEZ786443 JOV786442:JOV786443 JYR786442:JYR786443 KIN786442:KIN786443 KSJ786442:KSJ786443 LCF786442:LCF786443 LMB786442:LMB786443 LVX786442:LVX786443 MFT786442:MFT786443 MPP786442:MPP786443 MZL786442:MZL786443 NJH786442:NJH786443 NTD786442:NTD786443 OCZ786442:OCZ786443 OMV786442:OMV786443 OWR786442:OWR786443 PGN786442:PGN786443 PQJ786442:PQJ786443 QAF786442:QAF786443 QKB786442:QKB786443 QTX786442:QTX786443 RDT786442:RDT786443 RNP786442:RNP786443 RXL786442:RXL786443 SHH786442:SHH786443 SRD786442:SRD786443 TAZ786442:TAZ786443 TKV786442:TKV786443 TUR786442:TUR786443 UEN786442:UEN786443 UOJ786442:UOJ786443 UYF786442:UYF786443 VIB786442:VIB786443 VRX786442:VRX786443 WBT786442:WBT786443 WLP786442:WLP786443 WVL786442:WVL786443 D851978:D851979 IZ851978:IZ851979 SV851978:SV851979 ACR851978:ACR851979 AMN851978:AMN851979 AWJ851978:AWJ851979 BGF851978:BGF851979 BQB851978:BQB851979 BZX851978:BZX851979 CJT851978:CJT851979 CTP851978:CTP851979 DDL851978:DDL851979 DNH851978:DNH851979 DXD851978:DXD851979 EGZ851978:EGZ851979 EQV851978:EQV851979 FAR851978:FAR851979 FKN851978:FKN851979 FUJ851978:FUJ851979 GEF851978:GEF851979 GOB851978:GOB851979 GXX851978:GXX851979 HHT851978:HHT851979 HRP851978:HRP851979 IBL851978:IBL851979 ILH851978:ILH851979 IVD851978:IVD851979 JEZ851978:JEZ851979 JOV851978:JOV851979 JYR851978:JYR851979 KIN851978:KIN851979 KSJ851978:KSJ851979 LCF851978:LCF851979 LMB851978:LMB851979 LVX851978:LVX851979 MFT851978:MFT851979 MPP851978:MPP851979 MZL851978:MZL851979 NJH851978:NJH851979 NTD851978:NTD851979 OCZ851978:OCZ851979 OMV851978:OMV851979 OWR851978:OWR851979 PGN851978:PGN851979 PQJ851978:PQJ851979 QAF851978:QAF851979 QKB851978:QKB851979 QTX851978:QTX851979 RDT851978:RDT851979 RNP851978:RNP851979 RXL851978:RXL851979 SHH851978:SHH851979 SRD851978:SRD851979 TAZ851978:TAZ851979 TKV851978:TKV851979 TUR851978:TUR851979 UEN851978:UEN851979 UOJ851978:UOJ851979 UYF851978:UYF851979 VIB851978:VIB851979 VRX851978:VRX851979 WBT851978:WBT851979 WLP851978:WLP851979 WVL851978:WVL851979 D917514:D917515 IZ917514:IZ917515 SV917514:SV917515 ACR917514:ACR917515 AMN917514:AMN917515 AWJ917514:AWJ917515 BGF917514:BGF917515 BQB917514:BQB917515 BZX917514:BZX917515 CJT917514:CJT917515 CTP917514:CTP917515 DDL917514:DDL917515 DNH917514:DNH917515 DXD917514:DXD917515 EGZ917514:EGZ917515 EQV917514:EQV917515 FAR917514:FAR917515 FKN917514:FKN917515 FUJ917514:FUJ917515 GEF917514:GEF917515 GOB917514:GOB917515 GXX917514:GXX917515 HHT917514:HHT917515 HRP917514:HRP917515 IBL917514:IBL917515 ILH917514:ILH917515 IVD917514:IVD917515 JEZ917514:JEZ917515 JOV917514:JOV917515 JYR917514:JYR917515 KIN917514:KIN917515 KSJ917514:KSJ917515 LCF917514:LCF917515 LMB917514:LMB917515 LVX917514:LVX917515 MFT917514:MFT917515 MPP917514:MPP917515 MZL917514:MZL917515 NJH917514:NJH917515 NTD917514:NTD917515 OCZ917514:OCZ917515 OMV917514:OMV917515 OWR917514:OWR917515 PGN917514:PGN917515 PQJ917514:PQJ917515 QAF917514:QAF917515 QKB917514:QKB917515 QTX917514:QTX917515 RDT917514:RDT917515 RNP917514:RNP917515 RXL917514:RXL917515 SHH917514:SHH917515 SRD917514:SRD917515 TAZ917514:TAZ917515 TKV917514:TKV917515 TUR917514:TUR917515 UEN917514:UEN917515 UOJ917514:UOJ917515 UYF917514:UYF917515 VIB917514:VIB917515 VRX917514:VRX917515 WBT917514:WBT917515 WLP917514:WLP917515 WVL917514:WVL917515 D983050:D983051 IZ983050:IZ983051 SV983050:SV983051 ACR983050:ACR983051 AMN983050:AMN983051 AWJ983050:AWJ983051 BGF983050:BGF983051 BQB983050:BQB983051 BZX983050:BZX983051 CJT983050:CJT983051 CTP983050:CTP983051 DDL983050:DDL983051 DNH983050:DNH983051 DXD983050:DXD983051 EGZ983050:EGZ983051 EQV983050:EQV983051 FAR983050:FAR983051 FKN983050:FKN983051 FUJ983050:FUJ983051 GEF983050:GEF983051 GOB983050:GOB983051 GXX983050:GXX983051 HHT983050:HHT983051 HRP983050:HRP983051 IBL983050:IBL983051 ILH983050:ILH983051 IVD983050:IVD983051 JEZ983050:JEZ983051 JOV983050:JOV983051 JYR983050:JYR983051 KIN983050:KIN983051 KSJ983050:KSJ983051 LCF983050:LCF983051 LMB983050:LMB983051 LVX983050:LVX983051 MFT983050:MFT983051 MPP983050:MPP983051 MZL983050:MZL983051 NJH983050:NJH983051 NTD983050:NTD983051 OCZ983050:OCZ983051 OMV983050:OMV983051 OWR983050:OWR983051 PGN983050:PGN983051 PQJ983050:PQJ983051 QAF983050:QAF983051 QKB983050:QKB983051 QTX983050:QTX983051 RDT983050:RDT983051 RNP983050:RNP983051 RXL983050:RXL983051 SHH983050:SHH983051 SRD983050:SRD983051 TAZ983050:TAZ983051 TKV983050:TKV983051 TUR983050:TUR983051 UEN983050:UEN983051 UOJ983050:UOJ983051 UYF983050:UYF983051 VIB983050:VIB983051 VRX983050:VRX983051 WBT983050:WBT983051 WLP983050:WLP983051 WVL983050:WVL983051">
      <formula1>"専任,専任ではない"</formula1>
    </dataValidation>
    <dataValidation type="list" allowBlank="1" showDropDown="0" showInputMessage="1" showErrorMessage="1" sqref="C6:D7 IY6:IZ7 SU6:SV7 ACQ6:ACR7 AMM6:AMN7 AWI6:AWJ7 BGE6:BGF7 BQA6:BQB7 BZW6:BZX7 CJS6:CJT7 CTO6:CTP7 DDK6:DDL7 DNG6:DNH7 DXC6:DXD7 EGY6:EGZ7 EQU6:EQV7 FAQ6:FAR7 FKM6:FKN7 FUI6:FUJ7 GEE6:GEF7 GOA6:GOB7 GXW6:GXX7 HHS6:HHT7 HRO6:HRP7 IBK6:IBL7 ILG6:ILH7 IVC6:IVD7 JEY6:JEZ7 JOU6:JOV7 JYQ6:JYR7 KIM6:KIN7 KSI6:KSJ7 LCE6:LCF7 LMA6:LMB7 LVW6:LVX7 MFS6:MFT7 MPO6:MPP7 MZK6:MZL7 NJG6:NJH7 NTC6:NTD7 OCY6:OCZ7 OMU6:OMV7 OWQ6:OWR7 PGM6:PGN7 PQI6:PQJ7 QAE6:QAF7 QKA6:QKB7 QTW6:QTX7 RDS6:RDT7 RNO6:RNP7 RXK6:RXL7 SHG6:SHH7 SRC6:SRD7 TAY6:TAZ7 TKU6:TKV7 TUQ6:TUR7 UEM6:UEN7 UOI6:UOJ7 UYE6:UYF7 VIA6:VIB7 VRW6:VRX7 WBS6:WBT7 WLO6:WLP7 WVK6:WVL7 C65542:D65543 IY65542:IZ65543 SU65542:SV65543 ACQ65542:ACR65543 AMM65542:AMN65543 AWI65542:AWJ65543 BGE65542:BGF65543 BQA65542:BQB65543 BZW65542:BZX65543 CJS65542:CJT65543 CTO65542:CTP65543 DDK65542:DDL65543 DNG65542:DNH65543 DXC65542:DXD65543 EGY65542:EGZ65543 EQU65542:EQV65543 FAQ65542:FAR65543 FKM65542:FKN65543 FUI65542:FUJ65543 GEE65542:GEF65543 GOA65542:GOB65543 GXW65542:GXX65543 HHS65542:HHT65543 HRO65542:HRP65543 IBK65542:IBL65543 ILG65542:ILH65543 IVC65542:IVD65543 JEY65542:JEZ65543 JOU65542:JOV65543 JYQ65542:JYR65543 KIM65542:KIN65543 KSI65542:KSJ65543 LCE65542:LCF65543 LMA65542:LMB65543 LVW65542:LVX65543 MFS65542:MFT65543 MPO65542:MPP65543 MZK65542:MZL65543 NJG65542:NJH65543 NTC65542:NTD65543 OCY65542:OCZ65543 OMU65542:OMV65543 OWQ65542:OWR65543 PGM65542:PGN65543 PQI65542:PQJ65543 QAE65542:QAF65543 QKA65542:QKB65543 QTW65542:QTX65543 RDS65542:RDT65543 RNO65542:RNP65543 RXK65542:RXL65543 SHG65542:SHH65543 SRC65542:SRD65543 TAY65542:TAZ65543 TKU65542:TKV65543 TUQ65542:TUR65543 UEM65542:UEN65543 UOI65542:UOJ65543 UYE65542:UYF65543 VIA65542:VIB65543 VRW65542:VRX65543 WBS65542:WBT65543 WLO65542:WLP65543 WVK65542:WVL65543 C131078:D131079 IY131078:IZ131079 SU131078:SV131079 ACQ131078:ACR131079 AMM131078:AMN131079 AWI131078:AWJ131079 BGE131078:BGF131079 BQA131078:BQB131079 BZW131078:BZX131079 CJS131078:CJT131079 CTO131078:CTP131079 DDK131078:DDL131079 DNG131078:DNH131079 DXC131078:DXD131079 EGY131078:EGZ131079 EQU131078:EQV131079 FAQ131078:FAR131079 FKM131078:FKN131079 FUI131078:FUJ131079 GEE131078:GEF131079 GOA131078:GOB131079 GXW131078:GXX131079 HHS131078:HHT131079 HRO131078:HRP131079 IBK131078:IBL131079 ILG131078:ILH131079 IVC131078:IVD131079 JEY131078:JEZ131079 JOU131078:JOV131079 JYQ131078:JYR131079 KIM131078:KIN131079 KSI131078:KSJ131079 LCE131078:LCF131079 LMA131078:LMB131079 LVW131078:LVX131079 MFS131078:MFT131079 MPO131078:MPP131079 MZK131078:MZL131079 NJG131078:NJH131079 NTC131078:NTD131079 OCY131078:OCZ131079 OMU131078:OMV131079 OWQ131078:OWR131079 PGM131078:PGN131079 PQI131078:PQJ131079 QAE131078:QAF131079 QKA131078:QKB131079 QTW131078:QTX131079 RDS131078:RDT131079 RNO131078:RNP131079 RXK131078:RXL131079 SHG131078:SHH131079 SRC131078:SRD131079 TAY131078:TAZ131079 TKU131078:TKV131079 TUQ131078:TUR131079 UEM131078:UEN131079 UOI131078:UOJ131079 UYE131078:UYF131079 VIA131078:VIB131079 VRW131078:VRX131079 WBS131078:WBT131079 WLO131078:WLP131079 WVK131078:WVL131079 C196614:D196615 IY196614:IZ196615 SU196614:SV196615 ACQ196614:ACR196615 AMM196614:AMN196615 AWI196614:AWJ196615 BGE196614:BGF196615 BQA196614:BQB196615 BZW196614:BZX196615 CJS196614:CJT196615 CTO196614:CTP196615 DDK196614:DDL196615 DNG196614:DNH196615 DXC196614:DXD196615 EGY196614:EGZ196615 EQU196614:EQV196615 FAQ196614:FAR196615 FKM196614:FKN196615 FUI196614:FUJ196615 GEE196614:GEF196615 GOA196614:GOB196615 GXW196614:GXX196615 HHS196614:HHT196615 HRO196614:HRP196615 IBK196614:IBL196615 ILG196614:ILH196615 IVC196614:IVD196615 JEY196614:JEZ196615 JOU196614:JOV196615 JYQ196614:JYR196615 KIM196614:KIN196615 KSI196614:KSJ196615 LCE196614:LCF196615 LMA196614:LMB196615 LVW196614:LVX196615 MFS196614:MFT196615 MPO196614:MPP196615 MZK196614:MZL196615 NJG196614:NJH196615 NTC196614:NTD196615 OCY196614:OCZ196615 OMU196614:OMV196615 OWQ196614:OWR196615 PGM196614:PGN196615 PQI196614:PQJ196615 QAE196614:QAF196615 QKA196614:QKB196615 QTW196614:QTX196615 RDS196614:RDT196615 RNO196614:RNP196615 RXK196614:RXL196615 SHG196614:SHH196615 SRC196614:SRD196615 TAY196614:TAZ196615 TKU196614:TKV196615 TUQ196614:TUR196615 UEM196614:UEN196615 UOI196614:UOJ196615 UYE196614:UYF196615 VIA196614:VIB196615 VRW196614:VRX196615 WBS196614:WBT196615 WLO196614:WLP196615 WVK196614:WVL196615 C262150:D262151 IY262150:IZ262151 SU262150:SV262151 ACQ262150:ACR262151 AMM262150:AMN262151 AWI262150:AWJ262151 BGE262150:BGF262151 BQA262150:BQB262151 BZW262150:BZX262151 CJS262150:CJT262151 CTO262150:CTP262151 DDK262150:DDL262151 DNG262150:DNH262151 DXC262150:DXD262151 EGY262150:EGZ262151 EQU262150:EQV262151 FAQ262150:FAR262151 FKM262150:FKN262151 FUI262150:FUJ262151 GEE262150:GEF262151 GOA262150:GOB262151 GXW262150:GXX262151 HHS262150:HHT262151 HRO262150:HRP262151 IBK262150:IBL262151 ILG262150:ILH262151 IVC262150:IVD262151 JEY262150:JEZ262151 JOU262150:JOV262151 JYQ262150:JYR262151 KIM262150:KIN262151 KSI262150:KSJ262151 LCE262150:LCF262151 LMA262150:LMB262151 LVW262150:LVX262151 MFS262150:MFT262151 MPO262150:MPP262151 MZK262150:MZL262151 NJG262150:NJH262151 NTC262150:NTD262151 OCY262150:OCZ262151 OMU262150:OMV262151 OWQ262150:OWR262151 PGM262150:PGN262151 PQI262150:PQJ262151 QAE262150:QAF262151 QKA262150:QKB262151 QTW262150:QTX262151 RDS262150:RDT262151 RNO262150:RNP262151 RXK262150:RXL262151 SHG262150:SHH262151 SRC262150:SRD262151 TAY262150:TAZ262151 TKU262150:TKV262151 TUQ262150:TUR262151 UEM262150:UEN262151 UOI262150:UOJ262151 UYE262150:UYF262151 VIA262150:VIB262151 VRW262150:VRX262151 WBS262150:WBT262151 WLO262150:WLP262151 WVK262150:WVL262151 C327686:D327687 IY327686:IZ327687 SU327686:SV327687 ACQ327686:ACR327687 AMM327686:AMN327687 AWI327686:AWJ327687 BGE327686:BGF327687 BQA327686:BQB327687 BZW327686:BZX327687 CJS327686:CJT327687 CTO327686:CTP327687 DDK327686:DDL327687 DNG327686:DNH327687 DXC327686:DXD327687 EGY327686:EGZ327687 EQU327686:EQV327687 FAQ327686:FAR327687 FKM327686:FKN327687 FUI327686:FUJ327687 GEE327686:GEF327687 GOA327686:GOB327687 GXW327686:GXX327687 HHS327686:HHT327687 HRO327686:HRP327687 IBK327686:IBL327687 ILG327686:ILH327687 IVC327686:IVD327687 JEY327686:JEZ327687 JOU327686:JOV327687 JYQ327686:JYR327687 KIM327686:KIN327687 KSI327686:KSJ327687 LCE327686:LCF327687 LMA327686:LMB327687 LVW327686:LVX327687 MFS327686:MFT327687 MPO327686:MPP327687 MZK327686:MZL327687 NJG327686:NJH327687 NTC327686:NTD327687 OCY327686:OCZ327687 OMU327686:OMV327687 OWQ327686:OWR327687 PGM327686:PGN327687 PQI327686:PQJ327687 QAE327686:QAF327687 QKA327686:QKB327687 QTW327686:QTX327687 RDS327686:RDT327687 RNO327686:RNP327687 RXK327686:RXL327687 SHG327686:SHH327687 SRC327686:SRD327687 TAY327686:TAZ327687 TKU327686:TKV327687 TUQ327686:TUR327687 UEM327686:UEN327687 UOI327686:UOJ327687 UYE327686:UYF327687 VIA327686:VIB327687 VRW327686:VRX327687 WBS327686:WBT327687 WLO327686:WLP327687 WVK327686:WVL327687 C393222:D393223 IY393222:IZ393223 SU393222:SV393223 ACQ393222:ACR393223 AMM393222:AMN393223 AWI393222:AWJ393223 BGE393222:BGF393223 BQA393222:BQB393223 BZW393222:BZX393223 CJS393222:CJT393223 CTO393222:CTP393223 DDK393222:DDL393223 DNG393222:DNH393223 DXC393222:DXD393223 EGY393222:EGZ393223 EQU393222:EQV393223 FAQ393222:FAR393223 FKM393222:FKN393223 FUI393222:FUJ393223 GEE393222:GEF393223 GOA393222:GOB393223 GXW393222:GXX393223 HHS393222:HHT393223 HRO393222:HRP393223 IBK393222:IBL393223 ILG393222:ILH393223 IVC393222:IVD393223 JEY393222:JEZ393223 JOU393222:JOV393223 JYQ393222:JYR393223 KIM393222:KIN393223 KSI393222:KSJ393223 LCE393222:LCF393223 LMA393222:LMB393223 LVW393222:LVX393223 MFS393222:MFT393223 MPO393222:MPP393223 MZK393222:MZL393223 NJG393222:NJH393223 NTC393222:NTD393223 OCY393222:OCZ393223 OMU393222:OMV393223 OWQ393222:OWR393223 PGM393222:PGN393223 PQI393222:PQJ393223 QAE393222:QAF393223 QKA393222:QKB393223 QTW393222:QTX393223 RDS393222:RDT393223 RNO393222:RNP393223 RXK393222:RXL393223 SHG393222:SHH393223 SRC393222:SRD393223 TAY393222:TAZ393223 TKU393222:TKV393223 TUQ393222:TUR393223 UEM393222:UEN393223 UOI393222:UOJ393223 UYE393222:UYF393223 VIA393222:VIB393223 VRW393222:VRX393223 WBS393222:WBT393223 WLO393222:WLP393223 WVK393222:WVL393223 C458758:D458759 IY458758:IZ458759 SU458758:SV458759 ACQ458758:ACR458759 AMM458758:AMN458759 AWI458758:AWJ458759 BGE458758:BGF458759 BQA458758:BQB458759 BZW458758:BZX458759 CJS458758:CJT458759 CTO458758:CTP458759 DDK458758:DDL458759 DNG458758:DNH458759 DXC458758:DXD458759 EGY458758:EGZ458759 EQU458758:EQV458759 FAQ458758:FAR458759 FKM458758:FKN458759 FUI458758:FUJ458759 GEE458758:GEF458759 GOA458758:GOB458759 GXW458758:GXX458759 HHS458758:HHT458759 HRO458758:HRP458759 IBK458758:IBL458759 ILG458758:ILH458759 IVC458758:IVD458759 JEY458758:JEZ458759 JOU458758:JOV458759 JYQ458758:JYR458759 KIM458758:KIN458759 KSI458758:KSJ458759 LCE458758:LCF458759 LMA458758:LMB458759 LVW458758:LVX458759 MFS458758:MFT458759 MPO458758:MPP458759 MZK458758:MZL458759 NJG458758:NJH458759 NTC458758:NTD458759 OCY458758:OCZ458759 OMU458758:OMV458759 OWQ458758:OWR458759 PGM458758:PGN458759 PQI458758:PQJ458759 QAE458758:QAF458759 QKA458758:QKB458759 QTW458758:QTX458759 RDS458758:RDT458759 RNO458758:RNP458759 RXK458758:RXL458759 SHG458758:SHH458759 SRC458758:SRD458759 TAY458758:TAZ458759 TKU458758:TKV458759 TUQ458758:TUR458759 UEM458758:UEN458759 UOI458758:UOJ458759 UYE458758:UYF458759 VIA458758:VIB458759 VRW458758:VRX458759 WBS458758:WBT458759 WLO458758:WLP458759 WVK458758:WVL458759 C524294:D524295 IY524294:IZ524295 SU524294:SV524295 ACQ524294:ACR524295 AMM524294:AMN524295 AWI524294:AWJ524295 BGE524294:BGF524295 BQA524294:BQB524295 BZW524294:BZX524295 CJS524294:CJT524295 CTO524294:CTP524295 DDK524294:DDL524295 DNG524294:DNH524295 DXC524294:DXD524295 EGY524294:EGZ524295 EQU524294:EQV524295 FAQ524294:FAR524295 FKM524294:FKN524295 FUI524294:FUJ524295 GEE524294:GEF524295 GOA524294:GOB524295 GXW524294:GXX524295 HHS524294:HHT524295 HRO524294:HRP524295 IBK524294:IBL524295 ILG524294:ILH524295 IVC524294:IVD524295 JEY524294:JEZ524295 JOU524294:JOV524295 JYQ524294:JYR524295 KIM524294:KIN524295 KSI524294:KSJ524295 LCE524294:LCF524295 LMA524294:LMB524295 LVW524294:LVX524295 MFS524294:MFT524295 MPO524294:MPP524295 MZK524294:MZL524295 NJG524294:NJH524295 NTC524294:NTD524295 OCY524294:OCZ524295 OMU524294:OMV524295 OWQ524294:OWR524295 PGM524294:PGN524295 PQI524294:PQJ524295 QAE524294:QAF524295 QKA524294:QKB524295 QTW524294:QTX524295 RDS524294:RDT524295 RNO524294:RNP524295 RXK524294:RXL524295 SHG524294:SHH524295 SRC524294:SRD524295 TAY524294:TAZ524295 TKU524294:TKV524295 TUQ524294:TUR524295 UEM524294:UEN524295 UOI524294:UOJ524295 UYE524294:UYF524295 VIA524294:VIB524295 VRW524294:VRX524295 WBS524294:WBT524295 WLO524294:WLP524295 WVK524294:WVL524295 C589830:D589831 IY589830:IZ589831 SU589830:SV589831 ACQ589830:ACR589831 AMM589830:AMN589831 AWI589830:AWJ589831 BGE589830:BGF589831 BQA589830:BQB589831 BZW589830:BZX589831 CJS589830:CJT589831 CTO589830:CTP589831 DDK589830:DDL589831 DNG589830:DNH589831 DXC589830:DXD589831 EGY589830:EGZ589831 EQU589830:EQV589831 FAQ589830:FAR589831 FKM589830:FKN589831 FUI589830:FUJ589831 GEE589830:GEF589831 GOA589830:GOB589831 GXW589830:GXX589831 HHS589830:HHT589831 HRO589830:HRP589831 IBK589830:IBL589831 ILG589830:ILH589831 IVC589830:IVD589831 JEY589830:JEZ589831 JOU589830:JOV589831 JYQ589830:JYR589831 KIM589830:KIN589831 KSI589830:KSJ589831 LCE589830:LCF589831 LMA589830:LMB589831 LVW589830:LVX589831 MFS589830:MFT589831 MPO589830:MPP589831 MZK589830:MZL589831 NJG589830:NJH589831 NTC589830:NTD589831 OCY589830:OCZ589831 OMU589830:OMV589831 OWQ589830:OWR589831 PGM589830:PGN589831 PQI589830:PQJ589831 QAE589830:QAF589831 QKA589830:QKB589831 QTW589830:QTX589831 RDS589830:RDT589831 RNO589830:RNP589831 RXK589830:RXL589831 SHG589830:SHH589831 SRC589830:SRD589831 TAY589830:TAZ589831 TKU589830:TKV589831 TUQ589830:TUR589831 UEM589830:UEN589831 UOI589830:UOJ589831 UYE589830:UYF589831 VIA589830:VIB589831 VRW589830:VRX589831 WBS589830:WBT589831 WLO589830:WLP589831 WVK589830:WVL589831 C655366:D655367 IY655366:IZ655367 SU655366:SV655367 ACQ655366:ACR655367 AMM655366:AMN655367 AWI655366:AWJ655367 BGE655366:BGF655367 BQA655366:BQB655367 BZW655366:BZX655367 CJS655366:CJT655367 CTO655366:CTP655367 DDK655366:DDL655367 DNG655366:DNH655367 DXC655366:DXD655367 EGY655366:EGZ655367 EQU655366:EQV655367 FAQ655366:FAR655367 FKM655366:FKN655367 FUI655366:FUJ655367 GEE655366:GEF655367 GOA655366:GOB655367 GXW655366:GXX655367 HHS655366:HHT655367 HRO655366:HRP655367 IBK655366:IBL655367 ILG655366:ILH655367 IVC655366:IVD655367 JEY655366:JEZ655367 JOU655366:JOV655367 JYQ655366:JYR655367 KIM655366:KIN655367 KSI655366:KSJ655367 LCE655366:LCF655367 LMA655366:LMB655367 LVW655366:LVX655367 MFS655366:MFT655367 MPO655366:MPP655367 MZK655366:MZL655367 NJG655366:NJH655367 NTC655366:NTD655367 OCY655366:OCZ655367 OMU655366:OMV655367 OWQ655366:OWR655367 PGM655366:PGN655367 PQI655366:PQJ655367 QAE655366:QAF655367 QKA655366:QKB655367 QTW655366:QTX655367 RDS655366:RDT655367 RNO655366:RNP655367 RXK655366:RXL655367 SHG655366:SHH655367 SRC655366:SRD655367 TAY655366:TAZ655367 TKU655366:TKV655367 TUQ655366:TUR655367 UEM655366:UEN655367 UOI655366:UOJ655367 UYE655366:UYF655367 VIA655366:VIB655367 VRW655366:VRX655367 WBS655366:WBT655367 WLO655366:WLP655367 WVK655366:WVL655367 C720902:D720903 IY720902:IZ720903 SU720902:SV720903 ACQ720902:ACR720903 AMM720902:AMN720903 AWI720902:AWJ720903 BGE720902:BGF720903 BQA720902:BQB720903 BZW720902:BZX720903 CJS720902:CJT720903 CTO720902:CTP720903 DDK720902:DDL720903 DNG720902:DNH720903 DXC720902:DXD720903 EGY720902:EGZ720903 EQU720902:EQV720903 FAQ720902:FAR720903 FKM720902:FKN720903 FUI720902:FUJ720903 GEE720902:GEF720903 GOA720902:GOB720903 GXW720902:GXX720903 HHS720902:HHT720903 HRO720902:HRP720903 IBK720902:IBL720903 ILG720902:ILH720903 IVC720902:IVD720903 JEY720902:JEZ720903 JOU720902:JOV720903 JYQ720902:JYR720903 KIM720902:KIN720903 KSI720902:KSJ720903 LCE720902:LCF720903 LMA720902:LMB720903 LVW720902:LVX720903 MFS720902:MFT720903 MPO720902:MPP720903 MZK720902:MZL720903 NJG720902:NJH720903 NTC720902:NTD720903 OCY720902:OCZ720903 OMU720902:OMV720903 OWQ720902:OWR720903 PGM720902:PGN720903 PQI720902:PQJ720903 QAE720902:QAF720903 QKA720902:QKB720903 QTW720902:QTX720903 RDS720902:RDT720903 RNO720902:RNP720903 RXK720902:RXL720903 SHG720902:SHH720903 SRC720902:SRD720903 TAY720902:TAZ720903 TKU720902:TKV720903 TUQ720902:TUR720903 UEM720902:UEN720903 UOI720902:UOJ720903 UYE720902:UYF720903 VIA720902:VIB720903 VRW720902:VRX720903 WBS720902:WBT720903 WLO720902:WLP720903 WVK720902:WVL720903 C786438:D786439 IY786438:IZ786439 SU786438:SV786439 ACQ786438:ACR786439 AMM786438:AMN786439 AWI786438:AWJ786439 BGE786438:BGF786439 BQA786438:BQB786439 BZW786438:BZX786439 CJS786438:CJT786439 CTO786438:CTP786439 DDK786438:DDL786439 DNG786438:DNH786439 DXC786438:DXD786439 EGY786438:EGZ786439 EQU786438:EQV786439 FAQ786438:FAR786439 FKM786438:FKN786439 FUI786438:FUJ786439 GEE786438:GEF786439 GOA786438:GOB786439 GXW786438:GXX786439 HHS786438:HHT786439 HRO786438:HRP786439 IBK786438:IBL786439 ILG786438:ILH786439 IVC786438:IVD786439 JEY786438:JEZ786439 JOU786438:JOV786439 JYQ786438:JYR786439 KIM786438:KIN786439 KSI786438:KSJ786439 LCE786438:LCF786439 LMA786438:LMB786439 LVW786438:LVX786439 MFS786438:MFT786439 MPO786438:MPP786439 MZK786438:MZL786439 NJG786438:NJH786439 NTC786438:NTD786439 OCY786438:OCZ786439 OMU786438:OMV786439 OWQ786438:OWR786439 PGM786438:PGN786439 PQI786438:PQJ786439 QAE786438:QAF786439 QKA786438:QKB786439 QTW786438:QTX786439 RDS786438:RDT786439 RNO786438:RNP786439 RXK786438:RXL786439 SHG786438:SHH786439 SRC786438:SRD786439 TAY786438:TAZ786439 TKU786438:TKV786439 TUQ786438:TUR786439 UEM786438:UEN786439 UOI786438:UOJ786439 UYE786438:UYF786439 VIA786438:VIB786439 VRW786438:VRX786439 WBS786438:WBT786439 WLO786438:WLP786439 WVK786438:WVL786439 C851974:D851975 IY851974:IZ851975 SU851974:SV851975 ACQ851974:ACR851975 AMM851974:AMN851975 AWI851974:AWJ851975 BGE851974:BGF851975 BQA851974:BQB851975 BZW851974:BZX851975 CJS851974:CJT851975 CTO851974:CTP851975 DDK851974:DDL851975 DNG851974:DNH851975 DXC851974:DXD851975 EGY851974:EGZ851975 EQU851974:EQV851975 FAQ851974:FAR851975 FKM851974:FKN851975 FUI851974:FUJ851975 GEE851974:GEF851975 GOA851974:GOB851975 GXW851974:GXX851975 HHS851974:HHT851975 HRO851974:HRP851975 IBK851974:IBL851975 ILG851974:ILH851975 IVC851974:IVD851975 JEY851974:JEZ851975 JOU851974:JOV851975 JYQ851974:JYR851975 KIM851974:KIN851975 KSI851974:KSJ851975 LCE851974:LCF851975 LMA851974:LMB851975 LVW851974:LVX851975 MFS851974:MFT851975 MPO851974:MPP851975 MZK851974:MZL851975 NJG851974:NJH851975 NTC851974:NTD851975 OCY851974:OCZ851975 OMU851974:OMV851975 OWQ851974:OWR851975 PGM851974:PGN851975 PQI851974:PQJ851975 QAE851974:QAF851975 QKA851974:QKB851975 QTW851974:QTX851975 RDS851974:RDT851975 RNO851974:RNP851975 RXK851974:RXL851975 SHG851974:SHH851975 SRC851974:SRD851975 TAY851974:TAZ851975 TKU851974:TKV851975 TUQ851974:TUR851975 UEM851974:UEN851975 UOI851974:UOJ851975 UYE851974:UYF851975 VIA851974:VIB851975 VRW851974:VRX851975 WBS851974:WBT851975 WLO851974:WLP851975 WVK851974:WVL851975 C917510:D917511 IY917510:IZ917511 SU917510:SV917511 ACQ917510:ACR917511 AMM917510:AMN917511 AWI917510:AWJ917511 BGE917510:BGF917511 BQA917510:BQB917511 BZW917510:BZX917511 CJS917510:CJT917511 CTO917510:CTP917511 DDK917510:DDL917511 DNG917510:DNH917511 DXC917510:DXD917511 EGY917510:EGZ917511 EQU917510:EQV917511 FAQ917510:FAR917511 FKM917510:FKN917511 FUI917510:FUJ917511 GEE917510:GEF917511 GOA917510:GOB917511 GXW917510:GXX917511 HHS917510:HHT917511 HRO917510:HRP917511 IBK917510:IBL917511 ILG917510:ILH917511 IVC917510:IVD917511 JEY917510:JEZ917511 JOU917510:JOV917511 JYQ917510:JYR917511 KIM917510:KIN917511 KSI917510:KSJ917511 LCE917510:LCF917511 LMA917510:LMB917511 LVW917510:LVX917511 MFS917510:MFT917511 MPO917510:MPP917511 MZK917510:MZL917511 NJG917510:NJH917511 NTC917510:NTD917511 OCY917510:OCZ917511 OMU917510:OMV917511 OWQ917510:OWR917511 PGM917510:PGN917511 PQI917510:PQJ917511 QAE917510:QAF917511 QKA917510:QKB917511 QTW917510:QTX917511 RDS917510:RDT917511 RNO917510:RNP917511 RXK917510:RXL917511 SHG917510:SHH917511 SRC917510:SRD917511 TAY917510:TAZ917511 TKU917510:TKV917511 TUQ917510:TUR917511 UEM917510:UEN917511 UOI917510:UOJ917511 UYE917510:UYF917511 VIA917510:VIB917511 VRW917510:VRX917511 WBS917510:WBT917511 WLO917510:WLP917511 WVK917510:WVL917511 C983046:D983047 IY983046:IZ983047 SU983046:SV983047 ACQ983046:ACR983047 AMM983046:AMN983047 AWI983046:AWJ983047 BGE983046:BGF983047 BQA983046:BQB983047 BZW983046:BZX983047 CJS983046:CJT983047 CTO983046:CTP983047 DDK983046:DDL983047 DNG983046:DNH983047 DXC983046:DXD983047 EGY983046:EGZ983047 EQU983046:EQV983047 FAQ983046:FAR983047 FKM983046:FKN983047 FUI983046:FUJ983047 GEE983046:GEF983047 GOA983046:GOB983047 GXW983046:GXX983047 HHS983046:HHT983047 HRO983046:HRP983047 IBK983046:IBL983047 ILG983046:ILH983047 IVC983046:IVD983047 JEY983046:JEZ983047 JOU983046:JOV983047 JYQ983046:JYR983047 KIM983046:KIN983047 KSI983046:KSJ983047 LCE983046:LCF983047 LMA983046:LMB983047 LVW983046:LVX983047 MFS983046:MFT983047 MPO983046:MPP983047 MZK983046:MZL983047 NJG983046:NJH983047 NTC983046:NTD983047 OCY983046:OCZ983047 OMU983046:OMV983047 OWQ983046:OWR983047 PGM983046:PGN983047 PQI983046:PQJ983047 QAE983046:QAF983047 QKA983046:QKB983047 QTW983046:QTX983047 RDS983046:RDT983047 RNO983046:RNP983047 RXK983046:RXL983047 SHG983046:SHH983047 SRC983046:SRD983047 TAY983046:TAZ983047 TKU983046:TKV983047 TUQ983046:TUR983047 UEM983046:UEN983047 UOI983046:UOJ983047 UYE983046:UYF983047 VIA983046:VIB983047 VRW983046:VRX983047 WBS983046:WBT983047 WLO983046:WLP983047 WVK983046:WVL983047">
      <formula1>"幼保連携型認定こども園,幼稚園型認定こども園,保育所型認定こども園,地方裁量型認定こども園"</formula1>
    </dataValidation>
    <dataValidation imeMode="disabled" allowBlank="1" showDropDown="0" showInputMessage="1" showErrorMessage="1" sqref="WVT98305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dataValidations>
  <pageMargins left="0.6692913385826772" right="0.19685039370078741" top="0.59055118110236227" bottom="0.19685039370078741" header="0.31496062992125984" footer="0.31496062992125984"/>
  <pageSetup paperSize="9" scale="94"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92D050"/>
  </sheetPr>
  <dimension ref="A1:O55"/>
  <sheetViews>
    <sheetView view="pageBreakPreview" zoomScaleSheetLayoutView="100" workbookViewId="0">
      <selection activeCell="S28" sqref="S28"/>
    </sheetView>
  </sheetViews>
  <sheetFormatPr defaultRowHeight="13.5"/>
  <cols>
    <col min="1" max="1" width="1.875" style="368" customWidth="1"/>
    <col min="2" max="2" width="3.625" style="368" customWidth="1"/>
    <col min="3" max="3" width="14.375" style="368" customWidth="1"/>
    <col min="4" max="4" width="7.625" style="368" customWidth="1"/>
    <col min="5" max="5" width="8.125" style="368" customWidth="1"/>
    <col min="6" max="6" width="8.25" style="368" customWidth="1"/>
    <col min="7" max="7" width="6.25" style="368" customWidth="1"/>
    <col min="8" max="8" width="5.875" style="368" customWidth="1"/>
    <col min="9" max="12" width="5.25" style="368" customWidth="1"/>
    <col min="13" max="14" width="5.125" style="368" customWidth="1"/>
    <col min="15" max="15" width="11.75" style="368" customWidth="1"/>
    <col min="16" max="256" width="9" style="368" customWidth="1"/>
    <col min="257" max="257" width="1.875" style="368" customWidth="1"/>
    <col min="258" max="258" width="3.625" style="368" customWidth="1"/>
    <col min="259" max="259" width="14.375" style="368" customWidth="1"/>
    <col min="260" max="260" width="7.625" style="368" customWidth="1"/>
    <col min="261" max="261" width="8.125" style="368" customWidth="1"/>
    <col min="262" max="262" width="8.25" style="368" customWidth="1"/>
    <col min="263" max="263" width="6.25" style="368" customWidth="1"/>
    <col min="264" max="264" width="5.875" style="368" customWidth="1"/>
    <col min="265" max="265" width="5.75" style="368" customWidth="1"/>
    <col min="266" max="266" width="5.625" style="368" customWidth="1"/>
    <col min="267" max="268" width="4.625" style="368" customWidth="1"/>
    <col min="269" max="270" width="5.125" style="368" customWidth="1"/>
    <col min="271" max="271" width="11.75" style="368" customWidth="1"/>
    <col min="272" max="512" width="9" style="368" customWidth="1"/>
    <col min="513" max="513" width="1.875" style="368" customWidth="1"/>
    <col min="514" max="514" width="3.625" style="368" customWidth="1"/>
    <col min="515" max="515" width="14.375" style="368" customWidth="1"/>
    <col min="516" max="516" width="7.625" style="368" customWidth="1"/>
    <col min="517" max="517" width="8.125" style="368" customWidth="1"/>
    <col min="518" max="518" width="8.25" style="368" customWidth="1"/>
    <col min="519" max="519" width="6.25" style="368" customWidth="1"/>
    <col min="520" max="520" width="5.875" style="368" customWidth="1"/>
    <col min="521" max="521" width="5.75" style="368" customWidth="1"/>
    <col min="522" max="522" width="5.625" style="368" customWidth="1"/>
    <col min="523" max="524" width="4.625" style="368" customWidth="1"/>
    <col min="525" max="526" width="5.125" style="368" customWidth="1"/>
    <col min="527" max="527" width="11.75" style="368" customWidth="1"/>
    <col min="528" max="768" width="9" style="368" customWidth="1"/>
    <col min="769" max="769" width="1.875" style="368" customWidth="1"/>
    <col min="770" max="770" width="3.625" style="368" customWidth="1"/>
    <col min="771" max="771" width="14.375" style="368" customWidth="1"/>
    <col min="772" max="772" width="7.625" style="368" customWidth="1"/>
    <col min="773" max="773" width="8.125" style="368" customWidth="1"/>
    <col min="774" max="774" width="8.25" style="368" customWidth="1"/>
    <col min="775" max="775" width="6.25" style="368" customWidth="1"/>
    <col min="776" max="776" width="5.875" style="368" customWidth="1"/>
    <col min="777" max="777" width="5.75" style="368" customWidth="1"/>
    <col min="778" max="778" width="5.625" style="368" customWidth="1"/>
    <col min="779" max="780" width="4.625" style="368" customWidth="1"/>
    <col min="781" max="782" width="5.125" style="368" customWidth="1"/>
    <col min="783" max="783" width="11.75" style="368" customWidth="1"/>
    <col min="784" max="1024" width="9" style="368" customWidth="1"/>
    <col min="1025" max="1025" width="1.875" style="368" customWidth="1"/>
    <col min="1026" max="1026" width="3.625" style="368" customWidth="1"/>
    <col min="1027" max="1027" width="14.375" style="368" customWidth="1"/>
    <col min="1028" max="1028" width="7.625" style="368" customWidth="1"/>
    <col min="1029" max="1029" width="8.125" style="368" customWidth="1"/>
    <col min="1030" max="1030" width="8.25" style="368" customWidth="1"/>
    <col min="1031" max="1031" width="6.25" style="368" customWidth="1"/>
    <col min="1032" max="1032" width="5.875" style="368" customWidth="1"/>
    <col min="1033" max="1033" width="5.75" style="368" customWidth="1"/>
    <col min="1034" max="1034" width="5.625" style="368" customWidth="1"/>
    <col min="1035" max="1036" width="4.625" style="368" customWidth="1"/>
    <col min="1037" max="1038" width="5.125" style="368" customWidth="1"/>
    <col min="1039" max="1039" width="11.75" style="368" customWidth="1"/>
    <col min="1040" max="1280" width="9" style="368" customWidth="1"/>
    <col min="1281" max="1281" width="1.875" style="368" customWidth="1"/>
    <col min="1282" max="1282" width="3.625" style="368" customWidth="1"/>
    <col min="1283" max="1283" width="14.375" style="368" customWidth="1"/>
    <col min="1284" max="1284" width="7.625" style="368" customWidth="1"/>
    <col min="1285" max="1285" width="8.125" style="368" customWidth="1"/>
    <col min="1286" max="1286" width="8.25" style="368" customWidth="1"/>
    <col min="1287" max="1287" width="6.25" style="368" customWidth="1"/>
    <col min="1288" max="1288" width="5.875" style="368" customWidth="1"/>
    <col min="1289" max="1289" width="5.75" style="368" customWidth="1"/>
    <col min="1290" max="1290" width="5.625" style="368" customWidth="1"/>
    <col min="1291" max="1292" width="4.625" style="368" customWidth="1"/>
    <col min="1293" max="1294" width="5.125" style="368" customWidth="1"/>
    <col min="1295" max="1295" width="11.75" style="368" customWidth="1"/>
    <col min="1296" max="1536" width="9" style="368" customWidth="1"/>
    <col min="1537" max="1537" width="1.875" style="368" customWidth="1"/>
    <col min="1538" max="1538" width="3.625" style="368" customWidth="1"/>
    <col min="1539" max="1539" width="14.375" style="368" customWidth="1"/>
    <col min="1540" max="1540" width="7.625" style="368" customWidth="1"/>
    <col min="1541" max="1541" width="8.125" style="368" customWidth="1"/>
    <col min="1542" max="1542" width="8.25" style="368" customWidth="1"/>
    <col min="1543" max="1543" width="6.25" style="368" customWidth="1"/>
    <col min="1544" max="1544" width="5.875" style="368" customWidth="1"/>
    <col min="1545" max="1545" width="5.75" style="368" customWidth="1"/>
    <col min="1546" max="1546" width="5.625" style="368" customWidth="1"/>
    <col min="1547" max="1548" width="4.625" style="368" customWidth="1"/>
    <col min="1549" max="1550" width="5.125" style="368" customWidth="1"/>
    <col min="1551" max="1551" width="11.75" style="368" customWidth="1"/>
    <col min="1552" max="1792" width="9" style="368" customWidth="1"/>
    <col min="1793" max="1793" width="1.875" style="368" customWidth="1"/>
    <col min="1794" max="1794" width="3.625" style="368" customWidth="1"/>
    <col min="1795" max="1795" width="14.375" style="368" customWidth="1"/>
    <col min="1796" max="1796" width="7.625" style="368" customWidth="1"/>
    <col min="1797" max="1797" width="8.125" style="368" customWidth="1"/>
    <col min="1798" max="1798" width="8.25" style="368" customWidth="1"/>
    <col min="1799" max="1799" width="6.25" style="368" customWidth="1"/>
    <col min="1800" max="1800" width="5.875" style="368" customWidth="1"/>
    <col min="1801" max="1801" width="5.75" style="368" customWidth="1"/>
    <col min="1802" max="1802" width="5.625" style="368" customWidth="1"/>
    <col min="1803" max="1804" width="4.625" style="368" customWidth="1"/>
    <col min="1805" max="1806" width="5.125" style="368" customWidth="1"/>
    <col min="1807" max="1807" width="11.75" style="368" customWidth="1"/>
    <col min="1808" max="2048" width="9" style="368" customWidth="1"/>
    <col min="2049" max="2049" width="1.875" style="368" customWidth="1"/>
    <col min="2050" max="2050" width="3.625" style="368" customWidth="1"/>
    <col min="2051" max="2051" width="14.375" style="368" customWidth="1"/>
    <col min="2052" max="2052" width="7.625" style="368" customWidth="1"/>
    <col min="2053" max="2053" width="8.125" style="368" customWidth="1"/>
    <col min="2054" max="2054" width="8.25" style="368" customWidth="1"/>
    <col min="2055" max="2055" width="6.25" style="368" customWidth="1"/>
    <col min="2056" max="2056" width="5.875" style="368" customWidth="1"/>
    <col min="2057" max="2057" width="5.75" style="368" customWidth="1"/>
    <col min="2058" max="2058" width="5.625" style="368" customWidth="1"/>
    <col min="2059" max="2060" width="4.625" style="368" customWidth="1"/>
    <col min="2061" max="2062" width="5.125" style="368" customWidth="1"/>
    <col min="2063" max="2063" width="11.75" style="368" customWidth="1"/>
    <col min="2064" max="2304" width="9" style="368" customWidth="1"/>
    <col min="2305" max="2305" width="1.875" style="368" customWidth="1"/>
    <col min="2306" max="2306" width="3.625" style="368" customWidth="1"/>
    <col min="2307" max="2307" width="14.375" style="368" customWidth="1"/>
    <col min="2308" max="2308" width="7.625" style="368" customWidth="1"/>
    <col min="2309" max="2309" width="8.125" style="368" customWidth="1"/>
    <col min="2310" max="2310" width="8.25" style="368" customWidth="1"/>
    <col min="2311" max="2311" width="6.25" style="368" customWidth="1"/>
    <col min="2312" max="2312" width="5.875" style="368" customWidth="1"/>
    <col min="2313" max="2313" width="5.75" style="368" customWidth="1"/>
    <col min="2314" max="2314" width="5.625" style="368" customWidth="1"/>
    <col min="2315" max="2316" width="4.625" style="368" customWidth="1"/>
    <col min="2317" max="2318" width="5.125" style="368" customWidth="1"/>
    <col min="2319" max="2319" width="11.75" style="368" customWidth="1"/>
    <col min="2320" max="2560" width="9" style="368" customWidth="1"/>
    <col min="2561" max="2561" width="1.875" style="368" customWidth="1"/>
    <col min="2562" max="2562" width="3.625" style="368" customWidth="1"/>
    <col min="2563" max="2563" width="14.375" style="368" customWidth="1"/>
    <col min="2564" max="2564" width="7.625" style="368" customWidth="1"/>
    <col min="2565" max="2565" width="8.125" style="368" customWidth="1"/>
    <col min="2566" max="2566" width="8.25" style="368" customWidth="1"/>
    <col min="2567" max="2567" width="6.25" style="368" customWidth="1"/>
    <col min="2568" max="2568" width="5.875" style="368" customWidth="1"/>
    <col min="2569" max="2569" width="5.75" style="368" customWidth="1"/>
    <col min="2570" max="2570" width="5.625" style="368" customWidth="1"/>
    <col min="2571" max="2572" width="4.625" style="368" customWidth="1"/>
    <col min="2573" max="2574" width="5.125" style="368" customWidth="1"/>
    <col min="2575" max="2575" width="11.75" style="368" customWidth="1"/>
    <col min="2576" max="2816" width="9" style="368" customWidth="1"/>
    <col min="2817" max="2817" width="1.875" style="368" customWidth="1"/>
    <col min="2818" max="2818" width="3.625" style="368" customWidth="1"/>
    <col min="2819" max="2819" width="14.375" style="368" customWidth="1"/>
    <col min="2820" max="2820" width="7.625" style="368" customWidth="1"/>
    <col min="2821" max="2821" width="8.125" style="368" customWidth="1"/>
    <col min="2822" max="2822" width="8.25" style="368" customWidth="1"/>
    <col min="2823" max="2823" width="6.25" style="368" customWidth="1"/>
    <col min="2824" max="2824" width="5.875" style="368" customWidth="1"/>
    <col min="2825" max="2825" width="5.75" style="368" customWidth="1"/>
    <col min="2826" max="2826" width="5.625" style="368" customWidth="1"/>
    <col min="2827" max="2828" width="4.625" style="368" customWidth="1"/>
    <col min="2829" max="2830" width="5.125" style="368" customWidth="1"/>
    <col min="2831" max="2831" width="11.75" style="368" customWidth="1"/>
    <col min="2832" max="3072" width="9" style="368" customWidth="1"/>
    <col min="3073" max="3073" width="1.875" style="368" customWidth="1"/>
    <col min="3074" max="3074" width="3.625" style="368" customWidth="1"/>
    <col min="3075" max="3075" width="14.375" style="368" customWidth="1"/>
    <col min="3076" max="3076" width="7.625" style="368" customWidth="1"/>
    <col min="3077" max="3077" width="8.125" style="368" customWidth="1"/>
    <col min="3078" max="3078" width="8.25" style="368" customWidth="1"/>
    <col min="3079" max="3079" width="6.25" style="368" customWidth="1"/>
    <col min="3080" max="3080" width="5.875" style="368" customWidth="1"/>
    <col min="3081" max="3081" width="5.75" style="368" customWidth="1"/>
    <col min="3082" max="3082" width="5.625" style="368" customWidth="1"/>
    <col min="3083" max="3084" width="4.625" style="368" customWidth="1"/>
    <col min="3085" max="3086" width="5.125" style="368" customWidth="1"/>
    <col min="3087" max="3087" width="11.75" style="368" customWidth="1"/>
    <col min="3088" max="3328" width="9" style="368" customWidth="1"/>
    <col min="3329" max="3329" width="1.875" style="368" customWidth="1"/>
    <col min="3330" max="3330" width="3.625" style="368" customWidth="1"/>
    <col min="3331" max="3331" width="14.375" style="368" customWidth="1"/>
    <col min="3332" max="3332" width="7.625" style="368" customWidth="1"/>
    <col min="3333" max="3333" width="8.125" style="368" customWidth="1"/>
    <col min="3334" max="3334" width="8.25" style="368" customWidth="1"/>
    <col min="3335" max="3335" width="6.25" style="368" customWidth="1"/>
    <col min="3336" max="3336" width="5.875" style="368" customWidth="1"/>
    <col min="3337" max="3337" width="5.75" style="368" customWidth="1"/>
    <col min="3338" max="3338" width="5.625" style="368" customWidth="1"/>
    <col min="3339" max="3340" width="4.625" style="368" customWidth="1"/>
    <col min="3341" max="3342" width="5.125" style="368" customWidth="1"/>
    <col min="3343" max="3343" width="11.75" style="368" customWidth="1"/>
    <col min="3344" max="3584" width="9" style="368" customWidth="1"/>
    <col min="3585" max="3585" width="1.875" style="368" customWidth="1"/>
    <col min="3586" max="3586" width="3.625" style="368" customWidth="1"/>
    <col min="3587" max="3587" width="14.375" style="368" customWidth="1"/>
    <col min="3588" max="3588" width="7.625" style="368" customWidth="1"/>
    <col min="3589" max="3589" width="8.125" style="368" customWidth="1"/>
    <col min="3590" max="3590" width="8.25" style="368" customWidth="1"/>
    <col min="3591" max="3591" width="6.25" style="368" customWidth="1"/>
    <col min="3592" max="3592" width="5.875" style="368" customWidth="1"/>
    <col min="3593" max="3593" width="5.75" style="368" customWidth="1"/>
    <col min="3594" max="3594" width="5.625" style="368" customWidth="1"/>
    <col min="3595" max="3596" width="4.625" style="368" customWidth="1"/>
    <col min="3597" max="3598" width="5.125" style="368" customWidth="1"/>
    <col min="3599" max="3599" width="11.75" style="368" customWidth="1"/>
    <col min="3600" max="3840" width="9" style="368" customWidth="1"/>
    <col min="3841" max="3841" width="1.875" style="368" customWidth="1"/>
    <col min="3842" max="3842" width="3.625" style="368" customWidth="1"/>
    <col min="3843" max="3843" width="14.375" style="368" customWidth="1"/>
    <col min="3844" max="3844" width="7.625" style="368" customWidth="1"/>
    <col min="3845" max="3845" width="8.125" style="368" customWidth="1"/>
    <col min="3846" max="3846" width="8.25" style="368" customWidth="1"/>
    <col min="3847" max="3847" width="6.25" style="368" customWidth="1"/>
    <col min="3848" max="3848" width="5.875" style="368" customWidth="1"/>
    <col min="3849" max="3849" width="5.75" style="368" customWidth="1"/>
    <col min="3850" max="3850" width="5.625" style="368" customWidth="1"/>
    <col min="3851" max="3852" width="4.625" style="368" customWidth="1"/>
    <col min="3853" max="3854" width="5.125" style="368" customWidth="1"/>
    <col min="3855" max="3855" width="11.75" style="368" customWidth="1"/>
    <col min="3856" max="4096" width="9" style="368" customWidth="1"/>
    <col min="4097" max="4097" width="1.875" style="368" customWidth="1"/>
    <col min="4098" max="4098" width="3.625" style="368" customWidth="1"/>
    <col min="4099" max="4099" width="14.375" style="368" customWidth="1"/>
    <col min="4100" max="4100" width="7.625" style="368" customWidth="1"/>
    <col min="4101" max="4101" width="8.125" style="368" customWidth="1"/>
    <col min="4102" max="4102" width="8.25" style="368" customWidth="1"/>
    <col min="4103" max="4103" width="6.25" style="368" customWidth="1"/>
    <col min="4104" max="4104" width="5.875" style="368" customWidth="1"/>
    <col min="4105" max="4105" width="5.75" style="368" customWidth="1"/>
    <col min="4106" max="4106" width="5.625" style="368" customWidth="1"/>
    <col min="4107" max="4108" width="4.625" style="368" customWidth="1"/>
    <col min="4109" max="4110" width="5.125" style="368" customWidth="1"/>
    <col min="4111" max="4111" width="11.75" style="368" customWidth="1"/>
    <col min="4112" max="4352" width="9" style="368" customWidth="1"/>
    <col min="4353" max="4353" width="1.875" style="368" customWidth="1"/>
    <col min="4354" max="4354" width="3.625" style="368" customWidth="1"/>
    <col min="4355" max="4355" width="14.375" style="368" customWidth="1"/>
    <col min="4356" max="4356" width="7.625" style="368" customWidth="1"/>
    <col min="4357" max="4357" width="8.125" style="368" customWidth="1"/>
    <col min="4358" max="4358" width="8.25" style="368" customWidth="1"/>
    <col min="4359" max="4359" width="6.25" style="368" customWidth="1"/>
    <col min="4360" max="4360" width="5.875" style="368" customWidth="1"/>
    <col min="4361" max="4361" width="5.75" style="368" customWidth="1"/>
    <col min="4362" max="4362" width="5.625" style="368" customWidth="1"/>
    <col min="4363" max="4364" width="4.625" style="368" customWidth="1"/>
    <col min="4365" max="4366" width="5.125" style="368" customWidth="1"/>
    <col min="4367" max="4367" width="11.75" style="368" customWidth="1"/>
    <col min="4368" max="4608" width="9" style="368" customWidth="1"/>
    <col min="4609" max="4609" width="1.875" style="368" customWidth="1"/>
    <col min="4610" max="4610" width="3.625" style="368" customWidth="1"/>
    <col min="4611" max="4611" width="14.375" style="368" customWidth="1"/>
    <col min="4612" max="4612" width="7.625" style="368" customWidth="1"/>
    <col min="4613" max="4613" width="8.125" style="368" customWidth="1"/>
    <col min="4614" max="4614" width="8.25" style="368" customWidth="1"/>
    <col min="4615" max="4615" width="6.25" style="368" customWidth="1"/>
    <col min="4616" max="4616" width="5.875" style="368" customWidth="1"/>
    <col min="4617" max="4617" width="5.75" style="368" customWidth="1"/>
    <col min="4618" max="4618" width="5.625" style="368" customWidth="1"/>
    <col min="4619" max="4620" width="4.625" style="368" customWidth="1"/>
    <col min="4621" max="4622" width="5.125" style="368" customWidth="1"/>
    <col min="4623" max="4623" width="11.75" style="368" customWidth="1"/>
    <col min="4624" max="4864" width="9" style="368" customWidth="1"/>
    <col min="4865" max="4865" width="1.875" style="368" customWidth="1"/>
    <col min="4866" max="4866" width="3.625" style="368" customWidth="1"/>
    <col min="4867" max="4867" width="14.375" style="368" customWidth="1"/>
    <col min="4868" max="4868" width="7.625" style="368" customWidth="1"/>
    <col min="4869" max="4869" width="8.125" style="368" customWidth="1"/>
    <col min="4870" max="4870" width="8.25" style="368" customWidth="1"/>
    <col min="4871" max="4871" width="6.25" style="368" customWidth="1"/>
    <col min="4872" max="4872" width="5.875" style="368" customWidth="1"/>
    <col min="4873" max="4873" width="5.75" style="368" customWidth="1"/>
    <col min="4874" max="4874" width="5.625" style="368" customWidth="1"/>
    <col min="4875" max="4876" width="4.625" style="368" customWidth="1"/>
    <col min="4877" max="4878" width="5.125" style="368" customWidth="1"/>
    <col min="4879" max="4879" width="11.75" style="368" customWidth="1"/>
    <col min="4880" max="5120" width="9" style="368" customWidth="1"/>
    <col min="5121" max="5121" width="1.875" style="368" customWidth="1"/>
    <col min="5122" max="5122" width="3.625" style="368" customWidth="1"/>
    <col min="5123" max="5123" width="14.375" style="368" customWidth="1"/>
    <col min="5124" max="5124" width="7.625" style="368" customWidth="1"/>
    <col min="5125" max="5125" width="8.125" style="368" customWidth="1"/>
    <col min="5126" max="5126" width="8.25" style="368" customWidth="1"/>
    <col min="5127" max="5127" width="6.25" style="368" customWidth="1"/>
    <col min="5128" max="5128" width="5.875" style="368" customWidth="1"/>
    <col min="5129" max="5129" width="5.75" style="368" customWidth="1"/>
    <col min="5130" max="5130" width="5.625" style="368" customWidth="1"/>
    <col min="5131" max="5132" width="4.625" style="368" customWidth="1"/>
    <col min="5133" max="5134" width="5.125" style="368" customWidth="1"/>
    <col min="5135" max="5135" width="11.75" style="368" customWidth="1"/>
    <col min="5136" max="5376" width="9" style="368" customWidth="1"/>
    <col min="5377" max="5377" width="1.875" style="368" customWidth="1"/>
    <col min="5378" max="5378" width="3.625" style="368" customWidth="1"/>
    <col min="5379" max="5379" width="14.375" style="368" customWidth="1"/>
    <col min="5380" max="5380" width="7.625" style="368" customWidth="1"/>
    <col min="5381" max="5381" width="8.125" style="368" customWidth="1"/>
    <col min="5382" max="5382" width="8.25" style="368" customWidth="1"/>
    <col min="5383" max="5383" width="6.25" style="368" customWidth="1"/>
    <col min="5384" max="5384" width="5.875" style="368" customWidth="1"/>
    <col min="5385" max="5385" width="5.75" style="368" customWidth="1"/>
    <col min="5386" max="5386" width="5.625" style="368" customWidth="1"/>
    <col min="5387" max="5388" width="4.625" style="368" customWidth="1"/>
    <col min="5389" max="5390" width="5.125" style="368" customWidth="1"/>
    <col min="5391" max="5391" width="11.75" style="368" customWidth="1"/>
    <col min="5392" max="5632" width="9" style="368" customWidth="1"/>
    <col min="5633" max="5633" width="1.875" style="368" customWidth="1"/>
    <col min="5634" max="5634" width="3.625" style="368" customWidth="1"/>
    <col min="5635" max="5635" width="14.375" style="368" customWidth="1"/>
    <col min="5636" max="5636" width="7.625" style="368" customWidth="1"/>
    <col min="5637" max="5637" width="8.125" style="368" customWidth="1"/>
    <col min="5638" max="5638" width="8.25" style="368" customWidth="1"/>
    <col min="5639" max="5639" width="6.25" style="368" customWidth="1"/>
    <col min="5640" max="5640" width="5.875" style="368" customWidth="1"/>
    <col min="5641" max="5641" width="5.75" style="368" customWidth="1"/>
    <col min="5642" max="5642" width="5.625" style="368" customWidth="1"/>
    <col min="5643" max="5644" width="4.625" style="368" customWidth="1"/>
    <col min="5645" max="5646" width="5.125" style="368" customWidth="1"/>
    <col min="5647" max="5647" width="11.75" style="368" customWidth="1"/>
    <col min="5648" max="5888" width="9" style="368" customWidth="1"/>
    <col min="5889" max="5889" width="1.875" style="368" customWidth="1"/>
    <col min="5890" max="5890" width="3.625" style="368" customWidth="1"/>
    <col min="5891" max="5891" width="14.375" style="368" customWidth="1"/>
    <col min="5892" max="5892" width="7.625" style="368" customWidth="1"/>
    <col min="5893" max="5893" width="8.125" style="368" customWidth="1"/>
    <col min="5894" max="5894" width="8.25" style="368" customWidth="1"/>
    <col min="5895" max="5895" width="6.25" style="368" customWidth="1"/>
    <col min="5896" max="5896" width="5.875" style="368" customWidth="1"/>
    <col min="5897" max="5897" width="5.75" style="368" customWidth="1"/>
    <col min="5898" max="5898" width="5.625" style="368" customWidth="1"/>
    <col min="5899" max="5900" width="4.625" style="368" customWidth="1"/>
    <col min="5901" max="5902" width="5.125" style="368" customWidth="1"/>
    <col min="5903" max="5903" width="11.75" style="368" customWidth="1"/>
    <col min="5904" max="6144" width="9" style="368" customWidth="1"/>
    <col min="6145" max="6145" width="1.875" style="368" customWidth="1"/>
    <col min="6146" max="6146" width="3.625" style="368" customWidth="1"/>
    <col min="6147" max="6147" width="14.375" style="368" customWidth="1"/>
    <col min="6148" max="6148" width="7.625" style="368" customWidth="1"/>
    <col min="6149" max="6149" width="8.125" style="368" customWidth="1"/>
    <col min="6150" max="6150" width="8.25" style="368" customWidth="1"/>
    <col min="6151" max="6151" width="6.25" style="368" customWidth="1"/>
    <col min="6152" max="6152" width="5.875" style="368" customWidth="1"/>
    <col min="6153" max="6153" width="5.75" style="368" customWidth="1"/>
    <col min="6154" max="6154" width="5.625" style="368" customWidth="1"/>
    <col min="6155" max="6156" width="4.625" style="368" customWidth="1"/>
    <col min="6157" max="6158" width="5.125" style="368" customWidth="1"/>
    <col min="6159" max="6159" width="11.75" style="368" customWidth="1"/>
    <col min="6160" max="6400" width="9" style="368" customWidth="1"/>
    <col min="6401" max="6401" width="1.875" style="368" customWidth="1"/>
    <col min="6402" max="6402" width="3.625" style="368" customWidth="1"/>
    <col min="6403" max="6403" width="14.375" style="368" customWidth="1"/>
    <col min="6404" max="6404" width="7.625" style="368" customWidth="1"/>
    <col min="6405" max="6405" width="8.125" style="368" customWidth="1"/>
    <col min="6406" max="6406" width="8.25" style="368" customWidth="1"/>
    <col min="6407" max="6407" width="6.25" style="368" customWidth="1"/>
    <col min="6408" max="6408" width="5.875" style="368" customWidth="1"/>
    <col min="6409" max="6409" width="5.75" style="368" customWidth="1"/>
    <col min="6410" max="6410" width="5.625" style="368" customWidth="1"/>
    <col min="6411" max="6412" width="4.625" style="368" customWidth="1"/>
    <col min="6413" max="6414" width="5.125" style="368" customWidth="1"/>
    <col min="6415" max="6415" width="11.75" style="368" customWidth="1"/>
    <col min="6416" max="6656" width="9" style="368" customWidth="1"/>
    <col min="6657" max="6657" width="1.875" style="368" customWidth="1"/>
    <col min="6658" max="6658" width="3.625" style="368" customWidth="1"/>
    <col min="6659" max="6659" width="14.375" style="368" customWidth="1"/>
    <col min="6660" max="6660" width="7.625" style="368" customWidth="1"/>
    <col min="6661" max="6661" width="8.125" style="368" customWidth="1"/>
    <col min="6662" max="6662" width="8.25" style="368" customWidth="1"/>
    <col min="6663" max="6663" width="6.25" style="368" customWidth="1"/>
    <col min="6664" max="6664" width="5.875" style="368" customWidth="1"/>
    <col min="6665" max="6665" width="5.75" style="368" customWidth="1"/>
    <col min="6666" max="6666" width="5.625" style="368" customWidth="1"/>
    <col min="6667" max="6668" width="4.625" style="368" customWidth="1"/>
    <col min="6669" max="6670" width="5.125" style="368" customWidth="1"/>
    <col min="6671" max="6671" width="11.75" style="368" customWidth="1"/>
    <col min="6672" max="6912" width="9" style="368" customWidth="1"/>
    <col min="6913" max="6913" width="1.875" style="368" customWidth="1"/>
    <col min="6914" max="6914" width="3.625" style="368" customWidth="1"/>
    <col min="6915" max="6915" width="14.375" style="368" customWidth="1"/>
    <col min="6916" max="6916" width="7.625" style="368" customWidth="1"/>
    <col min="6917" max="6917" width="8.125" style="368" customWidth="1"/>
    <col min="6918" max="6918" width="8.25" style="368" customWidth="1"/>
    <col min="6919" max="6919" width="6.25" style="368" customWidth="1"/>
    <col min="6920" max="6920" width="5.875" style="368" customWidth="1"/>
    <col min="6921" max="6921" width="5.75" style="368" customWidth="1"/>
    <col min="6922" max="6922" width="5.625" style="368" customWidth="1"/>
    <col min="6923" max="6924" width="4.625" style="368" customWidth="1"/>
    <col min="6925" max="6926" width="5.125" style="368" customWidth="1"/>
    <col min="6927" max="6927" width="11.75" style="368" customWidth="1"/>
    <col min="6928" max="7168" width="9" style="368" customWidth="1"/>
    <col min="7169" max="7169" width="1.875" style="368" customWidth="1"/>
    <col min="7170" max="7170" width="3.625" style="368" customWidth="1"/>
    <col min="7171" max="7171" width="14.375" style="368" customWidth="1"/>
    <col min="7172" max="7172" width="7.625" style="368" customWidth="1"/>
    <col min="7173" max="7173" width="8.125" style="368" customWidth="1"/>
    <col min="7174" max="7174" width="8.25" style="368" customWidth="1"/>
    <col min="7175" max="7175" width="6.25" style="368" customWidth="1"/>
    <col min="7176" max="7176" width="5.875" style="368" customWidth="1"/>
    <col min="7177" max="7177" width="5.75" style="368" customWidth="1"/>
    <col min="7178" max="7178" width="5.625" style="368" customWidth="1"/>
    <col min="7179" max="7180" width="4.625" style="368" customWidth="1"/>
    <col min="7181" max="7182" width="5.125" style="368" customWidth="1"/>
    <col min="7183" max="7183" width="11.75" style="368" customWidth="1"/>
    <col min="7184" max="7424" width="9" style="368" customWidth="1"/>
    <col min="7425" max="7425" width="1.875" style="368" customWidth="1"/>
    <col min="7426" max="7426" width="3.625" style="368" customWidth="1"/>
    <col min="7427" max="7427" width="14.375" style="368" customWidth="1"/>
    <col min="7428" max="7428" width="7.625" style="368" customWidth="1"/>
    <col min="7429" max="7429" width="8.125" style="368" customWidth="1"/>
    <col min="7430" max="7430" width="8.25" style="368" customWidth="1"/>
    <col min="7431" max="7431" width="6.25" style="368" customWidth="1"/>
    <col min="7432" max="7432" width="5.875" style="368" customWidth="1"/>
    <col min="7433" max="7433" width="5.75" style="368" customWidth="1"/>
    <col min="7434" max="7434" width="5.625" style="368" customWidth="1"/>
    <col min="7435" max="7436" width="4.625" style="368" customWidth="1"/>
    <col min="7437" max="7438" width="5.125" style="368" customWidth="1"/>
    <col min="7439" max="7439" width="11.75" style="368" customWidth="1"/>
    <col min="7440" max="7680" width="9" style="368" customWidth="1"/>
    <col min="7681" max="7681" width="1.875" style="368" customWidth="1"/>
    <col min="7682" max="7682" width="3.625" style="368" customWidth="1"/>
    <col min="7683" max="7683" width="14.375" style="368" customWidth="1"/>
    <col min="7684" max="7684" width="7.625" style="368" customWidth="1"/>
    <col min="7685" max="7685" width="8.125" style="368" customWidth="1"/>
    <col min="7686" max="7686" width="8.25" style="368" customWidth="1"/>
    <col min="7687" max="7687" width="6.25" style="368" customWidth="1"/>
    <col min="7688" max="7688" width="5.875" style="368" customWidth="1"/>
    <col min="7689" max="7689" width="5.75" style="368" customWidth="1"/>
    <col min="7690" max="7690" width="5.625" style="368" customWidth="1"/>
    <col min="7691" max="7692" width="4.625" style="368" customWidth="1"/>
    <col min="7693" max="7694" width="5.125" style="368" customWidth="1"/>
    <col min="7695" max="7695" width="11.75" style="368" customWidth="1"/>
    <col min="7696" max="7936" width="9" style="368" customWidth="1"/>
    <col min="7937" max="7937" width="1.875" style="368" customWidth="1"/>
    <col min="7938" max="7938" width="3.625" style="368" customWidth="1"/>
    <col min="7939" max="7939" width="14.375" style="368" customWidth="1"/>
    <col min="7940" max="7940" width="7.625" style="368" customWidth="1"/>
    <col min="7941" max="7941" width="8.125" style="368" customWidth="1"/>
    <col min="7942" max="7942" width="8.25" style="368" customWidth="1"/>
    <col min="7943" max="7943" width="6.25" style="368" customWidth="1"/>
    <col min="7944" max="7944" width="5.875" style="368" customWidth="1"/>
    <col min="7945" max="7945" width="5.75" style="368" customWidth="1"/>
    <col min="7946" max="7946" width="5.625" style="368" customWidth="1"/>
    <col min="7947" max="7948" width="4.625" style="368" customWidth="1"/>
    <col min="7949" max="7950" width="5.125" style="368" customWidth="1"/>
    <col min="7951" max="7951" width="11.75" style="368" customWidth="1"/>
    <col min="7952" max="8192" width="9" style="368" customWidth="1"/>
    <col min="8193" max="8193" width="1.875" style="368" customWidth="1"/>
    <col min="8194" max="8194" width="3.625" style="368" customWidth="1"/>
    <col min="8195" max="8195" width="14.375" style="368" customWidth="1"/>
    <col min="8196" max="8196" width="7.625" style="368" customWidth="1"/>
    <col min="8197" max="8197" width="8.125" style="368" customWidth="1"/>
    <col min="8198" max="8198" width="8.25" style="368" customWidth="1"/>
    <col min="8199" max="8199" width="6.25" style="368" customWidth="1"/>
    <col min="8200" max="8200" width="5.875" style="368" customWidth="1"/>
    <col min="8201" max="8201" width="5.75" style="368" customWidth="1"/>
    <col min="8202" max="8202" width="5.625" style="368" customWidth="1"/>
    <col min="8203" max="8204" width="4.625" style="368" customWidth="1"/>
    <col min="8205" max="8206" width="5.125" style="368" customWidth="1"/>
    <col min="8207" max="8207" width="11.75" style="368" customWidth="1"/>
    <col min="8208" max="8448" width="9" style="368" customWidth="1"/>
    <col min="8449" max="8449" width="1.875" style="368" customWidth="1"/>
    <col min="8450" max="8450" width="3.625" style="368" customWidth="1"/>
    <col min="8451" max="8451" width="14.375" style="368" customWidth="1"/>
    <col min="8452" max="8452" width="7.625" style="368" customWidth="1"/>
    <col min="8453" max="8453" width="8.125" style="368" customWidth="1"/>
    <col min="8454" max="8454" width="8.25" style="368" customWidth="1"/>
    <col min="8455" max="8455" width="6.25" style="368" customWidth="1"/>
    <col min="8456" max="8456" width="5.875" style="368" customWidth="1"/>
    <col min="8457" max="8457" width="5.75" style="368" customWidth="1"/>
    <col min="8458" max="8458" width="5.625" style="368" customWidth="1"/>
    <col min="8459" max="8460" width="4.625" style="368" customWidth="1"/>
    <col min="8461" max="8462" width="5.125" style="368" customWidth="1"/>
    <col min="8463" max="8463" width="11.75" style="368" customWidth="1"/>
    <col min="8464" max="8704" width="9" style="368" customWidth="1"/>
    <col min="8705" max="8705" width="1.875" style="368" customWidth="1"/>
    <col min="8706" max="8706" width="3.625" style="368" customWidth="1"/>
    <col min="8707" max="8707" width="14.375" style="368" customWidth="1"/>
    <col min="8708" max="8708" width="7.625" style="368" customWidth="1"/>
    <col min="8709" max="8709" width="8.125" style="368" customWidth="1"/>
    <col min="8710" max="8710" width="8.25" style="368" customWidth="1"/>
    <col min="8711" max="8711" width="6.25" style="368" customWidth="1"/>
    <col min="8712" max="8712" width="5.875" style="368" customWidth="1"/>
    <col min="8713" max="8713" width="5.75" style="368" customWidth="1"/>
    <col min="8714" max="8714" width="5.625" style="368" customWidth="1"/>
    <col min="8715" max="8716" width="4.625" style="368" customWidth="1"/>
    <col min="8717" max="8718" width="5.125" style="368" customWidth="1"/>
    <col min="8719" max="8719" width="11.75" style="368" customWidth="1"/>
    <col min="8720" max="8960" width="9" style="368" customWidth="1"/>
    <col min="8961" max="8961" width="1.875" style="368" customWidth="1"/>
    <col min="8962" max="8962" width="3.625" style="368" customWidth="1"/>
    <col min="8963" max="8963" width="14.375" style="368" customWidth="1"/>
    <col min="8964" max="8964" width="7.625" style="368" customWidth="1"/>
    <col min="8965" max="8965" width="8.125" style="368" customWidth="1"/>
    <col min="8966" max="8966" width="8.25" style="368" customWidth="1"/>
    <col min="8967" max="8967" width="6.25" style="368" customWidth="1"/>
    <col min="8968" max="8968" width="5.875" style="368" customWidth="1"/>
    <col min="8969" max="8969" width="5.75" style="368" customWidth="1"/>
    <col min="8970" max="8970" width="5.625" style="368" customWidth="1"/>
    <col min="8971" max="8972" width="4.625" style="368" customWidth="1"/>
    <col min="8973" max="8974" width="5.125" style="368" customWidth="1"/>
    <col min="8975" max="8975" width="11.75" style="368" customWidth="1"/>
    <col min="8976" max="9216" width="9" style="368" customWidth="1"/>
    <col min="9217" max="9217" width="1.875" style="368" customWidth="1"/>
    <col min="9218" max="9218" width="3.625" style="368" customWidth="1"/>
    <col min="9219" max="9219" width="14.375" style="368" customWidth="1"/>
    <col min="9220" max="9220" width="7.625" style="368" customWidth="1"/>
    <col min="9221" max="9221" width="8.125" style="368" customWidth="1"/>
    <col min="9222" max="9222" width="8.25" style="368" customWidth="1"/>
    <col min="9223" max="9223" width="6.25" style="368" customWidth="1"/>
    <col min="9224" max="9224" width="5.875" style="368" customWidth="1"/>
    <col min="9225" max="9225" width="5.75" style="368" customWidth="1"/>
    <col min="9226" max="9226" width="5.625" style="368" customWidth="1"/>
    <col min="9227" max="9228" width="4.625" style="368" customWidth="1"/>
    <col min="9229" max="9230" width="5.125" style="368" customWidth="1"/>
    <col min="9231" max="9231" width="11.75" style="368" customWidth="1"/>
    <col min="9232" max="9472" width="9" style="368" customWidth="1"/>
    <col min="9473" max="9473" width="1.875" style="368" customWidth="1"/>
    <col min="9474" max="9474" width="3.625" style="368" customWidth="1"/>
    <col min="9475" max="9475" width="14.375" style="368" customWidth="1"/>
    <col min="9476" max="9476" width="7.625" style="368" customWidth="1"/>
    <col min="9477" max="9477" width="8.125" style="368" customWidth="1"/>
    <col min="9478" max="9478" width="8.25" style="368" customWidth="1"/>
    <col min="9479" max="9479" width="6.25" style="368" customWidth="1"/>
    <col min="9480" max="9480" width="5.875" style="368" customWidth="1"/>
    <col min="9481" max="9481" width="5.75" style="368" customWidth="1"/>
    <col min="9482" max="9482" width="5.625" style="368" customWidth="1"/>
    <col min="9483" max="9484" width="4.625" style="368" customWidth="1"/>
    <col min="9485" max="9486" width="5.125" style="368" customWidth="1"/>
    <col min="9487" max="9487" width="11.75" style="368" customWidth="1"/>
    <col min="9488" max="9728" width="9" style="368" customWidth="1"/>
    <col min="9729" max="9729" width="1.875" style="368" customWidth="1"/>
    <col min="9730" max="9730" width="3.625" style="368" customWidth="1"/>
    <col min="9731" max="9731" width="14.375" style="368" customWidth="1"/>
    <col min="9732" max="9732" width="7.625" style="368" customWidth="1"/>
    <col min="9733" max="9733" width="8.125" style="368" customWidth="1"/>
    <col min="9734" max="9734" width="8.25" style="368" customWidth="1"/>
    <col min="9735" max="9735" width="6.25" style="368" customWidth="1"/>
    <col min="9736" max="9736" width="5.875" style="368" customWidth="1"/>
    <col min="9737" max="9737" width="5.75" style="368" customWidth="1"/>
    <col min="9738" max="9738" width="5.625" style="368" customWidth="1"/>
    <col min="9739" max="9740" width="4.625" style="368" customWidth="1"/>
    <col min="9741" max="9742" width="5.125" style="368" customWidth="1"/>
    <col min="9743" max="9743" width="11.75" style="368" customWidth="1"/>
    <col min="9744" max="9984" width="9" style="368" customWidth="1"/>
    <col min="9985" max="9985" width="1.875" style="368" customWidth="1"/>
    <col min="9986" max="9986" width="3.625" style="368" customWidth="1"/>
    <col min="9987" max="9987" width="14.375" style="368" customWidth="1"/>
    <col min="9988" max="9988" width="7.625" style="368" customWidth="1"/>
    <col min="9989" max="9989" width="8.125" style="368" customWidth="1"/>
    <col min="9990" max="9990" width="8.25" style="368" customWidth="1"/>
    <col min="9991" max="9991" width="6.25" style="368" customWidth="1"/>
    <col min="9992" max="9992" width="5.875" style="368" customWidth="1"/>
    <col min="9993" max="9993" width="5.75" style="368" customWidth="1"/>
    <col min="9994" max="9994" width="5.625" style="368" customWidth="1"/>
    <col min="9995" max="9996" width="4.625" style="368" customWidth="1"/>
    <col min="9997" max="9998" width="5.125" style="368" customWidth="1"/>
    <col min="9999" max="9999" width="11.75" style="368" customWidth="1"/>
    <col min="10000" max="10240" width="9" style="368" customWidth="1"/>
    <col min="10241" max="10241" width="1.875" style="368" customWidth="1"/>
    <col min="10242" max="10242" width="3.625" style="368" customWidth="1"/>
    <col min="10243" max="10243" width="14.375" style="368" customWidth="1"/>
    <col min="10244" max="10244" width="7.625" style="368" customWidth="1"/>
    <col min="10245" max="10245" width="8.125" style="368" customWidth="1"/>
    <col min="10246" max="10246" width="8.25" style="368" customWidth="1"/>
    <col min="10247" max="10247" width="6.25" style="368" customWidth="1"/>
    <col min="10248" max="10248" width="5.875" style="368" customWidth="1"/>
    <col min="10249" max="10249" width="5.75" style="368" customWidth="1"/>
    <col min="10250" max="10250" width="5.625" style="368" customWidth="1"/>
    <col min="10251" max="10252" width="4.625" style="368" customWidth="1"/>
    <col min="10253" max="10254" width="5.125" style="368" customWidth="1"/>
    <col min="10255" max="10255" width="11.75" style="368" customWidth="1"/>
    <col min="10256" max="10496" width="9" style="368" customWidth="1"/>
    <col min="10497" max="10497" width="1.875" style="368" customWidth="1"/>
    <col min="10498" max="10498" width="3.625" style="368" customWidth="1"/>
    <col min="10499" max="10499" width="14.375" style="368" customWidth="1"/>
    <col min="10500" max="10500" width="7.625" style="368" customWidth="1"/>
    <col min="10501" max="10501" width="8.125" style="368" customWidth="1"/>
    <col min="10502" max="10502" width="8.25" style="368" customWidth="1"/>
    <col min="10503" max="10503" width="6.25" style="368" customWidth="1"/>
    <col min="10504" max="10504" width="5.875" style="368" customWidth="1"/>
    <col min="10505" max="10505" width="5.75" style="368" customWidth="1"/>
    <col min="10506" max="10506" width="5.625" style="368" customWidth="1"/>
    <col min="10507" max="10508" width="4.625" style="368" customWidth="1"/>
    <col min="10509" max="10510" width="5.125" style="368" customWidth="1"/>
    <col min="10511" max="10511" width="11.75" style="368" customWidth="1"/>
    <col min="10512" max="10752" width="9" style="368" customWidth="1"/>
    <col min="10753" max="10753" width="1.875" style="368" customWidth="1"/>
    <col min="10754" max="10754" width="3.625" style="368" customWidth="1"/>
    <col min="10755" max="10755" width="14.375" style="368" customWidth="1"/>
    <col min="10756" max="10756" width="7.625" style="368" customWidth="1"/>
    <col min="10757" max="10757" width="8.125" style="368" customWidth="1"/>
    <col min="10758" max="10758" width="8.25" style="368" customWidth="1"/>
    <col min="10759" max="10759" width="6.25" style="368" customWidth="1"/>
    <col min="10760" max="10760" width="5.875" style="368" customWidth="1"/>
    <col min="10761" max="10761" width="5.75" style="368" customWidth="1"/>
    <col min="10762" max="10762" width="5.625" style="368" customWidth="1"/>
    <col min="10763" max="10764" width="4.625" style="368" customWidth="1"/>
    <col min="10765" max="10766" width="5.125" style="368" customWidth="1"/>
    <col min="10767" max="10767" width="11.75" style="368" customWidth="1"/>
    <col min="10768" max="11008" width="9" style="368" customWidth="1"/>
    <col min="11009" max="11009" width="1.875" style="368" customWidth="1"/>
    <col min="11010" max="11010" width="3.625" style="368" customWidth="1"/>
    <col min="11011" max="11011" width="14.375" style="368" customWidth="1"/>
    <col min="11012" max="11012" width="7.625" style="368" customWidth="1"/>
    <col min="11013" max="11013" width="8.125" style="368" customWidth="1"/>
    <col min="11014" max="11014" width="8.25" style="368" customWidth="1"/>
    <col min="11015" max="11015" width="6.25" style="368" customWidth="1"/>
    <col min="11016" max="11016" width="5.875" style="368" customWidth="1"/>
    <col min="11017" max="11017" width="5.75" style="368" customWidth="1"/>
    <col min="11018" max="11018" width="5.625" style="368" customWidth="1"/>
    <col min="11019" max="11020" width="4.625" style="368" customWidth="1"/>
    <col min="11021" max="11022" width="5.125" style="368" customWidth="1"/>
    <col min="11023" max="11023" width="11.75" style="368" customWidth="1"/>
    <col min="11024" max="11264" width="9" style="368" customWidth="1"/>
    <col min="11265" max="11265" width="1.875" style="368" customWidth="1"/>
    <col min="11266" max="11266" width="3.625" style="368" customWidth="1"/>
    <col min="11267" max="11267" width="14.375" style="368" customWidth="1"/>
    <col min="11268" max="11268" width="7.625" style="368" customWidth="1"/>
    <col min="11269" max="11269" width="8.125" style="368" customWidth="1"/>
    <col min="11270" max="11270" width="8.25" style="368" customWidth="1"/>
    <col min="11271" max="11271" width="6.25" style="368" customWidth="1"/>
    <col min="11272" max="11272" width="5.875" style="368" customWidth="1"/>
    <col min="11273" max="11273" width="5.75" style="368" customWidth="1"/>
    <col min="11274" max="11274" width="5.625" style="368" customWidth="1"/>
    <col min="11275" max="11276" width="4.625" style="368" customWidth="1"/>
    <col min="11277" max="11278" width="5.125" style="368" customWidth="1"/>
    <col min="11279" max="11279" width="11.75" style="368" customWidth="1"/>
    <col min="11280" max="11520" width="9" style="368" customWidth="1"/>
    <col min="11521" max="11521" width="1.875" style="368" customWidth="1"/>
    <col min="11522" max="11522" width="3.625" style="368" customWidth="1"/>
    <col min="11523" max="11523" width="14.375" style="368" customWidth="1"/>
    <col min="11524" max="11524" width="7.625" style="368" customWidth="1"/>
    <col min="11525" max="11525" width="8.125" style="368" customWidth="1"/>
    <col min="11526" max="11526" width="8.25" style="368" customWidth="1"/>
    <col min="11527" max="11527" width="6.25" style="368" customWidth="1"/>
    <col min="11528" max="11528" width="5.875" style="368" customWidth="1"/>
    <col min="11529" max="11529" width="5.75" style="368" customWidth="1"/>
    <col min="11530" max="11530" width="5.625" style="368" customWidth="1"/>
    <col min="11531" max="11532" width="4.625" style="368" customWidth="1"/>
    <col min="11533" max="11534" width="5.125" style="368" customWidth="1"/>
    <col min="11535" max="11535" width="11.75" style="368" customWidth="1"/>
    <col min="11536" max="11776" width="9" style="368" customWidth="1"/>
    <col min="11777" max="11777" width="1.875" style="368" customWidth="1"/>
    <col min="11778" max="11778" width="3.625" style="368" customWidth="1"/>
    <col min="11779" max="11779" width="14.375" style="368" customWidth="1"/>
    <col min="11780" max="11780" width="7.625" style="368" customWidth="1"/>
    <col min="11781" max="11781" width="8.125" style="368" customWidth="1"/>
    <col min="11782" max="11782" width="8.25" style="368" customWidth="1"/>
    <col min="11783" max="11783" width="6.25" style="368" customWidth="1"/>
    <col min="11784" max="11784" width="5.875" style="368" customWidth="1"/>
    <col min="11785" max="11785" width="5.75" style="368" customWidth="1"/>
    <col min="11786" max="11786" width="5.625" style="368" customWidth="1"/>
    <col min="11787" max="11788" width="4.625" style="368" customWidth="1"/>
    <col min="11789" max="11790" width="5.125" style="368" customWidth="1"/>
    <col min="11791" max="11791" width="11.75" style="368" customWidth="1"/>
    <col min="11792" max="12032" width="9" style="368" customWidth="1"/>
    <col min="12033" max="12033" width="1.875" style="368" customWidth="1"/>
    <col min="12034" max="12034" width="3.625" style="368" customWidth="1"/>
    <col min="12035" max="12035" width="14.375" style="368" customWidth="1"/>
    <col min="12036" max="12036" width="7.625" style="368" customWidth="1"/>
    <col min="12037" max="12037" width="8.125" style="368" customWidth="1"/>
    <col min="12038" max="12038" width="8.25" style="368" customWidth="1"/>
    <col min="12039" max="12039" width="6.25" style="368" customWidth="1"/>
    <col min="12040" max="12040" width="5.875" style="368" customWidth="1"/>
    <col min="12041" max="12041" width="5.75" style="368" customWidth="1"/>
    <col min="12042" max="12042" width="5.625" style="368" customWidth="1"/>
    <col min="12043" max="12044" width="4.625" style="368" customWidth="1"/>
    <col min="12045" max="12046" width="5.125" style="368" customWidth="1"/>
    <col min="12047" max="12047" width="11.75" style="368" customWidth="1"/>
    <col min="12048" max="12288" width="9" style="368" customWidth="1"/>
    <col min="12289" max="12289" width="1.875" style="368" customWidth="1"/>
    <col min="12290" max="12290" width="3.625" style="368" customWidth="1"/>
    <col min="12291" max="12291" width="14.375" style="368" customWidth="1"/>
    <col min="12292" max="12292" width="7.625" style="368" customWidth="1"/>
    <col min="12293" max="12293" width="8.125" style="368" customWidth="1"/>
    <col min="12294" max="12294" width="8.25" style="368" customWidth="1"/>
    <col min="12295" max="12295" width="6.25" style="368" customWidth="1"/>
    <col min="12296" max="12296" width="5.875" style="368" customWidth="1"/>
    <col min="12297" max="12297" width="5.75" style="368" customWidth="1"/>
    <col min="12298" max="12298" width="5.625" style="368" customWidth="1"/>
    <col min="12299" max="12300" width="4.625" style="368" customWidth="1"/>
    <col min="12301" max="12302" width="5.125" style="368" customWidth="1"/>
    <col min="12303" max="12303" width="11.75" style="368" customWidth="1"/>
    <col min="12304" max="12544" width="9" style="368" customWidth="1"/>
    <col min="12545" max="12545" width="1.875" style="368" customWidth="1"/>
    <col min="12546" max="12546" width="3.625" style="368" customWidth="1"/>
    <col min="12547" max="12547" width="14.375" style="368" customWidth="1"/>
    <col min="12548" max="12548" width="7.625" style="368" customWidth="1"/>
    <col min="12549" max="12549" width="8.125" style="368" customWidth="1"/>
    <col min="12550" max="12550" width="8.25" style="368" customWidth="1"/>
    <col min="12551" max="12551" width="6.25" style="368" customWidth="1"/>
    <col min="12552" max="12552" width="5.875" style="368" customWidth="1"/>
    <col min="12553" max="12553" width="5.75" style="368" customWidth="1"/>
    <col min="12554" max="12554" width="5.625" style="368" customWidth="1"/>
    <col min="12555" max="12556" width="4.625" style="368" customWidth="1"/>
    <col min="12557" max="12558" width="5.125" style="368" customWidth="1"/>
    <col min="12559" max="12559" width="11.75" style="368" customWidth="1"/>
    <col min="12560" max="12800" width="9" style="368" customWidth="1"/>
    <col min="12801" max="12801" width="1.875" style="368" customWidth="1"/>
    <col min="12802" max="12802" width="3.625" style="368" customWidth="1"/>
    <col min="12803" max="12803" width="14.375" style="368" customWidth="1"/>
    <col min="12804" max="12804" width="7.625" style="368" customWidth="1"/>
    <col min="12805" max="12805" width="8.125" style="368" customWidth="1"/>
    <col min="12806" max="12806" width="8.25" style="368" customWidth="1"/>
    <col min="12807" max="12807" width="6.25" style="368" customWidth="1"/>
    <col min="12808" max="12808" width="5.875" style="368" customWidth="1"/>
    <col min="12809" max="12809" width="5.75" style="368" customWidth="1"/>
    <col min="12810" max="12810" width="5.625" style="368" customWidth="1"/>
    <col min="12811" max="12812" width="4.625" style="368" customWidth="1"/>
    <col min="12813" max="12814" width="5.125" style="368" customWidth="1"/>
    <col min="12815" max="12815" width="11.75" style="368" customWidth="1"/>
    <col min="12816" max="13056" width="9" style="368" customWidth="1"/>
    <col min="13057" max="13057" width="1.875" style="368" customWidth="1"/>
    <col min="13058" max="13058" width="3.625" style="368" customWidth="1"/>
    <col min="13059" max="13059" width="14.375" style="368" customWidth="1"/>
    <col min="13060" max="13060" width="7.625" style="368" customWidth="1"/>
    <col min="13061" max="13061" width="8.125" style="368" customWidth="1"/>
    <col min="13062" max="13062" width="8.25" style="368" customWidth="1"/>
    <col min="13063" max="13063" width="6.25" style="368" customWidth="1"/>
    <col min="13064" max="13064" width="5.875" style="368" customWidth="1"/>
    <col min="13065" max="13065" width="5.75" style="368" customWidth="1"/>
    <col min="13066" max="13066" width="5.625" style="368" customWidth="1"/>
    <col min="13067" max="13068" width="4.625" style="368" customWidth="1"/>
    <col min="13069" max="13070" width="5.125" style="368" customWidth="1"/>
    <col min="13071" max="13071" width="11.75" style="368" customWidth="1"/>
    <col min="13072" max="13312" width="9" style="368" customWidth="1"/>
    <col min="13313" max="13313" width="1.875" style="368" customWidth="1"/>
    <col min="13314" max="13314" width="3.625" style="368" customWidth="1"/>
    <col min="13315" max="13315" width="14.375" style="368" customWidth="1"/>
    <col min="13316" max="13316" width="7.625" style="368" customWidth="1"/>
    <col min="13317" max="13317" width="8.125" style="368" customWidth="1"/>
    <col min="13318" max="13318" width="8.25" style="368" customWidth="1"/>
    <col min="13319" max="13319" width="6.25" style="368" customWidth="1"/>
    <col min="13320" max="13320" width="5.875" style="368" customWidth="1"/>
    <col min="13321" max="13321" width="5.75" style="368" customWidth="1"/>
    <col min="13322" max="13322" width="5.625" style="368" customWidth="1"/>
    <col min="13323" max="13324" width="4.625" style="368" customWidth="1"/>
    <col min="13325" max="13326" width="5.125" style="368" customWidth="1"/>
    <col min="13327" max="13327" width="11.75" style="368" customWidth="1"/>
    <col min="13328" max="13568" width="9" style="368" customWidth="1"/>
    <col min="13569" max="13569" width="1.875" style="368" customWidth="1"/>
    <col min="13570" max="13570" width="3.625" style="368" customWidth="1"/>
    <col min="13571" max="13571" width="14.375" style="368" customWidth="1"/>
    <col min="13572" max="13572" width="7.625" style="368" customWidth="1"/>
    <col min="13573" max="13573" width="8.125" style="368" customWidth="1"/>
    <col min="13574" max="13574" width="8.25" style="368" customWidth="1"/>
    <col min="13575" max="13575" width="6.25" style="368" customWidth="1"/>
    <col min="13576" max="13576" width="5.875" style="368" customWidth="1"/>
    <col min="13577" max="13577" width="5.75" style="368" customWidth="1"/>
    <col min="13578" max="13578" width="5.625" style="368" customWidth="1"/>
    <col min="13579" max="13580" width="4.625" style="368" customWidth="1"/>
    <col min="13581" max="13582" width="5.125" style="368" customWidth="1"/>
    <col min="13583" max="13583" width="11.75" style="368" customWidth="1"/>
    <col min="13584" max="13824" width="9" style="368" customWidth="1"/>
    <col min="13825" max="13825" width="1.875" style="368" customWidth="1"/>
    <col min="13826" max="13826" width="3.625" style="368" customWidth="1"/>
    <col min="13827" max="13827" width="14.375" style="368" customWidth="1"/>
    <col min="13828" max="13828" width="7.625" style="368" customWidth="1"/>
    <col min="13829" max="13829" width="8.125" style="368" customWidth="1"/>
    <col min="13830" max="13830" width="8.25" style="368" customWidth="1"/>
    <col min="13831" max="13831" width="6.25" style="368" customWidth="1"/>
    <col min="13832" max="13832" width="5.875" style="368" customWidth="1"/>
    <col min="13833" max="13833" width="5.75" style="368" customWidth="1"/>
    <col min="13834" max="13834" width="5.625" style="368" customWidth="1"/>
    <col min="13835" max="13836" width="4.625" style="368" customWidth="1"/>
    <col min="13837" max="13838" width="5.125" style="368" customWidth="1"/>
    <col min="13839" max="13839" width="11.75" style="368" customWidth="1"/>
    <col min="13840" max="14080" width="9" style="368" customWidth="1"/>
    <col min="14081" max="14081" width="1.875" style="368" customWidth="1"/>
    <col min="14082" max="14082" width="3.625" style="368" customWidth="1"/>
    <col min="14083" max="14083" width="14.375" style="368" customWidth="1"/>
    <col min="14084" max="14084" width="7.625" style="368" customWidth="1"/>
    <col min="14085" max="14085" width="8.125" style="368" customWidth="1"/>
    <col min="14086" max="14086" width="8.25" style="368" customWidth="1"/>
    <col min="14087" max="14087" width="6.25" style="368" customWidth="1"/>
    <col min="14088" max="14088" width="5.875" style="368" customWidth="1"/>
    <col min="14089" max="14089" width="5.75" style="368" customWidth="1"/>
    <col min="14090" max="14090" width="5.625" style="368" customWidth="1"/>
    <col min="14091" max="14092" width="4.625" style="368" customWidth="1"/>
    <col min="14093" max="14094" width="5.125" style="368" customWidth="1"/>
    <col min="14095" max="14095" width="11.75" style="368" customWidth="1"/>
    <col min="14096" max="14336" width="9" style="368" customWidth="1"/>
    <col min="14337" max="14337" width="1.875" style="368" customWidth="1"/>
    <col min="14338" max="14338" width="3.625" style="368" customWidth="1"/>
    <col min="14339" max="14339" width="14.375" style="368" customWidth="1"/>
    <col min="14340" max="14340" width="7.625" style="368" customWidth="1"/>
    <col min="14341" max="14341" width="8.125" style="368" customWidth="1"/>
    <col min="14342" max="14342" width="8.25" style="368" customWidth="1"/>
    <col min="14343" max="14343" width="6.25" style="368" customWidth="1"/>
    <col min="14344" max="14344" width="5.875" style="368" customWidth="1"/>
    <col min="14345" max="14345" width="5.75" style="368" customWidth="1"/>
    <col min="14346" max="14346" width="5.625" style="368" customWidth="1"/>
    <col min="14347" max="14348" width="4.625" style="368" customWidth="1"/>
    <col min="14349" max="14350" width="5.125" style="368" customWidth="1"/>
    <col min="14351" max="14351" width="11.75" style="368" customWidth="1"/>
    <col min="14352" max="14592" width="9" style="368" customWidth="1"/>
    <col min="14593" max="14593" width="1.875" style="368" customWidth="1"/>
    <col min="14594" max="14594" width="3.625" style="368" customWidth="1"/>
    <col min="14595" max="14595" width="14.375" style="368" customWidth="1"/>
    <col min="14596" max="14596" width="7.625" style="368" customWidth="1"/>
    <col min="14597" max="14597" width="8.125" style="368" customWidth="1"/>
    <col min="14598" max="14598" width="8.25" style="368" customWidth="1"/>
    <col min="14599" max="14599" width="6.25" style="368" customWidth="1"/>
    <col min="14600" max="14600" width="5.875" style="368" customWidth="1"/>
    <col min="14601" max="14601" width="5.75" style="368" customWidth="1"/>
    <col min="14602" max="14602" width="5.625" style="368" customWidth="1"/>
    <col min="14603" max="14604" width="4.625" style="368" customWidth="1"/>
    <col min="14605" max="14606" width="5.125" style="368" customWidth="1"/>
    <col min="14607" max="14607" width="11.75" style="368" customWidth="1"/>
    <col min="14608" max="14848" width="9" style="368" customWidth="1"/>
    <col min="14849" max="14849" width="1.875" style="368" customWidth="1"/>
    <col min="14850" max="14850" width="3.625" style="368" customWidth="1"/>
    <col min="14851" max="14851" width="14.375" style="368" customWidth="1"/>
    <col min="14852" max="14852" width="7.625" style="368" customWidth="1"/>
    <col min="14853" max="14853" width="8.125" style="368" customWidth="1"/>
    <col min="14854" max="14854" width="8.25" style="368" customWidth="1"/>
    <col min="14855" max="14855" width="6.25" style="368" customWidth="1"/>
    <col min="14856" max="14856" width="5.875" style="368" customWidth="1"/>
    <col min="14857" max="14857" width="5.75" style="368" customWidth="1"/>
    <col min="14858" max="14858" width="5.625" style="368" customWidth="1"/>
    <col min="14859" max="14860" width="4.625" style="368" customWidth="1"/>
    <col min="14861" max="14862" width="5.125" style="368" customWidth="1"/>
    <col min="14863" max="14863" width="11.75" style="368" customWidth="1"/>
    <col min="14864" max="15104" width="9" style="368" customWidth="1"/>
    <col min="15105" max="15105" width="1.875" style="368" customWidth="1"/>
    <col min="15106" max="15106" width="3.625" style="368" customWidth="1"/>
    <col min="15107" max="15107" width="14.375" style="368" customWidth="1"/>
    <col min="15108" max="15108" width="7.625" style="368" customWidth="1"/>
    <col min="15109" max="15109" width="8.125" style="368" customWidth="1"/>
    <col min="15110" max="15110" width="8.25" style="368" customWidth="1"/>
    <col min="15111" max="15111" width="6.25" style="368" customWidth="1"/>
    <col min="15112" max="15112" width="5.875" style="368" customWidth="1"/>
    <col min="15113" max="15113" width="5.75" style="368" customWidth="1"/>
    <col min="15114" max="15114" width="5.625" style="368" customWidth="1"/>
    <col min="15115" max="15116" width="4.625" style="368" customWidth="1"/>
    <col min="15117" max="15118" width="5.125" style="368" customWidth="1"/>
    <col min="15119" max="15119" width="11.75" style="368" customWidth="1"/>
    <col min="15120" max="15360" width="9" style="368" customWidth="1"/>
    <col min="15361" max="15361" width="1.875" style="368" customWidth="1"/>
    <col min="15362" max="15362" width="3.625" style="368" customWidth="1"/>
    <col min="15363" max="15363" width="14.375" style="368" customWidth="1"/>
    <col min="15364" max="15364" width="7.625" style="368" customWidth="1"/>
    <col min="15365" max="15365" width="8.125" style="368" customWidth="1"/>
    <col min="15366" max="15366" width="8.25" style="368" customWidth="1"/>
    <col min="15367" max="15367" width="6.25" style="368" customWidth="1"/>
    <col min="15368" max="15368" width="5.875" style="368" customWidth="1"/>
    <col min="15369" max="15369" width="5.75" style="368" customWidth="1"/>
    <col min="15370" max="15370" width="5.625" style="368" customWidth="1"/>
    <col min="15371" max="15372" width="4.625" style="368" customWidth="1"/>
    <col min="15373" max="15374" width="5.125" style="368" customWidth="1"/>
    <col min="15375" max="15375" width="11.75" style="368" customWidth="1"/>
    <col min="15376" max="15616" width="9" style="368" customWidth="1"/>
    <col min="15617" max="15617" width="1.875" style="368" customWidth="1"/>
    <col min="15618" max="15618" width="3.625" style="368" customWidth="1"/>
    <col min="15619" max="15619" width="14.375" style="368" customWidth="1"/>
    <col min="15620" max="15620" width="7.625" style="368" customWidth="1"/>
    <col min="15621" max="15621" width="8.125" style="368" customWidth="1"/>
    <col min="15622" max="15622" width="8.25" style="368" customWidth="1"/>
    <col min="15623" max="15623" width="6.25" style="368" customWidth="1"/>
    <col min="15624" max="15624" width="5.875" style="368" customWidth="1"/>
    <col min="15625" max="15625" width="5.75" style="368" customWidth="1"/>
    <col min="15626" max="15626" width="5.625" style="368" customWidth="1"/>
    <col min="15627" max="15628" width="4.625" style="368" customWidth="1"/>
    <col min="15629" max="15630" width="5.125" style="368" customWidth="1"/>
    <col min="15631" max="15631" width="11.75" style="368" customWidth="1"/>
    <col min="15632" max="15872" width="9" style="368" customWidth="1"/>
    <col min="15873" max="15873" width="1.875" style="368" customWidth="1"/>
    <col min="15874" max="15874" width="3.625" style="368" customWidth="1"/>
    <col min="15875" max="15875" width="14.375" style="368" customWidth="1"/>
    <col min="15876" max="15876" width="7.625" style="368" customWidth="1"/>
    <col min="15877" max="15877" width="8.125" style="368" customWidth="1"/>
    <col min="15878" max="15878" width="8.25" style="368" customWidth="1"/>
    <col min="15879" max="15879" width="6.25" style="368" customWidth="1"/>
    <col min="15880" max="15880" width="5.875" style="368" customWidth="1"/>
    <col min="15881" max="15881" width="5.75" style="368" customWidth="1"/>
    <col min="15882" max="15882" width="5.625" style="368" customWidth="1"/>
    <col min="15883" max="15884" width="4.625" style="368" customWidth="1"/>
    <col min="15885" max="15886" width="5.125" style="368" customWidth="1"/>
    <col min="15887" max="15887" width="11.75" style="368" customWidth="1"/>
    <col min="15888" max="16128" width="9" style="368" customWidth="1"/>
    <col min="16129" max="16129" width="1.875" style="368" customWidth="1"/>
    <col min="16130" max="16130" width="3.625" style="368" customWidth="1"/>
    <col min="16131" max="16131" width="14.375" style="368" customWidth="1"/>
    <col min="16132" max="16132" width="7.625" style="368" customWidth="1"/>
    <col min="16133" max="16133" width="8.125" style="368" customWidth="1"/>
    <col min="16134" max="16134" width="8.25" style="368" customWidth="1"/>
    <col min="16135" max="16135" width="6.25" style="368" customWidth="1"/>
    <col min="16136" max="16136" width="5.875" style="368" customWidth="1"/>
    <col min="16137" max="16137" width="5.75" style="368" customWidth="1"/>
    <col min="16138" max="16138" width="5.625" style="368" customWidth="1"/>
    <col min="16139" max="16140" width="4.625" style="368" customWidth="1"/>
    <col min="16141" max="16142" width="5.125" style="368" customWidth="1"/>
    <col min="16143" max="16143" width="11.75" style="368" customWidth="1"/>
    <col min="16144" max="16384" width="9" style="368" customWidth="1"/>
  </cols>
  <sheetData>
    <row r="1" spans="1:15" ht="18" customHeight="1">
      <c r="A1" s="614" t="s">
        <v>172</v>
      </c>
      <c r="B1" s="614"/>
      <c r="C1" s="614"/>
      <c r="D1" s="614"/>
      <c r="E1" s="614"/>
      <c r="F1" s="614"/>
      <c r="G1" s="614"/>
      <c r="H1" s="614"/>
      <c r="I1" s="614"/>
      <c r="J1" s="614"/>
      <c r="K1" s="614"/>
      <c r="L1" s="614"/>
      <c r="M1" s="659"/>
      <c r="N1" s="660" t="s">
        <v>315</v>
      </c>
      <c r="O1" s="662"/>
    </row>
    <row r="2" spans="1:15" ht="11.25" customHeight="1">
      <c r="A2" s="614"/>
      <c r="B2" s="614"/>
      <c r="C2" s="614"/>
      <c r="D2" s="614"/>
      <c r="E2" s="614"/>
      <c r="F2" s="614"/>
      <c r="G2" s="614"/>
      <c r="H2" s="614"/>
      <c r="I2" s="614"/>
      <c r="J2" s="614"/>
      <c r="K2" s="614"/>
      <c r="L2" s="614"/>
      <c r="M2" s="659"/>
      <c r="N2" s="661"/>
      <c r="O2" s="661"/>
    </row>
    <row r="3" spans="1:15" ht="18" customHeight="1">
      <c r="A3" s="614"/>
      <c r="B3" s="616" t="s">
        <v>155</v>
      </c>
      <c r="C3" s="616"/>
      <c r="D3" s="616"/>
      <c r="E3" s="616"/>
      <c r="F3" s="616"/>
      <c r="G3" s="616"/>
      <c r="H3" s="616"/>
      <c r="I3" s="616"/>
      <c r="J3" s="616"/>
      <c r="K3" s="616"/>
      <c r="L3" s="616"/>
      <c r="M3" s="616"/>
      <c r="N3" s="661"/>
      <c r="O3" s="661"/>
    </row>
    <row r="4" spans="1:15" ht="13.5" customHeight="1">
      <c r="A4" s="615"/>
      <c r="B4" s="615"/>
      <c r="C4" s="615"/>
      <c r="D4" s="615"/>
      <c r="E4" s="615"/>
      <c r="F4" s="615"/>
      <c r="G4" s="615"/>
      <c r="H4" s="615"/>
      <c r="I4" s="615"/>
      <c r="J4" s="615"/>
      <c r="K4" s="615"/>
      <c r="L4" s="615"/>
      <c r="M4" s="596" t="s">
        <v>71</v>
      </c>
      <c r="N4" s="596"/>
      <c r="O4" s="596"/>
    </row>
    <row r="5" spans="1:15" ht="19.5" customHeight="1">
      <c r="A5" s="372"/>
      <c r="B5" s="379" t="s">
        <v>311</v>
      </c>
      <c r="C5" s="410"/>
      <c r="D5" s="618" t="s">
        <v>308</v>
      </c>
      <c r="E5" s="625"/>
      <c r="F5" s="634"/>
      <c r="G5" s="505" t="s">
        <v>312</v>
      </c>
      <c r="H5" s="518"/>
      <c r="I5" s="518"/>
      <c r="J5" s="618" t="s">
        <v>336</v>
      </c>
      <c r="K5" s="625"/>
      <c r="L5" s="625"/>
      <c r="M5" s="625"/>
      <c r="N5" s="634"/>
      <c r="O5" s="380"/>
    </row>
    <row r="6" spans="1:15" ht="19.5" customHeight="1">
      <c r="A6" s="372"/>
      <c r="B6" s="379" t="s">
        <v>314</v>
      </c>
      <c r="C6" s="410"/>
      <c r="D6" s="618" t="s">
        <v>112</v>
      </c>
      <c r="E6" s="625"/>
      <c r="F6" s="634"/>
      <c r="G6" s="505" t="s">
        <v>73</v>
      </c>
      <c r="H6" s="518"/>
      <c r="I6" s="518"/>
      <c r="J6" s="618" t="s">
        <v>337</v>
      </c>
      <c r="K6" s="625"/>
      <c r="L6" s="625"/>
      <c r="M6" s="625"/>
      <c r="N6" s="634"/>
      <c r="O6" s="380"/>
    </row>
    <row r="7" spans="1:15" ht="9.75" customHeight="1">
      <c r="A7" s="372"/>
      <c r="B7" s="380"/>
      <c r="C7" s="380"/>
      <c r="D7" s="380"/>
      <c r="E7" s="380"/>
      <c r="F7" s="380"/>
      <c r="G7" s="398"/>
      <c r="H7" s="398"/>
      <c r="I7" s="398"/>
      <c r="J7" s="398"/>
      <c r="K7" s="398"/>
      <c r="L7" s="398"/>
      <c r="M7" s="398"/>
      <c r="N7" s="398"/>
      <c r="O7" s="380"/>
    </row>
    <row r="8" spans="1:15">
      <c r="A8" s="373"/>
      <c r="B8" s="381" t="s">
        <v>317</v>
      </c>
      <c r="C8" s="411"/>
      <c r="D8" s="437" t="s">
        <v>60</v>
      </c>
      <c r="E8" s="437"/>
      <c r="F8" s="437" t="s">
        <v>174</v>
      </c>
      <c r="G8" s="437"/>
      <c r="H8" s="437"/>
      <c r="I8" s="423" t="s">
        <v>49</v>
      </c>
      <c r="J8" s="423"/>
      <c r="K8" s="561"/>
      <c r="L8" s="373"/>
      <c r="M8" s="373"/>
      <c r="N8" s="373"/>
      <c r="O8" s="373"/>
    </row>
    <row r="9" spans="1:15" ht="17.25" customHeight="1">
      <c r="A9" s="374"/>
      <c r="B9" s="381"/>
      <c r="C9" s="411"/>
      <c r="D9" s="619">
        <v>25</v>
      </c>
      <c r="E9" s="619"/>
      <c r="F9" s="619">
        <v>40</v>
      </c>
      <c r="G9" s="619"/>
      <c r="H9" s="619"/>
      <c r="I9" s="452">
        <f>F9+D9</f>
        <v>65</v>
      </c>
      <c r="J9" s="452"/>
      <c r="K9" s="562"/>
      <c r="L9" s="374"/>
      <c r="M9" s="374"/>
      <c r="N9" s="374"/>
      <c r="O9" s="374"/>
    </row>
    <row r="10" spans="1:15" ht="24.75" customHeight="1">
      <c r="A10" s="375"/>
      <c r="B10" s="381" t="s">
        <v>319</v>
      </c>
      <c r="C10" s="411"/>
      <c r="D10" s="620" t="s">
        <v>338</v>
      </c>
      <c r="E10" s="626"/>
      <c r="F10" s="486" t="s">
        <v>320</v>
      </c>
      <c r="G10" s="506"/>
      <c r="H10" s="506"/>
      <c r="I10" s="652" t="s">
        <v>175</v>
      </c>
      <c r="J10" s="652"/>
      <c r="K10" s="657"/>
      <c r="L10" s="576"/>
      <c r="M10" s="576"/>
      <c r="N10" s="576"/>
      <c r="O10" s="576"/>
    </row>
    <row r="11" spans="1:15" ht="11.25" customHeight="1">
      <c r="A11" s="375"/>
      <c r="B11" s="382"/>
      <c r="C11" s="382"/>
      <c r="D11" s="382"/>
      <c r="E11" s="382"/>
      <c r="F11" s="487"/>
      <c r="G11" s="487"/>
      <c r="H11" s="487"/>
      <c r="I11" s="530"/>
      <c r="J11" s="530"/>
      <c r="K11" s="530"/>
      <c r="L11" s="530"/>
      <c r="M11" s="576"/>
      <c r="N11" s="576"/>
      <c r="O11" s="576"/>
    </row>
    <row r="12" spans="1:15" ht="15.75" customHeight="1">
      <c r="A12" s="373"/>
      <c r="B12" s="383" t="s">
        <v>254</v>
      </c>
      <c r="C12" s="412"/>
      <c r="D12" s="412"/>
      <c r="E12" s="412"/>
      <c r="F12" s="412"/>
      <c r="G12" s="412"/>
      <c r="H12" s="412"/>
      <c r="I12" s="412"/>
      <c r="J12" s="412"/>
      <c r="K12" s="412"/>
      <c r="L12" s="412"/>
      <c r="M12" s="409"/>
      <c r="N12" s="373"/>
      <c r="O12" s="373"/>
    </row>
    <row r="13" spans="1:15" ht="15" customHeight="1">
      <c r="A13" s="374"/>
      <c r="B13" s="384" t="s">
        <v>179</v>
      </c>
      <c r="C13" s="413"/>
      <c r="D13" s="413"/>
      <c r="E13" s="461" t="s">
        <v>157</v>
      </c>
      <c r="F13" s="488"/>
      <c r="G13" s="461" t="s">
        <v>180</v>
      </c>
      <c r="H13" s="488"/>
      <c r="I13" s="531" t="s">
        <v>384</v>
      </c>
      <c r="J13" s="542"/>
      <c r="K13" s="564" t="s">
        <v>385</v>
      </c>
      <c r="L13" s="577"/>
      <c r="M13" s="597" t="s">
        <v>379</v>
      </c>
      <c r="N13" s="607"/>
      <c r="O13" s="607"/>
    </row>
    <row r="14" spans="1:15" ht="14.25" customHeight="1">
      <c r="A14" s="373"/>
      <c r="B14" s="385"/>
      <c r="C14" s="414"/>
      <c r="D14" s="414"/>
      <c r="E14" s="462" t="s">
        <v>60</v>
      </c>
      <c r="F14" s="462" t="s">
        <v>174</v>
      </c>
      <c r="G14" s="507"/>
      <c r="H14" s="519"/>
      <c r="I14" s="532" t="s">
        <v>181</v>
      </c>
      <c r="J14" s="543"/>
      <c r="K14" s="565" t="s">
        <v>181</v>
      </c>
      <c r="L14" s="578"/>
      <c r="M14" s="597" t="s">
        <v>200</v>
      </c>
      <c r="N14" s="607"/>
      <c r="O14" s="607"/>
    </row>
    <row r="15" spans="1:15" ht="12.75" customHeight="1">
      <c r="A15" s="373"/>
      <c r="B15" s="386" t="s">
        <v>125</v>
      </c>
      <c r="C15" s="415" t="s">
        <v>101</v>
      </c>
      <c r="D15" s="440">
        <v>3</v>
      </c>
      <c r="E15" s="463"/>
      <c r="F15" s="635">
        <v>3</v>
      </c>
      <c r="G15" s="508"/>
      <c r="H15" s="520"/>
      <c r="I15" s="533">
        <f>ROUNDDOWN(F15/D15,1)</f>
        <v>1</v>
      </c>
      <c r="J15" s="544"/>
      <c r="K15" s="566">
        <f>ROUNDDOWN(F15/D15,1)</f>
        <v>1</v>
      </c>
      <c r="L15" s="579"/>
      <c r="M15" s="373"/>
      <c r="N15" s="373"/>
      <c r="O15" s="373"/>
    </row>
    <row r="16" spans="1:15" ht="12.75" customHeight="1">
      <c r="A16" s="373"/>
      <c r="B16" s="387"/>
      <c r="C16" s="415" t="s">
        <v>182</v>
      </c>
      <c r="D16" s="440">
        <v>6</v>
      </c>
      <c r="E16" s="463"/>
      <c r="F16" s="635">
        <v>6</v>
      </c>
      <c r="G16" s="508"/>
      <c r="H16" s="520"/>
      <c r="I16" s="534">
        <f>ROUNDDOWN(F16/D16,1)</f>
        <v>1</v>
      </c>
      <c r="J16" s="545"/>
      <c r="K16" s="567">
        <f>ROUNDDOWN(F16/D16,1)</f>
        <v>1</v>
      </c>
      <c r="L16" s="580"/>
      <c r="M16" s="373"/>
      <c r="N16" s="373"/>
      <c r="O16" s="373"/>
    </row>
    <row r="17" spans="1:15" ht="12.75" customHeight="1">
      <c r="A17" s="373"/>
      <c r="B17" s="387"/>
      <c r="C17" s="415" t="s">
        <v>184</v>
      </c>
      <c r="D17" s="440">
        <v>6</v>
      </c>
      <c r="E17" s="627">
        <v>0</v>
      </c>
      <c r="F17" s="635">
        <v>6</v>
      </c>
      <c r="G17" s="508"/>
      <c r="H17" s="520"/>
      <c r="I17" s="533">
        <f>ROUNDDOWN(F17/D17,1)</f>
        <v>1</v>
      </c>
      <c r="J17" s="544"/>
      <c r="K17" s="566">
        <f>ROUNDDOWN((E17+F17)/D17,1)</f>
        <v>1</v>
      </c>
      <c r="L17" s="579"/>
      <c r="M17" s="373"/>
      <c r="N17" s="373"/>
      <c r="O17" s="373"/>
    </row>
    <row r="18" spans="1:15" ht="12.75" customHeight="1">
      <c r="A18" s="373"/>
      <c r="B18" s="387"/>
      <c r="C18" s="415" t="s">
        <v>185</v>
      </c>
      <c r="D18" s="440">
        <v>15</v>
      </c>
      <c r="E18" s="628">
        <v>10</v>
      </c>
      <c r="F18" s="635">
        <v>15</v>
      </c>
      <c r="G18" s="641">
        <v>1</v>
      </c>
      <c r="H18" s="647"/>
      <c r="I18" s="533">
        <f>ROUNDDOWN((E18+F18)/D18,1)</f>
        <v>1.6</v>
      </c>
      <c r="J18" s="544"/>
      <c r="K18" s="566">
        <f>ROUNDDOWN((E18+F18)/20,1)</f>
        <v>1.2</v>
      </c>
      <c r="L18" s="579"/>
      <c r="M18" s="598"/>
      <c r="N18" s="598"/>
      <c r="O18" s="598"/>
    </row>
    <row r="19" spans="1:15" ht="12.75" customHeight="1">
      <c r="A19" s="373"/>
      <c r="B19" s="387"/>
      <c r="C19" s="416" t="s">
        <v>188</v>
      </c>
      <c r="D19" s="621">
        <v>25</v>
      </c>
      <c r="E19" s="628">
        <v>7</v>
      </c>
      <c r="F19" s="635">
        <v>8</v>
      </c>
      <c r="G19" s="641">
        <v>1</v>
      </c>
      <c r="H19" s="647"/>
      <c r="I19" s="534">
        <f>ROUNDDOWN((E19+F19)/D19,1)</f>
        <v>0.6</v>
      </c>
      <c r="J19" s="545"/>
      <c r="K19" s="567">
        <f>ROUNDDOWN((E19+F19)/30,1)</f>
        <v>0.5</v>
      </c>
      <c r="L19" s="580"/>
      <c r="M19" s="598"/>
      <c r="N19" s="598"/>
      <c r="O19" s="598"/>
    </row>
    <row r="20" spans="1:15" ht="12.75" customHeight="1">
      <c r="A20" s="373"/>
      <c r="B20" s="388"/>
      <c r="C20" s="415" t="s">
        <v>95</v>
      </c>
      <c r="D20" s="440">
        <v>25</v>
      </c>
      <c r="E20" s="629">
        <v>8</v>
      </c>
      <c r="F20" s="636">
        <v>7</v>
      </c>
      <c r="G20" s="641">
        <v>1</v>
      </c>
      <c r="H20" s="647"/>
      <c r="I20" s="533">
        <f>ROUNDDOWN((E20+F20)/D20,1)</f>
        <v>0.6</v>
      </c>
      <c r="J20" s="544"/>
      <c r="K20" s="566">
        <f>ROUNDDOWN((E20+F20)/30,1)</f>
        <v>0.5</v>
      </c>
      <c r="L20" s="579"/>
      <c r="M20" s="598"/>
      <c r="N20" s="598"/>
      <c r="O20" s="598"/>
    </row>
    <row r="21" spans="1:15" ht="15" customHeight="1">
      <c r="A21" s="373"/>
      <c r="B21" s="389" t="s">
        <v>318</v>
      </c>
      <c r="C21" s="417"/>
      <c r="D21" s="443"/>
      <c r="E21" s="467">
        <f>SUM(E18:E20)</f>
        <v>25</v>
      </c>
      <c r="F21" s="467">
        <f>SUM(F15:F20)</f>
        <v>45</v>
      </c>
      <c r="G21" s="510">
        <f>SUM(G18:H20)</f>
        <v>3</v>
      </c>
      <c r="H21" s="522"/>
      <c r="I21" s="535">
        <f>IF(D8=0,0,IF($D$8&lt;=90,1+ROUND(SUM(I15:J20),),ROUND(SUM(I15:I20),)))</f>
        <v>6</v>
      </c>
      <c r="J21" s="546"/>
      <c r="K21" s="568">
        <f>IF(F8=0,0,IF($D$8&lt;=90,1+ROUND(SUM(K15:L20),),ROUND(SUM(K15:K20),)))</f>
        <v>5</v>
      </c>
      <c r="L21" s="581"/>
      <c r="M21" s="598"/>
      <c r="N21" s="598"/>
      <c r="O21" s="598"/>
    </row>
    <row r="22" spans="1:15">
      <c r="A22" s="373"/>
      <c r="B22" s="390"/>
      <c r="C22" s="418"/>
      <c r="D22" s="444"/>
      <c r="E22" s="468" t="s">
        <v>48</v>
      </c>
      <c r="F22" s="491"/>
      <c r="G22" s="511" t="s">
        <v>189</v>
      </c>
      <c r="H22" s="523"/>
      <c r="I22" s="536"/>
      <c r="J22" s="547"/>
      <c r="K22" s="569"/>
      <c r="L22" s="582"/>
      <c r="M22" s="598"/>
      <c r="N22" s="598"/>
      <c r="O22" s="598"/>
    </row>
    <row r="23" spans="1:15" ht="15" customHeight="1">
      <c r="A23" s="373"/>
      <c r="B23" s="391"/>
      <c r="C23" s="419"/>
      <c r="D23" s="445"/>
      <c r="E23" s="469">
        <f>E21+F21</f>
        <v>70</v>
      </c>
      <c r="F23" s="469"/>
      <c r="G23" s="512">
        <f>ROUNDUP((E23-F15-F16-F17)/35,0)</f>
        <v>2</v>
      </c>
      <c r="H23" s="524"/>
      <c r="I23" s="537"/>
      <c r="J23" s="548"/>
      <c r="K23" s="570"/>
      <c r="L23" s="583"/>
      <c r="M23" s="598"/>
      <c r="N23" s="598"/>
      <c r="O23" s="598"/>
    </row>
    <row r="24" spans="1:15" ht="15.75" customHeight="1">
      <c r="A24" s="373"/>
      <c r="B24" s="392" t="s">
        <v>248</v>
      </c>
      <c r="C24" s="420" t="s">
        <v>322</v>
      </c>
      <c r="D24" s="446"/>
      <c r="E24" s="470" t="str">
        <f>D10</f>
        <v>専任ではない</v>
      </c>
      <c r="F24" s="492"/>
      <c r="G24" s="492"/>
      <c r="H24" s="525"/>
      <c r="I24" s="538">
        <f>COUNTIF(E24,"専任ではない")</f>
        <v>1</v>
      </c>
      <c r="J24" s="549"/>
      <c r="K24" s="571"/>
      <c r="L24" s="584"/>
      <c r="M24" s="584"/>
      <c r="N24" s="584"/>
      <c r="O24" s="584"/>
    </row>
    <row r="25" spans="1:15" ht="15.75" customHeight="1">
      <c r="A25" s="373"/>
      <c r="B25" s="393"/>
      <c r="C25" s="421" t="s">
        <v>323</v>
      </c>
      <c r="D25" s="447"/>
      <c r="E25" s="471" t="str">
        <f>IF(F9&lt;=90,"９０人以下","９１人以上")</f>
        <v>９０人以下</v>
      </c>
      <c r="F25" s="493"/>
      <c r="G25" s="493"/>
      <c r="H25" s="526"/>
      <c r="I25" s="539">
        <f>IF(F9&lt;=90,1,0)</f>
        <v>1</v>
      </c>
      <c r="J25" s="550"/>
      <c r="K25" s="571"/>
      <c r="L25" s="584"/>
      <c r="M25" s="584"/>
      <c r="N25" s="584"/>
      <c r="O25" s="584"/>
    </row>
    <row r="26" spans="1:15" ht="15.75" customHeight="1">
      <c r="A26" s="373"/>
      <c r="B26" s="393"/>
      <c r="C26" s="421" t="s">
        <v>63</v>
      </c>
      <c r="D26" s="447"/>
      <c r="E26" s="471" t="str">
        <f>I10</f>
        <v>受け入れる</v>
      </c>
      <c r="F26" s="493"/>
      <c r="G26" s="493"/>
      <c r="H26" s="526"/>
      <c r="I26" s="539">
        <f>COUNTIF(E26,"受け入れる")</f>
        <v>1</v>
      </c>
      <c r="J26" s="550"/>
      <c r="K26" s="571"/>
      <c r="L26" s="584"/>
      <c r="M26" s="584"/>
      <c r="N26" s="584"/>
      <c r="O26" s="584"/>
    </row>
    <row r="27" spans="1:15" ht="15.75" customHeight="1">
      <c r="A27" s="373"/>
      <c r="B27" s="394"/>
      <c r="C27" s="422" t="s">
        <v>324</v>
      </c>
      <c r="D27" s="448"/>
      <c r="E27" s="472" t="s">
        <v>325</v>
      </c>
      <c r="F27" s="494"/>
      <c r="G27" s="494"/>
      <c r="H27" s="527"/>
      <c r="I27" s="540">
        <f>IF(E27="専任ではない",0,2)</f>
        <v>2</v>
      </c>
      <c r="J27" s="551"/>
      <c r="K27" s="571"/>
      <c r="L27" s="584"/>
      <c r="M27" s="584"/>
      <c r="N27" s="584"/>
      <c r="O27" s="584"/>
    </row>
    <row r="28" spans="1:15" ht="9" customHeight="1">
      <c r="A28" s="376"/>
      <c r="B28" s="395" t="s">
        <v>259</v>
      </c>
      <c r="C28" s="423"/>
      <c r="D28" s="423"/>
      <c r="E28" s="473">
        <f>I21+I24+I25+I27+I26</f>
        <v>11</v>
      </c>
      <c r="F28" s="495"/>
      <c r="G28" s="495"/>
      <c r="H28" s="495"/>
      <c r="I28" s="495"/>
      <c r="J28" s="552"/>
      <c r="K28" s="571"/>
      <c r="L28" s="584"/>
      <c r="M28" s="584"/>
      <c r="N28" s="584"/>
      <c r="O28" s="584"/>
    </row>
    <row r="29" spans="1:15" ht="9" customHeight="1">
      <c r="A29" s="377"/>
      <c r="B29" s="396"/>
      <c r="C29" s="424"/>
      <c r="D29" s="424"/>
      <c r="E29" s="474"/>
      <c r="F29" s="496"/>
      <c r="G29" s="496"/>
      <c r="H29" s="496"/>
      <c r="I29" s="496"/>
      <c r="J29" s="553"/>
      <c r="K29" s="571"/>
      <c r="L29" s="584"/>
      <c r="M29" s="584"/>
      <c r="N29" s="584"/>
      <c r="O29" s="584"/>
    </row>
    <row r="30" spans="1:15" ht="29.25" customHeight="1">
      <c r="A30" s="377"/>
      <c r="B30" s="397" t="s">
        <v>113</v>
      </c>
      <c r="C30" s="425"/>
      <c r="D30" s="425"/>
      <c r="E30" s="425"/>
      <c r="F30" s="425"/>
      <c r="G30" s="425"/>
      <c r="H30" s="425"/>
      <c r="I30" s="425"/>
      <c r="J30" s="425"/>
      <c r="K30" s="425"/>
      <c r="L30" s="425"/>
      <c r="M30" s="425"/>
      <c r="N30" s="425"/>
      <c r="O30" s="425"/>
    </row>
    <row r="31" spans="1:15" ht="13.5" customHeight="1">
      <c r="A31" s="377"/>
      <c r="B31" s="398"/>
      <c r="C31" s="398"/>
      <c r="D31" s="398"/>
      <c r="E31" s="475"/>
      <c r="F31" s="475"/>
      <c r="G31" s="475"/>
      <c r="H31" s="475"/>
      <c r="I31" s="475"/>
      <c r="J31" s="475"/>
      <c r="K31" s="475"/>
      <c r="L31" s="475"/>
      <c r="M31" s="475"/>
      <c r="N31" s="608"/>
      <c r="O31" s="608"/>
    </row>
    <row r="32" spans="1:15" ht="14.25">
      <c r="A32" s="377"/>
      <c r="B32" s="399" t="s">
        <v>326</v>
      </c>
      <c r="C32" s="426"/>
      <c r="D32" s="426"/>
      <c r="E32" s="426"/>
      <c r="F32" s="426"/>
      <c r="G32" s="426"/>
      <c r="H32" s="426"/>
      <c r="I32" s="426"/>
      <c r="J32" s="426"/>
      <c r="K32" s="426"/>
      <c r="L32" s="585"/>
      <c r="M32" s="599" t="s">
        <v>121</v>
      </c>
      <c r="N32" s="609"/>
      <c r="O32" s="608"/>
    </row>
    <row r="33" spans="1:15" ht="42.75" customHeight="1">
      <c r="A33" s="377"/>
      <c r="B33" s="400" t="s">
        <v>327</v>
      </c>
      <c r="C33" s="427"/>
      <c r="D33" s="622">
        <v>8</v>
      </c>
      <c r="E33" s="630" t="s">
        <v>321</v>
      </c>
      <c r="F33" s="637"/>
      <c r="G33" s="637"/>
      <c r="H33" s="637"/>
      <c r="I33" s="637"/>
      <c r="J33" s="637"/>
      <c r="K33" s="637"/>
      <c r="L33" s="658"/>
      <c r="M33" s="600" t="s">
        <v>180</v>
      </c>
      <c r="N33" s="610"/>
      <c r="O33" s="608"/>
    </row>
    <row r="34" spans="1:15" ht="27.75" customHeight="1">
      <c r="A34" s="377"/>
      <c r="B34" s="401" t="s">
        <v>296</v>
      </c>
      <c r="C34" s="428"/>
      <c r="D34" s="623">
        <v>4</v>
      </c>
      <c r="E34" s="477" t="s">
        <v>328</v>
      </c>
      <c r="F34" s="498"/>
      <c r="G34" s="498"/>
      <c r="H34" s="498"/>
      <c r="I34" s="498"/>
      <c r="J34" s="498"/>
      <c r="K34" s="498"/>
      <c r="L34" s="587"/>
      <c r="M34" s="601" t="str">
        <f>IF(D33&gt;=G21,"ＯＫ","職員数不足")</f>
        <v>ＯＫ</v>
      </c>
      <c r="N34" s="611"/>
      <c r="O34" s="608"/>
    </row>
    <row r="35" spans="1:15" ht="24.75" customHeight="1">
      <c r="A35" s="377"/>
      <c r="B35" s="401" t="s">
        <v>55</v>
      </c>
      <c r="C35" s="428"/>
      <c r="D35" s="451">
        <f>J51</f>
        <v>2.6</v>
      </c>
      <c r="E35" s="477" t="s">
        <v>277</v>
      </c>
      <c r="F35" s="498"/>
      <c r="G35" s="498"/>
      <c r="H35" s="498"/>
      <c r="I35" s="498"/>
      <c r="J35" s="498"/>
      <c r="K35" s="498"/>
      <c r="L35" s="587"/>
      <c r="M35" s="602" t="s">
        <v>289</v>
      </c>
      <c r="N35" s="612"/>
      <c r="O35" s="608"/>
    </row>
    <row r="36" spans="1:15" ht="24.75" customHeight="1">
      <c r="A36" s="377"/>
      <c r="B36" s="402" t="s">
        <v>28</v>
      </c>
      <c r="C36" s="429"/>
      <c r="D36" s="452">
        <f>D33+D35</f>
        <v>10.6</v>
      </c>
      <c r="E36" s="478"/>
      <c r="F36" s="499"/>
      <c r="G36" s="499"/>
      <c r="H36" s="499"/>
      <c r="I36" s="499"/>
      <c r="J36" s="499"/>
      <c r="K36" s="499"/>
      <c r="L36" s="588"/>
      <c r="M36" s="601" t="str">
        <f>IF(E28&lt;=D36,"OK","職員数不足")</f>
        <v>職員数不足</v>
      </c>
      <c r="N36" s="611"/>
      <c r="O36" s="608"/>
    </row>
    <row r="37" spans="1:15" ht="12.75" customHeight="1">
      <c r="A37" s="377"/>
      <c r="B37" s="398"/>
      <c r="C37" s="398"/>
      <c r="D37" s="398"/>
      <c r="E37" s="475"/>
      <c r="F37" s="475"/>
      <c r="G37" s="475"/>
      <c r="H37" s="475"/>
      <c r="I37" s="475"/>
      <c r="J37" s="475"/>
      <c r="K37" s="475"/>
      <c r="L37" s="475"/>
      <c r="M37" s="603"/>
      <c r="N37" s="608"/>
      <c r="O37" s="608"/>
    </row>
    <row r="38" spans="1:15" ht="13.5" customHeight="1">
      <c r="A38" s="377"/>
      <c r="B38" s="399" t="s">
        <v>295</v>
      </c>
      <c r="C38" s="426"/>
      <c r="D38" s="426"/>
      <c r="E38" s="426"/>
      <c r="F38" s="426"/>
      <c r="G38" s="426"/>
      <c r="H38" s="426"/>
      <c r="I38" s="426"/>
      <c r="J38" s="426"/>
      <c r="K38" s="426"/>
      <c r="L38" s="585"/>
      <c r="M38" s="475"/>
      <c r="N38" s="608"/>
      <c r="O38" s="608"/>
    </row>
    <row r="39" spans="1:15" ht="27" customHeight="1">
      <c r="A39" s="377"/>
      <c r="B39" s="403"/>
      <c r="C39" s="430" t="s">
        <v>54</v>
      </c>
      <c r="D39" s="453"/>
      <c r="E39" s="479" t="s">
        <v>316</v>
      </c>
      <c r="F39" s="500"/>
      <c r="G39" s="513" t="s">
        <v>329</v>
      </c>
      <c r="H39" s="528"/>
      <c r="I39" s="528"/>
      <c r="J39" s="513" t="s">
        <v>331</v>
      </c>
      <c r="K39" s="528"/>
      <c r="L39" s="589"/>
      <c r="M39" s="475"/>
      <c r="N39" s="608"/>
      <c r="O39" s="608"/>
    </row>
    <row r="40" spans="1:15" ht="11.25" customHeight="1">
      <c r="A40" s="377"/>
      <c r="B40" s="404">
        <v>1</v>
      </c>
      <c r="C40" s="617" t="s">
        <v>3</v>
      </c>
      <c r="D40" s="624"/>
      <c r="E40" s="631">
        <v>7</v>
      </c>
      <c r="F40" s="638"/>
      <c r="G40" s="642">
        <v>15</v>
      </c>
      <c r="H40" s="642"/>
      <c r="I40" s="642"/>
      <c r="J40" s="554">
        <f t="shared" ref="J40:J49" si="0">E40*G40</f>
        <v>105</v>
      </c>
      <c r="K40" s="554"/>
      <c r="L40" s="590"/>
      <c r="M40" s="475"/>
      <c r="N40" s="608"/>
      <c r="O40" s="608"/>
    </row>
    <row r="41" spans="1:15" ht="11.25" customHeight="1">
      <c r="A41" s="377"/>
      <c r="B41" s="404">
        <v>2</v>
      </c>
      <c r="C41" s="617" t="s">
        <v>339</v>
      </c>
      <c r="D41" s="624"/>
      <c r="E41" s="631">
        <v>6</v>
      </c>
      <c r="F41" s="638"/>
      <c r="G41" s="642">
        <v>20</v>
      </c>
      <c r="H41" s="642"/>
      <c r="I41" s="642"/>
      <c r="J41" s="554">
        <f t="shared" si="0"/>
        <v>120</v>
      </c>
      <c r="K41" s="554"/>
      <c r="L41" s="590"/>
      <c r="M41" s="475"/>
      <c r="N41" s="608"/>
      <c r="O41" s="608"/>
    </row>
    <row r="42" spans="1:15" ht="11.25" customHeight="1">
      <c r="A42" s="377"/>
      <c r="B42" s="404">
        <v>3</v>
      </c>
      <c r="C42" s="617" t="s">
        <v>340</v>
      </c>
      <c r="D42" s="624"/>
      <c r="E42" s="631">
        <v>5</v>
      </c>
      <c r="F42" s="638"/>
      <c r="G42" s="642">
        <v>18</v>
      </c>
      <c r="H42" s="642"/>
      <c r="I42" s="642"/>
      <c r="J42" s="554">
        <f t="shared" si="0"/>
        <v>90</v>
      </c>
      <c r="K42" s="554"/>
      <c r="L42" s="590"/>
      <c r="M42" s="475"/>
      <c r="N42" s="608"/>
      <c r="O42" s="608"/>
    </row>
    <row r="43" spans="1:15" ht="11.25" customHeight="1">
      <c r="A43" s="377"/>
      <c r="B43" s="404">
        <v>4</v>
      </c>
      <c r="C43" s="617" t="s">
        <v>2</v>
      </c>
      <c r="D43" s="624"/>
      <c r="E43" s="631">
        <v>4</v>
      </c>
      <c r="F43" s="638"/>
      <c r="G43" s="642">
        <v>25</v>
      </c>
      <c r="H43" s="642"/>
      <c r="I43" s="642"/>
      <c r="J43" s="554">
        <f t="shared" si="0"/>
        <v>100</v>
      </c>
      <c r="K43" s="554"/>
      <c r="L43" s="590"/>
      <c r="M43" s="475"/>
      <c r="N43" s="608"/>
      <c r="O43" s="608"/>
    </row>
    <row r="44" spans="1:15" ht="11.25" customHeight="1">
      <c r="A44" s="377"/>
      <c r="B44" s="404">
        <v>5</v>
      </c>
      <c r="C44" s="617"/>
      <c r="D44" s="624"/>
      <c r="E44" s="631"/>
      <c r="F44" s="638"/>
      <c r="G44" s="642"/>
      <c r="H44" s="642"/>
      <c r="I44" s="642"/>
      <c r="J44" s="554">
        <f t="shared" si="0"/>
        <v>0</v>
      </c>
      <c r="K44" s="554"/>
      <c r="L44" s="590"/>
      <c r="M44" s="604"/>
      <c r="N44" s="605"/>
      <c r="O44" s="608"/>
    </row>
    <row r="45" spans="1:15" ht="11.25" customHeight="1">
      <c r="A45" s="377"/>
      <c r="B45" s="404">
        <v>6</v>
      </c>
      <c r="C45" s="617"/>
      <c r="D45" s="624"/>
      <c r="E45" s="631"/>
      <c r="F45" s="638"/>
      <c r="G45" s="642"/>
      <c r="H45" s="642"/>
      <c r="I45" s="642"/>
      <c r="J45" s="554">
        <f t="shared" si="0"/>
        <v>0</v>
      </c>
      <c r="K45" s="554"/>
      <c r="L45" s="590"/>
      <c r="M45" s="604"/>
      <c r="N45" s="605"/>
      <c r="O45" s="608"/>
    </row>
    <row r="46" spans="1:15" ht="11.25" customHeight="1">
      <c r="A46" s="373"/>
      <c r="B46" s="404">
        <v>7</v>
      </c>
      <c r="C46" s="617"/>
      <c r="D46" s="624"/>
      <c r="E46" s="631"/>
      <c r="F46" s="638"/>
      <c r="G46" s="642"/>
      <c r="H46" s="642"/>
      <c r="I46" s="642"/>
      <c r="J46" s="554">
        <f t="shared" si="0"/>
        <v>0</v>
      </c>
      <c r="K46" s="554"/>
      <c r="L46" s="590"/>
      <c r="M46" s="605"/>
      <c r="N46" s="373"/>
      <c r="O46" s="373"/>
    </row>
    <row r="47" spans="1:15" ht="11.25" customHeight="1">
      <c r="A47" s="373"/>
      <c r="B47" s="404">
        <v>8</v>
      </c>
      <c r="C47" s="617"/>
      <c r="D47" s="624"/>
      <c r="E47" s="631"/>
      <c r="F47" s="638"/>
      <c r="G47" s="642"/>
      <c r="H47" s="642"/>
      <c r="I47" s="642"/>
      <c r="J47" s="554">
        <f t="shared" si="0"/>
        <v>0</v>
      </c>
      <c r="K47" s="554"/>
      <c r="L47" s="590"/>
      <c r="M47" s="605"/>
      <c r="N47" s="373"/>
      <c r="O47" s="373"/>
    </row>
    <row r="48" spans="1:15" ht="11.25" customHeight="1">
      <c r="A48" s="373"/>
      <c r="B48" s="404">
        <v>9</v>
      </c>
      <c r="C48" s="617"/>
      <c r="D48" s="624"/>
      <c r="E48" s="631"/>
      <c r="F48" s="638"/>
      <c r="G48" s="643"/>
      <c r="H48" s="648"/>
      <c r="I48" s="653"/>
      <c r="J48" s="554">
        <f t="shared" si="0"/>
        <v>0</v>
      </c>
      <c r="K48" s="554"/>
      <c r="L48" s="590"/>
      <c r="M48" s="373"/>
      <c r="N48" s="373"/>
      <c r="O48" s="373"/>
    </row>
    <row r="49" spans="1:15" ht="11.25" customHeight="1">
      <c r="A49" s="373"/>
      <c r="B49" s="405">
        <v>10</v>
      </c>
      <c r="C49" s="617"/>
      <c r="D49" s="624"/>
      <c r="E49" s="631"/>
      <c r="F49" s="638"/>
      <c r="G49" s="644"/>
      <c r="H49" s="649"/>
      <c r="I49" s="654"/>
      <c r="J49" s="556">
        <f t="shared" si="0"/>
        <v>0</v>
      </c>
      <c r="K49" s="573"/>
      <c r="L49" s="592"/>
      <c r="M49" s="373"/>
      <c r="N49" s="373"/>
      <c r="O49" s="373"/>
    </row>
    <row r="50" spans="1:15" ht="14.25">
      <c r="A50" s="373"/>
      <c r="B50" s="406" t="s">
        <v>49</v>
      </c>
      <c r="C50" s="433"/>
      <c r="D50" s="433"/>
      <c r="E50" s="433"/>
      <c r="F50" s="433"/>
      <c r="G50" s="433"/>
      <c r="H50" s="433"/>
      <c r="I50" s="541"/>
      <c r="J50" s="557">
        <f>SUM(J40:L49)</f>
        <v>415</v>
      </c>
      <c r="K50" s="557"/>
      <c r="L50" s="593"/>
      <c r="M50" s="373"/>
      <c r="N50" s="373"/>
      <c r="O50" s="373"/>
    </row>
    <row r="51" spans="1:15" ht="12" customHeight="1">
      <c r="A51" s="373"/>
      <c r="B51" s="407" t="s">
        <v>333</v>
      </c>
      <c r="C51" s="434"/>
      <c r="D51" s="456"/>
      <c r="E51" s="632">
        <v>160</v>
      </c>
      <c r="F51" s="639"/>
      <c r="G51" s="645" t="s">
        <v>253</v>
      </c>
      <c r="H51" s="650"/>
      <c r="I51" s="655"/>
      <c r="J51" s="558">
        <f>ROUND(J50/E51,1)</f>
        <v>2.6</v>
      </c>
      <c r="K51" s="574"/>
      <c r="L51" s="594"/>
      <c r="M51" s="373"/>
      <c r="N51" s="373"/>
      <c r="O51" s="373"/>
    </row>
    <row r="52" spans="1:15" ht="12" customHeight="1">
      <c r="A52" s="373"/>
      <c r="B52" s="408"/>
      <c r="C52" s="435"/>
      <c r="D52" s="457"/>
      <c r="E52" s="633"/>
      <c r="F52" s="640"/>
      <c r="G52" s="646"/>
      <c r="H52" s="651"/>
      <c r="I52" s="656"/>
      <c r="J52" s="559"/>
      <c r="K52" s="575"/>
      <c r="L52" s="595"/>
      <c r="M52" s="373"/>
      <c r="N52" s="373"/>
      <c r="O52" s="613"/>
    </row>
    <row r="53" spans="1:15" ht="12" customHeight="1">
      <c r="A53" s="373"/>
      <c r="B53" s="409"/>
      <c r="C53" s="409"/>
      <c r="D53" s="409"/>
      <c r="E53" s="484" t="s">
        <v>334</v>
      </c>
      <c r="F53" s="409"/>
      <c r="G53" s="409"/>
      <c r="H53" s="409"/>
      <c r="I53" s="409"/>
      <c r="J53" s="560"/>
      <c r="K53" s="560"/>
      <c r="L53" s="560"/>
      <c r="M53" s="373"/>
      <c r="N53" s="373"/>
      <c r="O53" s="373"/>
    </row>
    <row r="54" spans="1:15">
      <c r="A54" s="373"/>
      <c r="B54" s="409"/>
      <c r="C54" s="409"/>
      <c r="D54" s="458" t="s">
        <v>335</v>
      </c>
      <c r="E54" s="409"/>
      <c r="F54" s="409"/>
      <c r="G54" s="409"/>
      <c r="H54" s="409"/>
      <c r="I54" s="409"/>
      <c r="J54" s="560"/>
      <c r="K54" s="560"/>
      <c r="L54" s="560"/>
      <c r="M54" s="373"/>
      <c r="N54" s="373"/>
      <c r="O54" s="373"/>
    </row>
    <row r="55" spans="1:15">
      <c r="A55" s="373"/>
      <c r="B55" s="409"/>
      <c r="C55" s="409"/>
      <c r="D55" s="409"/>
      <c r="E55" s="409"/>
      <c r="F55" s="409"/>
      <c r="G55" s="409"/>
      <c r="H55" s="409"/>
      <c r="I55" s="409"/>
      <c r="J55" s="560"/>
      <c r="K55" s="560"/>
      <c r="L55" s="560"/>
      <c r="M55" s="373"/>
      <c r="N55" s="373"/>
      <c r="O55" s="373"/>
    </row>
  </sheetData>
  <mergeCells count="138">
    <mergeCell ref="A1:M1"/>
    <mergeCell ref="N1:O1"/>
    <mergeCell ref="B3:M3"/>
    <mergeCell ref="M4:O4"/>
    <mergeCell ref="D5:F5"/>
    <mergeCell ref="G5:I5"/>
    <mergeCell ref="J5:N5"/>
    <mergeCell ref="D6:F6"/>
    <mergeCell ref="G6:I6"/>
    <mergeCell ref="J6:N6"/>
    <mergeCell ref="D8:E8"/>
    <mergeCell ref="F8:H8"/>
    <mergeCell ref="I8:K8"/>
    <mergeCell ref="D9:E9"/>
    <mergeCell ref="F9:H9"/>
    <mergeCell ref="I9:K9"/>
    <mergeCell ref="B10:C10"/>
    <mergeCell ref="D10:E10"/>
    <mergeCell ref="F10:H10"/>
    <mergeCell ref="I10:K10"/>
    <mergeCell ref="B12:L12"/>
    <mergeCell ref="E13:F13"/>
    <mergeCell ref="I13:J13"/>
    <mergeCell ref="K13:L13"/>
    <mergeCell ref="M13:O13"/>
    <mergeCell ref="I14:J14"/>
    <mergeCell ref="K14:L14"/>
    <mergeCell ref="M14:O14"/>
    <mergeCell ref="G15:H15"/>
    <mergeCell ref="I15:J15"/>
    <mergeCell ref="K15:L15"/>
    <mergeCell ref="G16:H16"/>
    <mergeCell ref="I16:J16"/>
    <mergeCell ref="K16:L16"/>
    <mergeCell ref="G17:H17"/>
    <mergeCell ref="I17:J17"/>
    <mergeCell ref="K17:L17"/>
    <mergeCell ref="G18:H18"/>
    <mergeCell ref="I18:J18"/>
    <mergeCell ref="K18:L18"/>
    <mergeCell ref="G19:H19"/>
    <mergeCell ref="I19:J19"/>
    <mergeCell ref="K19:L19"/>
    <mergeCell ref="G20:H20"/>
    <mergeCell ref="I20:J20"/>
    <mergeCell ref="K20:L20"/>
    <mergeCell ref="B21:D21"/>
    <mergeCell ref="G21:H21"/>
    <mergeCell ref="E22:F22"/>
    <mergeCell ref="G22:H22"/>
    <mergeCell ref="E23:F23"/>
    <mergeCell ref="G23:H23"/>
    <mergeCell ref="E24:H24"/>
    <mergeCell ref="I24:J24"/>
    <mergeCell ref="C25:D25"/>
    <mergeCell ref="E25:H25"/>
    <mergeCell ref="I25:J25"/>
    <mergeCell ref="C26:D26"/>
    <mergeCell ref="E26:H26"/>
    <mergeCell ref="I26:J26"/>
    <mergeCell ref="C27:D27"/>
    <mergeCell ref="E27:H27"/>
    <mergeCell ref="I27:J27"/>
    <mergeCell ref="B30:O30"/>
    <mergeCell ref="B32:L32"/>
    <mergeCell ref="M32:N32"/>
    <mergeCell ref="B33:C33"/>
    <mergeCell ref="E33:L33"/>
    <mergeCell ref="M33:N33"/>
    <mergeCell ref="B34:C34"/>
    <mergeCell ref="E34:L34"/>
    <mergeCell ref="M34:N34"/>
    <mergeCell ref="B35:C35"/>
    <mergeCell ref="E35:L35"/>
    <mergeCell ref="M35:N35"/>
    <mergeCell ref="B36:C36"/>
    <mergeCell ref="E36:L36"/>
    <mergeCell ref="M36:N36"/>
    <mergeCell ref="B38:L38"/>
    <mergeCell ref="C39:D39"/>
    <mergeCell ref="E39:F39"/>
    <mergeCell ref="G39:I39"/>
    <mergeCell ref="J39:L39"/>
    <mergeCell ref="C40:D40"/>
    <mergeCell ref="E40:F40"/>
    <mergeCell ref="G40:I40"/>
    <mergeCell ref="J40:L40"/>
    <mergeCell ref="C41:D41"/>
    <mergeCell ref="E41:F41"/>
    <mergeCell ref="G41:I41"/>
    <mergeCell ref="J41:L41"/>
    <mergeCell ref="C42:D42"/>
    <mergeCell ref="E42:F42"/>
    <mergeCell ref="G42:I42"/>
    <mergeCell ref="J42:L42"/>
    <mergeCell ref="C43:D43"/>
    <mergeCell ref="E43:F43"/>
    <mergeCell ref="G43:I43"/>
    <mergeCell ref="J43:L43"/>
    <mergeCell ref="C44:D44"/>
    <mergeCell ref="E44:F44"/>
    <mergeCell ref="G44:I44"/>
    <mergeCell ref="J44:L44"/>
    <mergeCell ref="C45:D45"/>
    <mergeCell ref="E45:F45"/>
    <mergeCell ref="G45:I45"/>
    <mergeCell ref="J45:L45"/>
    <mergeCell ref="C46:D46"/>
    <mergeCell ref="E46:F46"/>
    <mergeCell ref="G46:I46"/>
    <mergeCell ref="J46:L46"/>
    <mergeCell ref="C47:D47"/>
    <mergeCell ref="E47:F47"/>
    <mergeCell ref="G47:I47"/>
    <mergeCell ref="J47:L47"/>
    <mergeCell ref="C48:D48"/>
    <mergeCell ref="E48:F48"/>
    <mergeCell ref="G48:I48"/>
    <mergeCell ref="J48:L48"/>
    <mergeCell ref="C49:D49"/>
    <mergeCell ref="E49:F49"/>
    <mergeCell ref="G49:I49"/>
    <mergeCell ref="J49:L49"/>
    <mergeCell ref="B50:I50"/>
    <mergeCell ref="J50:L50"/>
    <mergeCell ref="B8:C9"/>
    <mergeCell ref="B13:D14"/>
    <mergeCell ref="G13:H14"/>
    <mergeCell ref="B15:B20"/>
    <mergeCell ref="I21:J23"/>
    <mergeCell ref="K21:L23"/>
    <mergeCell ref="B24:B27"/>
    <mergeCell ref="B28:D29"/>
    <mergeCell ref="E28:J29"/>
    <mergeCell ref="B51:D52"/>
    <mergeCell ref="E51:F52"/>
    <mergeCell ref="G51:I52"/>
    <mergeCell ref="J51:L52"/>
  </mergeCells>
  <phoneticPr fontId="6"/>
  <dataValidations count="6">
    <dataValidation imeMode="disabled" allowBlank="1" showDropDown="0" showInputMessage="1" showErrorMessage="1" sqref="WVT98305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dataValidation type="list" allowBlank="1" showDropDown="0" showInputMessage="1" showErrorMessage="1" sqref="C6:D7 IY6:IZ7 SU6:SV7 ACQ6:ACR7 AMM6:AMN7 AWI6:AWJ7 BGE6:BGF7 BQA6:BQB7 BZW6:BZX7 CJS6:CJT7 CTO6:CTP7 DDK6:DDL7 DNG6:DNH7 DXC6:DXD7 EGY6:EGZ7 EQU6:EQV7 FAQ6:FAR7 FKM6:FKN7 FUI6:FUJ7 GEE6:GEF7 GOA6:GOB7 GXW6:GXX7 HHS6:HHT7 HRO6:HRP7 IBK6:IBL7 ILG6:ILH7 IVC6:IVD7 JEY6:JEZ7 JOU6:JOV7 JYQ6:JYR7 KIM6:KIN7 KSI6:KSJ7 LCE6:LCF7 LMA6:LMB7 LVW6:LVX7 MFS6:MFT7 MPO6:MPP7 MZK6:MZL7 NJG6:NJH7 NTC6:NTD7 OCY6:OCZ7 OMU6:OMV7 OWQ6:OWR7 PGM6:PGN7 PQI6:PQJ7 QAE6:QAF7 QKA6:QKB7 QTW6:QTX7 RDS6:RDT7 RNO6:RNP7 RXK6:RXL7 SHG6:SHH7 SRC6:SRD7 TAY6:TAZ7 TKU6:TKV7 TUQ6:TUR7 UEM6:UEN7 UOI6:UOJ7 UYE6:UYF7 VIA6:VIB7 VRW6:VRX7 WBS6:WBT7 WLO6:WLP7 WVK6:WVL7 C65542:D65543 IY65542:IZ65543 SU65542:SV65543 ACQ65542:ACR65543 AMM65542:AMN65543 AWI65542:AWJ65543 BGE65542:BGF65543 BQA65542:BQB65543 BZW65542:BZX65543 CJS65542:CJT65543 CTO65542:CTP65543 DDK65542:DDL65543 DNG65542:DNH65543 DXC65542:DXD65543 EGY65542:EGZ65543 EQU65542:EQV65543 FAQ65542:FAR65543 FKM65542:FKN65543 FUI65542:FUJ65543 GEE65542:GEF65543 GOA65542:GOB65543 GXW65542:GXX65543 HHS65542:HHT65543 HRO65542:HRP65543 IBK65542:IBL65543 ILG65542:ILH65543 IVC65542:IVD65543 JEY65542:JEZ65543 JOU65542:JOV65543 JYQ65542:JYR65543 KIM65542:KIN65543 KSI65542:KSJ65543 LCE65542:LCF65543 LMA65542:LMB65543 LVW65542:LVX65543 MFS65542:MFT65543 MPO65542:MPP65543 MZK65542:MZL65543 NJG65542:NJH65543 NTC65542:NTD65543 OCY65542:OCZ65543 OMU65542:OMV65543 OWQ65542:OWR65543 PGM65542:PGN65543 PQI65542:PQJ65543 QAE65542:QAF65543 QKA65542:QKB65543 QTW65542:QTX65543 RDS65542:RDT65543 RNO65542:RNP65543 RXK65542:RXL65543 SHG65542:SHH65543 SRC65542:SRD65543 TAY65542:TAZ65543 TKU65542:TKV65543 TUQ65542:TUR65543 UEM65542:UEN65543 UOI65542:UOJ65543 UYE65542:UYF65543 VIA65542:VIB65543 VRW65542:VRX65543 WBS65542:WBT65543 WLO65542:WLP65543 WVK65542:WVL65543 C131078:D131079 IY131078:IZ131079 SU131078:SV131079 ACQ131078:ACR131079 AMM131078:AMN131079 AWI131078:AWJ131079 BGE131078:BGF131079 BQA131078:BQB131079 BZW131078:BZX131079 CJS131078:CJT131079 CTO131078:CTP131079 DDK131078:DDL131079 DNG131078:DNH131079 DXC131078:DXD131079 EGY131078:EGZ131079 EQU131078:EQV131079 FAQ131078:FAR131079 FKM131078:FKN131079 FUI131078:FUJ131079 GEE131078:GEF131079 GOA131078:GOB131079 GXW131078:GXX131079 HHS131078:HHT131079 HRO131078:HRP131079 IBK131078:IBL131079 ILG131078:ILH131079 IVC131078:IVD131079 JEY131078:JEZ131079 JOU131078:JOV131079 JYQ131078:JYR131079 KIM131078:KIN131079 KSI131078:KSJ131079 LCE131078:LCF131079 LMA131078:LMB131079 LVW131078:LVX131079 MFS131078:MFT131079 MPO131078:MPP131079 MZK131078:MZL131079 NJG131078:NJH131079 NTC131078:NTD131079 OCY131078:OCZ131079 OMU131078:OMV131079 OWQ131078:OWR131079 PGM131078:PGN131079 PQI131078:PQJ131079 QAE131078:QAF131079 QKA131078:QKB131079 QTW131078:QTX131079 RDS131078:RDT131079 RNO131078:RNP131079 RXK131078:RXL131079 SHG131078:SHH131079 SRC131078:SRD131079 TAY131078:TAZ131079 TKU131078:TKV131079 TUQ131078:TUR131079 UEM131078:UEN131079 UOI131078:UOJ131079 UYE131078:UYF131079 VIA131078:VIB131079 VRW131078:VRX131079 WBS131078:WBT131079 WLO131078:WLP131079 WVK131078:WVL131079 C196614:D196615 IY196614:IZ196615 SU196614:SV196615 ACQ196614:ACR196615 AMM196614:AMN196615 AWI196614:AWJ196615 BGE196614:BGF196615 BQA196614:BQB196615 BZW196614:BZX196615 CJS196614:CJT196615 CTO196614:CTP196615 DDK196614:DDL196615 DNG196614:DNH196615 DXC196614:DXD196615 EGY196614:EGZ196615 EQU196614:EQV196615 FAQ196614:FAR196615 FKM196614:FKN196615 FUI196614:FUJ196615 GEE196614:GEF196615 GOA196614:GOB196615 GXW196614:GXX196615 HHS196614:HHT196615 HRO196614:HRP196615 IBK196614:IBL196615 ILG196614:ILH196615 IVC196614:IVD196615 JEY196614:JEZ196615 JOU196614:JOV196615 JYQ196614:JYR196615 KIM196614:KIN196615 KSI196614:KSJ196615 LCE196614:LCF196615 LMA196614:LMB196615 LVW196614:LVX196615 MFS196614:MFT196615 MPO196614:MPP196615 MZK196614:MZL196615 NJG196614:NJH196615 NTC196614:NTD196615 OCY196614:OCZ196615 OMU196614:OMV196615 OWQ196614:OWR196615 PGM196614:PGN196615 PQI196614:PQJ196615 QAE196614:QAF196615 QKA196614:QKB196615 QTW196614:QTX196615 RDS196614:RDT196615 RNO196614:RNP196615 RXK196614:RXL196615 SHG196614:SHH196615 SRC196614:SRD196615 TAY196614:TAZ196615 TKU196614:TKV196615 TUQ196614:TUR196615 UEM196614:UEN196615 UOI196614:UOJ196615 UYE196614:UYF196615 VIA196614:VIB196615 VRW196614:VRX196615 WBS196614:WBT196615 WLO196614:WLP196615 WVK196614:WVL196615 C262150:D262151 IY262150:IZ262151 SU262150:SV262151 ACQ262150:ACR262151 AMM262150:AMN262151 AWI262150:AWJ262151 BGE262150:BGF262151 BQA262150:BQB262151 BZW262150:BZX262151 CJS262150:CJT262151 CTO262150:CTP262151 DDK262150:DDL262151 DNG262150:DNH262151 DXC262150:DXD262151 EGY262150:EGZ262151 EQU262150:EQV262151 FAQ262150:FAR262151 FKM262150:FKN262151 FUI262150:FUJ262151 GEE262150:GEF262151 GOA262150:GOB262151 GXW262150:GXX262151 HHS262150:HHT262151 HRO262150:HRP262151 IBK262150:IBL262151 ILG262150:ILH262151 IVC262150:IVD262151 JEY262150:JEZ262151 JOU262150:JOV262151 JYQ262150:JYR262151 KIM262150:KIN262151 KSI262150:KSJ262151 LCE262150:LCF262151 LMA262150:LMB262151 LVW262150:LVX262151 MFS262150:MFT262151 MPO262150:MPP262151 MZK262150:MZL262151 NJG262150:NJH262151 NTC262150:NTD262151 OCY262150:OCZ262151 OMU262150:OMV262151 OWQ262150:OWR262151 PGM262150:PGN262151 PQI262150:PQJ262151 QAE262150:QAF262151 QKA262150:QKB262151 QTW262150:QTX262151 RDS262150:RDT262151 RNO262150:RNP262151 RXK262150:RXL262151 SHG262150:SHH262151 SRC262150:SRD262151 TAY262150:TAZ262151 TKU262150:TKV262151 TUQ262150:TUR262151 UEM262150:UEN262151 UOI262150:UOJ262151 UYE262150:UYF262151 VIA262150:VIB262151 VRW262150:VRX262151 WBS262150:WBT262151 WLO262150:WLP262151 WVK262150:WVL262151 C327686:D327687 IY327686:IZ327687 SU327686:SV327687 ACQ327686:ACR327687 AMM327686:AMN327687 AWI327686:AWJ327687 BGE327686:BGF327687 BQA327686:BQB327687 BZW327686:BZX327687 CJS327686:CJT327687 CTO327686:CTP327687 DDK327686:DDL327687 DNG327686:DNH327687 DXC327686:DXD327687 EGY327686:EGZ327687 EQU327686:EQV327687 FAQ327686:FAR327687 FKM327686:FKN327687 FUI327686:FUJ327687 GEE327686:GEF327687 GOA327686:GOB327687 GXW327686:GXX327687 HHS327686:HHT327687 HRO327686:HRP327687 IBK327686:IBL327687 ILG327686:ILH327687 IVC327686:IVD327687 JEY327686:JEZ327687 JOU327686:JOV327687 JYQ327686:JYR327687 KIM327686:KIN327687 KSI327686:KSJ327687 LCE327686:LCF327687 LMA327686:LMB327687 LVW327686:LVX327687 MFS327686:MFT327687 MPO327686:MPP327687 MZK327686:MZL327687 NJG327686:NJH327687 NTC327686:NTD327687 OCY327686:OCZ327687 OMU327686:OMV327687 OWQ327686:OWR327687 PGM327686:PGN327687 PQI327686:PQJ327687 QAE327686:QAF327687 QKA327686:QKB327687 QTW327686:QTX327687 RDS327686:RDT327687 RNO327686:RNP327687 RXK327686:RXL327687 SHG327686:SHH327687 SRC327686:SRD327687 TAY327686:TAZ327687 TKU327686:TKV327687 TUQ327686:TUR327687 UEM327686:UEN327687 UOI327686:UOJ327687 UYE327686:UYF327687 VIA327686:VIB327687 VRW327686:VRX327687 WBS327686:WBT327687 WLO327686:WLP327687 WVK327686:WVL327687 C393222:D393223 IY393222:IZ393223 SU393222:SV393223 ACQ393222:ACR393223 AMM393222:AMN393223 AWI393222:AWJ393223 BGE393222:BGF393223 BQA393222:BQB393223 BZW393222:BZX393223 CJS393222:CJT393223 CTO393222:CTP393223 DDK393222:DDL393223 DNG393222:DNH393223 DXC393222:DXD393223 EGY393222:EGZ393223 EQU393222:EQV393223 FAQ393222:FAR393223 FKM393222:FKN393223 FUI393222:FUJ393223 GEE393222:GEF393223 GOA393222:GOB393223 GXW393222:GXX393223 HHS393222:HHT393223 HRO393222:HRP393223 IBK393222:IBL393223 ILG393222:ILH393223 IVC393222:IVD393223 JEY393222:JEZ393223 JOU393222:JOV393223 JYQ393222:JYR393223 KIM393222:KIN393223 KSI393222:KSJ393223 LCE393222:LCF393223 LMA393222:LMB393223 LVW393222:LVX393223 MFS393222:MFT393223 MPO393222:MPP393223 MZK393222:MZL393223 NJG393222:NJH393223 NTC393222:NTD393223 OCY393222:OCZ393223 OMU393222:OMV393223 OWQ393222:OWR393223 PGM393222:PGN393223 PQI393222:PQJ393223 QAE393222:QAF393223 QKA393222:QKB393223 QTW393222:QTX393223 RDS393222:RDT393223 RNO393222:RNP393223 RXK393222:RXL393223 SHG393222:SHH393223 SRC393222:SRD393223 TAY393222:TAZ393223 TKU393222:TKV393223 TUQ393222:TUR393223 UEM393222:UEN393223 UOI393222:UOJ393223 UYE393222:UYF393223 VIA393222:VIB393223 VRW393222:VRX393223 WBS393222:WBT393223 WLO393222:WLP393223 WVK393222:WVL393223 C458758:D458759 IY458758:IZ458759 SU458758:SV458759 ACQ458758:ACR458759 AMM458758:AMN458759 AWI458758:AWJ458759 BGE458758:BGF458759 BQA458758:BQB458759 BZW458758:BZX458759 CJS458758:CJT458759 CTO458758:CTP458759 DDK458758:DDL458759 DNG458758:DNH458759 DXC458758:DXD458759 EGY458758:EGZ458759 EQU458758:EQV458759 FAQ458758:FAR458759 FKM458758:FKN458759 FUI458758:FUJ458759 GEE458758:GEF458759 GOA458758:GOB458759 GXW458758:GXX458759 HHS458758:HHT458759 HRO458758:HRP458759 IBK458758:IBL458759 ILG458758:ILH458759 IVC458758:IVD458759 JEY458758:JEZ458759 JOU458758:JOV458759 JYQ458758:JYR458759 KIM458758:KIN458759 KSI458758:KSJ458759 LCE458758:LCF458759 LMA458758:LMB458759 LVW458758:LVX458759 MFS458758:MFT458759 MPO458758:MPP458759 MZK458758:MZL458759 NJG458758:NJH458759 NTC458758:NTD458759 OCY458758:OCZ458759 OMU458758:OMV458759 OWQ458758:OWR458759 PGM458758:PGN458759 PQI458758:PQJ458759 QAE458758:QAF458759 QKA458758:QKB458759 QTW458758:QTX458759 RDS458758:RDT458759 RNO458758:RNP458759 RXK458758:RXL458759 SHG458758:SHH458759 SRC458758:SRD458759 TAY458758:TAZ458759 TKU458758:TKV458759 TUQ458758:TUR458759 UEM458758:UEN458759 UOI458758:UOJ458759 UYE458758:UYF458759 VIA458758:VIB458759 VRW458758:VRX458759 WBS458758:WBT458759 WLO458758:WLP458759 WVK458758:WVL458759 C524294:D524295 IY524294:IZ524295 SU524294:SV524295 ACQ524294:ACR524295 AMM524294:AMN524295 AWI524294:AWJ524295 BGE524294:BGF524295 BQA524294:BQB524295 BZW524294:BZX524295 CJS524294:CJT524295 CTO524294:CTP524295 DDK524294:DDL524295 DNG524294:DNH524295 DXC524294:DXD524295 EGY524294:EGZ524295 EQU524294:EQV524295 FAQ524294:FAR524295 FKM524294:FKN524295 FUI524294:FUJ524295 GEE524294:GEF524295 GOA524294:GOB524295 GXW524294:GXX524295 HHS524294:HHT524295 HRO524294:HRP524295 IBK524294:IBL524295 ILG524294:ILH524295 IVC524294:IVD524295 JEY524294:JEZ524295 JOU524294:JOV524295 JYQ524294:JYR524295 KIM524294:KIN524295 KSI524294:KSJ524295 LCE524294:LCF524295 LMA524294:LMB524295 LVW524294:LVX524295 MFS524294:MFT524295 MPO524294:MPP524295 MZK524294:MZL524295 NJG524294:NJH524295 NTC524294:NTD524295 OCY524294:OCZ524295 OMU524294:OMV524295 OWQ524294:OWR524295 PGM524294:PGN524295 PQI524294:PQJ524295 QAE524294:QAF524295 QKA524294:QKB524295 QTW524294:QTX524295 RDS524294:RDT524295 RNO524294:RNP524295 RXK524294:RXL524295 SHG524294:SHH524295 SRC524294:SRD524295 TAY524294:TAZ524295 TKU524294:TKV524295 TUQ524294:TUR524295 UEM524294:UEN524295 UOI524294:UOJ524295 UYE524294:UYF524295 VIA524294:VIB524295 VRW524294:VRX524295 WBS524294:WBT524295 WLO524294:WLP524295 WVK524294:WVL524295 C589830:D589831 IY589830:IZ589831 SU589830:SV589831 ACQ589830:ACR589831 AMM589830:AMN589831 AWI589830:AWJ589831 BGE589830:BGF589831 BQA589830:BQB589831 BZW589830:BZX589831 CJS589830:CJT589831 CTO589830:CTP589831 DDK589830:DDL589831 DNG589830:DNH589831 DXC589830:DXD589831 EGY589830:EGZ589831 EQU589830:EQV589831 FAQ589830:FAR589831 FKM589830:FKN589831 FUI589830:FUJ589831 GEE589830:GEF589831 GOA589830:GOB589831 GXW589830:GXX589831 HHS589830:HHT589831 HRO589830:HRP589831 IBK589830:IBL589831 ILG589830:ILH589831 IVC589830:IVD589831 JEY589830:JEZ589831 JOU589830:JOV589831 JYQ589830:JYR589831 KIM589830:KIN589831 KSI589830:KSJ589831 LCE589830:LCF589831 LMA589830:LMB589831 LVW589830:LVX589831 MFS589830:MFT589831 MPO589830:MPP589831 MZK589830:MZL589831 NJG589830:NJH589831 NTC589830:NTD589831 OCY589830:OCZ589831 OMU589830:OMV589831 OWQ589830:OWR589831 PGM589830:PGN589831 PQI589830:PQJ589831 QAE589830:QAF589831 QKA589830:QKB589831 QTW589830:QTX589831 RDS589830:RDT589831 RNO589830:RNP589831 RXK589830:RXL589831 SHG589830:SHH589831 SRC589830:SRD589831 TAY589830:TAZ589831 TKU589830:TKV589831 TUQ589830:TUR589831 UEM589830:UEN589831 UOI589830:UOJ589831 UYE589830:UYF589831 VIA589830:VIB589831 VRW589830:VRX589831 WBS589830:WBT589831 WLO589830:WLP589831 WVK589830:WVL589831 C655366:D655367 IY655366:IZ655367 SU655366:SV655367 ACQ655366:ACR655367 AMM655366:AMN655367 AWI655366:AWJ655367 BGE655366:BGF655367 BQA655366:BQB655367 BZW655366:BZX655367 CJS655366:CJT655367 CTO655366:CTP655367 DDK655366:DDL655367 DNG655366:DNH655367 DXC655366:DXD655367 EGY655366:EGZ655367 EQU655366:EQV655367 FAQ655366:FAR655367 FKM655366:FKN655367 FUI655366:FUJ655367 GEE655366:GEF655367 GOA655366:GOB655367 GXW655366:GXX655367 HHS655366:HHT655367 HRO655366:HRP655367 IBK655366:IBL655367 ILG655366:ILH655367 IVC655366:IVD655367 JEY655366:JEZ655367 JOU655366:JOV655367 JYQ655366:JYR655367 KIM655366:KIN655367 KSI655366:KSJ655367 LCE655366:LCF655367 LMA655366:LMB655367 LVW655366:LVX655367 MFS655366:MFT655367 MPO655366:MPP655367 MZK655366:MZL655367 NJG655366:NJH655367 NTC655366:NTD655367 OCY655366:OCZ655367 OMU655366:OMV655367 OWQ655366:OWR655367 PGM655366:PGN655367 PQI655366:PQJ655367 QAE655366:QAF655367 QKA655366:QKB655367 QTW655366:QTX655367 RDS655366:RDT655367 RNO655366:RNP655367 RXK655366:RXL655367 SHG655366:SHH655367 SRC655366:SRD655367 TAY655366:TAZ655367 TKU655366:TKV655367 TUQ655366:TUR655367 UEM655366:UEN655367 UOI655366:UOJ655367 UYE655366:UYF655367 VIA655366:VIB655367 VRW655366:VRX655367 WBS655366:WBT655367 WLO655366:WLP655367 WVK655366:WVL655367 C720902:D720903 IY720902:IZ720903 SU720902:SV720903 ACQ720902:ACR720903 AMM720902:AMN720903 AWI720902:AWJ720903 BGE720902:BGF720903 BQA720902:BQB720903 BZW720902:BZX720903 CJS720902:CJT720903 CTO720902:CTP720903 DDK720902:DDL720903 DNG720902:DNH720903 DXC720902:DXD720903 EGY720902:EGZ720903 EQU720902:EQV720903 FAQ720902:FAR720903 FKM720902:FKN720903 FUI720902:FUJ720903 GEE720902:GEF720903 GOA720902:GOB720903 GXW720902:GXX720903 HHS720902:HHT720903 HRO720902:HRP720903 IBK720902:IBL720903 ILG720902:ILH720903 IVC720902:IVD720903 JEY720902:JEZ720903 JOU720902:JOV720903 JYQ720902:JYR720903 KIM720902:KIN720903 KSI720902:KSJ720903 LCE720902:LCF720903 LMA720902:LMB720903 LVW720902:LVX720903 MFS720902:MFT720903 MPO720902:MPP720903 MZK720902:MZL720903 NJG720902:NJH720903 NTC720902:NTD720903 OCY720902:OCZ720903 OMU720902:OMV720903 OWQ720902:OWR720903 PGM720902:PGN720903 PQI720902:PQJ720903 QAE720902:QAF720903 QKA720902:QKB720903 QTW720902:QTX720903 RDS720902:RDT720903 RNO720902:RNP720903 RXK720902:RXL720903 SHG720902:SHH720903 SRC720902:SRD720903 TAY720902:TAZ720903 TKU720902:TKV720903 TUQ720902:TUR720903 UEM720902:UEN720903 UOI720902:UOJ720903 UYE720902:UYF720903 VIA720902:VIB720903 VRW720902:VRX720903 WBS720902:WBT720903 WLO720902:WLP720903 WVK720902:WVL720903 C786438:D786439 IY786438:IZ786439 SU786438:SV786439 ACQ786438:ACR786439 AMM786438:AMN786439 AWI786438:AWJ786439 BGE786438:BGF786439 BQA786438:BQB786439 BZW786438:BZX786439 CJS786438:CJT786439 CTO786438:CTP786439 DDK786438:DDL786439 DNG786438:DNH786439 DXC786438:DXD786439 EGY786438:EGZ786439 EQU786438:EQV786439 FAQ786438:FAR786439 FKM786438:FKN786439 FUI786438:FUJ786439 GEE786438:GEF786439 GOA786438:GOB786439 GXW786438:GXX786439 HHS786438:HHT786439 HRO786438:HRP786439 IBK786438:IBL786439 ILG786438:ILH786439 IVC786438:IVD786439 JEY786438:JEZ786439 JOU786438:JOV786439 JYQ786438:JYR786439 KIM786438:KIN786439 KSI786438:KSJ786439 LCE786438:LCF786439 LMA786438:LMB786439 LVW786438:LVX786439 MFS786438:MFT786439 MPO786438:MPP786439 MZK786438:MZL786439 NJG786438:NJH786439 NTC786438:NTD786439 OCY786438:OCZ786439 OMU786438:OMV786439 OWQ786438:OWR786439 PGM786438:PGN786439 PQI786438:PQJ786439 QAE786438:QAF786439 QKA786438:QKB786439 QTW786438:QTX786439 RDS786438:RDT786439 RNO786438:RNP786439 RXK786438:RXL786439 SHG786438:SHH786439 SRC786438:SRD786439 TAY786438:TAZ786439 TKU786438:TKV786439 TUQ786438:TUR786439 UEM786438:UEN786439 UOI786438:UOJ786439 UYE786438:UYF786439 VIA786438:VIB786439 VRW786438:VRX786439 WBS786438:WBT786439 WLO786438:WLP786439 WVK786438:WVL786439 C851974:D851975 IY851974:IZ851975 SU851974:SV851975 ACQ851974:ACR851975 AMM851974:AMN851975 AWI851974:AWJ851975 BGE851974:BGF851975 BQA851974:BQB851975 BZW851974:BZX851975 CJS851974:CJT851975 CTO851974:CTP851975 DDK851974:DDL851975 DNG851974:DNH851975 DXC851974:DXD851975 EGY851974:EGZ851975 EQU851974:EQV851975 FAQ851974:FAR851975 FKM851974:FKN851975 FUI851974:FUJ851975 GEE851974:GEF851975 GOA851974:GOB851975 GXW851974:GXX851975 HHS851974:HHT851975 HRO851974:HRP851975 IBK851974:IBL851975 ILG851974:ILH851975 IVC851974:IVD851975 JEY851974:JEZ851975 JOU851974:JOV851975 JYQ851974:JYR851975 KIM851974:KIN851975 KSI851974:KSJ851975 LCE851974:LCF851975 LMA851974:LMB851975 LVW851974:LVX851975 MFS851974:MFT851975 MPO851974:MPP851975 MZK851974:MZL851975 NJG851974:NJH851975 NTC851974:NTD851975 OCY851974:OCZ851975 OMU851974:OMV851975 OWQ851974:OWR851975 PGM851974:PGN851975 PQI851974:PQJ851975 QAE851974:QAF851975 QKA851974:QKB851975 QTW851974:QTX851975 RDS851974:RDT851975 RNO851974:RNP851975 RXK851974:RXL851975 SHG851974:SHH851975 SRC851974:SRD851975 TAY851974:TAZ851975 TKU851974:TKV851975 TUQ851974:TUR851975 UEM851974:UEN851975 UOI851974:UOJ851975 UYE851974:UYF851975 VIA851974:VIB851975 VRW851974:VRX851975 WBS851974:WBT851975 WLO851974:WLP851975 WVK851974:WVL851975 C917510:D917511 IY917510:IZ917511 SU917510:SV917511 ACQ917510:ACR917511 AMM917510:AMN917511 AWI917510:AWJ917511 BGE917510:BGF917511 BQA917510:BQB917511 BZW917510:BZX917511 CJS917510:CJT917511 CTO917510:CTP917511 DDK917510:DDL917511 DNG917510:DNH917511 DXC917510:DXD917511 EGY917510:EGZ917511 EQU917510:EQV917511 FAQ917510:FAR917511 FKM917510:FKN917511 FUI917510:FUJ917511 GEE917510:GEF917511 GOA917510:GOB917511 GXW917510:GXX917511 HHS917510:HHT917511 HRO917510:HRP917511 IBK917510:IBL917511 ILG917510:ILH917511 IVC917510:IVD917511 JEY917510:JEZ917511 JOU917510:JOV917511 JYQ917510:JYR917511 KIM917510:KIN917511 KSI917510:KSJ917511 LCE917510:LCF917511 LMA917510:LMB917511 LVW917510:LVX917511 MFS917510:MFT917511 MPO917510:MPP917511 MZK917510:MZL917511 NJG917510:NJH917511 NTC917510:NTD917511 OCY917510:OCZ917511 OMU917510:OMV917511 OWQ917510:OWR917511 PGM917510:PGN917511 PQI917510:PQJ917511 QAE917510:QAF917511 QKA917510:QKB917511 QTW917510:QTX917511 RDS917510:RDT917511 RNO917510:RNP917511 RXK917510:RXL917511 SHG917510:SHH917511 SRC917510:SRD917511 TAY917510:TAZ917511 TKU917510:TKV917511 TUQ917510:TUR917511 UEM917510:UEN917511 UOI917510:UOJ917511 UYE917510:UYF917511 VIA917510:VIB917511 VRW917510:VRX917511 WBS917510:WBT917511 WLO917510:WLP917511 WVK917510:WVL917511 C983046:D983047 IY983046:IZ983047 SU983046:SV983047 ACQ983046:ACR983047 AMM983046:AMN983047 AWI983046:AWJ983047 BGE983046:BGF983047 BQA983046:BQB983047 BZW983046:BZX983047 CJS983046:CJT983047 CTO983046:CTP983047 DDK983046:DDL983047 DNG983046:DNH983047 DXC983046:DXD983047 EGY983046:EGZ983047 EQU983046:EQV983047 FAQ983046:FAR983047 FKM983046:FKN983047 FUI983046:FUJ983047 GEE983046:GEF983047 GOA983046:GOB983047 GXW983046:GXX983047 HHS983046:HHT983047 HRO983046:HRP983047 IBK983046:IBL983047 ILG983046:ILH983047 IVC983046:IVD983047 JEY983046:JEZ983047 JOU983046:JOV983047 JYQ983046:JYR983047 KIM983046:KIN983047 KSI983046:KSJ983047 LCE983046:LCF983047 LMA983046:LMB983047 LVW983046:LVX983047 MFS983046:MFT983047 MPO983046:MPP983047 MZK983046:MZL983047 NJG983046:NJH983047 NTC983046:NTD983047 OCY983046:OCZ983047 OMU983046:OMV983047 OWQ983046:OWR983047 PGM983046:PGN983047 PQI983046:PQJ983047 QAE983046:QAF983047 QKA983046:QKB983047 QTW983046:QTX983047 RDS983046:RDT983047 RNO983046:RNP983047 RXK983046:RXL983047 SHG983046:SHH983047 SRC983046:SRD983047 TAY983046:TAZ983047 TKU983046:TKV983047 TUQ983046:TUR983047 UEM983046:UEN983047 UOI983046:UOJ983047 UYE983046:UYF983047 VIA983046:VIB983047 VRW983046:VRX983047 WBS983046:WBT983047 WLO983046:WLP983047 WVK983046:WVL983047">
      <formula1>"幼保連携型認定こども園,幼稚園型認定こども園,保育所型認定こども園,地方裁量型認定こども園"</formula1>
    </dataValidation>
    <dataValidation type="list" allowBlank="1" showDropDown="0" showInputMessage="1" showErrorMessage="1" sqref="D10:D11 IZ10:IZ11 SV10:SV11 ACR10:ACR11 AMN10:AMN11 AWJ10:AWJ11 BGF10:BGF11 BQB10:BQB11 BZX10:BZX11 CJT10:CJT11 CTP10:CTP11 DDL10:DDL11 DNH10:DNH11 DXD10:DXD11 EGZ10:EGZ11 EQV10:EQV11 FAR10:FAR11 FKN10:FKN11 FUJ10:FUJ11 GEF10:GEF11 GOB10:GOB11 GXX10:GXX11 HHT10:HHT11 HRP10:HRP11 IBL10:IBL11 ILH10:ILH11 IVD10:IVD11 JEZ10:JEZ11 JOV10:JOV11 JYR10:JYR11 KIN10:KIN11 KSJ10:KSJ11 LCF10:LCF11 LMB10:LMB11 LVX10:LVX11 MFT10:MFT11 MPP10:MPP11 MZL10:MZL11 NJH10:NJH11 NTD10:NTD11 OCZ10:OCZ11 OMV10:OMV11 OWR10:OWR11 PGN10:PGN11 PQJ10:PQJ11 QAF10:QAF11 QKB10:QKB11 QTX10:QTX11 RDT10:RDT11 RNP10:RNP11 RXL10:RXL11 SHH10:SHH11 SRD10:SRD11 TAZ10:TAZ11 TKV10:TKV11 TUR10:TUR11 UEN10:UEN11 UOJ10:UOJ11 UYF10:UYF11 VIB10:VIB11 VRX10:VRX11 WBT10:WBT11 WLP10:WLP11 WVL10:WVL11 D65546:D65547 IZ65546:IZ65547 SV65546:SV65547 ACR65546:ACR65547 AMN65546:AMN65547 AWJ65546:AWJ65547 BGF65546:BGF65547 BQB65546:BQB65547 BZX65546:BZX65547 CJT65546:CJT65547 CTP65546:CTP65547 DDL65546:DDL65547 DNH65546:DNH65547 DXD65546:DXD65547 EGZ65546:EGZ65547 EQV65546:EQV65547 FAR65546:FAR65547 FKN65546:FKN65547 FUJ65546:FUJ65547 GEF65546:GEF65547 GOB65546:GOB65547 GXX65546:GXX65547 HHT65546:HHT65547 HRP65546:HRP65547 IBL65546:IBL65547 ILH65546:ILH65547 IVD65546:IVD65547 JEZ65546:JEZ65547 JOV65546:JOV65547 JYR65546:JYR65547 KIN65546:KIN65547 KSJ65546:KSJ65547 LCF65546:LCF65547 LMB65546:LMB65547 LVX65546:LVX65547 MFT65546:MFT65547 MPP65546:MPP65547 MZL65546:MZL65547 NJH65546:NJH65547 NTD65546:NTD65547 OCZ65546:OCZ65547 OMV65546:OMV65547 OWR65546:OWR65547 PGN65546:PGN65547 PQJ65546:PQJ65547 QAF65546:QAF65547 QKB65546:QKB65547 QTX65546:QTX65547 RDT65546:RDT65547 RNP65546:RNP65547 RXL65546:RXL65547 SHH65546:SHH65547 SRD65546:SRD65547 TAZ65546:TAZ65547 TKV65546:TKV65547 TUR65546:TUR65547 UEN65546:UEN65547 UOJ65546:UOJ65547 UYF65546:UYF65547 VIB65546:VIB65547 VRX65546:VRX65547 WBT65546:WBT65547 WLP65546:WLP65547 WVL65546:WVL65547 D131082:D131083 IZ131082:IZ131083 SV131082:SV131083 ACR131082:ACR131083 AMN131082:AMN131083 AWJ131082:AWJ131083 BGF131082:BGF131083 BQB131082:BQB131083 BZX131082:BZX131083 CJT131082:CJT131083 CTP131082:CTP131083 DDL131082:DDL131083 DNH131082:DNH131083 DXD131082:DXD131083 EGZ131082:EGZ131083 EQV131082:EQV131083 FAR131082:FAR131083 FKN131082:FKN131083 FUJ131082:FUJ131083 GEF131082:GEF131083 GOB131082:GOB131083 GXX131082:GXX131083 HHT131082:HHT131083 HRP131082:HRP131083 IBL131082:IBL131083 ILH131082:ILH131083 IVD131082:IVD131083 JEZ131082:JEZ131083 JOV131082:JOV131083 JYR131082:JYR131083 KIN131082:KIN131083 KSJ131082:KSJ131083 LCF131082:LCF131083 LMB131082:LMB131083 LVX131082:LVX131083 MFT131082:MFT131083 MPP131082:MPP131083 MZL131082:MZL131083 NJH131082:NJH131083 NTD131082:NTD131083 OCZ131082:OCZ131083 OMV131082:OMV131083 OWR131082:OWR131083 PGN131082:PGN131083 PQJ131082:PQJ131083 QAF131082:QAF131083 QKB131082:QKB131083 QTX131082:QTX131083 RDT131082:RDT131083 RNP131082:RNP131083 RXL131082:RXL131083 SHH131082:SHH131083 SRD131082:SRD131083 TAZ131082:TAZ131083 TKV131082:TKV131083 TUR131082:TUR131083 UEN131082:UEN131083 UOJ131082:UOJ131083 UYF131082:UYF131083 VIB131082:VIB131083 VRX131082:VRX131083 WBT131082:WBT131083 WLP131082:WLP131083 WVL131082:WVL131083 D196618:D196619 IZ196618:IZ196619 SV196618:SV196619 ACR196618:ACR196619 AMN196618:AMN196619 AWJ196618:AWJ196619 BGF196618:BGF196619 BQB196618:BQB196619 BZX196618:BZX196619 CJT196618:CJT196619 CTP196618:CTP196619 DDL196618:DDL196619 DNH196618:DNH196619 DXD196618:DXD196619 EGZ196618:EGZ196619 EQV196618:EQV196619 FAR196618:FAR196619 FKN196618:FKN196619 FUJ196618:FUJ196619 GEF196618:GEF196619 GOB196618:GOB196619 GXX196618:GXX196619 HHT196618:HHT196619 HRP196618:HRP196619 IBL196618:IBL196619 ILH196618:ILH196619 IVD196618:IVD196619 JEZ196618:JEZ196619 JOV196618:JOV196619 JYR196618:JYR196619 KIN196618:KIN196619 KSJ196618:KSJ196619 LCF196618:LCF196619 LMB196618:LMB196619 LVX196618:LVX196619 MFT196618:MFT196619 MPP196618:MPP196619 MZL196618:MZL196619 NJH196618:NJH196619 NTD196618:NTD196619 OCZ196618:OCZ196619 OMV196618:OMV196619 OWR196618:OWR196619 PGN196618:PGN196619 PQJ196618:PQJ196619 QAF196618:QAF196619 QKB196618:QKB196619 QTX196618:QTX196619 RDT196618:RDT196619 RNP196618:RNP196619 RXL196618:RXL196619 SHH196618:SHH196619 SRD196618:SRD196619 TAZ196618:TAZ196619 TKV196618:TKV196619 TUR196618:TUR196619 UEN196618:UEN196619 UOJ196618:UOJ196619 UYF196618:UYF196619 VIB196618:VIB196619 VRX196618:VRX196619 WBT196618:WBT196619 WLP196618:WLP196619 WVL196618:WVL196619 D262154:D262155 IZ262154:IZ262155 SV262154:SV262155 ACR262154:ACR262155 AMN262154:AMN262155 AWJ262154:AWJ262155 BGF262154:BGF262155 BQB262154:BQB262155 BZX262154:BZX262155 CJT262154:CJT262155 CTP262154:CTP262155 DDL262154:DDL262155 DNH262154:DNH262155 DXD262154:DXD262155 EGZ262154:EGZ262155 EQV262154:EQV262155 FAR262154:FAR262155 FKN262154:FKN262155 FUJ262154:FUJ262155 GEF262154:GEF262155 GOB262154:GOB262155 GXX262154:GXX262155 HHT262154:HHT262155 HRP262154:HRP262155 IBL262154:IBL262155 ILH262154:ILH262155 IVD262154:IVD262155 JEZ262154:JEZ262155 JOV262154:JOV262155 JYR262154:JYR262155 KIN262154:KIN262155 KSJ262154:KSJ262155 LCF262154:LCF262155 LMB262154:LMB262155 LVX262154:LVX262155 MFT262154:MFT262155 MPP262154:MPP262155 MZL262154:MZL262155 NJH262154:NJH262155 NTD262154:NTD262155 OCZ262154:OCZ262155 OMV262154:OMV262155 OWR262154:OWR262155 PGN262154:PGN262155 PQJ262154:PQJ262155 QAF262154:QAF262155 QKB262154:QKB262155 QTX262154:QTX262155 RDT262154:RDT262155 RNP262154:RNP262155 RXL262154:RXL262155 SHH262154:SHH262155 SRD262154:SRD262155 TAZ262154:TAZ262155 TKV262154:TKV262155 TUR262154:TUR262155 UEN262154:UEN262155 UOJ262154:UOJ262155 UYF262154:UYF262155 VIB262154:VIB262155 VRX262154:VRX262155 WBT262154:WBT262155 WLP262154:WLP262155 WVL262154:WVL262155 D327690:D327691 IZ327690:IZ327691 SV327690:SV327691 ACR327690:ACR327691 AMN327690:AMN327691 AWJ327690:AWJ327691 BGF327690:BGF327691 BQB327690:BQB327691 BZX327690:BZX327691 CJT327690:CJT327691 CTP327690:CTP327691 DDL327690:DDL327691 DNH327690:DNH327691 DXD327690:DXD327691 EGZ327690:EGZ327691 EQV327690:EQV327691 FAR327690:FAR327691 FKN327690:FKN327691 FUJ327690:FUJ327691 GEF327690:GEF327691 GOB327690:GOB327691 GXX327690:GXX327691 HHT327690:HHT327691 HRP327690:HRP327691 IBL327690:IBL327691 ILH327690:ILH327691 IVD327690:IVD327691 JEZ327690:JEZ327691 JOV327690:JOV327691 JYR327690:JYR327691 KIN327690:KIN327691 KSJ327690:KSJ327691 LCF327690:LCF327691 LMB327690:LMB327691 LVX327690:LVX327691 MFT327690:MFT327691 MPP327690:MPP327691 MZL327690:MZL327691 NJH327690:NJH327691 NTD327690:NTD327691 OCZ327690:OCZ327691 OMV327690:OMV327691 OWR327690:OWR327691 PGN327690:PGN327691 PQJ327690:PQJ327691 QAF327690:QAF327691 QKB327690:QKB327691 QTX327690:QTX327691 RDT327690:RDT327691 RNP327690:RNP327691 RXL327690:RXL327691 SHH327690:SHH327691 SRD327690:SRD327691 TAZ327690:TAZ327691 TKV327690:TKV327691 TUR327690:TUR327691 UEN327690:UEN327691 UOJ327690:UOJ327691 UYF327690:UYF327691 VIB327690:VIB327691 VRX327690:VRX327691 WBT327690:WBT327691 WLP327690:WLP327691 WVL327690:WVL327691 D393226:D393227 IZ393226:IZ393227 SV393226:SV393227 ACR393226:ACR393227 AMN393226:AMN393227 AWJ393226:AWJ393227 BGF393226:BGF393227 BQB393226:BQB393227 BZX393226:BZX393227 CJT393226:CJT393227 CTP393226:CTP393227 DDL393226:DDL393227 DNH393226:DNH393227 DXD393226:DXD393227 EGZ393226:EGZ393227 EQV393226:EQV393227 FAR393226:FAR393227 FKN393226:FKN393227 FUJ393226:FUJ393227 GEF393226:GEF393227 GOB393226:GOB393227 GXX393226:GXX393227 HHT393226:HHT393227 HRP393226:HRP393227 IBL393226:IBL393227 ILH393226:ILH393227 IVD393226:IVD393227 JEZ393226:JEZ393227 JOV393226:JOV393227 JYR393226:JYR393227 KIN393226:KIN393227 KSJ393226:KSJ393227 LCF393226:LCF393227 LMB393226:LMB393227 LVX393226:LVX393227 MFT393226:MFT393227 MPP393226:MPP393227 MZL393226:MZL393227 NJH393226:NJH393227 NTD393226:NTD393227 OCZ393226:OCZ393227 OMV393226:OMV393227 OWR393226:OWR393227 PGN393226:PGN393227 PQJ393226:PQJ393227 QAF393226:QAF393227 QKB393226:QKB393227 QTX393226:QTX393227 RDT393226:RDT393227 RNP393226:RNP393227 RXL393226:RXL393227 SHH393226:SHH393227 SRD393226:SRD393227 TAZ393226:TAZ393227 TKV393226:TKV393227 TUR393226:TUR393227 UEN393226:UEN393227 UOJ393226:UOJ393227 UYF393226:UYF393227 VIB393226:VIB393227 VRX393226:VRX393227 WBT393226:WBT393227 WLP393226:WLP393227 WVL393226:WVL393227 D458762:D458763 IZ458762:IZ458763 SV458762:SV458763 ACR458762:ACR458763 AMN458762:AMN458763 AWJ458762:AWJ458763 BGF458762:BGF458763 BQB458762:BQB458763 BZX458762:BZX458763 CJT458762:CJT458763 CTP458762:CTP458763 DDL458762:DDL458763 DNH458762:DNH458763 DXD458762:DXD458763 EGZ458762:EGZ458763 EQV458762:EQV458763 FAR458762:FAR458763 FKN458762:FKN458763 FUJ458762:FUJ458763 GEF458762:GEF458763 GOB458762:GOB458763 GXX458762:GXX458763 HHT458762:HHT458763 HRP458762:HRP458763 IBL458762:IBL458763 ILH458762:ILH458763 IVD458762:IVD458763 JEZ458762:JEZ458763 JOV458762:JOV458763 JYR458762:JYR458763 KIN458762:KIN458763 KSJ458762:KSJ458763 LCF458762:LCF458763 LMB458762:LMB458763 LVX458762:LVX458763 MFT458762:MFT458763 MPP458762:MPP458763 MZL458762:MZL458763 NJH458762:NJH458763 NTD458762:NTD458763 OCZ458762:OCZ458763 OMV458762:OMV458763 OWR458762:OWR458763 PGN458762:PGN458763 PQJ458762:PQJ458763 QAF458762:QAF458763 QKB458762:QKB458763 QTX458762:QTX458763 RDT458762:RDT458763 RNP458762:RNP458763 RXL458762:RXL458763 SHH458762:SHH458763 SRD458762:SRD458763 TAZ458762:TAZ458763 TKV458762:TKV458763 TUR458762:TUR458763 UEN458762:UEN458763 UOJ458762:UOJ458763 UYF458762:UYF458763 VIB458762:VIB458763 VRX458762:VRX458763 WBT458762:WBT458763 WLP458762:WLP458763 WVL458762:WVL458763 D524298:D524299 IZ524298:IZ524299 SV524298:SV524299 ACR524298:ACR524299 AMN524298:AMN524299 AWJ524298:AWJ524299 BGF524298:BGF524299 BQB524298:BQB524299 BZX524298:BZX524299 CJT524298:CJT524299 CTP524298:CTP524299 DDL524298:DDL524299 DNH524298:DNH524299 DXD524298:DXD524299 EGZ524298:EGZ524299 EQV524298:EQV524299 FAR524298:FAR524299 FKN524298:FKN524299 FUJ524298:FUJ524299 GEF524298:GEF524299 GOB524298:GOB524299 GXX524298:GXX524299 HHT524298:HHT524299 HRP524298:HRP524299 IBL524298:IBL524299 ILH524298:ILH524299 IVD524298:IVD524299 JEZ524298:JEZ524299 JOV524298:JOV524299 JYR524298:JYR524299 KIN524298:KIN524299 KSJ524298:KSJ524299 LCF524298:LCF524299 LMB524298:LMB524299 LVX524298:LVX524299 MFT524298:MFT524299 MPP524298:MPP524299 MZL524298:MZL524299 NJH524298:NJH524299 NTD524298:NTD524299 OCZ524298:OCZ524299 OMV524298:OMV524299 OWR524298:OWR524299 PGN524298:PGN524299 PQJ524298:PQJ524299 QAF524298:QAF524299 QKB524298:QKB524299 QTX524298:QTX524299 RDT524298:RDT524299 RNP524298:RNP524299 RXL524298:RXL524299 SHH524298:SHH524299 SRD524298:SRD524299 TAZ524298:TAZ524299 TKV524298:TKV524299 TUR524298:TUR524299 UEN524298:UEN524299 UOJ524298:UOJ524299 UYF524298:UYF524299 VIB524298:VIB524299 VRX524298:VRX524299 WBT524298:WBT524299 WLP524298:WLP524299 WVL524298:WVL524299 D589834:D589835 IZ589834:IZ589835 SV589834:SV589835 ACR589834:ACR589835 AMN589834:AMN589835 AWJ589834:AWJ589835 BGF589834:BGF589835 BQB589834:BQB589835 BZX589834:BZX589835 CJT589834:CJT589835 CTP589834:CTP589835 DDL589834:DDL589835 DNH589834:DNH589835 DXD589834:DXD589835 EGZ589834:EGZ589835 EQV589834:EQV589835 FAR589834:FAR589835 FKN589834:FKN589835 FUJ589834:FUJ589835 GEF589834:GEF589835 GOB589834:GOB589835 GXX589834:GXX589835 HHT589834:HHT589835 HRP589834:HRP589835 IBL589834:IBL589835 ILH589834:ILH589835 IVD589834:IVD589835 JEZ589834:JEZ589835 JOV589834:JOV589835 JYR589834:JYR589835 KIN589834:KIN589835 KSJ589834:KSJ589835 LCF589834:LCF589835 LMB589834:LMB589835 LVX589834:LVX589835 MFT589834:MFT589835 MPP589834:MPP589835 MZL589834:MZL589835 NJH589834:NJH589835 NTD589834:NTD589835 OCZ589834:OCZ589835 OMV589834:OMV589835 OWR589834:OWR589835 PGN589834:PGN589835 PQJ589834:PQJ589835 QAF589834:QAF589835 QKB589834:QKB589835 QTX589834:QTX589835 RDT589834:RDT589835 RNP589834:RNP589835 RXL589834:RXL589835 SHH589834:SHH589835 SRD589834:SRD589835 TAZ589834:TAZ589835 TKV589834:TKV589835 TUR589834:TUR589835 UEN589834:UEN589835 UOJ589834:UOJ589835 UYF589834:UYF589835 VIB589834:VIB589835 VRX589834:VRX589835 WBT589834:WBT589835 WLP589834:WLP589835 WVL589834:WVL589835 D655370:D655371 IZ655370:IZ655371 SV655370:SV655371 ACR655370:ACR655371 AMN655370:AMN655371 AWJ655370:AWJ655371 BGF655370:BGF655371 BQB655370:BQB655371 BZX655370:BZX655371 CJT655370:CJT655371 CTP655370:CTP655371 DDL655370:DDL655371 DNH655370:DNH655371 DXD655370:DXD655371 EGZ655370:EGZ655371 EQV655370:EQV655371 FAR655370:FAR655371 FKN655370:FKN655371 FUJ655370:FUJ655371 GEF655370:GEF655371 GOB655370:GOB655371 GXX655370:GXX655371 HHT655370:HHT655371 HRP655370:HRP655371 IBL655370:IBL655371 ILH655370:ILH655371 IVD655370:IVD655371 JEZ655370:JEZ655371 JOV655370:JOV655371 JYR655370:JYR655371 KIN655370:KIN655371 KSJ655370:KSJ655371 LCF655370:LCF655371 LMB655370:LMB655371 LVX655370:LVX655371 MFT655370:MFT655371 MPP655370:MPP655371 MZL655370:MZL655371 NJH655370:NJH655371 NTD655370:NTD655371 OCZ655370:OCZ655371 OMV655370:OMV655371 OWR655370:OWR655371 PGN655370:PGN655371 PQJ655370:PQJ655371 QAF655370:QAF655371 QKB655370:QKB655371 QTX655370:QTX655371 RDT655370:RDT655371 RNP655370:RNP655371 RXL655370:RXL655371 SHH655370:SHH655371 SRD655370:SRD655371 TAZ655370:TAZ655371 TKV655370:TKV655371 TUR655370:TUR655371 UEN655370:UEN655371 UOJ655370:UOJ655371 UYF655370:UYF655371 VIB655370:VIB655371 VRX655370:VRX655371 WBT655370:WBT655371 WLP655370:WLP655371 WVL655370:WVL655371 D720906:D720907 IZ720906:IZ720907 SV720906:SV720907 ACR720906:ACR720907 AMN720906:AMN720907 AWJ720906:AWJ720907 BGF720906:BGF720907 BQB720906:BQB720907 BZX720906:BZX720907 CJT720906:CJT720907 CTP720906:CTP720907 DDL720906:DDL720907 DNH720906:DNH720907 DXD720906:DXD720907 EGZ720906:EGZ720907 EQV720906:EQV720907 FAR720906:FAR720907 FKN720906:FKN720907 FUJ720906:FUJ720907 GEF720906:GEF720907 GOB720906:GOB720907 GXX720906:GXX720907 HHT720906:HHT720907 HRP720906:HRP720907 IBL720906:IBL720907 ILH720906:ILH720907 IVD720906:IVD720907 JEZ720906:JEZ720907 JOV720906:JOV720907 JYR720906:JYR720907 KIN720906:KIN720907 KSJ720906:KSJ720907 LCF720906:LCF720907 LMB720906:LMB720907 LVX720906:LVX720907 MFT720906:MFT720907 MPP720906:MPP720907 MZL720906:MZL720907 NJH720906:NJH720907 NTD720906:NTD720907 OCZ720906:OCZ720907 OMV720906:OMV720907 OWR720906:OWR720907 PGN720906:PGN720907 PQJ720906:PQJ720907 QAF720906:QAF720907 QKB720906:QKB720907 QTX720906:QTX720907 RDT720906:RDT720907 RNP720906:RNP720907 RXL720906:RXL720907 SHH720906:SHH720907 SRD720906:SRD720907 TAZ720906:TAZ720907 TKV720906:TKV720907 TUR720906:TUR720907 UEN720906:UEN720907 UOJ720906:UOJ720907 UYF720906:UYF720907 VIB720906:VIB720907 VRX720906:VRX720907 WBT720906:WBT720907 WLP720906:WLP720907 WVL720906:WVL720907 D786442:D786443 IZ786442:IZ786443 SV786442:SV786443 ACR786442:ACR786443 AMN786442:AMN786443 AWJ786442:AWJ786443 BGF786442:BGF786443 BQB786442:BQB786443 BZX786442:BZX786443 CJT786442:CJT786443 CTP786442:CTP786443 DDL786442:DDL786443 DNH786442:DNH786443 DXD786442:DXD786443 EGZ786442:EGZ786443 EQV786442:EQV786443 FAR786442:FAR786443 FKN786442:FKN786443 FUJ786442:FUJ786443 GEF786442:GEF786443 GOB786442:GOB786443 GXX786442:GXX786443 HHT786442:HHT786443 HRP786442:HRP786443 IBL786442:IBL786443 ILH786442:ILH786443 IVD786442:IVD786443 JEZ786442:JEZ786443 JOV786442:JOV786443 JYR786442:JYR786443 KIN786442:KIN786443 KSJ786442:KSJ786443 LCF786442:LCF786443 LMB786442:LMB786443 LVX786442:LVX786443 MFT786442:MFT786443 MPP786442:MPP786443 MZL786442:MZL786443 NJH786442:NJH786443 NTD786442:NTD786443 OCZ786442:OCZ786443 OMV786442:OMV786443 OWR786442:OWR786443 PGN786442:PGN786443 PQJ786442:PQJ786443 QAF786442:QAF786443 QKB786442:QKB786443 QTX786442:QTX786443 RDT786442:RDT786443 RNP786442:RNP786443 RXL786442:RXL786443 SHH786442:SHH786443 SRD786442:SRD786443 TAZ786442:TAZ786443 TKV786442:TKV786443 TUR786442:TUR786443 UEN786442:UEN786443 UOJ786442:UOJ786443 UYF786442:UYF786443 VIB786442:VIB786443 VRX786442:VRX786443 WBT786442:WBT786443 WLP786442:WLP786443 WVL786442:WVL786443 D851978:D851979 IZ851978:IZ851979 SV851978:SV851979 ACR851978:ACR851979 AMN851978:AMN851979 AWJ851978:AWJ851979 BGF851978:BGF851979 BQB851978:BQB851979 BZX851978:BZX851979 CJT851978:CJT851979 CTP851978:CTP851979 DDL851978:DDL851979 DNH851978:DNH851979 DXD851978:DXD851979 EGZ851978:EGZ851979 EQV851978:EQV851979 FAR851978:FAR851979 FKN851978:FKN851979 FUJ851978:FUJ851979 GEF851978:GEF851979 GOB851978:GOB851979 GXX851978:GXX851979 HHT851978:HHT851979 HRP851978:HRP851979 IBL851978:IBL851979 ILH851978:ILH851979 IVD851978:IVD851979 JEZ851978:JEZ851979 JOV851978:JOV851979 JYR851978:JYR851979 KIN851978:KIN851979 KSJ851978:KSJ851979 LCF851978:LCF851979 LMB851978:LMB851979 LVX851978:LVX851979 MFT851978:MFT851979 MPP851978:MPP851979 MZL851978:MZL851979 NJH851978:NJH851979 NTD851978:NTD851979 OCZ851978:OCZ851979 OMV851978:OMV851979 OWR851978:OWR851979 PGN851978:PGN851979 PQJ851978:PQJ851979 QAF851978:QAF851979 QKB851978:QKB851979 QTX851978:QTX851979 RDT851978:RDT851979 RNP851978:RNP851979 RXL851978:RXL851979 SHH851978:SHH851979 SRD851978:SRD851979 TAZ851978:TAZ851979 TKV851978:TKV851979 TUR851978:TUR851979 UEN851978:UEN851979 UOJ851978:UOJ851979 UYF851978:UYF851979 VIB851978:VIB851979 VRX851978:VRX851979 WBT851978:WBT851979 WLP851978:WLP851979 WVL851978:WVL851979 D917514:D917515 IZ917514:IZ917515 SV917514:SV917515 ACR917514:ACR917515 AMN917514:AMN917515 AWJ917514:AWJ917515 BGF917514:BGF917515 BQB917514:BQB917515 BZX917514:BZX917515 CJT917514:CJT917515 CTP917514:CTP917515 DDL917514:DDL917515 DNH917514:DNH917515 DXD917514:DXD917515 EGZ917514:EGZ917515 EQV917514:EQV917515 FAR917514:FAR917515 FKN917514:FKN917515 FUJ917514:FUJ917515 GEF917514:GEF917515 GOB917514:GOB917515 GXX917514:GXX917515 HHT917514:HHT917515 HRP917514:HRP917515 IBL917514:IBL917515 ILH917514:ILH917515 IVD917514:IVD917515 JEZ917514:JEZ917515 JOV917514:JOV917515 JYR917514:JYR917515 KIN917514:KIN917515 KSJ917514:KSJ917515 LCF917514:LCF917515 LMB917514:LMB917515 LVX917514:LVX917515 MFT917514:MFT917515 MPP917514:MPP917515 MZL917514:MZL917515 NJH917514:NJH917515 NTD917514:NTD917515 OCZ917514:OCZ917515 OMV917514:OMV917515 OWR917514:OWR917515 PGN917514:PGN917515 PQJ917514:PQJ917515 QAF917514:QAF917515 QKB917514:QKB917515 QTX917514:QTX917515 RDT917514:RDT917515 RNP917514:RNP917515 RXL917514:RXL917515 SHH917514:SHH917515 SRD917514:SRD917515 TAZ917514:TAZ917515 TKV917514:TKV917515 TUR917514:TUR917515 UEN917514:UEN917515 UOJ917514:UOJ917515 UYF917514:UYF917515 VIB917514:VIB917515 VRX917514:VRX917515 WBT917514:WBT917515 WLP917514:WLP917515 WVL917514:WVL917515 D983050:D983051 IZ983050:IZ983051 SV983050:SV983051 ACR983050:ACR983051 AMN983050:AMN983051 AWJ983050:AWJ983051 BGF983050:BGF983051 BQB983050:BQB983051 BZX983050:BZX983051 CJT983050:CJT983051 CTP983050:CTP983051 DDL983050:DDL983051 DNH983050:DNH983051 DXD983050:DXD983051 EGZ983050:EGZ983051 EQV983050:EQV983051 FAR983050:FAR983051 FKN983050:FKN983051 FUJ983050:FUJ983051 GEF983050:GEF983051 GOB983050:GOB983051 GXX983050:GXX983051 HHT983050:HHT983051 HRP983050:HRP983051 IBL983050:IBL983051 ILH983050:ILH983051 IVD983050:IVD983051 JEZ983050:JEZ983051 JOV983050:JOV983051 JYR983050:JYR983051 KIN983050:KIN983051 KSJ983050:KSJ983051 LCF983050:LCF983051 LMB983050:LMB983051 LVX983050:LVX983051 MFT983050:MFT983051 MPP983050:MPP983051 MZL983050:MZL983051 NJH983050:NJH983051 NTD983050:NTD983051 OCZ983050:OCZ983051 OMV983050:OMV983051 OWR983050:OWR983051 PGN983050:PGN983051 PQJ983050:PQJ983051 QAF983050:QAF983051 QKB983050:QKB983051 QTX983050:QTX983051 RDT983050:RDT983051 RNP983050:RNP983051 RXL983050:RXL983051 SHH983050:SHH983051 SRD983050:SRD983051 TAZ983050:TAZ983051 TKV983050:TKV983051 TUR983050:TUR983051 UEN983050:UEN983051 UOJ983050:UOJ983051 UYF983050:UYF983051 VIB983050:VIB983051 VRX983050:VRX983051 WBT983050:WBT983051 WLP983050:WLP983051 WVL983050:WVL983051">
      <formula1>"専任,専任ではない"</formula1>
    </dataValidation>
    <dataValidation type="list" allowBlank="1" showDropDown="0" showInputMessage="1" showErrorMessage="1" sqref="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I10:K10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formula1>"受け入れる,受け入れない"</formula1>
    </dataValidation>
    <dataValidation type="list" allowBlank="1" showDropDown="0" showInputMessage="1" showErrorMessage="1" sqref="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formula1>"専任化,専任ではない"</formula1>
    </dataValidation>
    <dataValidation type="list" allowBlank="1" showDropDown="0" showInputMessage="1" showErrorMessage="1" sqref="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541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7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3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49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5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1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7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3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29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5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1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7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3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09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5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O5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O65541 JK65541 TG65541 ADC65541 AMY65541 AWU65541 BGQ65541 BQM65541 CAI65541 CKE65541 CUA65541 DDW65541 DNS65541 DXO65541 EHK65541 ERG65541 FBC65541 FKY65541 FUU65541 GEQ65541 GOM65541 GYI65541 HIE65541 HSA65541 IBW65541 ILS65541 IVO65541 JFK65541 JPG65541 JZC65541 KIY65541 KSU65541 LCQ65541 LMM65541 LWI65541 MGE65541 MQA65541 MZW65541 NJS65541 NTO65541 ODK65541 ONG65541 OXC65541 PGY65541 PQU65541 QAQ65541 QKM65541 QUI65541 REE65541 ROA65541 RXW65541 SHS65541 SRO65541 TBK65541 TLG65541 TVC65541 UEY65541 UOU65541 UYQ65541 VIM65541 VSI65541 WCE65541 WMA65541 WVW65541 O131077 JK131077 TG131077 ADC131077 AMY131077 AWU131077 BGQ131077 BQM131077 CAI131077 CKE131077 CUA131077 DDW131077 DNS131077 DXO131077 EHK131077 ERG131077 FBC131077 FKY131077 FUU131077 GEQ131077 GOM131077 GYI131077 HIE131077 HSA131077 IBW131077 ILS131077 IVO131077 JFK131077 JPG131077 JZC131077 KIY131077 KSU131077 LCQ131077 LMM131077 LWI131077 MGE131077 MQA131077 MZW131077 NJS131077 NTO131077 ODK131077 ONG131077 OXC131077 PGY131077 PQU131077 QAQ131077 QKM131077 QUI131077 REE131077 ROA131077 RXW131077 SHS131077 SRO131077 TBK131077 TLG131077 TVC131077 UEY131077 UOU131077 UYQ131077 VIM131077 VSI131077 WCE131077 WMA131077 WVW131077 O196613 JK196613 TG196613 ADC196613 AMY196613 AWU196613 BGQ196613 BQM196613 CAI196613 CKE196613 CUA196613 DDW196613 DNS196613 DXO196613 EHK196613 ERG196613 FBC196613 FKY196613 FUU196613 GEQ196613 GOM196613 GYI196613 HIE196613 HSA196613 IBW196613 ILS196613 IVO196613 JFK196613 JPG196613 JZC196613 KIY196613 KSU196613 LCQ196613 LMM196613 LWI196613 MGE196613 MQA196613 MZW196613 NJS196613 NTO196613 ODK196613 ONG196613 OXC196613 PGY196613 PQU196613 QAQ196613 QKM196613 QUI196613 REE196613 ROA196613 RXW196613 SHS196613 SRO196613 TBK196613 TLG196613 TVC196613 UEY196613 UOU196613 UYQ196613 VIM196613 VSI196613 WCE196613 WMA196613 WVW196613 O262149 JK262149 TG262149 ADC262149 AMY262149 AWU262149 BGQ262149 BQM262149 CAI262149 CKE262149 CUA262149 DDW262149 DNS262149 DXO262149 EHK262149 ERG262149 FBC262149 FKY262149 FUU262149 GEQ262149 GOM262149 GYI262149 HIE262149 HSA262149 IBW262149 ILS262149 IVO262149 JFK262149 JPG262149 JZC262149 KIY262149 KSU262149 LCQ262149 LMM262149 LWI262149 MGE262149 MQA262149 MZW262149 NJS262149 NTO262149 ODK262149 ONG262149 OXC262149 PGY262149 PQU262149 QAQ262149 QKM262149 QUI262149 REE262149 ROA262149 RXW262149 SHS262149 SRO262149 TBK262149 TLG262149 TVC262149 UEY262149 UOU262149 UYQ262149 VIM262149 VSI262149 WCE262149 WMA262149 WVW262149 O327685 JK327685 TG327685 ADC327685 AMY327685 AWU327685 BGQ327685 BQM327685 CAI327685 CKE327685 CUA327685 DDW327685 DNS327685 DXO327685 EHK327685 ERG327685 FBC327685 FKY327685 FUU327685 GEQ327685 GOM327685 GYI327685 HIE327685 HSA327685 IBW327685 ILS327685 IVO327685 JFK327685 JPG327685 JZC327685 KIY327685 KSU327685 LCQ327685 LMM327685 LWI327685 MGE327685 MQA327685 MZW327685 NJS327685 NTO327685 ODK327685 ONG327685 OXC327685 PGY327685 PQU327685 QAQ327685 QKM327685 QUI327685 REE327685 ROA327685 RXW327685 SHS327685 SRO327685 TBK327685 TLG327685 TVC327685 UEY327685 UOU327685 UYQ327685 VIM327685 VSI327685 WCE327685 WMA327685 WVW327685 O393221 JK393221 TG393221 ADC393221 AMY393221 AWU393221 BGQ393221 BQM393221 CAI393221 CKE393221 CUA393221 DDW393221 DNS393221 DXO393221 EHK393221 ERG393221 FBC393221 FKY393221 FUU393221 GEQ393221 GOM393221 GYI393221 HIE393221 HSA393221 IBW393221 ILS393221 IVO393221 JFK393221 JPG393221 JZC393221 KIY393221 KSU393221 LCQ393221 LMM393221 LWI393221 MGE393221 MQA393221 MZW393221 NJS393221 NTO393221 ODK393221 ONG393221 OXC393221 PGY393221 PQU393221 QAQ393221 QKM393221 QUI393221 REE393221 ROA393221 RXW393221 SHS393221 SRO393221 TBK393221 TLG393221 TVC393221 UEY393221 UOU393221 UYQ393221 VIM393221 VSI393221 WCE393221 WMA393221 WVW393221 O458757 JK458757 TG458757 ADC458757 AMY458757 AWU458757 BGQ458757 BQM458757 CAI458757 CKE458757 CUA458757 DDW458757 DNS458757 DXO458757 EHK458757 ERG458757 FBC458757 FKY458757 FUU458757 GEQ458757 GOM458757 GYI458757 HIE458757 HSA458757 IBW458757 ILS458757 IVO458757 JFK458757 JPG458757 JZC458757 KIY458757 KSU458757 LCQ458757 LMM458757 LWI458757 MGE458757 MQA458757 MZW458757 NJS458757 NTO458757 ODK458757 ONG458757 OXC458757 PGY458757 PQU458757 QAQ458757 QKM458757 QUI458757 REE458757 ROA458757 RXW458757 SHS458757 SRO458757 TBK458757 TLG458757 TVC458757 UEY458757 UOU458757 UYQ458757 VIM458757 VSI458757 WCE458757 WMA458757 WVW458757 O524293 JK524293 TG524293 ADC524293 AMY524293 AWU524293 BGQ524293 BQM524293 CAI524293 CKE524293 CUA524293 DDW524293 DNS524293 DXO524293 EHK524293 ERG524293 FBC524293 FKY524293 FUU524293 GEQ524293 GOM524293 GYI524293 HIE524293 HSA524293 IBW524293 ILS524293 IVO524293 JFK524293 JPG524293 JZC524293 KIY524293 KSU524293 LCQ524293 LMM524293 LWI524293 MGE524293 MQA524293 MZW524293 NJS524293 NTO524293 ODK524293 ONG524293 OXC524293 PGY524293 PQU524293 QAQ524293 QKM524293 QUI524293 REE524293 ROA524293 RXW524293 SHS524293 SRO524293 TBK524293 TLG524293 TVC524293 UEY524293 UOU524293 UYQ524293 VIM524293 VSI524293 WCE524293 WMA524293 WVW524293 O589829 JK589829 TG589829 ADC589829 AMY589829 AWU589829 BGQ589829 BQM589829 CAI589829 CKE589829 CUA589829 DDW589829 DNS589829 DXO589829 EHK589829 ERG589829 FBC589829 FKY589829 FUU589829 GEQ589829 GOM589829 GYI589829 HIE589829 HSA589829 IBW589829 ILS589829 IVO589829 JFK589829 JPG589829 JZC589829 KIY589829 KSU589829 LCQ589829 LMM589829 LWI589829 MGE589829 MQA589829 MZW589829 NJS589829 NTO589829 ODK589829 ONG589829 OXC589829 PGY589829 PQU589829 QAQ589829 QKM589829 QUI589829 REE589829 ROA589829 RXW589829 SHS589829 SRO589829 TBK589829 TLG589829 TVC589829 UEY589829 UOU589829 UYQ589829 VIM589829 VSI589829 WCE589829 WMA589829 WVW589829 O655365 JK655365 TG655365 ADC655365 AMY655365 AWU655365 BGQ655365 BQM655365 CAI655365 CKE655365 CUA655365 DDW655365 DNS655365 DXO655365 EHK655365 ERG655365 FBC655365 FKY655365 FUU655365 GEQ655365 GOM655365 GYI655365 HIE655365 HSA655365 IBW655365 ILS655365 IVO655365 JFK655365 JPG655365 JZC655365 KIY655365 KSU655365 LCQ655365 LMM655365 LWI655365 MGE655365 MQA655365 MZW655365 NJS655365 NTO655365 ODK655365 ONG655365 OXC655365 PGY655365 PQU655365 QAQ655365 QKM655365 QUI655365 REE655365 ROA655365 RXW655365 SHS655365 SRO655365 TBK655365 TLG655365 TVC655365 UEY655365 UOU655365 UYQ655365 VIM655365 VSI655365 WCE655365 WMA655365 WVW655365 O720901 JK720901 TG720901 ADC720901 AMY720901 AWU720901 BGQ720901 BQM720901 CAI720901 CKE720901 CUA720901 DDW720901 DNS720901 DXO720901 EHK720901 ERG720901 FBC720901 FKY720901 FUU720901 GEQ720901 GOM720901 GYI720901 HIE720901 HSA720901 IBW720901 ILS720901 IVO720901 JFK720901 JPG720901 JZC720901 KIY720901 KSU720901 LCQ720901 LMM720901 LWI720901 MGE720901 MQA720901 MZW720901 NJS720901 NTO720901 ODK720901 ONG720901 OXC720901 PGY720901 PQU720901 QAQ720901 QKM720901 QUI720901 REE720901 ROA720901 RXW720901 SHS720901 SRO720901 TBK720901 TLG720901 TVC720901 UEY720901 UOU720901 UYQ720901 VIM720901 VSI720901 WCE720901 WMA720901 WVW720901 O786437 JK786437 TG786437 ADC786437 AMY786437 AWU786437 BGQ786437 BQM786437 CAI786437 CKE786437 CUA786437 DDW786437 DNS786437 DXO786437 EHK786437 ERG786437 FBC786437 FKY786437 FUU786437 GEQ786437 GOM786437 GYI786437 HIE786437 HSA786437 IBW786437 ILS786437 IVO786437 JFK786437 JPG786437 JZC786437 KIY786437 KSU786437 LCQ786437 LMM786437 LWI786437 MGE786437 MQA786437 MZW786437 NJS786437 NTO786437 ODK786437 ONG786437 OXC786437 PGY786437 PQU786437 QAQ786437 QKM786437 QUI786437 REE786437 ROA786437 RXW786437 SHS786437 SRO786437 TBK786437 TLG786437 TVC786437 UEY786437 UOU786437 UYQ786437 VIM786437 VSI786437 WCE786437 WMA786437 WVW786437 O851973 JK851973 TG851973 ADC851973 AMY851973 AWU851973 BGQ851973 BQM851973 CAI851973 CKE851973 CUA851973 DDW851973 DNS851973 DXO851973 EHK851973 ERG851973 FBC851973 FKY851973 FUU851973 GEQ851973 GOM851973 GYI851973 HIE851973 HSA851973 IBW851973 ILS851973 IVO851973 JFK851973 JPG851973 JZC851973 KIY851973 KSU851973 LCQ851973 LMM851973 LWI851973 MGE851973 MQA851973 MZW851973 NJS851973 NTO851973 ODK851973 ONG851973 OXC851973 PGY851973 PQU851973 QAQ851973 QKM851973 QUI851973 REE851973 ROA851973 RXW851973 SHS851973 SRO851973 TBK851973 TLG851973 TVC851973 UEY851973 UOU851973 UYQ851973 VIM851973 VSI851973 WCE851973 WMA851973 WVW851973 O917509 JK917509 TG917509 ADC917509 AMY917509 AWU917509 BGQ917509 BQM917509 CAI917509 CKE917509 CUA917509 DDW917509 DNS917509 DXO917509 EHK917509 ERG917509 FBC917509 FKY917509 FUU917509 GEQ917509 GOM917509 GYI917509 HIE917509 HSA917509 IBW917509 ILS917509 IVO917509 JFK917509 JPG917509 JZC917509 KIY917509 KSU917509 LCQ917509 LMM917509 LWI917509 MGE917509 MQA917509 MZW917509 NJS917509 NTO917509 ODK917509 ONG917509 OXC917509 PGY917509 PQU917509 QAQ917509 QKM917509 QUI917509 REE917509 ROA917509 RXW917509 SHS917509 SRO917509 TBK917509 TLG917509 TVC917509 UEY917509 UOU917509 UYQ917509 VIM917509 VSI917509 WCE917509 WMA917509 WVW917509 O983045 JK983045 TG983045 ADC983045 AMY983045 AWU983045 BGQ983045 BQM983045 CAI983045 CKE983045 CUA983045 DDW983045 DNS983045 DXO983045 EHK983045 ERG983045 FBC983045 FKY983045 FUU983045 GEQ983045 GOM983045 GYI983045 HIE983045 HSA983045 IBW983045 ILS983045 IVO983045 JFK983045 JPG983045 JZC983045 KIY983045 KSU983045 LCQ983045 LMM983045 LWI983045 MGE983045 MQA983045 MZW983045 NJS983045 NTO983045 ODK983045 ONG983045 OXC983045 PGY983045 PQU983045 QAQ983045 QKM983045 QUI983045 REE983045 ROA983045 RXW983045 SHS983045 SRO983045 TBK983045 TLG983045 TVC983045 UEY983045 UOU983045 UYQ983045 VIM983045 VSI983045 WCE983045 WMA983045 WVW983045">
      <formula1>"新設,既存施設"</formula1>
    </dataValidation>
  </dataValidations>
  <pageMargins left="0.6692913385826772" right="0.19685039370078741" top="0.59055118110236227" bottom="0.19685039370078741" header="0.31496062992125984" footer="0.31496062992125984"/>
  <pageSetup paperSize="9" scale="96"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92D050"/>
  </sheetPr>
  <dimension ref="A1:I41"/>
  <sheetViews>
    <sheetView view="pageBreakPreview" zoomScaleSheetLayoutView="100" workbookViewId="0">
      <selection activeCell="F9" sqref="F9"/>
    </sheetView>
  </sheetViews>
  <sheetFormatPr defaultRowHeight="13.5"/>
  <cols>
    <col min="1" max="1" width="1.125" style="368" customWidth="1"/>
    <col min="2" max="2" width="12.75" style="368" customWidth="1"/>
    <col min="3" max="3" width="13.375" style="368" customWidth="1"/>
    <col min="4" max="4" width="12.25" style="368" customWidth="1"/>
    <col min="5" max="5" width="13.25" style="368" customWidth="1"/>
    <col min="6" max="7" width="12.125" style="368" customWidth="1"/>
    <col min="8" max="8" width="12.375" style="368" customWidth="1"/>
    <col min="9" max="9" width="1.75" style="368" customWidth="1"/>
    <col min="10" max="256" width="9" style="368" customWidth="1"/>
    <col min="257" max="257" width="1.125" style="368" customWidth="1"/>
    <col min="258" max="258" width="12.75" style="368" customWidth="1"/>
    <col min="259" max="259" width="13.375" style="368" customWidth="1"/>
    <col min="260" max="260" width="12.25" style="368" customWidth="1"/>
    <col min="261" max="261" width="13.25" style="368" customWidth="1"/>
    <col min="262" max="263" width="12.125" style="368" customWidth="1"/>
    <col min="264" max="264" width="12.375" style="368" customWidth="1"/>
    <col min="265" max="265" width="1.75" style="368" customWidth="1"/>
    <col min="266" max="512" width="9" style="368" customWidth="1"/>
    <col min="513" max="513" width="1.125" style="368" customWidth="1"/>
    <col min="514" max="514" width="12.75" style="368" customWidth="1"/>
    <col min="515" max="515" width="13.375" style="368" customWidth="1"/>
    <col min="516" max="516" width="12.25" style="368" customWidth="1"/>
    <col min="517" max="517" width="13.25" style="368" customWidth="1"/>
    <col min="518" max="519" width="12.125" style="368" customWidth="1"/>
    <col min="520" max="520" width="12.375" style="368" customWidth="1"/>
    <col min="521" max="521" width="1.75" style="368" customWidth="1"/>
    <col min="522" max="768" width="9" style="368" customWidth="1"/>
    <col min="769" max="769" width="1.125" style="368" customWidth="1"/>
    <col min="770" max="770" width="12.75" style="368" customWidth="1"/>
    <col min="771" max="771" width="13.375" style="368" customWidth="1"/>
    <col min="772" max="772" width="12.25" style="368" customWidth="1"/>
    <col min="773" max="773" width="13.25" style="368" customWidth="1"/>
    <col min="774" max="775" width="12.125" style="368" customWidth="1"/>
    <col min="776" max="776" width="12.375" style="368" customWidth="1"/>
    <col min="777" max="777" width="1.75" style="368" customWidth="1"/>
    <col min="778" max="1024" width="9" style="368" customWidth="1"/>
    <col min="1025" max="1025" width="1.125" style="368" customWidth="1"/>
    <col min="1026" max="1026" width="12.75" style="368" customWidth="1"/>
    <col min="1027" max="1027" width="13.375" style="368" customWidth="1"/>
    <col min="1028" max="1028" width="12.25" style="368" customWidth="1"/>
    <col min="1029" max="1029" width="13.25" style="368" customWidth="1"/>
    <col min="1030" max="1031" width="12.125" style="368" customWidth="1"/>
    <col min="1032" max="1032" width="12.375" style="368" customWidth="1"/>
    <col min="1033" max="1033" width="1.75" style="368" customWidth="1"/>
    <col min="1034" max="1280" width="9" style="368" customWidth="1"/>
    <col min="1281" max="1281" width="1.125" style="368" customWidth="1"/>
    <col min="1282" max="1282" width="12.75" style="368" customWidth="1"/>
    <col min="1283" max="1283" width="13.375" style="368" customWidth="1"/>
    <col min="1284" max="1284" width="12.25" style="368" customWidth="1"/>
    <col min="1285" max="1285" width="13.25" style="368" customWidth="1"/>
    <col min="1286" max="1287" width="12.125" style="368" customWidth="1"/>
    <col min="1288" max="1288" width="12.375" style="368" customWidth="1"/>
    <col min="1289" max="1289" width="1.75" style="368" customWidth="1"/>
    <col min="1290" max="1536" width="9" style="368" customWidth="1"/>
    <col min="1537" max="1537" width="1.125" style="368" customWidth="1"/>
    <col min="1538" max="1538" width="12.75" style="368" customWidth="1"/>
    <col min="1539" max="1539" width="13.375" style="368" customWidth="1"/>
    <col min="1540" max="1540" width="12.25" style="368" customWidth="1"/>
    <col min="1541" max="1541" width="13.25" style="368" customWidth="1"/>
    <col min="1542" max="1543" width="12.125" style="368" customWidth="1"/>
    <col min="1544" max="1544" width="12.375" style="368" customWidth="1"/>
    <col min="1545" max="1545" width="1.75" style="368" customWidth="1"/>
    <col min="1546" max="1792" width="9" style="368" customWidth="1"/>
    <col min="1793" max="1793" width="1.125" style="368" customWidth="1"/>
    <col min="1794" max="1794" width="12.75" style="368" customWidth="1"/>
    <col min="1795" max="1795" width="13.375" style="368" customWidth="1"/>
    <col min="1796" max="1796" width="12.25" style="368" customWidth="1"/>
    <col min="1797" max="1797" width="13.25" style="368" customWidth="1"/>
    <col min="1798" max="1799" width="12.125" style="368" customWidth="1"/>
    <col min="1800" max="1800" width="12.375" style="368" customWidth="1"/>
    <col min="1801" max="1801" width="1.75" style="368" customWidth="1"/>
    <col min="1802" max="2048" width="9" style="368" customWidth="1"/>
    <col min="2049" max="2049" width="1.125" style="368" customWidth="1"/>
    <col min="2050" max="2050" width="12.75" style="368" customWidth="1"/>
    <col min="2051" max="2051" width="13.375" style="368" customWidth="1"/>
    <col min="2052" max="2052" width="12.25" style="368" customWidth="1"/>
    <col min="2053" max="2053" width="13.25" style="368" customWidth="1"/>
    <col min="2054" max="2055" width="12.125" style="368" customWidth="1"/>
    <col min="2056" max="2056" width="12.375" style="368" customWidth="1"/>
    <col min="2057" max="2057" width="1.75" style="368" customWidth="1"/>
    <col min="2058" max="2304" width="9" style="368" customWidth="1"/>
    <col min="2305" max="2305" width="1.125" style="368" customWidth="1"/>
    <col min="2306" max="2306" width="12.75" style="368" customWidth="1"/>
    <col min="2307" max="2307" width="13.375" style="368" customWidth="1"/>
    <col min="2308" max="2308" width="12.25" style="368" customWidth="1"/>
    <col min="2309" max="2309" width="13.25" style="368" customWidth="1"/>
    <col min="2310" max="2311" width="12.125" style="368" customWidth="1"/>
    <col min="2312" max="2312" width="12.375" style="368" customWidth="1"/>
    <col min="2313" max="2313" width="1.75" style="368" customWidth="1"/>
    <col min="2314" max="2560" width="9" style="368" customWidth="1"/>
    <col min="2561" max="2561" width="1.125" style="368" customWidth="1"/>
    <col min="2562" max="2562" width="12.75" style="368" customWidth="1"/>
    <col min="2563" max="2563" width="13.375" style="368" customWidth="1"/>
    <col min="2564" max="2564" width="12.25" style="368" customWidth="1"/>
    <col min="2565" max="2565" width="13.25" style="368" customWidth="1"/>
    <col min="2566" max="2567" width="12.125" style="368" customWidth="1"/>
    <col min="2568" max="2568" width="12.375" style="368" customWidth="1"/>
    <col min="2569" max="2569" width="1.75" style="368" customWidth="1"/>
    <col min="2570" max="2816" width="9" style="368" customWidth="1"/>
    <col min="2817" max="2817" width="1.125" style="368" customWidth="1"/>
    <col min="2818" max="2818" width="12.75" style="368" customWidth="1"/>
    <col min="2819" max="2819" width="13.375" style="368" customWidth="1"/>
    <col min="2820" max="2820" width="12.25" style="368" customWidth="1"/>
    <col min="2821" max="2821" width="13.25" style="368" customWidth="1"/>
    <col min="2822" max="2823" width="12.125" style="368" customWidth="1"/>
    <col min="2824" max="2824" width="12.375" style="368" customWidth="1"/>
    <col min="2825" max="2825" width="1.75" style="368" customWidth="1"/>
    <col min="2826" max="3072" width="9" style="368" customWidth="1"/>
    <col min="3073" max="3073" width="1.125" style="368" customWidth="1"/>
    <col min="3074" max="3074" width="12.75" style="368" customWidth="1"/>
    <col min="3075" max="3075" width="13.375" style="368" customWidth="1"/>
    <col min="3076" max="3076" width="12.25" style="368" customWidth="1"/>
    <col min="3077" max="3077" width="13.25" style="368" customWidth="1"/>
    <col min="3078" max="3079" width="12.125" style="368" customWidth="1"/>
    <col min="3080" max="3080" width="12.375" style="368" customWidth="1"/>
    <col min="3081" max="3081" width="1.75" style="368" customWidth="1"/>
    <col min="3082" max="3328" width="9" style="368" customWidth="1"/>
    <col min="3329" max="3329" width="1.125" style="368" customWidth="1"/>
    <col min="3330" max="3330" width="12.75" style="368" customWidth="1"/>
    <col min="3331" max="3331" width="13.375" style="368" customWidth="1"/>
    <col min="3332" max="3332" width="12.25" style="368" customWidth="1"/>
    <col min="3333" max="3333" width="13.25" style="368" customWidth="1"/>
    <col min="3334" max="3335" width="12.125" style="368" customWidth="1"/>
    <col min="3336" max="3336" width="12.375" style="368" customWidth="1"/>
    <col min="3337" max="3337" width="1.75" style="368" customWidth="1"/>
    <col min="3338" max="3584" width="9" style="368" customWidth="1"/>
    <col min="3585" max="3585" width="1.125" style="368" customWidth="1"/>
    <col min="3586" max="3586" width="12.75" style="368" customWidth="1"/>
    <col min="3587" max="3587" width="13.375" style="368" customWidth="1"/>
    <col min="3588" max="3588" width="12.25" style="368" customWidth="1"/>
    <col min="3589" max="3589" width="13.25" style="368" customWidth="1"/>
    <col min="3590" max="3591" width="12.125" style="368" customWidth="1"/>
    <col min="3592" max="3592" width="12.375" style="368" customWidth="1"/>
    <col min="3593" max="3593" width="1.75" style="368" customWidth="1"/>
    <col min="3594" max="3840" width="9" style="368" customWidth="1"/>
    <col min="3841" max="3841" width="1.125" style="368" customWidth="1"/>
    <col min="3842" max="3842" width="12.75" style="368" customWidth="1"/>
    <col min="3843" max="3843" width="13.375" style="368" customWidth="1"/>
    <col min="3844" max="3844" width="12.25" style="368" customWidth="1"/>
    <col min="3845" max="3845" width="13.25" style="368" customWidth="1"/>
    <col min="3846" max="3847" width="12.125" style="368" customWidth="1"/>
    <col min="3848" max="3848" width="12.375" style="368" customWidth="1"/>
    <col min="3849" max="3849" width="1.75" style="368" customWidth="1"/>
    <col min="3850" max="4096" width="9" style="368" customWidth="1"/>
    <col min="4097" max="4097" width="1.125" style="368" customWidth="1"/>
    <col min="4098" max="4098" width="12.75" style="368" customWidth="1"/>
    <col min="4099" max="4099" width="13.375" style="368" customWidth="1"/>
    <col min="4100" max="4100" width="12.25" style="368" customWidth="1"/>
    <col min="4101" max="4101" width="13.25" style="368" customWidth="1"/>
    <col min="4102" max="4103" width="12.125" style="368" customWidth="1"/>
    <col min="4104" max="4104" width="12.375" style="368" customWidth="1"/>
    <col min="4105" max="4105" width="1.75" style="368" customWidth="1"/>
    <col min="4106" max="4352" width="9" style="368" customWidth="1"/>
    <col min="4353" max="4353" width="1.125" style="368" customWidth="1"/>
    <col min="4354" max="4354" width="12.75" style="368" customWidth="1"/>
    <col min="4355" max="4355" width="13.375" style="368" customWidth="1"/>
    <col min="4356" max="4356" width="12.25" style="368" customWidth="1"/>
    <col min="4357" max="4357" width="13.25" style="368" customWidth="1"/>
    <col min="4358" max="4359" width="12.125" style="368" customWidth="1"/>
    <col min="4360" max="4360" width="12.375" style="368" customWidth="1"/>
    <col min="4361" max="4361" width="1.75" style="368" customWidth="1"/>
    <col min="4362" max="4608" width="9" style="368" customWidth="1"/>
    <col min="4609" max="4609" width="1.125" style="368" customWidth="1"/>
    <col min="4610" max="4610" width="12.75" style="368" customWidth="1"/>
    <col min="4611" max="4611" width="13.375" style="368" customWidth="1"/>
    <col min="4612" max="4612" width="12.25" style="368" customWidth="1"/>
    <col min="4613" max="4613" width="13.25" style="368" customWidth="1"/>
    <col min="4614" max="4615" width="12.125" style="368" customWidth="1"/>
    <col min="4616" max="4616" width="12.375" style="368" customWidth="1"/>
    <col min="4617" max="4617" width="1.75" style="368" customWidth="1"/>
    <col min="4618" max="4864" width="9" style="368" customWidth="1"/>
    <col min="4865" max="4865" width="1.125" style="368" customWidth="1"/>
    <col min="4866" max="4866" width="12.75" style="368" customWidth="1"/>
    <col min="4867" max="4867" width="13.375" style="368" customWidth="1"/>
    <col min="4868" max="4868" width="12.25" style="368" customWidth="1"/>
    <col min="4869" max="4869" width="13.25" style="368" customWidth="1"/>
    <col min="4870" max="4871" width="12.125" style="368" customWidth="1"/>
    <col min="4872" max="4872" width="12.375" style="368" customWidth="1"/>
    <col min="4873" max="4873" width="1.75" style="368" customWidth="1"/>
    <col min="4874" max="5120" width="9" style="368" customWidth="1"/>
    <col min="5121" max="5121" width="1.125" style="368" customWidth="1"/>
    <col min="5122" max="5122" width="12.75" style="368" customWidth="1"/>
    <col min="5123" max="5123" width="13.375" style="368" customWidth="1"/>
    <col min="5124" max="5124" width="12.25" style="368" customWidth="1"/>
    <col min="5125" max="5125" width="13.25" style="368" customWidth="1"/>
    <col min="5126" max="5127" width="12.125" style="368" customWidth="1"/>
    <col min="5128" max="5128" width="12.375" style="368" customWidth="1"/>
    <col min="5129" max="5129" width="1.75" style="368" customWidth="1"/>
    <col min="5130" max="5376" width="9" style="368" customWidth="1"/>
    <col min="5377" max="5377" width="1.125" style="368" customWidth="1"/>
    <col min="5378" max="5378" width="12.75" style="368" customWidth="1"/>
    <col min="5379" max="5379" width="13.375" style="368" customWidth="1"/>
    <col min="5380" max="5380" width="12.25" style="368" customWidth="1"/>
    <col min="5381" max="5381" width="13.25" style="368" customWidth="1"/>
    <col min="5382" max="5383" width="12.125" style="368" customWidth="1"/>
    <col min="5384" max="5384" width="12.375" style="368" customWidth="1"/>
    <col min="5385" max="5385" width="1.75" style="368" customWidth="1"/>
    <col min="5386" max="5632" width="9" style="368" customWidth="1"/>
    <col min="5633" max="5633" width="1.125" style="368" customWidth="1"/>
    <col min="5634" max="5634" width="12.75" style="368" customWidth="1"/>
    <col min="5635" max="5635" width="13.375" style="368" customWidth="1"/>
    <col min="5636" max="5636" width="12.25" style="368" customWidth="1"/>
    <col min="5637" max="5637" width="13.25" style="368" customWidth="1"/>
    <col min="5638" max="5639" width="12.125" style="368" customWidth="1"/>
    <col min="5640" max="5640" width="12.375" style="368" customWidth="1"/>
    <col min="5641" max="5641" width="1.75" style="368" customWidth="1"/>
    <col min="5642" max="5888" width="9" style="368" customWidth="1"/>
    <col min="5889" max="5889" width="1.125" style="368" customWidth="1"/>
    <col min="5890" max="5890" width="12.75" style="368" customWidth="1"/>
    <col min="5891" max="5891" width="13.375" style="368" customWidth="1"/>
    <col min="5892" max="5892" width="12.25" style="368" customWidth="1"/>
    <col min="5893" max="5893" width="13.25" style="368" customWidth="1"/>
    <col min="5894" max="5895" width="12.125" style="368" customWidth="1"/>
    <col min="5896" max="5896" width="12.375" style="368" customWidth="1"/>
    <col min="5897" max="5897" width="1.75" style="368" customWidth="1"/>
    <col min="5898" max="6144" width="9" style="368" customWidth="1"/>
    <col min="6145" max="6145" width="1.125" style="368" customWidth="1"/>
    <col min="6146" max="6146" width="12.75" style="368" customWidth="1"/>
    <col min="6147" max="6147" width="13.375" style="368" customWidth="1"/>
    <col min="6148" max="6148" width="12.25" style="368" customWidth="1"/>
    <col min="6149" max="6149" width="13.25" style="368" customWidth="1"/>
    <col min="6150" max="6151" width="12.125" style="368" customWidth="1"/>
    <col min="6152" max="6152" width="12.375" style="368" customWidth="1"/>
    <col min="6153" max="6153" width="1.75" style="368" customWidth="1"/>
    <col min="6154" max="6400" width="9" style="368" customWidth="1"/>
    <col min="6401" max="6401" width="1.125" style="368" customWidth="1"/>
    <col min="6402" max="6402" width="12.75" style="368" customWidth="1"/>
    <col min="6403" max="6403" width="13.375" style="368" customWidth="1"/>
    <col min="6404" max="6404" width="12.25" style="368" customWidth="1"/>
    <col min="6405" max="6405" width="13.25" style="368" customWidth="1"/>
    <col min="6406" max="6407" width="12.125" style="368" customWidth="1"/>
    <col min="6408" max="6408" width="12.375" style="368" customWidth="1"/>
    <col min="6409" max="6409" width="1.75" style="368" customWidth="1"/>
    <col min="6410" max="6656" width="9" style="368" customWidth="1"/>
    <col min="6657" max="6657" width="1.125" style="368" customWidth="1"/>
    <col min="6658" max="6658" width="12.75" style="368" customWidth="1"/>
    <col min="6659" max="6659" width="13.375" style="368" customWidth="1"/>
    <col min="6660" max="6660" width="12.25" style="368" customWidth="1"/>
    <col min="6661" max="6661" width="13.25" style="368" customWidth="1"/>
    <col min="6662" max="6663" width="12.125" style="368" customWidth="1"/>
    <col min="6664" max="6664" width="12.375" style="368" customWidth="1"/>
    <col min="6665" max="6665" width="1.75" style="368" customWidth="1"/>
    <col min="6666" max="6912" width="9" style="368" customWidth="1"/>
    <col min="6913" max="6913" width="1.125" style="368" customWidth="1"/>
    <col min="6914" max="6914" width="12.75" style="368" customWidth="1"/>
    <col min="6915" max="6915" width="13.375" style="368" customWidth="1"/>
    <col min="6916" max="6916" width="12.25" style="368" customWidth="1"/>
    <col min="6917" max="6917" width="13.25" style="368" customWidth="1"/>
    <col min="6918" max="6919" width="12.125" style="368" customWidth="1"/>
    <col min="6920" max="6920" width="12.375" style="368" customWidth="1"/>
    <col min="6921" max="6921" width="1.75" style="368" customWidth="1"/>
    <col min="6922" max="7168" width="9" style="368" customWidth="1"/>
    <col min="7169" max="7169" width="1.125" style="368" customWidth="1"/>
    <col min="7170" max="7170" width="12.75" style="368" customWidth="1"/>
    <col min="7171" max="7171" width="13.375" style="368" customWidth="1"/>
    <col min="7172" max="7172" width="12.25" style="368" customWidth="1"/>
    <col min="7173" max="7173" width="13.25" style="368" customWidth="1"/>
    <col min="7174" max="7175" width="12.125" style="368" customWidth="1"/>
    <col min="7176" max="7176" width="12.375" style="368" customWidth="1"/>
    <col min="7177" max="7177" width="1.75" style="368" customWidth="1"/>
    <col min="7178" max="7424" width="9" style="368" customWidth="1"/>
    <col min="7425" max="7425" width="1.125" style="368" customWidth="1"/>
    <col min="7426" max="7426" width="12.75" style="368" customWidth="1"/>
    <col min="7427" max="7427" width="13.375" style="368" customWidth="1"/>
    <col min="7428" max="7428" width="12.25" style="368" customWidth="1"/>
    <col min="7429" max="7429" width="13.25" style="368" customWidth="1"/>
    <col min="7430" max="7431" width="12.125" style="368" customWidth="1"/>
    <col min="7432" max="7432" width="12.375" style="368" customWidth="1"/>
    <col min="7433" max="7433" width="1.75" style="368" customWidth="1"/>
    <col min="7434" max="7680" width="9" style="368" customWidth="1"/>
    <col min="7681" max="7681" width="1.125" style="368" customWidth="1"/>
    <col min="7682" max="7682" width="12.75" style="368" customWidth="1"/>
    <col min="7683" max="7683" width="13.375" style="368" customWidth="1"/>
    <col min="7684" max="7684" width="12.25" style="368" customWidth="1"/>
    <col min="7685" max="7685" width="13.25" style="368" customWidth="1"/>
    <col min="7686" max="7687" width="12.125" style="368" customWidth="1"/>
    <col min="7688" max="7688" width="12.375" style="368" customWidth="1"/>
    <col min="7689" max="7689" width="1.75" style="368" customWidth="1"/>
    <col min="7690" max="7936" width="9" style="368" customWidth="1"/>
    <col min="7937" max="7937" width="1.125" style="368" customWidth="1"/>
    <col min="7938" max="7938" width="12.75" style="368" customWidth="1"/>
    <col min="7939" max="7939" width="13.375" style="368" customWidth="1"/>
    <col min="7940" max="7940" width="12.25" style="368" customWidth="1"/>
    <col min="7941" max="7941" width="13.25" style="368" customWidth="1"/>
    <col min="7942" max="7943" width="12.125" style="368" customWidth="1"/>
    <col min="7944" max="7944" width="12.375" style="368" customWidth="1"/>
    <col min="7945" max="7945" width="1.75" style="368" customWidth="1"/>
    <col min="7946" max="8192" width="9" style="368" customWidth="1"/>
    <col min="8193" max="8193" width="1.125" style="368" customWidth="1"/>
    <col min="8194" max="8194" width="12.75" style="368" customWidth="1"/>
    <col min="8195" max="8195" width="13.375" style="368" customWidth="1"/>
    <col min="8196" max="8196" width="12.25" style="368" customWidth="1"/>
    <col min="8197" max="8197" width="13.25" style="368" customWidth="1"/>
    <col min="8198" max="8199" width="12.125" style="368" customWidth="1"/>
    <col min="8200" max="8200" width="12.375" style="368" customWidth="1"/>
    <col min="8201" max="8201" width="1.75" style="368" customWidth="1"/>
    <col min="8202" max="8448" width="9" style="368" customWidth="1"/>
    <col min="8449" max="8449" width="1.125" style="368" customWidth="1"/>
    <col min="8450" max="8450" width="12.75" style="368" customWidth="1"/>
    <col min="8451" max="8451" width="13.375" style="368" customWidth="1"/>
    <col min="8452" max="8452" width="12.25" style="368" customWidth="1"/>
    <col min="8453" max="8453" width="13.25" style="368" customWidth="1"/>
    <col min="8454" max="8455" width="12.125" style="368" customWidth="1"/>
    <col min="8456" max="8456" width="12.375" style="368" customWidth="1"/>
    <col min="8457" max="8457" width="1.75" style="368" customWidth="1"/>
    <col min="8458" max="8704" width="9" style="368" customWidth="1"/>
    <col min="8705" max="8705" width="1.125" style="368" customWidth="1"/>
    <col min="8706" max="8706" width="12.75" style="368" customWidth="1"/>
    <col min="8707" max="8707" width="13.375" style="368" customWidth="1"/>
    <col min="8708" max="8708" width="12.25" style="368" customWidth="1"/>
    <col min="8709" max="8709" width="13.25" style="368" customWidth="1"/>
    <col min="8710" max="8711" width="12.125" style="368" customWidth="1"/>
    <col min="8712" max="8712" width="12.375" style="368" customWidth="1"/>
    <col min="8713" max="8713" width="1.75" style="368" customWidth="1"/>
    <col min="8714" max="8960" width="9" style="368" customWidth="1"/>
    <col min="8961" max="8961" width="1.125" style="368" customWidth="1"/>
    <col min="8962" max="8962" width="12.75" style="368" customWidth="1"/>
    <col min="8963" max="8963" width="13.375" style="368" customWidth="1"/>
    <col min="8964" max="8964" width="12.25" style="368" customWidth="1"/>
    <col min="8965" max="8965" width="13.25" style="368" customWidth="1"/>
    <col min="8966" max="8967" width="12.125" style="368" customWidth="1"/>
    <col min="8968" max="8968" width="12.375" style="368" customWidth="1"/>
    <col min="8969" max="8969" width="1.75" style="368" customWidth="1"/>
    <col min="8970" max="9216" width="9" style="368" customWidth="1"/>
    <col min="9217" max="9217" width="1.125" style="368" customWidth="1"/>
    <col min="9218" max="9218" width="12.75" style="368" customWidth="1"/>
    <col min="9219" max="9219" width="13.375" style="368" customWidth="1"/>
    <col min="9220" max="9220" width="12.25" style="368" customWidth="1"/>
    <col min="9221" max="9221" width="13.25" style="368" customWidth="1"/>
    <col min="9222" max="9223" width="12.125" style="368" customWidth="1"/>
    <col min="9224" max="9224" width="12.375" style="368" customWidth="1"/>
    <col min="9225" max="9225" width="1.75" style="368" customWidth="1"/>
    <col min="9226" max="9472" width="9" style="368" customWidth="1"/>
    <col min="9473" max="9473" width="1.125" style="368" customWidth="1"/>
    <col min="9474" max="9474" width="12.75" style="368" customWidth="1"/>
    <col min="9475" max="9475" width="13.375" style="368" customWidth="1"/>
    <col min="9476" max="9476" width="12.25" style="368" customWidth="1"/>
    <col min="9477" max="9477" width="13.25" style="368" customWidth="1"/>
    <col min="9478" max="9479" width="12.125" style="368" customWidth="1"/>
    <col min="9480" max="9480" width="12.375" style="368" customWidth="1"/>
    <col min="9481" max="9481" width="1.75" style="368" customWidth="1"/>
    <col min="9482" max="9728" width="9" style="368" customWidth="1"/>
    <col min="9729" max="9729" width="1.125" style="368" customWidth="1"/>
    <col min="9730" max="9730" width="12.75" style="368" customWidth="1"/>
    <col min="9731" max="9731" width="13.375" style="368" customWidth="1"/>
    <col min="9732" max="9732" width="12.25" style="368" customWidth="1"/>
    <col min="9733" max="9733" width="13.25" style="368" customWidth="1"/>
    <col min="9734" max="9735" width="12.125" style="368" customWidth="1"/>
    <col min="9736" max="9736" width="12.375" style="368" customWidth="1"/>
    <col min="9737" max="9737" width="1.75" style="368" customWidth="1"/>
    <col min="9738" max="9984" width="9" style="368" customWidth="1"/>
    <col min="9985" max="9985" width="1.125" style="368" customWidth="1"/>
    <col min="9986" max="9986" width="12.75" style="368" customWidth="1"/>
    <col min="9987" max="9987" width="13.375" style="368" customWidth="1"/>
    <col min="9988" max="9988" width="12.25" style="368" customWidth="1"/>
    <col min="9989" max="9989" width="13.25" style="368" customWidth="1"/>
    <col min="9990" max="9991" width="12.125" style="368" customWidth="1"/>
    <col min="9992" max="9992" width="12.375" style="368" customWidth="1"/>
    <col min="9993" max="9993" width="1.75" style="368" customWidth="1"/>
    <col min="9994" max="10240" width="9" style="368" customWidth="1"/>
    <col min="10241" max="10241" width="1.125" style="368" customWidth="1"/>
    <col min="10242" max="10242" width="12.75" style="368" customWidth="1"/>
    <col min="10243" max="10243" width="13.375" style="368" customWidth="1"/>
    <col min="10244" max="10244" width="12.25" style="368" customWidth="1"/>
    <col min="10245" max="10245" width="13.25" style="368" customWidth="1"/>
    <col min="10246" max="10247" width="12.125" style="368" customWidth="1"/>
    <col min="10248" max="10248" width="12.375" style="368" customWidth="1"/>
    <col min="10249" max="10249" width="1.75" style="368" customWidth="1"/>
    <col min="10250" max="10496" width="9" style="368" customWidth="1"/>
    <col min="10497" max="10497" width="1.125" style="368" customWidth="1"/>
    <col min="10498" max="10498" width="12.75" style="368" customWidth="1"/>
    <col min="10499" max="10499" width="13.375" style="368" customWidth="1"/>
    <col min="10500" max="10500" width="12.25" style="368" customWidth="1"/>
    <col min="10501" max="10501" width="13.25" style="368" customWidth="1"/>
    <col min="10502" max="10503" width="12.125" style="368" customWidth="1"/>
    <col min="10504" max="10504" width="12.375" style="368" customWidth="1"/>
    <col min="10505" max="10505" width="1.75" style="368" customWidth="1"/>
    <col min="10506" max="10752" width="9" style="368" customWidth="1"/>
    <col min="10753" max="10753" width="1.125" style="368" customWidth="1"/>
    <col min="10754" max="10754" width="12.75" style="368" customWidth="1"/>
    <col min="10755" max="10755" width="13.375" style="368" customWidth="1"/>
    <col min="10756" max="10756" width="12.25" style="368" customWidth="1"/>
    <col min="10757" max="10757" width="13.25" style="368" customWidth="1"/>
    <col min="10758" max="10759" width="12.125" style="368" customWidth="1"/>
    <col min="10760" max="10760" width="12.375" style="368" customWidth="1"/>
    <col min="10761" max="10761" width="1.75" style="368" customWidth="1"/>
    <col min="10762" max="11008" width="9" style="368" customWidth="1"/>
    <col min="11009" max="11009" width="1.125" style="368" customWidth="1"/>
    <col min="11010" max="11010" width="12.75" style="368" customWidth="1"/>
    <col min="11011" max="11011" width="13.375" style="368" customWidth="1"/>
    <col min="11012" max="11012" width="12.25" style="368" customWidth="1"/>
    <col min="11013" max="11013" width="13.25" style="368" customWidth="1"/>
    <col min="11014" max="11015" width="12.125" style="368" customWidth="1"/>
    <col min="11016" max="11016" width="12.375" style="368" customWidth="1"/>
    <col min="11017" max="11017" width="1.75" style="368" customWidth="1"/>
    <col min="11018" max="11264" width="9" style="368" customWidth="1"/>
    <col min="11265" max="11265" width="1.125" style="368" customWidth="1"/>
    <col min="11266" max="11266" width="12.75" style="368" customWidth="1"/>
    <col min="11267" max="11267" width="13.375" style="368" customWidth="1"/>
    <col min="11268" max="11268" width="12.25" style="368" customWidth="1"/>
    <col min="11269" max="11269" width="13.25" style="368" customWidth="1"/>
    <col min="11270" max="11271" width="12.125" style="368" customWidth="1"/>
    <col min="11272" max="11272" width="12.375" style="368" customWidth="1"/>
    <col min="11273" max="11273" width="1.75" style="368" customWidth="1"/>
    <col min="11274" max="11520" width="9" style="368" customWidth="1"/>
    <col min="11521" max="11521" width="1.125" style="368" customWidth="1"/>
    <col min="11522" max="11522" width="12.75" style="368" customWidth="1"/>
    <col min="11523" max="11523" width="13.375" style="368" customWidth="1"/>
    <col min="11524" max="11524" width="12.25" style="368" customWidth="1"/>
    <col min="11525" max="11525" width="13.25" style="368" customWidth="1"/>
    <col min="11526" max="11527" width="12.125" style="368" customWidth="1"/>
    <col min="11528" max="11528" width="12.375" style="368" customWidth="1"/>
    <col min="11529" max="11529" width="1.75" style="368" customWidth="1"/>
    <col min="11530" max="11776" width="9" style="368" customWidth="1"/>
    <col min="11777" max="11777" width="1.125" style="368" customWidth="1"/>
    <col min="11778" max="11778" width="12.75" style="368" customWidth="1"/>
    <col min="11779" max="11779" width="13.375" style="368" customWidth="1"/>
    <col min="11780" max="11780" width="12.25" style="368" customWidth="1"/>
    <col min="11781" max="11781" width="13.25" style="368" customWidth="1"/>
    <col min="11782" max="11783" width="12.125" style="368" customWidth="1"/>
    <col min="11784" max="11784" width="12.375" style="368" customWidth="1"/>
    <col min="11785" max="11785" width="1.75" style="368" customWidth="1"/>
    <col min="11786" max="12032" width="9" style="368" customWidth="1"/>
    <col min="12033" max="12033" width="1.125" style="368" customWidth="1"/>
    <col min="12034" max="12034" width="12.75" style="368" customWidth="1"/>
    <col min="12035" max="12035" width="13.375" style="368" customWidth="1"/>
    <col min="12036" max="12036" width="12.25" style="368" customWidth="1"/>
    <col min="12037" max="12037" width="13.25" style="368" customWidth="1"/>
    <col min="12038" max="12039" width="12.125" style="368" customWidth="1"/>
    <col min="12040" max="12040" width="12.375" style="368" customWidth="1"/>
    <col min="12041" max="12041" width="1.75" style="368" customWidth="1"/>
    <col min="12042" max="12288" width="9" style="368" customWidth="1"/>
    <col min="12289" max="12289" width="1.125" style="368" customWidth="1"/>
    <col min="12290" max="12290" width="12.75" style="368" customWidth="1"/>
    <col min="12291" max="12291" width="13.375" style="368" customWidth="1"/>
    <col min="12292" max="12292" width="12.25" style="368" customWidth="1"/>
    <col min="12293" max="12293" width="13.25" style="368" customWidth="1"/>
    <col min="12294" max="12295" width="12.125" style="368" customWidth="1"/>
    <col min="12296" max="12296" width="12.375" style="368" customWidth="1"/>
    <col min="12297" max="12297" width="1.75" style="368" customWidth="1"/>
    <col min="12298" max="12544" width="9" style="368" customWidth="1"/>
    <col min="12545" max="12545" width="1.125" style="368" customWidth="1"/>
    <col min="12546" max="12546" width="12.75" style="368" customWidth="1"/>
    <col min="12547" max="12547" width="13.375" style="368" customWidth="1"/>
    <col min="12548" max="12548" width="12.25" style="368" customWidth="1"/>
    <col min="12549" max="12549" width="13.25" style="368" customWidth="1"/>
    <col min="12550" max="12551" width="12.125" style="368" customWidth="1"/>
    <col min="12552" max="12552" width="12.375" style="368" customWidth="1"/>
    <col min="12553" max="12553" width="1.75" style="368" customWidth="1"/>
    <col min="12554" max="12800" width="9" style="368" customWidth="1"/>
    <col min="12801" max="12801" width="1.125" style="368" customWidth="1"/>
    <col min="12802" max="12802" width="12.75" style="368" customWidth="1"/>
    <col min="12803" max="12803" width="13.375" style="368" customWidth="1"/>
    <col min="12804" max="12804" width="12.25" style="368" customWidth="1"/>
    <col min="12805" max="12805" width="13.25" style="368" customWidth="1"/>
    <col min="12806" max="12807" width="12.125" style="368" customWidth="1"/>
    <col min="12808" max="12808" width="12.375" style="368" customWidth="1"/>
    <col min="12809" max="12809" width="1.75" style="368" customWidth="1"/>
    <col min="12810" max="13056" width="9" style="368" customWidth="1"/>
    <col min="13057" max="13057" width="1.125" style="368" customWidth="1"/>
    <col min="13058" max="13058" width="12.75" style="368" customWidth="1"/>
    <col min="13059" max="13059" width="13.375" style="368" customWidth="1"/>
    <col min="13060" max="13060" width="12.25" style="368" customWidth="1"/>
    <col min="13061" max="13061" width="13.25" style="368" customWidth="1"/>
    <col min="13062" max="13063" width="12.125" style="368" customWidth="1"/>
    <col min="13064" max="13064" width="12.375" style="368" customWidth="1"/>
    <col min="13065" max="13065" width="1.75" style="368" customWidth="1"/>
    <col min="13066" max="13312" width="9" style="368" customWidth="1"/>
    <col min="13313" max="13313" width="1.125" style="368" customWidth="1"/>
    <col min="13314" max="13314" width="12.75" style="368" customWidth="1"/>
    <col min="13315" max="13315" width="13.375" style="368" customWidth="1"/>
    <col min="13316" max="13316" width="12.25" style="368" customWidth="1"/>
    <col min="13317" max="13317" width="13.25" style="368" customWidth="1"/>
    <col min="13318" max="13319" width="12.125" style="368" customWidth="1"/>
    <col min="13320" max="13320" width="12.375" style="368" customWidth="1"/>
    <col min="13321" max="13321" width="1.75" style="368" customWidth="1"/>
    <col min="13322" max="13568" width="9" style="368" customWidth="1"/>
    <col min="13569" max="13569" width="1.125" style="368" customWidth="1"/>
    <col min="13570" max="13570" width="12.75" style="368" customWidth="1"/>
    <col min="13571" max="13571" width="13.375" style="368" customWidth="1"/>
    <col min="13572" max="13572" width="12.25" style="368" customWidth="1"/>
    <col min="13573" max="13573" width="13.25" style="368" customWidth="1"/>
    <col min="13574" max="13575" width="12.125" style="368" customWidth="1"/>
    <col min="13576" max="13576" width="12.375" style="368" customWidth="1"/>
    <col min="13577" max="13577" width="1.75" style="368" customWidth="1"/>
    <col min="13578" max="13824" width="9" style="368" customWidth="1"/>
    <col min="13825" max="13825" width="1.125" style="368" customWidth="1"/>
    <col min="13826" max="13826" width="12.75" style="368" customWidth="1"/>
    <col min="13827" max="13827" width="13.375" style="368" customWidth="1"/>
    <col min="13828" max="13828" width="12.25" style="368" customWidth="1"/>
    <col min="13829" max="13829" width="13.25" style="368" customWidth="1"/>
    <col min="13830" max="13831" width="12.125" style="368" customWidth="1"/>
    <col min="13832" max="13832" width="12.375" style="368" customWidth="1"/>
    <col min="13833" max="13833" width="1.75" style="368" customWidth="1"/>
    <col min="13834" max="14080" width="9" style="368" customWidth="1"/>
    <col min="14081" max="14081" width="1.125" style="368" customWidth="1"/>
    <col min="14082" max="14082" width="12.75" style="368" customWidth="1"/>
    <col min="14083" max="14083" width="13.375" style="368" customWidth="1"/>
    <col min="14084" max="14084" width="12.25" style="368" customWidth="1"/>
    <col min="14085" max="14085" width="13.25" style="368" customWidth="1"/>
    <col min="14086" max="14087" width="12.125" style="368" customWidth="1"/>
    <col min="14088" max="14088" width="12.375" style="368" customWidth="1"/>
    <col min="14089" max="14089" width="1.75" style="368" customWidth="1"/>
    <col min="14090" max="14336" width="9" style="368" customWidth="1"/>
    <col min="14337" max="14337" width="1.125" style="368" customWidth="1"/>
    <col min="14338" max="14338" width="12.75" style="368" customWidth="1"/>
    <col min="14339" max="14339" width="13.375" style="368" customWidth="1"/>
    <col min="14340" max="14340" width="12.25" style="368" customWidth="1"/>
    <col min="14341" max="14341" width="13.25" style="368" customWidth="1"/>
    <col min="14342" max="14343" width="12.125" style="368" customWidth="1"/>
    <col min="14344" max="14344" width="12.375" style="368" customWidth="1"/>
    <col min="14345" max="14345" width="1.75" style="368" customWidth="1"/>
    <col min="14346" max="14592" width="9" style="368" customWidth="1"/>
    <col min="14593" max="14593" width="1.125" style="368" customWidth="1"/>
    <col min="14594" max="14594" width="12.75" style="368" customWidth="1"/>
    <col min="14595" max="14595" width="13.375" style="368" customWidth="1"/>
    <col min="14596" max="14596" width="12.25" style="368" customWidth="1"/>
    <col min="14597" max="14597" width="13.25" style="368" customWidth="1"/>
    <col min="14598" max="14599" width="12.125" style="368" customWidth="1"/>
    <col min="14600" max="14600" width="12.375" style="368" customWidth="1"/>
    <col min="14601" max="14601" width="1.75" style="368" customWidth="1"/>
    <col min="14602" max="14848" width="9" style="368" customWidth="1"/>
    <col min="14849" max="14849" width="1.125" style="368" customWidth="1"/>
    <col min="14850" max="14850" width="12.75" style="368" customWidth="1"/>
    <col min="14851" max="14851" width="13.375" style="368" customWidth="1"/>
    <col min="14852" max="14852" width="12.25" style="368" customWidth="1"/>
    <col min="14853" max="14853" width="13.25" style="368" customWidth="1"/>
    <col min="14854" max="14855" width="12.125" style="368" customWidth="1"/>
    <col min="14856" max="14856" width="12.375" style="368" customWidth="1"/>
    <col min="14857" max="14857" width="1.75" style="368" customWidth="1"/>
    <col min="14858" max="15104" width="9" style="368" customWidth="1"/>
    <col min="15105" max="15105" width="1.125" style="368" customWidth="1"/>
    <col min="15106" max="15106" width="12.75" style="368" customWidth="1"/>
    <col min="15107" max="15107" width="13.375" style="368" customWidth="1"/>
    <col min="15108" max="15108" width="12.25" style="368" customWidth="1"/>
    <col min="15109" max="15109" width="13.25" style="368" customWidth="1"/>
    <col min="15110" max="15111" width="12.125" style="368" customWidth="1"/>
    <col min="15112" max="15112" width="12.375" style="368" customWidth="1"/>
    <col min="15113" max="15113" width="1.75" style="368" customWidth="1"/>
    <col min="15114" max="15360" width="9" style="368" customWidth="1"/>
    <col min="15361" max="15361" width="1.125" style="368" customWidth="1"/>
    <col min="15362" max="15362" width="12.75" style="368" customWidth="1"/>
    <col min="15363" max="15363" width="13.375" style="368" customWidth="1"/>
    <col min="15364" max="15364" width="12.25" style="368" customWidth="1"/>
    <col min="15365" max="15365" width="13.25" style="368" customWidth="1"/>
    <col min="15366" max="15367" width="12.125" style="368" customWidth="1"/>
    <col min="15368" max="15368" width="12.375" style="368" customWidth="1"/>
    <col min="15369" max="15369" width="1.75" style="368" customWidth="1"/>
    <col min="15370" max="15616" width="9" style="368" customWidth="1"/>
    <col min="15617" max="15617" width="1.125" style="368" customWidth="1"/>
    <col min="15618" max="15618" width="12.75" style="368" customWidth="1"/>
    <col min="15619" max="15619" width="13.375" style="368" customWidth="1"/>
    <col min="15620" max="15620" width="12.25" style="368" customWidth="1"/>
    <col min="15621" max="15621" width="13.25" style="368" customWidth="1"/>
    <col min="15622" max="15623" width="12.125" style="368" customWidth="1"/>
    <col min="15624" max="15624" width="12.375" style="368" customWidth="1"/>
    <col min="15625" max="15625" width="1.75" style="368" customWidth="1"/>
    <col min="15626" max="15872" width="9" style="368" customWidth="1"/>
    <col min="15873" max="15873" width="1.125" style="368" customWidth="1"/>
    <col min="15874" max="15874" width="12.75" style="368" customWidth="1"/>
    <col min="15875" max="15875" width="13.375" style="368" customWidth="1"/>
    <col min="15876" max="15876" width="12.25" style="368" customWidth="1"/>
    <col min="15877" max="15877" width="13.25" style="368" customWidth="1"/>
    <col min="15878" max="15879" width="12.125" style="368" customWidth="1"/>
    <col min="15880" max="15880" width="12.375" style="368" customWidth="1"/>
    <col min="15881" max="15881" width="1.75" style="368" customWidth="1"/>
    <col min="15882" max="16128" width="9" style="368" customWidth="1"/>
    <col min="16129" max="16129" width="1.125" style="368" customWidth="1"/>
    <col min="16130" max="16130" width="12.75" style="368" customWidth="1"/>
    <col min="16131" max="16131" width="13.375" style="368" customWidth="1"/>
    <col min="16132" max="16132" width="12.25" style="368" customWidth="1"/>
    <col min="16133" max="16133" width="13.25" style="368" customWidth="1"/>
    <col min="16134" max="16135" width="12.125" style="368" customWidth="1"/>
    <col min="16136" max="16136" width="12.375" style="368" customWidth="1"/>
    <col min="16137" max="16137" width="1.75" style="368" customWidth="1"/>
    <col min="16138" max="16384" width="9" style="368" customWidth="1"/>
  </cols>
  <sheetData>
    <row r="1" spans="1:9" ht="18" customHeight="1">
      <c r="A1" s="663" t="s">
        <v>103</v>
      </c>
      <c r="B1" s="663"/>
      <c r="C1" s="663"/>
      <c r="D1" s="663"/>
      <c r="E1" s="663"/>
      <c r="F1" s="663"/>
      <c r="G1" s="661"/>
      <c r="H1" s="661"/>
      <c r="I1" s="812"/>
    </row>
    <row r="2" spans="1:9" ht="15" customHeight="1">
      <c r="A2" s="663"/>
      <c r="B2" s="615"/>
      <c r="C2" s="615"/>
      <c r="D2" s="615"/>
      <c r="E2" s="615"/>
      <c r="F2" s="615"/>
      <c r="G2" s="778" t="s">
        <v>71</v>
      </c>
      <c r="H2" s="778"/>
      <c r="I2" s="813"/>
    </row>
    <row r="3" spans="1:9" ht="24" customHeight="1">
      <c r="A3" s="373"/>
      <c r="B3" s="666" t="s">
        <v>311</v>
      </c>
      <c r="C3" s="693"/>
      <c r="D3" s="721"/>
      <c r="E3" s="738" t="s">
        <v>312</v>
      </c>
      <c r="F3" s="760"/>
      <c r="G3" s="779"/>
      <c r="H3" s="791"/>
      <c r="I3" s="814"/>
    </row>
    <row r="4" spans="1:9" ht="24" customHeight="1">
      <c r="A4" s="373"/>
      <c r="B4" s="667" t="s">
        <v>314</v>
      </c>
      <c r="C4" s="694"/>
      <c r="D4" s="722"/>
      <c r="E4" s="396" t="s">
        <v>73</v>
      </c>
      <c r="F4" s="424"/>
      <c r="G4" s="780"/>
      <c r="H4" s="792"/>
      <c r="I4" s="814"/>
    </row>
    <row r="5" spans="1:9" ht="24" customHeight="1">
      <c r="A5" s="373"/>
      <c r="B5" s="668"/>
      <c r="C5" s="695"/>
      <c r="D5" s="695"/>
      <c r="E5" s="695"/>
      <c r="F5" s="695"/>
      <c r="G5" s="398"/>
      <c r="H5" s="398"/>
      <c r="I5" s="814"/>
    </row>
    <row r="6" spans="1:9" ht="12.75" customHeight="1">
      <c r="A6" s="373"/>
      <c r="B6" s="412" t="s">
        <v>382</v>
      </c>
      <c r="C6" s="412"/>
      <c r="D6" s="412"/>
      <c r="E6" s="412"/>
      <c r="F6" s="412"/>
      <c r="G6" s="412"/>
      <c r="H6" s="412"/>
      <c r="I6" s="373"/>
    </row>
    <row r="7" spans="1:9">
      <c r="A7" s="373"/>
      <c r="B7" s="669" t="s">
        <v>157</v>
      </c>
      <c r="C7" s="696" t="s">
        <v>133</v>
      </c>
      <c r="D7" s="696"/>
      <c r="E7" s="696"/>
      <c r="F7" s="453"/>
      <c r="G7" s="423" t="s">
        <v>341</v>
      </c>
      <c r="H7" s="561" t="s">
        <v>49</v>
      </c>
      <c r="I7" s="373"/>
    </row>
    <row r="8" spans="1:9">
      <c r="A8" s="373"/>
      <c r="B8" s="670"/>
      <c r="C8" s="697" t="s">
        <v>342</v>
      </c>
      <c r="D8" s="723" t="s">
        <v>313</v>
      </c>
      <c r="E8" s="723" t="s">
        <v>49</v>
      </c>
      <c r="F8" s="723"/>
      <c r="G8" s="451">
        <f>SUM('No1.職員配置状況'!E17:F20)</f>
        <v>0</v>
      </c>
      <c r="H8" s="793">
        <f>'No1.職員配置状況'!E23</f>
        <v>0</v>
      </c>
      <c r="I8" s="373"/>
    </row>
    <row r="9" spans="1:9" ht="24" customHeight="1">
      <c r="A9" s="373"/>
      <c r="B9" s="671"/>
      <c r="C9" s="698"/>
      <c r="D9" s="724"/>
      <c r="E9" s="452">
        <f>C9+D9</f>
        <v>0</v>
      </c>
      <c r="F9" s="424" t="str">
        <f>IF(E9=('No1.職員配置状況'!F15+'No1.職員配置状況'!F16),"OK","園児数の誤り")</f>
        <v>OK</v>
      </c>
      <c r="G9" s="452"/>
      <c r="H9" s="562"/>
      <c r="I9" s="373"/>
    </row>
    <row r="10" spans="1:9" ht="48" customHeight="1">
      <c r="A10" s="373"/>
      <c r="B10" s="672" t="s">
        <v>343</v>
      </c>
      <c r="C10" s="699"/>
      <c r="D10" s="699"/>
      <c r="E10" s="699"/>
      <c r="F10" s="699"/>
      <c r="G10" s="699"/>
      <c r="H10" s="794"/>
      <c r="I10" s="373"/>
    </row>
    <row r="11" spans="1:9">
      <c r="A11" s="373"/>
      <c r="B11" s="673" t="s">
        <v>16</v>
      </c>
      <c r="C11" s="696" t="s">
        <v>344</v>
      </c>
      <c r="D11" s="528" t="s">
        <v>345</v>
      </c>
      <c r="E11" s="739" t="s">
        <v>183</v>
      </c>
      <c r="F11" s="739"/>
      <c r="G11" s="739"/>
      <c r="H11" s="795"/>
      <c r="I11" s="373"/>
    </row>
    <row r="12" spans="1:9" ht="24" customHeight="1">
      <c r="A12" s="373"/>
      <c r="B12" s="674"/>
      <c r="C12" s="700"/>
      <c r="D12" s="725">
        <f>E13+F13+G13+H13</f>
        <v>0</v>
      </c>
      <c r="E12" s="740" t="s">
        <v>346</v>
      </c>
      <c r="F12" s="740" t="s">
        <v>347</v>
      </c>
      <c r="G12" s="740" t="s">
        <v>41</v>
      </c>
      <c r="H12" s="796" t="s">
        <v>348</v>
      </c>
      <c r="I12" s="373"/>
    </row>
    <row r="13" spans="1:9" ht="15" customHeight="1">
      <c r="A13" s="373"/>
      <c r="B13" s="674"/>
      <c r="C13" s="701" t="s">
        <v>350</v>
      </c>
      <c r="D13" s="726"/>
      <c r="E13" s="741"/>
      <c r="F13" s="761"/>
      <c r="G13" s="761"/>
      <c r="H13" s="797"/>
      <c r="I13" s="373"/>
    </row>
    <row r="14" spans="1:9" ht="15.75" customHeight="1">
      <c r="A14" s="373"/>
      <c r="B14" s="674"/>
      <c r="C14" s="702" t="s">
        <v>351</v>
      </c>
      <c r="D14" s="727" t="s">
        <v>352</v>
      </c>
      <c r="E14" s="742"/>
      <c r="F14" s="762"/>
      <c r="G14" s="781"/>
      <c r="H14" s="798"/>
      <c r="I14" s="373"/>
    </row>
    <row r="15" spans="1:9" ht="24" customHeight="1">
      <c r="A15" s="373"/>
      <c r="B15" s="675"/>
      <c r="C15" s="703">
        <f>C12-G13-H13-(E15-D15)</f>
        <v>0</v>
      </c>
      <c r="D15" s="728"/>
      <c r="E15" s="743">
        <f>E13+F13</f>
        <v>0</v>
      </c>
      <c r="F15" s="763"/>
      <c r="G15" s="782"/>
      <c r="H15" s="799"/>
      <c r="I15" s="373"/>
    </row>
    <row r="16" spans="1:9">
      <c r="A16" s="373"/>
      <c r="B16" s="676" t="s">
        <v>353</v>
      </c>
      <c r="C16" s="704" t="s">
        <v>354</v>
      </c>
      <c r="D16" s="453"/>
      <c r="E16" s="744" t="s">
        <v>183</v>
      </c>
      <c r="F16" s="764"/>
      <c r="G16" s="764"/>
      <c r="H16" s="800"/>
      <c r="I16" s="373"/>
    </row>
    <row r="17" spans="1:9" ht="12.75" customHeight="1">
      <c r="A17" s="373"/>
      <c r="B17" s="677"/>
      <c r="C17" s="705">
        <f>E18+G18+H18</f>
        <v>0</v>
      </c>
      <c r="D17" s="729"/>
      <c r="E17" s="745" t="s">
        <v>1</v>
      </c>
      <c r="F17" s="765"/>
      <c r="G17" s="740" t="s">
        <v>355</v>
      </c>
      <c r="H17" s="796" t="s">
        <v>239</v>
      </c>
      <c r="I17" s="373"/>
    </row>
    <row r="18" spans="1:9" ht="24" customHeight="1">
      <c r="A18" s="373"/>
      <c r="B18" s="678"/>
      <c r="C18" s="706"/>
      <c r="D18" s="730"/>
      <c r="E18" s="746"/>
      <c r="F18" s="766"/>
      <c r="G18" s="728"/>
      <c r="H18" s="801"/>
      <c r="I18" s="373"/>
    </row>
    <row r="19" spans="1:9">
      <c r="A19" s="373"/>
      <c r="B19" s="374"/>
      <c r="C19" s="373"/>
      <c r="D19" s="373"/>
      <c r="E19" s="373"/>
      <c r="F19" s="373"/>
      <c r="G19" s="373"/>
      <c r="H19" s="373"/>
      <c r="I19" s="373"/>
    </row>
    <row r="20" spans="1:9" ht="14.25">
      <c r="A20" s="373"/>
      <c r="B20" s="412" t="s">
        <v>356</v>
      </c>
      <c r="C20" s="412"/>
      <c r="D20" s="412"/>
      <c r="E20" s="412"/>
      <c r="F20" s="412"/>
      <c r="G20" s="412"/>
      <c r="H20" s="412"/>
      <c r="I20" s="373"/>
    </row>
    <row r="21" spans="1:9" ht="14.25">
      <c r="A21" s="373"/>
      <c r="B21" s="679" t="s">
        <v>357</v>
      </c>
      <c r="C21" s="707"/>
      <c r="D21" s="679" t="s">
        <v>358</v>
      </c>
      <c r="E21" s="707"/>
      <c r="F21" s="707"/>
      <c r="G21" s="707"/>
      <c r="H21" s="802"/>
      <c r="I21" s="373"/>
    </row>
    <row r="22" spans="1:9" ht="24.75">
      <c r="A22" s="664"/>
      <c r="B22" s="680" t="s">
        <v>351</v>
      </c>
      <c r="C22" s="708"/>
      <c r="D22" s="731" t="s">
        <v>345</v>
      </c>
      <c r="E22" s="747" t="s">
        <v>359</v>
      </c>
      <c r="F22" s="747" t="s">
        <v>91</v>
      </c>
      <c r="G22" s="783" t="s">
        <v>41</v>
      </c>
      <c r="H22" s="803" t="s">
        <v>348</v>
      </c>
      <c r="I22" s="398"/>
    </row>
    <row r="23" spans="1:9" ht="24" customHeight="1">
      <c r="A23" s="373"/>
      <c r="B23" s="681">
        <f>IF('No1.職員配置状況'!G21&gt;1,('No1.職員配置状況'!G21-2)*100+320,180)</f>
        <v>180</v>
      </c>
      <c r="C23" s="709"/>
      <c r="D23" s="732">
        <f>E23+F23+G23+H23</f>
        <v>0</v>
      </c>
      <c r="E23" s="725">
        <f>SUM('No1.職員配置状況'!E18:F20)*1.98</f>
        <v>0</v>
      </c>
      <c r="F23" s="725">
        <f>'No1.職員配置状況'!F17*1.98</f>
        <v>0</v>
      </c>
      <c r="G23" s="725">
        <f>D9*3.3</f>
        <v>0</v>
      </c>
      <c r="H23" s="804">
        <f>C9*1.65</f>
        <v>0</v>
      </c>
      <c r="I23" s="374"/>
    </row>
    <row r="24" spans="1:9" ht="12.75" customHeight="1">
      <c r="A24" s="373"/>
      <c r="B24" s="682" t="s">
        <v>360</v>
      </c>
      <c r="C24" s="710"/>
      <c r="D24" s="682" t="s">
        <v>360</v>
      </c>
      <c r="E24" s="748" t="s">
        <v>361</v>
      </c>
      <c r="F24" s="767" t="str">
        <f>IF((D12-D15-G13-H13)&gt;=F23,"ＯＫ","面積不足")</f>
        <v>ＯＫ</v>
      </c>
      <c r="G24" s="767" t="str">
        <f>IF(G13&gt;=G23,"ＯＫ","面積不足")</f>
        <v>ＯＫ</v>
      </c>
      <c r="H24" s="805" t="str">
        <f>IF(H13&gt;=H23,"ＯＫ","面積不足")</f>
        <v>ＯＫ</v>
      </c>
      <c r="I24" s="374"/>
    </row>
    <row r="25" spans="1:9" ht="24" customHeight="1">
      <c r="A25" s="373"/>
      <c r="B25" s="683">
        <f>IF('No1.職員配置状況'!G21&gt;2,('No1.職員配置状況'!G21-3)*80+400,('No1.職員配置状況'!G21-1)*30+330)</f>
        <v>300</v>
      </c>
      <c r="C25" s="711"/>
      <c r="D25" s="683">
        <f>(SUM('No1.職員配置状況'!E18:F20)+'No1.職員配置状況'!F17)*3.3</f>
        <v>0</v>
      </c>
      <c r="E25" s="749"/>
      <c r="F25" s="768"/>
      <c r="G25" s="768"/>
      <c r="H25" s="806"/>
      <c r="I25" s="373"/>
    </row>
    <row r="26" spans="1:9" ht="18" customHeight="1">
      <c r="A26" s="373"/>
      <c r="B26" s="684"/>
      <c r="C26" s="373"/>
      <c r="D26" s="373"/>
      <c r="E26" s="373"/>
      <c r="F26" s="373"/>
      <c r="G26" s="373"/>
      <c r="H26" s="373"/>
      <c r="I26" s="664"/>
    </row>
    <row r="27" spans="1:9" ht="12.75" customHeight="1">
      <c r="A27" s="373"/>
      <c r="B27" s="685"/>
      <c r="C27" s="685"/>
      <c r="D27" s="733"/>
      <c r="E27" s="750"/>
      <c r="F27" s="685"/>
      <c r="G27" s="685"/>
      <c r="H27" s="685"/>
      <c r="I27" s="373"/>
    </row>
    <row r="28" spans="1:9" ht="14.25">
      <c r="A28" s="373"/>
      <c r="B28" s="412" t="s">
        <v>330</v>
      </c>
      <c r="C28" s="412"/>
      <c r="D28" s="412"/>
      <c r="E28" s="412"/>
      <c r="F28" s="412"/>
      <c r="G28" s="784" t="s">
        <v>121</v>
      </c>
      <c r="H28" s="807"/>
      <c r="I28" s="373"/>
    </row>
    <row r="29" spans="1:9" ht="27.75" customHeight="1">
      <c r="A29" s="665"/>
      <c r="B29" s="395" t="s">
        <v>8</v>
      </c>
      <c r="C29" s="712" t="s">
        <v>232</v>
      </c>
      <c r="D29" s="734"/>
      <c r="E29" s="751"/>
      <c r="F29" s="769">
        <f>B23</f>
        <v>180</v>
      </c>
      <c r="G29" s="785" t="str">
        <f>IF(F33&lt;=C12,"OK","面積不足")</f>
        <v>面積不足</v>
      </c>
      <c r="H29" s="808" t="s">
        <v>362</v>
      </c>
      <c r="I29" s="665"/>
    </row>
    <row r="30" spans="1:9" ht="20.25" customHeight="1">
      <c r="A30" s="665"/>
      <c r="B30" s="686" t="s">
        <v>363</v>
      </c>
      <c r="C30" s="713" t="s">
        <v>242</v>
      </c>
      <c r="D30" s="735"/>
      <c r="E30" s="752"/>
      <c r="F30" s="770">
        <f>F23</f>
        <v>0</v>
      </c>
      <c r="G30" s="786"/>
      <c r="H30" s="677" t="s">
        <v>364</v>
      </c>
      <c r="I30" s="665"/>
    </row>
    <row r="31" spans="1:9" ht="20.25" customHeight="1">
      <c r="A31" s="665"/>
      <c r="B31" s="687"/>
      <c r="C31" s="714" t="s">
        <v>365</v>
      </c>
      <c r="D31" s="736"/>
      <c r="E31" s="753"/>
      <c r="F31" s="771">
        <f>G23</f>
        <v>0</v>
      </c>
      <c r="G31" s="786"/>
      <c r="H31" s="809" t="str">
        <f>IF(C15&gt;=F29,"ＯＫ","面積不足")</f>
        <v>面積不足</v>
      </c>
      <c r="I31" s="665"/>
    </row>
    <row r="32" spans="1:9" ht="20.25" customHeight="1">
      <c r="A32" s="665"/>
      <c r="B32" s="687"/>
      <c r="C32" s="715" t="s">
        <v>366</v>
      </c>
      <c r="D32" s="737"/>
      <c r="E32" s="754"/>
      <c r="F32" s="772">
        <f>H23</f>
        <v>0</v>
      </c>
      <c r="G32" s="786"/>
      <c r="H32" s="677" t="s">
        <v>367</v>
      </c>
      <c r="I32" s="380"/>
    </row>
    <row r="33" spans="1:9" ht="20.25" customHeight="1">
      <c r="A33" s="665"/>
      <c r="B33" s="688" t="s">
        <v>368</v>
      </c>
      <c r="C33" s="716"/>
      <c r="D33" s="716"/>
      <c r="E33" s="716"/>
      <c r="F33" s="773">
        <f>SUM(F29:F32)</f>
        <v>180</v>
      </c>
      <c r="G33" s="787"/>
      <c r="H33" s="810" t="str">
        <f>IF(D15&gt;=E23,"ＯＫ","面積不足")</f>
        <v>ＯＫ</v>
      </c>
      <c r="I33" s="815"/>
    </row>
    <row r="34" spans="1:9" ht="15.75" customHeight="1">
      <c r="A34" s="373"/>
      <c r="B34" s="374"/>
      <c r="C34" s="373"/>
      <c r="D34" s="373"/>
      <c r="E34" s="373"/>
      <c r="F34" s="373"/>
      <c r="G34" s="373"/>
      <c r="H34" s="664"/>
      <c r="I34" s="373"/>
    </row>
    <row r="35" spans="1:9" ht="12.75" customHeight="1">
      <c r="A35" s="373"/>
      <c r="B35" s="412" t="s">
        <v>369</v>
      </c>
      <c r="C35" s="412"/>
      <c r="D35" s="412"/>
      <c r="E35" s="412"/>
      <c r="F35" s="412"/>
      <c r="G35" s="784" t="s">
        <v>121</v>
      </c>
      <c r="H35" s="811"/>
      <c r="I35" s="373"/>
    </row>
    <row r="36" spans="1:9" ht="20.25" customHeight="1">
      <c r="A36" s="665"/>
      <c r="B36" s="689" t="s">
        <v>370</v>
      </c>
      <c r="C36" s="717" t="s">
        <v>371</v>
      </c>
      <c r="D36" s="717"/>
      <c r="E36" s="755"/>
      <c r="F36" s="774">
        <f>MAX(E37,E38)</f>
        <v>300</v>
      </c>
      <c r="G36" s="788" t="str">
        <f>IF(F40&lt;=C17,"OK","面積不足")</f>
        <v>面積不足</v>
      </c>
      <c r="H36" s="808" t="s">
        <v>362</v>
      </c>
      <c r="I36" s="665"/>
    </row>
    <row r="37" spans="1:9" ht="20.25" customHeight="1">
      <c r="A37" s="665"/>
      <c r="B37" s="690" t="s">
        <v>372</v>
      </c>
      <c r="C37" s="718"/>
      <c r="D37" s="718"/>
      <c r="E37" s="756">
        <f>IF('No1.職員配置状況'!G21&gt;2,('No1.職員配置状況'!G21-3)*80+400,('No1.職員配置状況'!G21-1)*30+330)</f>
        <v>300</v>
      </c>
      <c r="F37" s="775"/>
      <c r="G37" s="789"/>
      <c r="H37" s="677" t="s">
        <v>364</v>
      </c>
      <c r="I37" s="665"/>
    </row>
    <row r="38" spans="1:9" ht="20.25" customHeight="1">
      <c r="A38" s="665"/>
      <c r="B38" s="691" t="s">
        <v>332</v>
      </c>
      <c r="C38" s="719"/>
      <c r="D38" s="719"/>
      <c r="E38" s="757">
        <f>SUM('No1.職員配置状況'!E18:F20)*3.3</f>
        <v>0</v>
      </c>
      <c r="F38" s="776"/>
      <c r="G38" s="789"/>
      <c r="H38" s="809" t="str">
        <f>IF(C17&gt;=(E37+E39),"ＯＫ","面積不足")</f>
        <v>面積不足</v>
      </c>
      <c r="I38" s="665"/>
    </row>
    <row r="39" spans="1:9" ht="20.25" customHeight="1">
      <c r="A39" s="665"/>
      <c r="B39" s="692" t="s">
        <v>373</v>
      </c>
      <c r="C39" s="720"/>
      <c r="D39" s="720"/>
      <c r="E39" s="758">
        <f>'No1.職員配置状況'!F17*3.3</f>
        <v>0</v>
      </c>
      <c r="F39" s="777">
        <f>E39</f>
        <v>0</v>
      </c>
      <c r="G39" s="789"/>
      <c r="H39" s="677" t="s">
        <v>367</v>
      </c>
      <c r="I39" s="665"/>
    </row>
    <row r="40" spans="1:9" ht="20.25" customHeight="1">
      <c r="A40" s="665"/>
      <c r="B40" s="688" t="s">
        <v>374</v>
      </c>
      <c r="C40" s="716"/>
      <c r="D40" s="716"/>
      <c r="E40" s="759"/>
      <c r="F40" s="773">
        <f>F39+F36</f>
        <v>300</v>
      </c>
      <c r="G40" s="790"/>
      <c r="H40" s="810" t="str">
        <f>IF(C17&gt;=(E38+E39),"ＯＫ","面積不足")</f>
        <v>ＯＫ</v>
      </c>
      <c r="I40" s="665"/>
    </row>
    <row r="41" spans="1:9" ht="15.75" customHeight="1">
      <c r="A41" s="373"/>
      <c r="B41" s="374"/>
      <c r="C41" s="374"/>
      <c r="D41" s="374"/>
      <c r="E41" s="374"/>
      <c r="F41" s="374"/>
      <c r="G41" s="373"/>
      <c r="H41" s="373"/>
      <c r="I41" s="373"/>
    </row>
  </sheetData>
  <mergeCells count="58">
    <mergeCell ref="A1:F1"/>
    <mergeCell ref="G1:H1"/>
    <mergeCell ref="G2:H2"/>
    <mergeCell ref="C3:D3"/>
    <mergeCell ref="E3:F3"/>
    <mergeCell ref="G3:H3"/>
    <mergeCell ref="C4:D4"/>
    <mergeCell ref="E4:F4"/>
    <mergeCell ref="G4:H4"/>
    <mergeCell ref="B6:H6"/>
    <mergeCell ref="C7:F7"/>
    <mergeCell ref="E8:F8"/>
    <mergeCell ref="B10:H10"/>
    <mergeCell ref="E11:H11"/>
    <mergeCell ref="C13:D13"/>
    <mergeCell ref="E15:F15"/>
    <mergeCell ref="C16:D16"/>
    <mergeCell ref="E16:H16"/>
    <mergeCell ref="E17:F17"/>
    <mergeCell ref="E18:F18"/>
    <mergeCell ref="B20:H20"/>
    <mergeCell ref="B21:C21"/>
    <mergeCell ref="D21:H21"/>
    <mergeCell ref="B22:C22"/>
    <mergeCell ref="B23:C23"/>
    <mergeCell ref="B24:C24"/>
    <mergeCell ref="B25:C25"/>
    <mergeCell ref="B28:F28"/>
    <mergeCell ref="G28:H28"/>
    <mergeCell ref="C29:E29"/>
    <mergeCell ref="C30:E30"/>
    <mergeCell ref="C31:E31"/>
    <mergeCell ref="C32:E32"/>
    <mergeCell ref="B33:E33"/>
    <mergeCell ref="B35:F35"/>
    <mergeCell ref="G35:H35"/>
    <mergeCell ref="B37:D37"/>
    <mergeCell ref="B38:D38"/>
    <mergeCell ref="B39:D39"/>
    <mergeCell ref="B40:E40"/>
    <mergeCell ref="B7:B9"/>
    <mergeCell ref="G8:G9"/>
    <mergeCell ref="H8:H9"/>
    <mergeCell ref="B11:B15"/>
    <mergeCell ref="E13:E14"/>
    <mergeCell ref="F13:F14"/>
    <mergeCell ref="G13:G15"/>
    <mergeCell ref="H13:H15"/>
    <mergeCell ref="B16:B18"/>
    <mergeCell ref="C17:D18"/>
    <mergeCell ref="E24:E25"/>
    <mergeCell ref="F24:F25"/>
    <mergeCell ref="G24:G25"/>
    <mergeCell ref="H24:H25"/>
    <mergeCell ref="G29:G33"/>
    <mergeCell ref="B30:B32"/>
    <mergeCell ref="F36:F38"/>
    <mergeCell ref="G36:G40"/>
  </mergeCells>
  <phoneticPr fontId="6"/>
  <dataValidations count="2">
    <dataValidation type="list" allowBlank="1" showDropDown="0"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formula1>"新設,既存施設"</formula1>
    </dataValidation>
    <dataValidation type="list" allowBlank="1" showDropDown="0" showInputMessage="1" showErrorMessage="1" sqref="C4:C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WVK4:WVK5 C65540:C65541 IY65540:IY65541 SU65540:SU65541 ACQ65540:ACQ65541 AMM65540:AMM65541 AWI65540:AWI65541 BGE65540:BGE65541 BQA65540:BQA65541 BZW65540:BZW65541 CJS65540:CJS65541 CTO65540:CTO65541 DDK65540:DDK65541 DNG65540:DNG65541 DXC65540:DXC65541 EGY65540:EGY65541 EQU65540:EQU65541 FAQ65540:FAQ65541 FKM65540:FKM65541 FUI65540:FUI65541 GEE65540:GEE65541 GOA65540:GOA65541 GXW65540:GXW65541 HHS65540:HHS65541 HRO65540:HRO65541 IBK65540:IBK65541 ILG65540:ILG65541 IVC65540:IVC65541 JEY65540:JEY65541 JOU65540:JOU65541 JYQ65540:JYQ65541 KIM65540:KIM65541 KSI65540:KSI65541 LCE65540:LCE65541 LMA65540:LMA65541 LVW65540:LVW65541 MFS65540:MFS65541 MPO65540:MPO65541 MZK65540:MZK65541 NJG65540:NJG65541 NTC65540:NTC65541 OCY65540:OCY65541 OMU65540:OMU65541 OWQ65540:OWQ65541 PGM65540:PGM65541 PQI65540:PQI65541 QAE65540:QAE65541 QKA65540:QKA65541 QTW65540:QTW65541 RDS65540:RDS65541 RNO65540:RNO65541 RXK65540:RXK65541 SHG65540:SHG65541 SRC65540:SRC65541 TAY65540:TAY65541 TKU65540:TKU65541 TUQ65540:TUQ65541 UEM65540:UEM65541 UOI65540:UOI65541 UYE65540:UYE65541 VIA65540:VIA65541 VRW65540:VRW65541 WBS65540:WBS65541 WLO65540:WLO65541 WVK65540:WVK65541 C131076:C131077 IY131076:IY131077 SU131076:SU131077 ACQ131076:ACQ131077 AMM131076:AMM131077 AWI131076:AWI131077 BGE131076:BGE131077 BQA131076:BQA131077 BZW131076:BZW131077 CJS131076:CJS131077 CTO131076:CTO131077 DDK131076:DDK131077 DNG131076:DNG131077 DXC131076:DXC131077 EGY131076:EGY131077 EQU131076:EQU131077 FAQ131076:FAQ131077 FKM131076:FKM131077 FUI131076:FUI131077 GEE131076:GEE131077 GOA131076:GOA131077 GXW131076:GXW131077 HHS131076:HHS131077 HRO131076:HRO131077 IBK131076:IBK131077 ILG131076:ILG131077 IVC131076:IVC131077 JEY131076:JEY131077 JOU131076:JOU131077 JYQ131076:JYQ131077 KIM131076:KIM131077 KSI131076:KSI131077 LCE131076:LCE131077 LMA131076:LMA131077 LVW131076:LVW131077 MFS131076:MFS131077 MPO131076:MPO131077 MZK131076:MZK131077 NJG131076:NJG131077 NTC131076:NTC131077 OCY131076:OCY131077 OMU131076:OMU131077 OWQ131076:OWQ131077 PGM131076:PGM131077 PQI131076:PQI131077 QAE131076:QAE131077 QKA131076:QKA131077 QTW131076:QTW131077 RDS131076:RDS131077 RNO131076:RNO131077 RXK131076:RXK131077 SHG131076:SHG131077 SRC131076:SRC131077 TAY131076:TAY131077 TKU131076:TKU131077 TUQ131076:TUQ131077 UEM131076:UEM131077 UOI131076:UOI131077 UYE131076:UYE131077 VIA131076:VIA131077 VRW131076:VRW131077 WBS131076:WBS131077 WLO131076:WLO131077 WVK131076:WVK131077 C196612:C196613 IY196612:IY196613 SU196612:SU196613 ACQ196612:ACQ196613 AMM196612:AMM196613 AWI196612:AWI196613 BGE196612:BGE196613 BQA196612:BQA196613 BZW196612:BZW196613 CJS196612:CJS196613 CTO196612:CTO196613 DDK196612:DDK196613 DNG196612:DNG196613 DXC196612:DXC196613 EGY196612:EGY196613 EQU196612:EQU196613 FAQ196612:FAQ196613 FKM196612:FKM196613 FUI196612:FUI196613 GEE196612:GEE196613 GOA196612:GOA196613 GXW196612:GXW196613 HHS196612:HHS196613 HRO196612:HRO196613 IBK196612:IBK196613 ILG196612:ILG196613 IVC196612:IVC196613 JEY196612:JEY196613 JOU196612:JOU196613 JYQ196612:JYQ196613 KIM196612:KIM196613 KSI196612:KSI196613 LCE196612:LCE196613 LMA196612:LMA196613 LVW196612:LVW196613 MFS196612:MFS196613 MPO196612:MPO196613 MZK196612:MZK196613 NJG196612:NJG196613 NTC196612:NTC196613 OCY196612:OCY196613 OMU196612:OMU196613 OWQ196612:OWQ196613 PGM196612:PGM196613 PQI196612:PQI196613 QAE196612:QAE196613 QKA196612:QKA196613 QTW196612:QTW196613 RDS196612:RDS196613 RNO196612:RNO196613 RXK196612:RXK196613 SHG196612:SHG196613 SRC196612:SRC196613 TAY196612:TAY196613 TKU196612:TKU196613 TUQ196612:TUQ196613 UEM196612:UEM196613 UOI196612:UOI196613 UYE196612:UYE196613 VIA196612:VIA196613 VRW196612:VRW196613 WBS196612:WBS196613 WLO196612:WLO196613 WVK196612:WVK196613 C262148:C262149 IY262148:IY262149 SU262148:SU262149 ACQ262148:ACQ262149 AMM262148:AMM262149 AWI262148:AWI262149 BGE262148:BGE262149 BQA262148:BQA262149 BZW262148:BZW262149 CJS262148:CJS262149 CTO262148:CTO262149 DDK262148:DDK262149 DNG262148:DNG262149 DXC262148:DXC262149 EGY262148:EGY262149 EQU262148:EQU262149 FAQ262148:FAQ262149 FKM262148:FKM262149 FUI262148:FUI262149 GEE262148:GEE262149 GOA262148:GOA262149 GXW262148:GXW262149 HHS262148:HHS262149 HRO262148:HRO262149 IBK262148:IBK262149 ILG262148:ILG262149 IVC262148:IVC262149 JEY262148:JEY262149 JOU262148:JOU262149 JYQ262148:JYQ262149 KIM262148:KIM262149 KSI262148:KSI262149 LCE262148:LCE262149 LMA262148:LMA262149 LVW262148:LVW262149 MFS262148:MFS262149 MPO262148:MPO262149 MZK262148:MZK262149 NJG262148:NJG262149 NTC262148:NTC262149 OCY262148:OCY262149 OMU262148:OMU262149 OWQ262148:OWQ262149 PGM262148:PGM262149 PQI262148:PQI262149 QAE262148:QAE262149 QKA262148:QKA262149 QTW262148:QTW262149 RDS262148:RDS262149 RNO262148:RNO262149 RXK262148:RXK262149 SHG262148:SHG262149 SRC262148:SRC262149 TAY262148:TAY262149 TKU262148:TKU262149 TUQ262148:TUQ262149 UEM262148:UEM262149 UOI262148:UOI262149 UYE262148:UYE262149 VIA262148:VIA262149 VRW262148:VRW262149 WBS262148:WBS262149 WLO262148:WLO262149 WVK262148:WVK262149 C327684:C327685 IY327684:IY327685 SU327684:SU327685 ACQ327684:ACQ327685 AMM327684:AMM327685 AWI327684:AWI327685 BGE327684:BGE327685 BQA327684:BQA327685 BZW327684:BZW327685 CJS327684:CJS327685 CTO327684:CTO327685 DDK327684:DDK327685 DNG327684:DNG327685 DXC327684:DXC327685 EGY327684:EGY327685 EQU327684:EQU327685 FAQ327684:FAQ327685 FKM327684:FKM327685 FUI327684:FUI327685 GEE327684:GEE327685 GOA327684:GOA327685 GXW327684:GXW327685 HHS327684:HHS327685 HRO327684:HRO327685 IBK327684:IBK327685 ILG327684:ILG327685 IVC327684:IVC327685 JEY327684:JEY327685 JOU327684:JOU327685 JYQ327684:JYQ327685 KIM327684:KIM327685 KSI327684:KSI327685 LCE327684:LCE327685 LMA327684:LMA327685 LVW327684:LVW327685 MFS327684:MFS327685 MPO327684:MPO327685 MZK327684:MZK327685 NJG327684:NJG327685 NTC327684:NTC327685 OCY327684:OCY327685 OMU327684:OMU327685 OWQ327684:OWQ327685 PGM327684:PGM327685 PQI327684:PQI327685 QAE327684:QAE327685 QKA327684:QKA327685 QTW327684:QTW327685 RDS327684:RDS327685 RNO327684:RNO327685 RXK327684:RXK327685 SHG327684:SHG327685 SRC327684:SRC327685 TAY327684:TAY327685 TKU327684:TKU327685 TUQ327684:TUQ327685 UEM327684:UEM327685 UOI327684:UOI327685 UYE327684:UYE327685 VIA327684:VIA327685 VRW327684:VRW327685 WBS327684:WBS327685 WLO327684:WLO327685 WVK327684:WVK327685 C393220:C393221 IY393220:IY393221 SU393220:SU393221 ACQ393220:ACQ393221 AMM393220:AMM393221 AWI393220:AWI393221 BGE393220:BGE393221 BQA393220:BQA393221 BZW393220:BZW393221 CJS393220:CJS393221 CTO393220:CTO393221 DDK393220:DDK393221 DNG393220:DNG393221 DXC393220:DXC393221 EGY393220:EGY393221 EQU393220:EQU393221 FAQ393220:FAQ393221 FKM393220:FKM393221 FUI393220:FUI393221 GEE393220:GEE393221 GOA393220:GOA393221 GXW393220:GXW393221 HHS393220:HHS393221 HRO393220:HRO393221 IBK393220:IBK393221 ILG393220:ILG393221 IVC393220:IVC393221 JEY393220:JEY393221 JOU393220:JOU393221 JYQ393220:JYQ393221 KIM393220:KIM393221 KSI393220:KSI393221 LCE393220:LCE393221 LMA393220:LMA393221 LVW393220:LVW393221 MFS393220:MFS393221 MPO393220:MPO393221 MZK393220:MZK393221 NJG393220:NJG393221 NTC393220:NTC393221 OCY393220:OCY393221 OMU393220:OMU393221 OWQ393220:OWQ393221 PGM393220:PGM393221 PQI393220:PQI393221 QAE393220:QAE393221 QKA393220:QKA393221 QTW393220:QTW393221 RDS393220:RDS393221 RNO393220:RNO393221 RXK393220:RXK393221 SHG393220:SHG393221 SRC393220:SRC393221 TAY393220:TAY393221 TKU393220:TKU393221 TUQ393220:TUQ393221 UEM393220:UEM393221 UOI393220:UOI393221 UYE393220:UYE393221 VIA393220:VIA393221 VRW393220:VRW393221 WBS393220:WBS393221 WLO393220:WLO393221 WVK393220:WVK393221 C458756:C458757 IY458756:IY458757 SU458756:SU458757 ACQ458756:ACQ458757 AMM458756:AMM458757 AWI458756:AWI458757 BGE458756:BGE458757 BQA458756:BQA458757 BZW458756:BZW458757 CJS458756:CJS458757 CTO458756:CTO458757 DDK458756:DDK458757 DNG458756:DNG458757 DXC458756:DXC458757 EGY458756:EGY458757 EQU458756:EQU458757 FAQ458756:FAQ458757 FKM458756:FKM458757 FUI458756:FUI458757 GEE458756:GEE458757 GOA458756:GOA458757 GXW458756:GXW458757 HHS458756:HHS458757 HRO458756:HRO458757 IBK458756:IBK458757 ILG458756:ILG458757 IVC458756:IVC458757 JEY458756:JEY458757 JOU458756:JOU458757 JYQ458756:JYQ458757 KIM458756:KIM458757 KSI458756:KSI458757 LCE458756:LCE458757 LMA458756:LMA458757 LVW458756:LVW458757 MFS458756:MFS458757 MPO458756:MPO458757 MZK458756:MZK458757 NJG458756:NJG458757 NTC458756:NTC458757 OCY458756:OCY458757 OMU458756:OMU458757 OWQ458756:OWQ458757 PGM458756:PGM458757 PQI458756:PQI458757 QAE458756:QAE458757 QKA458756:QKA458757 QTW458756:QTW458757 RDS458756:RDS458757 RNO458756:RNO458757 RXK458756:RXK458757 SHG458756:SHG458757 SRC458756:SRC458757 TAY458756:TAY458757 TKU458756:TKU458757 TUQ458756:TUQ458757 UEM458756:UEM458757 UOI458756:UOI458757 UYE458756:UYE458757 VIA458756:VIA458757 VRW458756:VRW458757 WBS458756:WBS458757 WLO458756:WLO458757 WVK458756:WVK458757 C524292:C524293 IY524292:IY524293 SU524292:SU524293 ACQ524292:ACQ524293 AMM524292:AMM524293 AWI524292:AWI524293 BGE524292:BGE524293 BQA524292:BQA524293 BZW524292:BZW524293 CJS524292:CJS524293 CTO524292:CTO524293 DDK524292:DDK524293 DNG524292:DNG524293 DXC524292:DXC524293 EGY524292:EGY524293 EQU524292:EQU524293 FAQ524292:FAQ524293 FKM524292:FKM524293 FUI524292:FUI524293 GEE524292:GEE524293 GOA524292:GOA524293 GXW524292:GXW524293 HHS524292:HHS524293 HRO524292:HRO524293 IBK524292:IBK524293 ILG524292:ILG524293 IVC524292:IVC524293 JEY524292:JEY524293 JOU524292:JOU524293 JYQ524292:JYQ524293 KIM524292:KIM524293 KSI524292:KSI524293 LCE524292:LCE524293 LMA524292:LMA524293 LVW524292:LVW524293 MFS524292:MFS524293 MPO524292:MPO524293 MZK524292:MZK524293 NJG524292:NJG524293 NTC524292:NTC524293 OCY524292:OCY524293 OMU524292:OMU524293 OWQ524292:OWQ524293 PGM524292:PGM524293 PQI524292:PQI524293 QAE524292:QAE524293 QKA524292:QKA524293 QTW524292:QTW524293 RDS524292:RDS524293 RNO524292:RNO524293 RXK524292:RXK524293 SHG524292:SHG524293 SRC524292:SRC524293 TAY524292:TAY524293 TKU524292:TKU524293 TUQ524292:TUQ524293 UEM524292:UEM524293 UOI524292:UOI524293 UYE524292:UYE524293 VIA524292:VIA524293 VRW524292:VRW524293 WBS524292:WBS524293 WLO524292:WLO524293 WVK524292:WVK524293 C589828:C589829 IY589828:IY589829 SU589828:SU589829 ACQ589828:ACQ589829 AMM589828:AMM589829 AWI589828:AWI589829 BGE589828:BGE589829 BQA589828:BQA589829 BZW589828:BZW589829 CJS589828:CJS589829 CTO589828:CTO589829 DDK589828:DDK589829 DNG589828:DNG589829 DXC589828:DXC589829 EGY589828:EGY589829 EQU589828:EQU589829 FAQ589828:FAQ589829 FKM589828:FKM589829 FUI589828:FUI589829 GEE589828:GEE589829 GOA589828:GOA589829 GXW589828:GXW589829 HHS589828:HHS589829 HRO589828:HRO589829 IBK589828:IBK589829 ILG589828:ILG589829 IVC589828:IVC589829 JEY589828:JEY589829 JOU589828:JOU589829 JYQ589828:JYQ589829 KIM589828:KIM589829 KSI589828:KSI589829 LCE589828:LCE589829 LMA589828:LMA589829 LVW589828:LVW589829 MFS589828:MFS589829 MPO589828:MPO589829 MZK589828:MZK589829 NJG589828:NJG589829 NTC589828:NTC589829 OCY589828:OCY589829 OMU589828:OMU589829 OWQ589828:OWQ589829 PGM589828:PGM589829 PQI589828:PQI589829 QAE589828:QAE589829 QKA589828:QKA589829 QTW589828:QTW589829 RDS589828:RDS589829 RNO589828:RNO589829 RXK589828:RXK589829 SHG589828:SHG589829 SRC589828:SRC589829 TAY589828:TAY589829 TKU589828:TKU589829 TUQ589828:TUQ589829 UEM589828:UEM589829 UOI589828:UOI589829 UYE589828:UYE589829 VIA589828:VIA589829 VRW589828:VRW589829 WBS589828:WBS589829 WLO589828:WLO589829 WVK589828:WVK589829 C655364:C655365 IY655364:IY655365 SU655364:SU655365 ACQ655364:ACQ655365 AMM655364:AMM655365 AWI655364:AWI655365 BGE655364:BGE655365 BQA655364:BQA655365 BZW655364:BZW655365 CJS655364:CJS655365 CTO655364:CTO655365 DDK655364:DDK655365 DNG655364:DNG655365 DXC655364:DXC655365 EGY655364:EGY655365 EQU655364:EQU655365 FAQ655364:FAQ655365 FKM655364:FKM655365 FUI655364:FUI655365 GEE655364:GEE655365 GOA655364:GOA655365 GXW655364:GXW655365 HHS655364:HHS655365 HRO655364:HRO655365 IBK655364:IBK655365 ILG655364:ILG655365 IVC655364:IVC655365 JEY655364:JEY655365 JOU655364:JOU655365 JYQ655364:JYQ655365 KIM655364:KIM655365 KSI655364:KSI655365 LCE655364:LCE655365 LMA655364:LMA655365 LVW655364:LVW655365 MFS655364:MFS655365 MPO655364:MPO655365 MZK655364:MZK655365 NJG655364:NJG655365 NTC655364:NTC655365 OCY655364:OCY655365 OMU655364:OMU655365 OWQ655364:OWQ655365 PGM655364:PGM655365 PQI655364:PQI655365 QAE655364:QAE655365 QKA655364:QKA655365 QTW655364:QTW655365 RDS655364:RDS655365 RNO655364:RNO655365 RXK655364:RXK655365 SHG655364:SHG655365 SRC655364:SRC655365 TAY655364:TAY655365 TKU655364:TKU655365 TUQ655364:TUQ655365 UEM655364:UEM655365 UOI655364:UOI655365 UYE655364:UYE655365 VIA655364:VIA655365 VRW655364:VRW655365 WBS655364:WBS655365 WLO655364:WLO655365 WVK655364:WVK655365 C720900:C720901 IY720900:IY720901 SU720900:SU720901 ACQ720900:ACQ720901 AMM720900:AMM720901 AWI720900:AWI720901 BGE720900:BGE720901 BQA720900:BQA720901 BZW720900:BZW720901 CJS720900:CJS720901 CTO720900:CTO720901 DDK720900:DDK720901 DNG720900:DNG720901 DXC720900:DXC720901 EGY720900:EGY720901 EQU720900:EQU720901 FAQ720900:FAQ720901 FKM720900:FKM720901 FUI720900:FUI720901 GEE720900:GEE720901 GOA720900:GOA720901 GXW720900:GXW720901 HHS720900:HHS720901 HRO720900:HRO720901 IBK720900:IBK720901 ILG720900:ILG720901 IVC720900:IVC720901 JEY720900:JEY720901 JOU720900:JOU720901 JYQ720900:JYQ720901 KIM720900:KIM720901 KSI720900:KSI720901 LCE720900:LCE720901 LMA720900:LMA720901 LVW720900:LVW720901 MFS720900:MFS720901 MPO720900:MPO720901 MZK720900:MZK720901 NJG720900:NJG720901 NTC720900:NTC720901 OCY720900:OCY720901 OMU720900:OMU720901 OWQ720900:OWQ720901 PGM720900:PGM720901 PQI720900:PQI720901 QAE720900:QAE720901 QKA720900:QKA720901 QTW720900:QTW720901 RDS720900:RDS720901 RNO720900:RNO720901 RXK720900:RXK720901 SHG720900:SHG720901 SRC720900:SRC720901 TAY720900:TAY720901 TKU720900:TKU720901 TUQ720900:TUQ720901 UEM720900:UEM720901 UOI720900:UOI720901 UYE720900:UYE720901 VIA720900:VIA720901 VRW720900:VRW720901 WBS720900:WBS720901 WLO720900:WLO720901 WVK720900:WVK720901 C786436:C786437 IY786436:IY786437 SU786436:SU786437 ACQ786436:ACQ786437 AMM786436:AMM786437 AWI786436:AWI786437 BGE786436:BGE786437 BQA786436:BQA786437 BZW786436:BZW786437 CJS786436:CJS786437 CTO786436:CTO786437 DDK786436:DDK786437 DNG786436:DNG786437 DXC786436:DXC786437 EGY786436:EGY786437 EQU786436:EQU786437 FAQ786436:FAQ786437 FKM786436:FKM786437 FUI786436:FUI786437 GEE786436:GEE786437 GOA786436:GOA786437 GXW786436:GXW786437 HHS786436:HHS786437 HRO786436:HRO786437 IBK786436:IBK786437 ILG786436:ILG786437 IVC786436:IVC786437 JEY786436:JEY786437 JOU786436:JOU786437 JYQ786436:JYQ786437 KIM786436:KIM786437 KSI786436:KSI786437 LCE786436:LCE786437 LMA786436:LMA786437 LVW786436:LVW786437 MFS786436:MFS786437 MPO786436:MPO786437 MZK786436:MZK786437 NJG786436:NJG786437 NTC786436:NTC786437 OCY786436:OCY786437 OMU786436:OMU786437 OWQ786436:OWQ786437 PGM786436:PGM786437 PQI786436:PQI786437 QAE786436:QAE786437 QKA786436:QKA786437 QTW786436:QTW786437 RDS786436:RDS786437 RNO786436:RNO786437 RXK786436:RXK786437 SHG786436:SHG786437 SRC786436:SRC786437 TAY786436:TAY786437 TKU786436:TKU786437 TUQ786436:TUQ786437 UEM786436:UEM786437 UOI786436:UOI786437 UYE786436:UYE786437 VIA786436:VIA786437 VRW786436:VRW786437 WBS786436:WBS786437 WLO786436:WLO786437 WVK786436:WVK786437 C851972:C851973 IY851972:IY851973 SU851972:SU851973 ACQ851972:ACQ851973 AMM851972:AMM851973 AWI851972:AWI851973 BGE851972:BGE851973 BQA851972:BQA851973 BZW851972:BZW851973 CJS851972:CJS851973 CTO851972:CTO851973 DDK851972:DDK851973 DNG851972:DNG851973 DXC851972:DXC851973 EGY851972:EGY851973 EQU851972:EQU851973 FAQ851972:FAQ851973 FKM851972:FKM851973 FUI851972:FUI851973 GEE851972:GEE851973 GOA851972:GOA851973 GXW851972:GXW851973 HHS851972:HHS851973 HRO851972:HRO851973 IBK851972:IBK851973 ILG851972:ILG851973 IVC851972:IVC851973 JEY851972:JEY851973 JOU851972:JOU851973 JYQ851972:JYQ851973 KIM851972:KIM851973 KSI851972:KSI851973 LCE851972:LCE851973 LMA851972:LMA851973 LVW851972:LVW851973 MFS851972:MFS851973 MPO851972:MPO851973 MZK851972:MZK851973 NJG851972:NJG851973 NTC851972:NTC851973 OCY851972:OCY851973 OMU851972:OMU851973 OWQ851972:OWQ851973 PGM851972:PGM851973 PQI851972:PQI851973 QAE851972:QAE851973 QKA851972:QKA851973 QTW851972:QTW851973 RDS851972:RDS851973 RNO851972:RNO851973 RXK851972:RXK851973 SHG851972:SHG851973 SRC851972:SRC851973 TAY851972:TAY851973 TKU851972:TKU851973 TUQ851972:TUQ851973 UEM851972:UEM851973 UOI851972:UOI851973 UYE851972:UYE851973 VIA851972:VIA851973 VRW851972:VRW851973 WBS851972:WBS851973 WLO851972:WLO851973 WVK851972:WVK851973 C917508:C917509 IY917508:IY917509 SU917508:SU917509 ACQ917508:ACQ917509 AMM917508:AMM917509 AWI917508:AWI917509 BGE917508:BGE917509 BQA917508:BQA917509 BZW917508:BZW917509 CJS917508:CJS917509 CTO917508:CTO917509 DDK917508:DDK917509 DNG917508:DNG917509 DXC917508:DXC917509 EGY917508:EGY917509 EQU917508:EQU917509 FAQ917508:FAQ917509 FKM917508:FKM917509 FUI917508:FUI917509 GEE917508:GEE917509 GOA917508:GOA917509 GXW917508:GXW917509 HHS917508:HHS917509 HRO917508:HRO917509 IBK917508:IBK917509 ILG917508:ILG917509 IVC917508:IVC917509 JEY917508:JEY917509 JOU917508:JOU917509 JYQ917508:JYQ917509 KIM917508:KIM917509 KSI917508:KSI917509 LCE917508:LCE917509 LMA917508:LMA917509 LVW917508:LVW917509 MFS917508:MFS917509 MPO917508:MPO917509 MZK917508:MZK917509 NJG917508:NJG917509 NTC917508:NTC917509 OCY917508:OCY917509 OMU917508:OMU917509 OWQ917508:OWQ917509 PGM917508:PGM917509 PQI917508:PQI917509 QAE917508:QAE917509 QKA917508:QKA917509 QTW917508:QTW917509 RDS917508:RDS917509 RNO917508:RNO917509 RXK917508:RXK917509 SHG917508:SHG917509 SRC917508:SRC917509 TAY917508:TAY917509 TKU917508:TKU917509 TUQ917508:TUQ917509 UEM917508:UEM917509 UOI917508:UOI917509 UYE917508:UYE917509 VIA917508:VIA917509 VRW917508:VRW917509 WBS917508:WBS917509 WLO917508:WLO917509 WVK917508:WVK917509 C983044:C983045 IY983044:IY983045 SU983044:SU983045 ACQ983044:ACQ983045 AMM983044:AMM983045 AWI983044:AWI983045 BGE983044:BGE983045 BQA983044:BQA983045 BZW983044:BZW983045 CJS983044:CJS983045 CTO983044:CTO983045 DDK983044:DDK983045 DNG983044:DNG983045 DXC983044:DXC983045 EGY983044:EGY983045 EQU983044:EQU983045 FAQ983044:FAQ983045 FKM983044:FKM983045 FUI983044:FUI983045 GEE983044:GEE983045 GOA983044:GOA983045 GXW983044:GXW983045 HHS983044:HHS983045 HRO983044:HRO983045 IBK983044:IBK983045 ILG983044:ILG983045 IVC983044:IVC983045 JEY983044:JEY983045 JOU983044:JOU983045 JYQ983044:JYQ983045 KIM983044:KIM983045 KSI983044:KSI983045 LCE983044:LCE983045 LMA983044:LMA983045 LVW983044:LVW983045 MFS983044:MFS983045 MPO983044:MPO983045 MZK983044:MZK983045 NJG983044:NJG983045 NTC983044:NTC983045 OCY983044:OCY983045 OMU983044:OMU983045 OWQ983044:OWQ983045 PGM983044:PGM983045 PQI983044:PQI983045 QAE983044:QAE983045 QKA983044:QKA983045 QTW983044:QTW983045 RDS983044:RDS983045 RNO983044:RNO983045 RXK983044:RXK983045 SHG983044:SHG983045 SRC983044:SRC983045 TAY983044:TAY983045 TKU983044:TKU983045 TUQ983044:TUQ983045 UEM983044:UEM983045 UOI983044:UOI983045 UYE983044:UYE983045 VIA983044:VIA983045 VRW983044:VRW983045 WBS983044:WBS983045 WLO983044:WLO983045 WVK983044:WVK983045">
      <formula1>"幼保連携型認定こども園,幼稚園型認定こども園,保育所型認定こども園,地方裁量型認定こども園"</formula1>
    </dataValidation>
  </dataValidations>
  <pageMargins left="0.6692913385826772" right="0.19685039370078741" top="0.43307086614173229" bottom="0.19685039370078741"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1</vt:lpstr>
      <vt:lpstr>3</vt:lpstr>
      <vt:lpstr>2</vt:lpstr>
      <vt:lpstr xml:space="preserve">３ </vt:lpstr>
      <vt:lpstr xml:space="preserve">４ </vt:lpstr>
      <vt:lpstr>５</vt:lpstr>
      <vt:lpstr>No1.職員配置状況</vt:lpstr>
      <vt:lpstr>No1.職員配置状況（記入例）</vt:lpstr>
      <vt:lpstr>No2.面積　実学級数</vt:lpstr>
      <vt:lpstr>No2.面積　実学級数（記入例）</vt:lpstr>
      <vt:lpstr>乳児室・ほふく室の状況</vt:lpstr>
      <vt:lpstr xml:space="preserve">職員配置状況 </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2019-04-04T08:19:27Z</dcterms:created>
  <dcterms:modified xsi:type="dcterms:W3CDTF">2026-05-27T08:48:11Z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2.1.14.0</vt:lpwstr>
      <vt:lpwstr>5.0.6.0</vt:lpwstr>
    </vt:vector>
  </property>
  <property fmtid="{DCFEDD21-7773-49B2-8022-6FC58DB5260B}" pid="3" name="LastSavedVersion">
    <vt:lpwstr>5.0.6.0</vt:lpwstr>
  </property>
  <property fmtid="{DCFEDD21-7773-49B2-8022-6FC58DB5260B}" pid="4" name="LastSavedDate">
    <vt:filetime>2026-05-27T08:48:11Z</vt:filetime>
  </property>
</Properties>
</file>