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tabRatio="9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BE37" i="9"/>
  <c r="AM37" i="9"/>
  <c r="C37" i="9"/>
  <c r="BW36" i="9"/>
  <c r="AM36" i="9"/>
  <c r="BW35" i="9"/>
  <c r="C35" i="9"/>
  <c r="C36" i="9" s="1"/>
  <c r="BW34" i="9"/>
  <c r="C34" i="9"/>
  <c r="CO34" i="9" l="1"/>
  <c r="CO35" i="9" s="1"/>
  <c r="CO36" i="9" s="1"/>
  <c r="CO37" i="9" s="1"/>
  <c r="CO38" i="9" s="1"/>
  <c r="CO39" i="9" s="1"/>
  <c r="CO40" i="9" s="1"/>
  <c r="CO41" i="9" s="1"/>
  <c r="CO42" i="9" s="1"/>
  <c r="CO43" i="9" s="1"/>
  <c r="AM34" i="9"/>
  <c r="AM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<sst xmlns="http://schemas.openxmlformats.org/spreadsheetml/2006/main" count="1093" uniqueCount="585">
  <si>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</si>
  <si>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</si>
  <si>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</si>
  <si>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</si>
  <si>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</si>
  <si>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</si>
  <si>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</si>
  <si>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</si>
  <si>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</si>
  <si>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</si>
  <si>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</si>
  <si>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</si>
  <si>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</si>
  <si>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</si>
  <si>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</si>
  <si>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</si>
  <si>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</si>
  <si>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</si>
  <si>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</si>
  <si>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</si>
  <si>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</si>
  <si>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</si>
  <si>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</si>
  <si>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</si>
  <si>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</si>
  <si>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</si>
  <si>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</si>
  <si>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</si>
  <si>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</si>
  <si>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</si>
  <si>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</si>
  <si>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</si>
  <si>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</si>
  <si>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</si>
  <si>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</si>
  <si>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</si>
  <si>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</si>
  <si>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</si>
  <si>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</si>
  <si>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</si>
  <si>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</si>
  <si>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</si>
  <si>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</si>
  <si>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</si>
  <si>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</si>
  <si>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</si>
  <si>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</si>
  <si>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</si>
  <si>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</si>
  <si>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</si>
  <si>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</si>
  <si>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</si>
  <si>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</si>
  <si>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</si>
  <si>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</si>
  <si>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</si>
  <si>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</si>
  <si>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</si>
  <si>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</si>
  <si>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</si>
  <si>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</si>
  <si>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</si>
  <si>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</si>
  <si>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</si>
  <si>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</si>
  <si>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</si>
  <si>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</si>
  <si>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</si>
  <si>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</si>
  <si>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</si>
  <si>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</si>
  <si>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</si>
  <si>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</si>
  <si>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</si>
  <si>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</si>
  <si>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</si>
  <si>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</si>
  <si>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</si>
  <si>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</si>
  <si>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</si>
  <si>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</si>
  <si>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</si>
  <si>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</si>
  <si>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</si>
  <si>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</si>
  <si>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</si>
  <si>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</si>
  <si>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</si>
  <si>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</si>
  <si>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</si>
  <si>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</si>
  <si>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</si>
  <si>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</si>
  <si>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</si>
  <si>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</si>
  <si>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</si>
  <si>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</si>
  <si>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</si>
  <si>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</si>
  <si>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</si>
  <si>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</si>
  <si>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</si>
  <si>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</si>
  <si>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</si>
  <si>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</si>
  <si>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</si>
  <si>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</si>
  <si>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</si>
  <si>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</si>
  <si>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</si>
  <si>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</si>
  <si>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</si>
  <si>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</si>
  <si>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</si>
  <si>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</si>
  <si>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</si>
  <si>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</si>
  <si>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</si>
  <si>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</si>
  <si>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</si>
  <si>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</si>
  <si>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</si>
  <si>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</si>
  <si>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</si>
  <si>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</si>
  <si>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</si>
  <si>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</si>
  <si>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</si>
  <si>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</si>
  <si>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</si>
  <si>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</si>
  <si>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</si>
  <si>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</si>
  <si>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</si>
  <si>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</si>
  <si>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</si>
  <si>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</si>
  <si>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</si>
  <si>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</si>
  <si>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</si>
  <si>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</si>
  <si>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</si>
  <si>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</si>
  <si>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</si>
  <si>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</si>
  <si>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</si>
  <si>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</si>
  <si>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</si>
  <si>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</si>
  <si>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</si>
  <si>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</si>
  <si>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</si>
  <si>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</si>
  <si>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</si>
  <si>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</si>
  <si>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</si>
  <si>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</si>
  <si>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</si>
  <si>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</si>
  <si>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</si>
  <si>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</si>
  <si>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</si>
  <si>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</si>
  <si>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</si>
  <si>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</si>
  <si>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</si>
  <si>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</si>
  <si>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</si>
  <si>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</si>
  <si>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</si>
  <si>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</si>
  <si>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</si>
  <si>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</si>
  <si>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</si>
  <si>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</si>
  <si>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</si>
  <si>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</si>
  <si>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</si>
  <si>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</si>
  <si>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</si>
  <si>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</si>
  <si>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</si>
  <si>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</si>
  <si>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</si>
  <si>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</si>
  <si>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</si>
  <si>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</si>
  <si>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</si>
  <si>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</si>
  <si>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</si>
  <si>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</si>
  <si>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</si>
  <si>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</si>
  <si>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</si>
  <si>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</si>
  <si>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</si>
  <si>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群馬県高崎市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</si>
  <si>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</si>
  <si>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</si>
  <si>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</si>
  <si>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</si>
  <si>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</si>
  <si>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</si>
  <si>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</si>
  <si>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</si>
  <si>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</si>
  <si>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</si>
  <si>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</si>
  <si>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</si>
  <si>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</si>
  <si>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</si>
  <si>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</si>
  <si>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</si>
  <si>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</si>
  <si>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</si>
  <si>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</si>
  <si>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</si>
  <si>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</si>
  <si>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</si>
  <si>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</si>
  <si>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</si>
  <si>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</si>
  <si>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</si>
  <si>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</si>
  <si>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</si>
  <si>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</si>
  <si>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</si>
  <si>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</si>
  <si>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</si>
  <si>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</si>
  <si>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</si>
  <si>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</si>
  <si>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</si>
  <si>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</si>
  <si>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</si>
  <si>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</si>
  <si>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</si>
  <si>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</si>
  <si>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</si>
  <si>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</si>
  <si>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</si>
  <si>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</si>
  <si>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</si>
  <si>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</si>
  <si>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</si>
  <si>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</si>
  <si>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</si>
  <si>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</si>
  <si>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</si>
  <si>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</si>
  <si>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</si>
  <si>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</si>
  <si>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</si>
  <si>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</si>
  <si>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</si>
  <si>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</si>
  <si>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</si>
  <si>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</si>
  <si>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</si>
  <si>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</si>
  <si>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</si>
  <si>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</si>
  <si>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</si>
  <si>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</si>
  <si>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</si>
  <si>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</si>
  <si>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</si>
  <si>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</si>
  <si>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</si>
  <si>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</si>
  <si>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</si>
  <si>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</si>
  <si>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</si>
  <si>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</si>
  <si>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</si>
  <si>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</si>
  <si>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</si>
  <si>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</si>
  <si>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</si>
  <si>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</si>
  <si>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</si>
  <si>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</si>
  <si>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</si>
  <si>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</si>
  <si>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</si>
  <si>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</si>
  <si>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</si>
  <si>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</si>
  <si>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</si>
  <si>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</si>
  <si>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</si>
  <si>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</si>
  <si>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</si>
  <si>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</si>
  <si>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</si>
  <si>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</si>
  <si>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</si>
  <si>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</si>
  <si>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</si>
  <si>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</si>
  <si>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</si>
  <si>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</si>
  <si>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</si>
  <si>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</si>
  <si>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</si>
  <si>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</si>
  <si>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</si>
  <si>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</si>
  <si>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</si>
  <si>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</si>
  <si>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</si>
  <si>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</si>
  <si>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</si>
  <si>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</si>
  <si>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</si>
  <si>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</si>
  <si>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</si>
  <si>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</si>
  <si>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</si>
  <si>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</si>
  <si>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</si>
  <si>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</si>
  <si>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</si>
  <si>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</si>
  <si>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</si>
  <si>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</si>
  <si>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</si>
  <si>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</si>
  <si>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</si>
  <si>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</si>
  <si>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</si>
  <si>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</si>
  <si>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</si>
  <si>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</si>
  <si>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</si>
  <si>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</si>
  <si>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</si>
  <si>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</si>
  <si>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</si>
  <si>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</si>
  <si>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</si>
  <si>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</si>
  <si>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</si>
  <si>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</si>
  <si>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</si>
  <si>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群馬県高崎市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</si>
  <si>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</si>
  <si>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</si>
  <si>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</si>
  <si>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</si>
  <si>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</si>
  <si>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</si>
  <si>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</si>
  <si>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</si>
  <si>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</si>
  <si>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</si>
  <si>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</si>
  <si>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</si>
  <si>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</si>
  <si>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</si>
  <si>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</si>
  <si>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</si>
  <si>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</si>
  <si>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</si>
  <si>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</si>
  <si>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</si>
  <si>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</si>
  <si>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</si>
  <si>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</si>
  <si>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</si>
  <si>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</si>
  <si>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</si>
  <si>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</si>
  <si>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</si>
  <si>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</si>
  <si>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</si>
  <si>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</si>
  <si>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</si>
  <si>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</si>
  <si>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</si>
  <si>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</si>
  <si>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</si>
  <si>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</si>
  <si>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</si>
  <si>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</si>
  <si>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</si>
  <si>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</si>
  <si>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</si>
  <si>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</si>
  <si>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</si>
  <si>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農業集落排水事業特別会計</t>
    <phoneticPr fontId="5"/>
  </si>
  <si>
    <t>牛伏ドリームセンター事業特別会計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</si>
  <si>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</si>
  <si>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</si>
  <si>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</si>
  <si>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</si>
  <si>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</si>
  <si>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</si>
  <si>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</si>
  <si>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</si>
  <si>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</si>
  <si>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</si>
  <si>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</si>
  <si>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</si>
  <si>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</si>
  <si>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</si>
  <si>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</si>
  <si>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</si>
  <si>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</si>
  <si>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</si>
  <si>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</si>
  <si>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</si>
  <si>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</si>
  <si>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</si>
  <si>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</si>
  <si>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</si>
  <si>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</si>
  <si>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</si>
  <si>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</si>
  <si>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</si>
  <si>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</si>
  <si>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</si>
  <si>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</si>
  <si>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</si>
  <si>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</si>
  <si>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</si>
  <si>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</si>
  <si>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</si>
  <si>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</si>
  <si>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</si>
  <si>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</si>
  <si>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</si>
  <si>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</si>
  <si>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</si>
  <si>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</si>
  <si>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</si>
  <si>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</si>
  <si>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</si>
  <si>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</si>
  <si>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</si>
  <si>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</si>
  <si>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</si>
  <si>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</si>
  <si>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</si>
  <si>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</si>
  <si>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</si>
  <si>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</si>
  <si>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</si>
  <si>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</si>
  <si>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</si>
  <si>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</si>
  <si>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</si>
  <si>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</si>
  <si>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</si>
  <si>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</si>
  <si>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</si>
  <si>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</si>
  <si>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</si>
  <si>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</si>
  <si>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</si>
  <si>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</si>
  <si>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</si>
  <si>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</si>
  <si>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</si>
  <si>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</si>
  <si>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</si>
  <si>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</si>
  <si>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</si>
  <si>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</si>
  <si>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</si>
  <si>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</si>
  <si>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</si>
  <si>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</si>
  <si>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</si>
  <si>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</si>
  <si>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</si>
  <si>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</si>
  <si>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</si>
  <si>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</si>
  <si>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</si>
  <si>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</si>
  <si>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</si>
  <si>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</si>
  <si>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</si>
  <si>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</si>
  <si>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</si>
  <si>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</si>
  <si>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</si>
  <si>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</si>
  <si>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</si>
  <si>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</si>
  <si>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</si>
  <si>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</si>
  <si>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</si>
  <si>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</si>
  <si>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</si>
  <si>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</si>
  <si>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</si>
  <si>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</si>
  <si>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</si>
  <si>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</si>
  <si>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</si>
  <si>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</si>
  <si>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</si>
  <si>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</si>
  <si>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</si>
  <si>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</si>
  <si>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</si>
  <si>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</si>
  <si>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</si>
  <si>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</si>
  <si>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</si>
  <si>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</si>
  <si>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</si>
  <si>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</si>
  <si>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</si>
  <si>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</si>
  <si>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</si>
  <si>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</si>
  <si>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</si>
  <si>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</si>
  <si>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</si>
  <si>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</si>
  <si>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</si>
  <si>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</si>
  <si>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</si>
  <si>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</si>
  <si>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4.34</t>
  </si>
  <si>
    <t>▲ 3.77</t>
  </si>
  <si>
    <t>▲ 5.85</t>
  </si>
  <si>
    <t>▲ 0.61</t>
  </si>
  <si>
    <t>▲ 6.43</t>
  </si>
  <si>
    <t>公共下水道事業会計</t>
  </si>
  <si>
    <t>水道事業会計</t>
  </si>
  <si>
    <t>一般会計</t>
  </si>
  <si>
    <t>国民健康保険事業特別会計</t>
  </si>
  <si>
    <t>介護保険特別会計</t>
  </si>
  <si>
    <t>後期高齢者医療特別会計</t>
  </si>
  <si>
    <t>母子父子寡婦福祉資金貸付事業特別会計</t>
  </si>
  <si>
    <t>簡易水道事業特別会計</t>
  </si>
  <si>
    <t>その他会計（赤字）</t>
  </si>
  <si>
    <t>その他会計（黒字）</t>
  </si>
  <si>
    <t>-</t>
    <phoneticPr fontId="2"/>
  </si>
  <si>
    <t>-</t>
    <phoneticPr fontId="2"/>
  </si>
  <si>
    <t>-</t>
    <phoneticPr fontId="2"/>
  </si>
  <si>
    <t>高崎市土地開発公社</t>
    <rPh sb="0" eb="3">
      <t>タカサキシ</t>
    </rPh>
    <rPh sb="3" eb="5">
      <t>トチ</t>
    </rPh>
    <rPh sb="5" eb="7">
      <t>カイハツ</t>
    </rPh>
    <rPh sb="7" eb="9">
      <t>コウシャ</t>
    </rPh>
    <phoneticPr fontId="2"/>
  </si>
  <si>
    <t>-</t>
    <phoneticPr fontId="2"/>
  </si>
  <si>
    <t>-</t>
    <phoneticPr fontId="2"/>
  </si>
  <si>
    <t>-</t>
    <phoneticPr fontId="2"/>
  </si>
  <si>
    <t>高崎市都市整備公社</t>
    <rPh sb="0" eb="3">
      <t>タカサキシ</t>
    </rPh>
    <rPh sb="3" eb="5">
      <t>トシ</t>
    </rPh>
    <rPh sb="5" eb="7">
      <t>セイビ</t>
    </rPh>
    <rPh sb="7" eb="9">
      <t>コウシャ</t>
    </rPh>
    <phoneticPr fontId="2"/>
  </si>
  <si>
    <t>高崎環境保全社</t>
    <rPh sb="0" eb="2">
      <t>タカサキ</t>
    </rPh>
    <rPh sb="2" eb="4">
      <t>カンキョウ</t>
    </rPh>
    <rPh sb="4" eb="6">
      <t>ホゼン</t>
    </rPh>
    <rPh sb="6" eb="7">
      <t>シャ</t>
    </rPh>
    <phoneticPr fontId="2"/>
  </si>
  <si>
    <t>高崎市総合卸売市場</t>
    <rPh sb="0" eb="3">
      <t>タカサキシ</t>
    </rPh>
    <rPh sb="3" eb="5">
      <t>ソウゴウ</t>
    </rPh>
    <rPh sb="5" eb="7">
      <t>オロシウ</t>
    </rPh>
    <rPh sb="7" eb="9">
      <t>シジョウ</t>
    </rPh>
    <phoneticPr fontId="2"/>
  </si>
  <si>
    <t>高崎財団</t>
    <rPh sb="0" eb="2">
      <t>タカサキ</t>
    </rPh>
    <rPh sb="2" eb="4">
      <t>ザイダン</t>
    </rPh>
    <phoneticPr fontId="2"/>
  </si>
  <si>
    <t>新高崎リバーパーク</t>
    <rPh sb="0" eb="1">
      <t>シン</t>
    </rPh>
    <rPh sb="1" eb="3">
      <t>タカサキ</t>
    </rPh>
    <phoneticPr fontId="2"/>
  </si>
  <si>
    <t>高崎情報サービス</t>
    <rPh sb="0" eb="2">
      <t>タカサキ</t>
    </rPh>
    <rPh sb="2" eb="4">
      <t>ジョウホウ</t>
    </rPh>
    <phoneticPr fontId="2"/>
  </si>
  <si>
    <t>倉渕ふるさと公社</t>
    <rPh sb="0" eb="2">
      <t>クラブチ</t>
    </rPh>
    <rPh sb="6" eb="8">
      <t>コウシャ</t>
    </rPh>
    <phoneticPr fontId="2"/>
  </si>
  <si>
    <t>相間川温泉</t>
    <rPh sb="0" eb="2">
      <t>ソウカン</t>
    </rPh>
    <rPh sb="2" eb="3">
      <t>カワ</t>
    </rPh>
    <rPh sb="3" eb="5">
      <t>オンセン</t>
    </rPh>
    <phoneticPr fontId="2"/>
  </si>
  <si>
    <t>榛名湖温泉ゆうすげ</t>
    <rPh sb="0" eb="3">
      <t>ハルナコ</t>
    </rPh>
    <rPh sb="3" eb="5">
      <t>オンセン</t>
    </rPh>
    <phoneticPr fontId="2"/>
  </si>
  <si>
    <t>公立大学法人高崎経済大学</t>
    <rPh sb="0" eb="2">
      <t>コウリツ</t>
    </rPh>
    <rPh sb="2" eb="4">
      <t>ダイガク</t>
    </rPh>
    <rPh sb="4" eb="6">
      <t>ホウジン</t>
    </rPh>
    <rPh sb="6" eb="8">
      <t>タカサキ</t>
    </rPh>
    <rPh sb="8" eb="10">
      <t>ケイザイ</t>
    </rPh>
    <rPh sb="10" eb="12">
      <t>ダイガク</t>
    </rPh>
    <phoneticPr fontId="2"/>
  </si>
  <si>
    <t>高崎工業団地造成組合</t>
    <rPh sb="0" eb="2">
      <t>タカサキ</t>
    </rPh>
    <rPh sb="2" eb="4">
      <t>コウギョウ</t>
    </rPh>
    <rPh sb="4" eb="6">
      <t>ダンチ</t>
    </rPh>
    <rPh sb="6" eb="8">
      <t>ゾウセイ</t>
    </rPh>
    <rPh sb="8" eb="10">
      <t>クミアイ</t>
    </rPh>
    <phoneticPr fontId="2"/>
  </si>
  <si>
    <t>-</t>
    <phoneticPr fontId="2"/>
  </si>
  <si>
    <t>高崎市・安中市消防組合</t>
    <rPh sb="0" eb="3">
      <t>タカサキシ</t>
    </rPh>
    <rPh sb="4" eb="7">
      <t>アンナカシ</t>
    </rPh>
    <rPh sb="7" eb="9">
      <t>ショウボウ</t>
    </rPh>
    <rPh sb="9" eb="11">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</si>
  <si>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</si>
  <si>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5">
      <t>シチョウ</t>
    </rPh>
    <rPh sb="5" eb="6">
      <t>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</si>
  <si>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</si>
  <si>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</si>
  <si>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</si>
  <si>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t>
    <rPh sb="0" eb="2">
      <t>タノ</t>
    </rPh>
    <rPh sb="2" eb="4">
      <t>フジオカ</t>
    </rPh>
    <rPh sb="4" eb="6">
      <t>イリョウ</t>
    </rPh>
    <rPh sb="6" eb="8">
      <t>ジム</t>
    </rPh>
    <rPh sb="8" eb="10">
      <t>シチョウ</t>
    </rPh>
    <rPh sb="10" eb="11">
      <t>ソン</t>
    </rPh>
    <rPh sb="11" eb="13">
      <t>クミアイ</t>
    </rPh>
    <rPh sb="14" eb="16">
      <t>ビョウイン</t>
    </rPh>
    <rPh sb="16" eb="18">
      <t>ジギョウ</t>
    </rPh>
    <phoneticPr fontId="2"/>
  </si>
  <si>
    <t>多野藤岡医療事務市町村組合（老健事業）</t>
    <rPh sb="0" eb="2">
      <t>タノ</t>
    </rPh>
    <rPh sb="2" eb="4">
      <t>フジオカ</t>
    </rPh>
    <rPh sb="4" eb="6">
      <t>イリョウ</t>
    </rPh>
    <rPh sb="6" eb="8">
      <t>ジム</t>
    </rPh>
    <rPh sb="8" eb="10">
      <t>シチョウ</t>
    </rPh>
    <rPh sb="10" eb="11">
      <t>ソン</t>
    </rPh>
    <rPh sb="11" eb="13">
      <t>クミアイ</t>
    </rPh>
    <rPh sb="14" eb="15">
      <t>ロウ</t>
    </rPh>
    <rPh sb="15" eb="16">
      <t>ケン</t>
    </rPh>
    <rPh sb="16" eb="18">
      <t>ジギョウ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</si>
  <si>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</si>
  <si>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</si>
  <si>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</si>
  <si>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</si>
  <si>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</si>
  <si>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</si>
  <si>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と比べると将来負担比率及び有形固定資産減価償却率ともに高い数値であり比較的良好な状況ではあるが、今後も適正な起債発行や定員管理等を行い将来負担額の更なる改善に努める。また既存の公共施設等においては、限りある財源を有効に活用し老朽化対策に取り組んでいく。</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</si>
  <si>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</si>
  <si>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</si>
  <si>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</si>
  <si>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</si>
  <si>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</si>
  <si>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</si>
  <si>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</si>
  <si>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</si>
  <si>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前年度と比べ、将来負担比率は１．１ポイント増加、実質公債費比率は０．３ポイント向上している。
将来負担比率は、大型施設整備事業にともなう地方債残高の増及び充当可能基金の減等により増加傾向にある。また、実質公債費比率は、公営企業債償還に対する繰出額の減及び臨時財政対策債地方債残高に占める割合の増加等により向上している。
いずれも類似団体内平均値を上回っているが、今後も大型の施設整備事業が予定されていることから、徹底した事業の見直しを行い、適正な財政運営に努める。</t>
    <rPh sb="86" eb="87">
      <t>トウ</t>
    </rPh>
    <rPh sb="90" eb="92">
      <t>ゾウカ</t>
    </rPh>
    <rPh sb="92" eb="94">
      <t>ケイコウ</t>
    </rPh>
    <rPh sb="122" eb="123">
      <t>シュツ</t>
    </rPh>
    <rPh sb="126" eb="127">
      <t>オヨ</t>
    </rPh>
    <rPh sb="128" eb="130">
      <t>リンジ</t>
    </rPh>
    <rPh sb="130" eb="132">
      <t>ザイセイ</t>
    </rPh>
    <rPh sb="132" eb="134">
      <t>タイサク</t>
    </rPh>
    <rPh sb="134" eb="135">
      <t>サイ</t>
    </rPh>
    <rPh sb="135" eb="137">
      <t>チホウ</t>
    </rPh>
    <rPh sb="137" eb="138">
      <t>サイ</t>
    </rPh>
    <rPh sb="138" eb="140">
      <t>ザンダカ</t>
    </rPh>
    <rPh sb="141" eb="142">
      <t>シ</t>
    </rPh>
    <rPh sb="144" eb="146">
      <t>ワリアイ</t>
    </rPh>
    <rPh sb="147" eb="150">
      <t>ゾウカトウ</t>
    </rPh>
    <rPh sb="153" eb="155">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</si>
</sst>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41705</c:v>
                </c:pt>
                <c:pt idx="1">
                  <c:v>47677</c:v>
                </c:pt>
                <c:pt idx="2">
                  <c:v>51613</c:v>
                </c:pt>
                <c:pt idx="3">
                  <c:v>50880</c:v>
                </c:pt>
                <c:pt idx="4">
                  <c:v>46395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37474</c:v>
                </c:pt>
                <c:pt idx="1">
                  <c:v>50051</c:v>
                </c:pt>
                <c:pt idx="2">
                  <c:v>57338</c:v>
                </c:pt>
                <c:pt idx="3">
                  <c:v>57126</c:v>
                </c:pt>
                <c:pt idx="4">
                  <c:v>72169</c:v>
                </c:pt>
              </c:numCache>
            </c:numRef>
          </c:val>
          <c:smooth val="0"/>
        </c:ser>
        <c:dLbls>
          <c:showLegendKey val="0"/>
          <c:showVal val="0"/>
          <c:showCatName val="0"/>
          <c:showSerName val="0"/>
          <c:showPercent val="0"/>
          <c:showBubbleSize val="0"/>
        </c:dLbls>
        <c:marker val="1"/>
        <c:smooth val="0"/>
        <c:axId val="120275328"/>
        <c:axId val="120277248"/>
      </c:lineChart>
      <c:catAx>
        <c:axId val="120275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77248"/>
        <c:crosses val="autoZero"/>
        <c:auto val="1"/>
        <c:lblAlgn val="ctr"/>
        <c:lblOffset val="100"/>
        <c:tickLblSkip val="1"/>
        <c:tickMarkSkip val="1"/>
        <c:noMultiLvlLbl val="0"/>
      </c:catAx>
      <c:valAx>
        <c:axId val="1202772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275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c:v>
                </c:pt>
                <c:pt idx="1">
                  <c:v>5.66</c:v>
                </c:pt>
                <c:pt idx="2">
                  <c:v>6.35</c:v>
                </c:pt>
                <c:pt idx="3">
                  <c:v>7.17</c:v>
                </c:pt>
                <c:pt idx="4">
                  <c:v>4.8499999999999996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8.73</c:v>
                </c:pt>
                <c:pt idx="1">
                  <c:v>8.43</c:v>
                </c:pt>
                <c:pt idx="2">
                  <c:v>5.86</c:v>
                </c:pt>
                <c:pt idx="3">
                  <c:v>8.9499999999999993</c:v>
                </c:pt>
                <c:pt idx="4">
                  <c:v>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226816"/>
        <c:axId val="126228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-4.34</c:v>
                </c:pt>
                <c:pt idx="1">
                  <c:v>-3.77</c:v>
                </c:pt>
                <c:pt idx="2">
                  <c:v>-5.85</c:v>
                </c:pt>
                <c:pt idx="3">
                  <c:v>-0.61</c:v>
                </c:pt>
                <c:pt idx="4">
                  <c:v>-6.43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226816"/>
        <c:axId val="126228736"/>
      </c:lineChart>
      <c:catAx>
        <c:axId val="12622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228736"/>
        <c:crosses val="autoZero"/>
        <c:auto val="1"/>
        <c:lblAlgn val="ctr"/>
        <c:lblOffset val="100"/>
        <c:tickLblSkip val="1"/>
        <c:tickMarkSkip val="1"/>
        <c:noMultiLvlLbl val="0"/>
      </c:catAx>
      <c:valAx>
        <c:axId val="12622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2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0.43</c:v>
                </c:pt>
                <c:pt idx="4">
                  <c:v>#N/A</c:v>
                </c:pt>
                <c:pt idx="5">
                  <c:v>0.23</c:v>
                </c:pt>
                <c:pt idx="6">
                  <c:v>#N/A</c:v>
                </c:pt>
                <c:pt idx="7">
                  <c:v>1.07</c:v>
                </c:pt>
                <c:pt idx="8">
                  <c:v>#N/A</c:v>
                </c:pt>
                <c:pt idx="9">
                  <c:v>0.97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1.81</c:v>
                </c:pt>
                <c:pt idx="2">
                  <c:v>#N/A</c:v>
                </c:pt>
                <c:pt idx="3">
                  <c:v>1.43</c:v>
                </c:pt>
                <c:pt idx="4">
                  <c:v>#N/A</c:v>
                </c:pt>
                <c:pt idx="5">
                  <c:v>1.42</c:v>
                </c:pt>
                <c:pt idx="6">
                  <c:v>#N/A</c:v>
                </c:pt>
                <c:pt idx="7">
                  <c:v>1.41</c:v>
                </c:pt>
                <c:pt idx="8">
                  <c:v>#N/A</c:v>
                </c:pt>
                <c:pt idx="9">
                  <c:v>2.2599999999999998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5.64</c:v>
                </c:pt>
                <c:pt idx="2">
                  <c:v>#N/A</c:v>
                </c:pt>
                <c:pt idx="3">
                  <c:v>5.61</c:v>
                </c:pt>
                <c:pt idx="4">
                  <c:v>#N/A</c:v>
                </c:pt>
                <c:pt idx="5">
                  <c:v>6.3</c:v>
                </c:pt>
                <c:pt idx="6">
                  <c:v>#N/A</c:v>
                </c:pt>
                <c:pt idx="7">
                  <c:v>7.13</c:v>
                </c:pt>
                <c:pt idx="8">
                  <c:v>#N/A</c:v>
                </c:pt>
                <c:pt idx="9">
                  <c:v>4.8099999999999996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4.17</c:v>
                </c:pt>
                <c:pt idx="2">
                  <c:v>#N/A</c:v>
                </c:pt>
                <c:pt idx="3">
                  <c:v>4.67</c:v>
                </c:pt>
                <c:pt idx="4">
                  <c:v>#N/A</c:v>
                </c:pt>
                <c:pt idx="5">
                  <c:v>4.9000000000000004</c:v>
                </c:pt>
                <c:pt idx="6">
                  <c:v>#N/A</c:v>
                </c:pt>
                <c:pt idx="7">
                  <c:v>5.2</c:v>
                </c:pt>
                <c:pt idx="8">
                  <c:v>#N/A</c:v>
                </c:pt>
                <c:pt idx="9">
                  <c:v>6.07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3.89</c:v>
                </c:pt>
                <c:pt idx="2">
                  <c:v>#N/A</c:v>
                </c:pt>
                <c:pt idx="3">
                  <c:v>4.03</c:v>
                </c:pt>
                <c:pt idx="4">
                  <c:v>#N/A</c:v>
                </c:pt>
                <c:pt idx="5">
                  <c:v>4.8099999999999996</c:v>
                </c:pt>
                <c:pt idx="6">
                  <c:v>#N/A</c:v>
                </c:pt>
                <c:pt idx="7">
                  <c:v>5.52</c:v>
                </c:pt>
                <c:pt idx="8">
                  <c:v>#N/A</c:v>
                </c:pt>
                <c:pt idx="9">
                  <c:v>6.21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6809984"/>
        <c:axId val="126811520"/>
      </c:barChart>
      <c:catAx>
        <c:axId val="1268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11520"/>
        <c:crosses val="autoZero"/>
        <c:auto val="1"/>
        <c:lblAlgn val="ctr"/>
        <c:lblOffset val="100"/>
        <c:tickLblSkip val="1"/>
        <c:tickMarkSkip val="1"/>
        <c:noMultiLvlLbl val="0"/>
      </c:catAx>
      <c:valAx>
        <c:axId val="12681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0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11445</c:v>
                </c:pt>
                <c:pt idx="5">
                  <c:v>12034</c:v>
                </c:pt>
                <c:pt idx="8">
                  <c:v>12346</c:v>
                </c:pt>
                <c:pt idx="11">
                  <c:v>12082</c:v>
                </c:pt>
                <c:pt idx="14">
                  <c:v>12256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213</c:v>
                </c:pt>
                <c:pt idx="3">
                  <c:v>210</c:v>
                </c:pt>
                <c:pt idx="6">
                  <c:v>198</c:v>
                </c:pt>
                <c:pt idx="9">
                  <c:v>205</c:v>
                </c:pt>
                <c:pt idx="12">
                  <c:v>189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3657</c:v>
                </c:pt>
                <c:pt idx="3">
                  <c:v>3400</c:v>
                </c:pt>
                <c:pt idx="6">
                  <c:v>3093</c:v>
                </c:pt>
                <c:pt idx="9">
                  <c:v>2988</c:v>
                </c:pt>
                <c:pt idx="12">
                  <c:v>2759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13523</c:v>
                </c:pt>
                <c:pt idx="3">
                  <c:v>13351</c:v>
                </c:pt>
                <c:pt idx="6">
                  <c:v>13533</c:v>
                </c:pt>
                <c:pt idx="9">
                  <c:v>13400</c:v>
                </c:pt>
                <c:pt idx="12">
                  <c:v>13536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7974144"/>
        <c:axId val="11797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5949</c:v>
                </c:pt>
                <c:pt idx="2">
                  <c:v>#N/A</c:v>
                </c:pt>
                <c:pt idx="3">
                  <c:v>#N/A</c:v>
                </c:pt>
                <c:pt idx="4">
                  <c:v>4927</c:v>
                </c:pt>
                <c:pt idx="5">
                  <c:v>#N/A</c:v>
                </c:pt>
                <c:pt idx="6">
                  <c:v>#N/A</c:v>
                </c:pt>
                <c:pt idx="7">
                  <c:v>4478</c:v>
                </c:pt>
                <c:pt idx="8">
                  <c:v>#N/A</c:v>
                </c:pt>
                <c:pt idx="9">
                  <c:v>#N/A</c:v>
                </c:pt>
                <c:pt idx="10">
                  <c:v>4511</c:v>
                </c:pt>
                <c:pt idx="11">
                  <c:v>#N/A</c:v>
                </c:pt>
                <c:pt idx="12">
                  <c:v>#N/A</c:v>
                </c:pt>
                <c:pt idx="13">
                  <c:v>4229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7974144"/>
        <c:axId val="117976064"/>
      </c:lineChart>
      <c:catAx>
        <c:axId val="11797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76064"/>
        <c:crosses val="autoZero"/>
        <c:auto val="1"/>
        <c:lblAlgn val="ctr"/>
        <c:lblOffset val="100"/>
        <c:tickLblSkip val="1"/>
        <c:tickMarkSkip val="1"/>
        <c:noMultiLvlLbl val="0"/>
      </c:catAx>
      <c:valAx>
        <c:axId val="11797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7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116199</c:v>
                </c:pt>
                <c:pt idx="5">
                  <c:v>119071</c:v>
                </c:pt>
                <c:pt idx="8">
                  <c:v>122879</c:v>
                </c:pt>
                <c:pt idx="11">
                  <c:v>124544</c:v>
                </c:pt>
                <c:pt idx="14">
                  <c:v>126735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18217</c:v>
                </c:pt>
                <c:pt idx="5">
                  <c:v>16796</c:v>
                </c:pt>
                <c:pt idx="8">
                  <c:v>15796</c:v>
                </c:pt>
                <c:pt idx="11">
                  <c:v>15517</c:v>
                </c:pt>
                <c:pt idx="14">
                  <c:v>15527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19568</c:v>
                </c:pt>
                <c:pt idx="5">
                  <c:v>21650</c:v>
                </c:pt>
                <c:pt idx="8">
                  <c:v>19391</c:v>
                </c:pt>
                <c:pt idx="11">
                  <c:v>21566</c:v>
                </c:pt>
                <c:pt idx="14">
                  <c:v>21407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949</c:v>
                </c:pt>
                <c:pt idx="3">
                  <c:v>326</c:v>
                </c:pt>
                <c:pt idx="6">
                  <c:v>225</c:v>
                </c:pt>
                <c:pt idx="9">
                  <c:v>233</c:v>
                </c:pt>
                <c:pt idx="12">
                  <c:v>348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18706</c:v>
                </c:pt>
                <c:pt idx="3">
                  <c:v>17061</c:v>
                </c:pt>
                <c:pt idx="6">
                  <c:v>15701</c:v>
                </c:pt>
                <c:pt idx="9">
                  <c:v>15680</c:v>
                </c:pt>
                <c:pt idx="12">
                  <c:v>15206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1254</c:v>
                </c:pt>
                <c:pt idx="3">
                  <c:v>1282</c:v>
                </c:pt>
                <c:pt idx="6">
                  <c:v>1618</c:v>
                </c:pt>
                <c:pt idx="9">
                  <c:v>1844</c:v>
                </c:pt>
                <c:pt idx="12">
                  <c:v>1841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36269</c:v>
                </c:pt>
                <c:pt idx="3">
                  <c:v>32941</c:v>
                </c:pt>
                <c:pt idx="6">
                  <c:v>30684</c:v>
                </c:pt>
                <c:pt idx="9">
                  <c:v>28802</c:v>
                </c:pt>
                <c:pt idx="12">
                  <c:v>26895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131828</c:v>
                </c:pt>
                <c:pt idx="3">
                  <c:v>132570</c:v>
                </c:pt>
                <c:pt idx="6">
                  <c:v>135587</c:v>
                </c:pt>
                <c:pt idx="9">
                  <c:v>136578</c:v>
                </c:pt>
                <c:pt idx="12">
                  <c:v>141517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764864"/>
        <c:axId val="119779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35022</c:v>
                </c:pt>
                <c:pt idx="2">
                  <c:v>#N/A</c:v>
                </c:pt>
                <c:pt idx="3">
                  <c:v>#N/A</c:v>
                </c:pt>
                <c:pt idx="4">
                  <c:v>26663</c:v>
                </c:pt>
                <c:pt idx="5">
                  <c:v>#N/A</c:v>
                </c:pt>
                <c:pt idx="6">
                  <c:v>#N/A</c:v>
                </c:pt>
                <c:pt idx="7">
                  <c:v>25748</c:v>
                </c:pt>
                <c:pt idx="8">
                  <c:v>#N/A</c:v>
                </c:pt>
                <c:pt idx="9">
                  <c:v>#N/A</c:v>
                </c:pt>
                <c:pt idx="10">
                  <c:v>21511</c:v>
                </c:pt>
                <c:pt idx="11">
                  <c:v>#N/A</c:v>
                </c:pt>
                <c:pt idx="12">
                  <c:v>#N/A</c:v>
                </c:pt>
                <c:pt idx="13">
                  <c:v>22138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764864"/>
        <c:axId val="119779328"/>
      </c:lineChart>
      <c:catAx>
        <c:axId val="1197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79328"/>
        <c:crosses val="autoZero"/>
        <c:auto val="1"/>
        <c:lblAlgn val="ctr"/>
        <c:lblOffset val="100"/>
        <c:tickLblSkip val="1"/>
        <c:tickMarkSkip val="1"/>
        <c:noMultiLvlLbl val="0"/>
      </c:catAx>
      <c:valAx>
        <c:axId val="11977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6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54.2</c:v>
                </c:pt>
              </c:numCache>
            </c:numRef>
          </c:xVal>
          <c:yVal>
            <c:numRef>
              <c:f>公会計指標分析・財政指標組合せ分析表!$K$51:$O$51</c:f>
              <c:numCache>
                <c:formatCode>#,##0.0;"▲ "#,##0.0</c:formatCode>
                <c:ptCount val="5"/>
                <c:pt idx="3">
                  <c:v>29.9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59.3</c:v>
                </c:pt>
              </c:numCache>
            </c:numRef>
          </c:xVal>
          <c:yVal>
            <c:numRef>
              <c:f>公会計指標分析・財政指標組合せ分析表!$K$55:$O$55</c:f>
              <c:numCache>
                <c:formatCode>#,##0.0;"▲ "#,##0.0</c:formatCode>
                <c:ptCount val="5"/>
                <c:pt idx="3">
                  <c:v>41.4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7392000"/>
        <c:axId val="127598976"/>
      </c:scatterChart>
      <c:valAx>
        <c:axId val="127392000"/>
        <c:scaling>
          <c:orientation val="minMax"/>
          <c:max val="59.800000000000004"/>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598976"/>
        <c:crosses val="autoZero"/>
        <c:crossBetween val="midCat"/>
      </c:valAx>
      <c:valAx>
        <c:axId val="127598976"/>
        <c:scaling>
          <c:orientation val="minMax"/>
          <c:max val="4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92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7.7</c:v>
                </c:pt>
                <c:pt idx="2">
                  <c:v>7</c:v>
                </c:pt>
                <c:pt idx="3">
                  <c:v>6.4</c:v>
                </c:pt>
                <c:pt idx="4">
                  <c:v>6.1</c:v>
                </c:pt>
              </c:numCache>
            </c:numRef>
          </c:xVal>
          <c:yVal>
            <c:numRef>
              <c:f>公会計指標分析・財政指標組合せ分析表!$K$73:$O$73</c:f>
              <c:numCache>
                <c:formatCode>#,##0.0;"▲ "#,##0.0</c:formatCode>
                <c:ptCount val="5"/>
                <c:pt idx="0">
                  <c:v>48.8</c:v>
                </c:pt>
                <c:pt idx="1">
                  <c:v>36.6</c:v>
                </c:pt>
                <c:pt idx="2">
                  <c:v>35.5</c:v>
                </c:pt>
                <c:pt idx="3">
                  <c:v>29.9</c:v>
                </c:pt>
                <c:pt idx="4">
                  <c:v>31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8.1</c:v>
                </c:pt>
                <c:pt idx="2">
                  <c:v>7.3</c:v>
                </c:pt>
                <c:pt idx="3">
                  <c:v>6.7</c:v>
                </c:pt>
                <c:pt idx="4">
                  <c:v>6.4</c:v>
                </c:pt>
              </c:numCache>
            </c:numRef>
          </c:xVal>
          <c:yVal>
            <c:numRef>
              <c:f>公会計指標分析・財政指標組合せ分析表!$K$77:$O$77</c:f>
              <c:numCache>
                <c:formatCode>#,##0.0;"▲ "#,##0.0</c:formatCode>
                <c:ptCount val="5"/>
                <c:pt idx="0">
                  <c:v>62.7</c:v>
                </c:pt>
                <c:pt idx="1">
                  <c:v>54.4</c:v>
                </c:pt>
                <c:pt idx="2">
                  <c:v>47</c:v>
                </c:pt>
                <c:pt idx="3">
                  <c:v>41.4</c:v>
                </c:pt>
                <c:pt idx="4">
                  <c:v>38.9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7668608"/>
        <c:axId val="127670528"/>
      </c:scatterChart>
      <c:valAx>
        <c:axId val="127668608"/>
        <c:scaling>
          <c:orientation val="minMax"/>
          <c:max val="8.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670528"/>
        <c:crosses val="autoZero"/>
        <c:crossBetween val="midCat"/>
      </c:valAx>
      <c:valAx>
        <c:axId val="127670528"/>
        <c:scaling>
          <c:orientation val="minMax"/>
          <c:max val="6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6686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群馬県高崎市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375,255
370,722
459.16
166,858,011
161,830,632
3,956,139
81,643,724
141,312,594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前年度と比べ、０．１ポイントの向上。</a:t>
          </a:r>
          <a:endParaRPr kumimoji="1" lang="en-US" altLang="ja-JP" sz="1300">
            <a:latin typeface="ＭＳ Ｐゴシック"/>
          </a:endParaRPr>
        </a:p>
        <a:p>
          <a:r>
            <a:rPr kumimoji="1" lang="ja-JP" altLang="en-US" sz="1300">
              <a:latin typeface="ＭＳ Ｐゴシック"/>
            </a:rPr>
            <a:t>　要因は地方消費税交付金の収入増等、基準財政収入額が増加したことが大きな理由と考えられる。</a:t>
          </a:r>
          <a:endParaRPr kumimoji="1" lang="en-US" altLang="ja-JP" sz="1300">
            <a:latin typeface="ＭＳ Ｐゴシック"/>
          </a:endParaRPr>
        </a:p>
        <a:p>
          <a:r>
            <a:rPr kumimoji="1" lang="ja-JP" altLang="en-US" sz="1300">
              <a:latin typeface="ＭＳ Ｐゴシック"/>
            </a:rPr>
            <a:t>　類似団体と比べると０．０６ポイント高く、比較的良好な数値ではあるが、今後も徹底した事業の見直しや適正な職員配置等による歳出削減及び市税収入等の確保策の強化、未利用公有地の処分・活用の促進等による歳入確保策に取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28122</xdr:rowOff>
    </xdr:to>
    <xdr:cxnSp macro="">
      <xdr:nvCxnSpPr>
        <xdr:cNvPr id="65" name="直線コネクタ 64"/>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41728</xdr:rowOff>
    </xdr:from>
    <xdr:to>
      <xdr:col>7</xdr:col>
      <xdr:colOff>152400</xdr:colOff>
      <xdr:row>41</xdr:row>
      <xdr:rowOff>58965</xdr:rowOff>
    </xdr:to>
    <xdr:cxnSp macro="">
      <xdr:nvCxnSpPr>
        <xdr:cNvPr id="70" name="直線コネクタ 69"/>
        <xdr:cNvCxnSpPr/>
      </xdr:nvCxnSpPr>
      <xdr:spPr>
        <a:xfrm flipV="1">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66420</xdr:rowOff>
    </xdr:from>
    <xdr:ext cx="762000" cy="259045"/>
    <xdr:sp macro="" textlink="">
      <xdr:nvSpPr>
        <xdr:cNvPr id="71" name="財政力平均値テキスト"/>
        <xdr:cNvSpPr txBox="1"/>
      </xdr:nvSpPr>
      <xdr:spPr>
        <a:xfrm>
          <a:off x="5041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72" name="フローチャート : 判断 71"/>
        <xdr:cNvSpPr/>
      </xdr:nvSpPr>
      <xdr:spPr>
        <a:xfrm>
          <a:off x="4902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76200</xdr:rowOff>
    </xdr:to>
    <xdr:cxnSp macro="">
      <xdr:nvCxnSpPr>
        <xdr:cNvPr id="73" name="直線コネクタ 72"/>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111578</xdr:rowOff>
    </xdr:from>
    <xdr:to>
      <xdr:col>6</xdr:col>
      <xdr:colOff>50800</xdr:colOff>
      <xdr:row>42</xdr:row>
      <xdr:rowOff>41728</xdr:rowOff>
    </xdr:to>
    <xdr:sp macro="" textlink="">
      <xdr:nvSpPr>
        <xdr:cNvPr id="74" name="フローチャート : 判断 73"/>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26505</xdr:rowOff>
    </xdr:from>
    <xdr:ext cx="736600" cy="259045"/>
    <xdr:sp macro="" textlink="">
      <xdr:nvSpPr>
        <xdr:cNvPr id="75" name="テキスト ボックス 74"/>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93435</xdr:rowOff>
    </xdr:to>
    <xdr:cxnSp macro="">
      <xdr:nvCxnSpPr>
        <xdr:cNvPr id="76" name="直線コネクタ 75"/>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8" name="テキスト ボックス 77"/>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2" name="フローチャート :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162378</xdr:rowOff>
    </xdr:from>
    <xdr:to>
      <xdr:col>7</xdr:col>
      <xdr:colOff>203200</xdr:colOff>
      <xdr:row>41</xdr:row>
      <xdr:rowOff>92528</xdr:rowOff>
    </xdr:to>
    <xdr:sp macro="" textlink="">
      <xdr:nvSpPr>
        <xdr:cNvPr id="89" name="円/楕円 88"/>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7455</xdr:rowOff>
    </xdr:from>
    <xdr:ext cx="762000" cy="259045"/>
    <xdr:sp macro="" textlink="">
      <xdr:nvSpPr>
        <xdr:cNvPr id="90"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1" name="円/楕円 90"/>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2" name="テキスト ボックス 91"/>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前年度と比べ、２．６ポイントの増加。</a:t>
          </a:r>
          <a:endParaRPr kumimoji="1" lang="en-US" altLang="ja-JP" sz="1300">
            <a:latin typeface="ＭＳ Ｐゴシック"/>
          </a:endParaRPr>
        </a:p>
        <a:p>
          <a:r>
            <a:rPr kumimoji="1" lang="ja-JP" altLang="en-US" sz="1300">
              <a:latin typeface="ＭＳ Ｐゴシック"/>
            </a:rPr>
            <a:t>　地方消費税交付金及び普通交付税等の経常一般財源収入が減少し、介護保険特別会計等への繰出金及び扶助費等の経常経費充当一般財源が増加したことが要因として考えられる。</a:t>
          </a:r>
          <a:endParaRPr kumimoji="1" lang="en-US" altLang="ja-JP" sz="1300">
            <a:latin typeface="ＭＳ Ｐゴシック"/>
          </a:endParaRPr>
        </a:p>
        <a:p>
          <a:r>
            <a:rPr kumimoji="1" lang="ja-JP" altLang="en-US" sz="1300">
              <a:latin typeface="ＭＳ Ｐゴシック"/>
            </a:rPr>
            <a:t>　類似団体と比べると、１．８ポイント低く、また社会保障費の増加が今後も見込まれることから、より一層の歳入確保、経費削減に努める。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148379</xdr:rowOff>
    </xdr:to>
    <xdr:cxnSp macro="">
      <xdr:nvCxnSpPr>
        <xdr:cNvPr id="128" name="直線コネクタ 127"/>
        <xdr:cNvCxnSpPr/>
      </xdr:nvCxnSpPr>
      <xdr:spPr>
        <a:xfrm flipV="1">
          <a:off x="4953000" y="10252075"/>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7</xdr:col>
      <xdr:colOff>63500</xdr:colOff>
      <xdr:row>67</xdr:row>
      <xdr:rowOff>148379</xdr:rowOff>
    </xdr:from>
    <xdr:to>
      <xdr:col>7</xdr:col>
      <xdr:colOff>241300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31"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2" name="直線コネクタ 131"/>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97155</xdr:rowOff>
    </xdr:from>
    <xdr:to>
      <xdr:col>7</xdr:col>
      <xdr:colOff>152400</xdr:colOff>
      <xdr:row>66</xdr:row>
      <xdr:rowOff>30269</xdr:rowOff>
    </xdr:to>
    <xdr:cxnSp macro="">
      <xdr:nvCxnSpPr>
        <xdr:cNvPr id="133" name="直線コネクタ 132"/>
        <xdr:cNvCxnSpPr/>
      </xdr:nvCxnSpPr>
      <xdr:spPr>
        <a:xfrm>
          <a:off x="4114800" y="11241405"/>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95056</xdr:rowOff>
    </xdr:from>
    <xdr:ext cx="762000" cy="259045"/>
    <xdr:sp macro="" textlink="">
      <xdr:nvSpPr>
        <xdr:cNvPr id="134" name="財政構造の弾力性平均値テキスト"/>
        <xdr:cNvSpPr txBox="1"/>
      </xdr:nvSpPr>
      <xdr:spPr>
        <a:xfrm>
          <a:off x="5041900" y="11067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78529</xdr:rowOff>
    </xdr:from>
    <xdr:to>
      <xdr:col>7</xdr:col>
      <xdr:colOff>203200</xdr:colOff>
      <xdr:row>66</xdr:row>
      <xdr:rowOff>8679</xdr:rowOff>
    </xdr:to>
    <xdr:sp macro="" textlink="">
      <xdr:nvSpPr>
        <xdr:cNvPr id="135" name="フローチャート : 判断 134"/>
        <xdr:cNvSpPr/>
      </xdr:nvSpPr>
      <xdr:spPr>
        <a:xfrm>
          <a:off x="4902200" y="112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77046</xdr:rowOff>
    </xdr:from>
    <xdr:to>
      <xdr:col>6</xdr:col>
      <xdr:colOff>0</xdr:colOff>
      <xdr:row>65</xdr:row>
      <xdr:rowOff>97155</xdr:rowOff>
    </xdr:to>
    <xdr:cxnSp macro="">
      <xdr:nvCxnSpPr>
        <xdr:cNvPr id="136" name="直線コネクタ 135"/>
        <xdr:cNvCxnSpPr/>
      </xdr:nvCxnSpPr>
      <xdr:spPr>
        <a:xfrm>
          <a:off x="3225800" y="112212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153458</xdr:rowOff>
    </xdr:from>
    <xdr:to>
      <xdr:col>6</xdr:col>
      <xdr:colOff>50800</xdr:colOff>
      <xdr:row>65</xdr:row>
      <xdr:rowOff>83608</xdr:rowOff>
    </xdr:to>
    <xdr:sp macro="" textlink="">
      <xdr:nvSpPr>
        <xdr:cNvPr id="137" name="フローチャート : 判断 136"/>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93785</xdr:rowOff>
    </xdr:from>
    <xdr:ext cx="736600" cy="259045"/>
    <xdr:sp macro="" textlink="">
      <xdr:nvSpPr>
        <xdr:cNvPr id="138" name="テキスト ボックス 137"/>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24765</xdr:rowOff>
    </xdr:from>
    <xdr:to>
      <xdr:col>4</xdr:col>
      <xdr:colOff>482600</xdr:colOff>
      <xdr:row>65</xdr:row>
      <xdr:rowOff>77046</xdr:rowOff>
    </xdr:to>
    <xdr:cxnSp macro="">
      <xdr:nvCxnSpPr>
        <xdr:cNvPr id="139" name="直線コネクタ 138"/>
        <xdr:cNvCxnSpPr/>
      </xdr:nvCxnSpPr>
      <xdr:spPr>
        <a:xfrm>
          <a:off x="2336800" y="1116901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18204</xdr:rowOff>
    </xdr:from>
    <xdr:to>
      <xdr:col>4</xdr:col>
      <xdr:colOff>533400</xdr:colOff>
      <xdr:row>65</xdr:row>
      <xdr:rowOff>119804</xdr:rowOff>
    </xdr:to>
    <xdr:sp macro="" textlink="">
      <xdr:nvSpPr>
        <xdr:cNvPr id="140" name="フローチャート : 判断 139"/>
        <xdr:cNvSpPr/>
      </xdr:nvSpPr>
      <xdr:spPr>
        <a:xfrm>
          <a:off x="3175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129981</xdr:rowOff>
    </xdr:from>
    <xdr:ext cx="762000" cy="259045"/>
    <xdr:sp macro="" textlink="">
      <xdr:nvSpPr>
        <xdr:cNvPr id="141" name="テキスト ボックス 140"/>
        <xdr:cNvSpPr txBox="1"/>
      </xdr:nvSpPr>
      <xdr:spPr>
        <a:xfrm>
          <a:off x="2844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24765</xdr:rowOff>
    </xdr:from>
    <xdr:to>
      <xdr:col>3</xdr:col>
      <xdr:colOff>279400</xdr:colOff>
      <xdr:row>65</xdr:row>
      <xdr:rowOff>32808</xdr:rowOff>
    </xdr:to>
    <xdr:cxnSp macro="">
      <xdr:nvCxnSpPr>
        <xdr:cNvPr id="142" name="直線コネクタ 141"/>
        <xdr:cNvCxnSpPr/>
      </xdr:nvCxnSpPr>
      <xdr:spPr>
        <a:xfrm flipV="1">
          <a:off x="1447800" y="111690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169545</xdr:rowOff>
    </xdr:from>
    <xdr:to>
      <xdr:col>3</xdr:col>
      <xdr:colOff>330200</xdr:colOff>
      <xdr:row>65</xdr:row>
      <xdr:rowOff>99695</xdr:rowOff>
    </xdr:to>
    <xdr:sp macro="" textlink="">
      <xdr:nvSpPr>
        <xdr:cNvPr id="143" name="フローチャート : 判断 142"/>
        <xdr:cNvSpPr/>
      </xdr:nvSpPr>
      <xdr:spPr>
        <a:xfrm>
          <a:off x="2286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84472</xdr:rowOff>
    </xdr:from>
    <xdr:ext cx="762000" cy="259045"/>
    <xdr:sp macro="" textlink="">
      <xdr:nvSpPr>
        <xdr:cNvPr id="144" name="テキスト ボックス 143"/>
        <xdr:cNvSpPr txBox="1"/>
      </xdr:nvSpPr>
      <xdr:spPr>
        <a:xfrm>
          <a:off x="1955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26246</xdr:rowOff>
    </xdr:from>
    <xdr:to>
      <xdr:col>2</xdr:col>
      <xdr:colOff>127000</xdr:colOff>
      <xdr:row>65</xdr:row>
      <xdr:rowOff>127846</xdr:rowOff>
    </xdr:to>
    <xdr:sp macro="" textlink="">
      <xdr:nvSpPr>
        <xdr:cNvPr id="145" name="フローチャート : 判断 144"/>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112623</xdr:rowOff>
    </xdr:from>
    <xdr:ext cx="762000" cy="259045"/>
    <xdr:sp macro="" textlink="">
      <xdr:nvSpPr>
        <xdr:cNvPr id="146" name="テキスト ボックス 145"/>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150919</xdr:rowOff>
    </xdr:from>
    <xdr:to>
      <xdr:col>7</xdr:col>
      <xdr:colOff>203200</xdr:colOff>
      <xdr:row>66</xdr:row>
      <xdr:rowOff>81069</xdr:rowOff>
    </xdr:to>
    <xdr:sp macro="" textlink="">
      <xdr:nvSpPr>
        <xdr:cNvPr id="152" name="円/楕円 151"/>
        <xdr:cNvSpPr/>
      </xdr:nvSpPr>
      <xdr:spPr>
        <a:xfrm>
          <a:off x="4902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122996</xdr:rowOff>
    </xdr:from>
    <xdr:ext cx="762000" cy="259045"/>
    <xdr:sp macro="" textlink="">
      <xdr:nvSpPr>
        <xdr:cNvPr id="153" name="財政構造の弾力性該当値テキスト"/>
        <xdr:cNvSpPr txBox="1"/>
      </xdr:nvSpPr>
      <xdr:spPr>
        <a:xfrm>
          <a:off x="5041900" y="1126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54" name="円/楕円 153"/>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5" name="テキスト ボックス 154"/>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6" name="円/楕円 155"/>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7" name="テキスト ボックス 156"/>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8" name="円/楕円 157"/>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59" name="テキスト ボックス 158"/>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153458</xdr:rowOff>
    </xdr:from>
    <xdr:to>
      <xdr:col>2</xdr:col>
      <xdr:colOff>127000</xdr:colOff>
      <xdr:row>65</xdr:row>
      <xdr:rowOff>83608</xdr:rowOff>
    </xdr:to>
    <xdr:sp macro="" textlink="">
      <xdr:nvSpPr>
        <xdr:cNvPr id="160" name="円/楕円 159"/>
        <xdr:cNvSpPr/>
      </xdr:nvSpPr>
      <xdr:spPr>
        <a:xfrm>
          <a:off x="1397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93785</xdr:rowOff>
    </xdr:from>
    <xdr:ext cx="762000" cy="259045"/>
    <xdr:sp macro="" textlink="">
      <xdr:nvSpPr>
        <xdr:cNvPr id="161" name="テキスト ボックス 160"/>
        <xdr:cNvSpPr txBox="1"/>
      </xdr:nvSpPr>
      <xdr:spPr>
        <a:xfrm>
          <a:off x="1066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[103,514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前年度と比べ、５４円の増加。</a:t>
          </a:r>
          <a:endParaRPr kumimoji="1" lang="en-US" altLang="ja-JP" sz="1300">
            <a:latin typeface="ＭＳ Ｐゴシック"/>
          </a:endParaRPr>
        </a:p>
        <a:p>
          <a:r>
            <a:rPr kumimoji="1" lang="ja-JP" altLang="en-US" sz="1300">
              <a:latin typeface="ＭＳ Ｐゴシック"/>
            </a:rPr>
            <a:t>　人件費・物件費等決算額は減少（△４，３７５千円）したものの、住民基本台帳人口が減少（△２３６人）したことが要因として考えられる。</a:t>
          </a:r>
          <a:endParaRPr kumimoji="1" lang="en-US" altLang="ja-JP" sz="1300">
            <a:latin typeface="ＭＳ Ｐゴシック"/>
          </a:endParaRPr>
        </a:p>
        <a:p>
          <a:r>
            <a:rPr kumimoji="1" lang="ja-JP" altLang="en-US" sz="1300">
              <a:latin typeface="ＭＳ Ｐゴシック"/>
            </a:rPr>
            <a:t>　類似団体と比較すると、３，０２４円低く、比較的良好な数値ではあるが、今後も事業の見直しや適正な職員配置等により、より一層の削減に努める。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7733</xdr:rowOff>
    </xdr:from>
    <xdr:to>
      <xdr:col>7</xdr:col>
      <xdr:colOff>152400</xdr:colOff>
      <xdr:row>89</xdr:row>
      <xdr:rowOff>48388</xdr:rowOff>
    </xdr:to>
    <xdr:cxnSp macro="">
      <xdr:nvCxnSpPr>
        <xdr:cNvPr id="191" name="直線コネクタ 190"/>
        <xdr:cNvCxnSpPr/>
      </xdr:nvCxnSpPr>
      <xdr:spPr>
        <a:xfrm flipV="1">
          <a:off x="4953000" y="13723733"/>
          <a:ext cx="0" cy="1583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20465</xdr:rowOff>
    </xdr:from>
    <xdr:ext cx="762000" cy="259045"/>
    <xdr:sp macro="" textlink="">
      <xdr:nvSpPr>
        <xdr:cNvPr id="192" name="人件費・物件費等の状況最小値テキスト"/>
        <xdr:cNvSpPr txBox="1"/>
      </xdr:nvSpPr>
      <xdr:spPr>
        <a:xfrm>
          <a:off x="5041900" y="1527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202,399</a:t>
          </a:r>
          <a:endParaRPr kumimoji="1" lang="ja-JP" altLang="en-US" sz="1000" b="1">
            <a:latin typeface="ＭＳ Ｐゴシック"/>
          </a:endParaRPr>
        </a:p>
      </xdr:txBody>
    </xdr:sp>
    <xdr:clientData/>
  </xdr:oneCellAnchor>
  <xdr:twoCellAnchor>
    <xdr:from>
      <xdr:col>7</xdr:col>
      <xdr:colOff>63500</xdr:colOff>
      <xdr:row>89</xdr:row>
      <xdr:rowOff>48388</xdr:rowOff>
    </xdr:from>
    <xdr:to>
      <xdr:col>7</xdr:col>
      <xdr:colOff>241300</xdr:colOff>
      <xdr:row>89</xdr:row>
      <xdr:rowOff>48388</xdr:rowOff>
    </xdr:to>
    <xdr:cxnSp macro="">
      <xdr:nvCxnSpPr>
        <xdr:cNvPr id="193" name="直線コネクタ 192"/>
        <xdr:cNvCxnSpPr/>
      </xdr:nvCxnSpPr>
      <xdr:spPr>
        <a:xfrm>
          <a:off x="4864100" y="1530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94110</xdr:rowOff>
    </xdr:from>
    <xdr:ext cx="762000" cy="259045"/>
    <xdr:sp macro="" textlink="">
      <xdr:nvSpPr>
        <xdr:cNvPr id="194" name="人件費・物件費等の状況最大値テキスト"/>
        <xdr:cNvSpPr txBox="1"/>
      </xdr:nvSpPr>
      <xdr:spPr>
        <a:xfrm>
          <a:off x="5041900" y="134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84,261</a:t>
          </a:r>
          <a:endParaRPr kumimoji="1" lang="ja-JP" altLang="en-US" sz="1000" b="1">
            <a:latin typeface="ＭＳ Ｐゴシック"/>
          </a:endParaRPr>
        </a:p>
      </xdr:txBody>
    </xdr:sp>
    <xdr:clientData/>
  </xdr:oneCellAnchor>
  <xdr:twoCellAnchor>
    <xdr:from>
      <xdr:col>7</xdr:col>
      <xdr:colOff>63500</xdr:colOff>
      <xdr:row>80</xdr:row>
      <xdr:rowOff>7733</xdr:rowOff>
    </xdr:from>
    <xdr:to>
      <xdr:col>7</xdr:col>
      <xdr:colOff>241300</xdr:colOff>
      <xdr:row>80</xdr:row>
      <xdr:rowOff>7733</xdr:rowOff>
    </xdr:to>
    <xdr:cxnSp macro="">
      <xdr:nvCxnSpPr>
        <xdr:cNvPr id="195" name="直線コネクタ 194"/>
        <xdr:cNvCxnSpPr/>
      </xdr:nvCxnSpPr>
      <xdr:spPr>
        <a:xfrm>
          <a:off x="4864100" y="1372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93655</xdr:rowOff>
    </xdr:from>
    <xdr:to>
      <xdr:col>7</xdr:col>
      <xdr:colOff>152400</xdr:colOff>
      <xdr:row>81</xdr:row>
      <xdr:rowOff>94379</xdr:rowOff>
    </xdr:to>
    <xdr:cxnSp macro="">
      <xdr:nvCxnSpPr>
        <xdr:cNvPr id="196" name="直線コネクタ 195"/>
        <xdr:cNvCxnSpPr/>
      </xdr:nvCxnSpPr>
      <xdr:spPr>
        <a:xfrm>
          <a:off x="4114800" y="13981105"/>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56194</xdr:rowOff>
    </xdr:from>
    <xdr:ext cx="762000" cy="259045"/>
    <xdr:sp macro="" textlink="">
      <xdr:nvSpPr>
        <xdr:cNvPr id="197" name="人件費・物件費等の状況平均値テキスト"/>
        <xdr:cNvSpPr txBox="1"/>
      </xdr:nvSpPr>
      <xdr:spPr>
        <a:xfrm>
          <a:off x="5041900" y="1394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106,538</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84117</xdr:rowOff>
    </xdr:from>
    <xdr:to>
      <xdr:col>7</xdr:col>
      <xdr:colOff>203200</xdr:colOff>
      <xdr:row>82</xdr:row>
      <xdr:rowOff>14267</xdr:rowOff>
    </xdr:to>
    <xdr:sp macro="" textlink="">
      <xdr:nvSpPr>
        <xdr:cNvPr id="198" name="フローチャート : 判断 197"/>
        <xdr:cNvSpPr/>
      </xdr:nvSpPr>
      <xdr:spPr>
        <a:xfrm>
          <a:off x="49022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76738</xdr:rowOff>
    </xdr:from>
    <xdr:to>
      <xdr:col>6</xdr:col>
      <xdr:colOff>0</xdr:colOff>
      <xdr:row>81</xdr:row>
      <xdr:rowOff>93655</xdr:rowOff>
    </xdr:to>
    <xdr:cxnSp macro="">
      <xdr:nvCxnSpPr>
        <xdr:cNvPr id="199" name="直線コネクタ 198"/>
        <xdr:cNvCxnSpPr/>
      </xdr:nvCxnSpPr>
      <xdr:spPr>
        <a:xfrm>
          <a:off x="3225800" y="1396418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76302</xdr:rowOff>
    </xdr:from>
    <xdr:to>
      <xdr:col>6</xdr:col>
      <xdr:colOff>50800</xdr:colOff>
      <xdr:row>82</xdr:row>
      <xdr:rowOff>6452</xdr:rowOff>
    </xdr:to>
    <xdr:sp macro="" textlink="">
      <xdr:nvSpPr>
        <xdr:cNvPr id="200" name="フローチャート : 判断 199"/>
        <xdr:cNvSpPr/>
      </xdr:nvSpPr>
      <xdr:spPr>
        <a:xfrm>
          <a:off x="4064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162679</xdr:rowOff>
    </xdr:from>
    <xdr:ext cx="736600" cy="259045"/>
    <xdr:sp macro="" textlink="">
      <xdr:nvSpPr>
        <xdr:cNvPr id="201" name="テキスト ボックス 200"/>
        <xdr:cNvSpPr txBox="1"/>
      </xdr:nvSpPr>
      <xdr:spPr>
        <a:xfrm>
          <a:off x="3733800" y="1405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27580</xdr:rowOff>
    </xdr:from>
    <xdr:to>
      <xdr:col>4</xdr:col>
      <xdr:colOff>482600</xdr:colOff>
      <xdr:row>81</xdr:row>
      <xdr:rowOff>76738</xdr:rowOff>
    </xdr:to>
    <xdr:cxnSp macro="">
      <xdr:nvCxnSpPr>
        <xdr:cNvPr id="202" name="直線コネクタ 201"/>
        <xdr:cNvCxnSpPr/>
      </xdr:nvCxnSpPr>
      <xdr:spPr>
        <a:xfrm>
          <a:off x="2336800" y="13915030"/>
          <a:ext cx="889000" cy="4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68647</xdr:rowOff>
    </xdr:from>
    <xdr:to>
      <xdr:col>4</xdr:col>
      <xdr:colOff>533400</xdr:colOff>
      <xdr:row>81</xdr:row>
      <xdr:rowOff>170247</xdr:rowOff>
    </xdr:to>
    <xdr:sp macro="" textlink="">
      <xdr:nvSpPr>
        <xdr:cNvPr id="203" name="フローチャート : 判断 202"/>
        <xdr:cNvSpPr/>
      </xdr:nvSpPr>
      <xdr:spPr>
        <a:xfrm>
          <a:off x="3175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155024</xdr:rowOff>
    </xdr:from>
    <xdr:ext cx="762000" cy="259045"/>
    <xdr:sp macro="" textlink="">
      <xdr:nvSpPr>
        <xdr:cNvPr id="204" name="テキスト ボックス 203"/>
        <xdr:cNvSpPr txBox="1"/>
      </xdr:nvSpPr>
      <xdr:spPr>
        <a:xfrm>
          <a:off x="2844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27580</xdr:rowOff>
    </xdr:from>
    <xdr:to>
      <xdr:col>3</xdr:col>
      <xdr:colOff>279400</xdr:colOff>
      <xdr:row>81</xdr:row>
      <xdr:rowOff>53251</xdr:rowOff>
    </xdr:to>
    <xdr:cxnSp macro="">
      <xdr:nvCxnSpPr>
        <xdr:cNvPr id="205" name="直線コネクタ 204"/>
        <xdr:cNvCxnSpPr/>
      </xdr:nvCxnSpPr>
      <xdr:spPr>
        <a:xfrm flipV="1">
          <a:off x="1447800" y="13915030"/>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13993</xdr:rowOff>
    </xdr:from>
    <xdr:to>
      <xdr:col>3</xdr:col>
      <xdr:colOff>330200</xdr:colOff>
      <xdr:row>81</xdr:row>
      <xdr:rowOff>115593</xdr:rowOff>
    </xdr:to>
    <xdr:sp macro="" textlink="">
      <xdr:nvSpPr>
        <xdr:cNvPr id="206" name="フローチャート : 判断 205"/>
        <xdr:cNvSpPr/>
      </xdr:nvSpPr>
      <xdr:spPr>
        <a:xfrm>
          <a:off x="2286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100370</xdr:rowOff>
    </xdr:from>
    <xdr:ext cx="762000" cy="259045"/>
    <xdr:sp macro="" textlink="">
      <xdr:nvSpPr>
        <xdr:cNvPr id="207" name="テキスト ボックス 206"/>
        <xdr:cNvSpPr txBox="1"/>
      </xdr:nvSpPr>
      <xdr:spPr>
        <a:xfrm>
          <a:off x="1955800" y="139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25495</xdr:rowOff>
    </xdr:from>
    <xdr:to>
      <xdr:col>2</xdr:col>
      <xdr:colOff>127000</xdr:colOff>
      <xdr:row>81</xdr:row>
      <xdr:rowOff>127095</xdr:rowOff>
    </xdr:to>
    <xdr:sp macro="" textlink="">
      <xdr:nvSpPr>
        <xdr:cNvPr id="208" name="フローチャート : 判断 207"/>
        <xdr:cNvSpPr/>
      </xdr:nvSpPr>
      <xdr:spPr>
        <a:xfrm>
          <a:off x="1397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111872</xdr:rowOff>
    </xdr:from>
    <xdr:ext cx="762000" cy="259045"/>
    <xdr:sp macro="" textlink="">
      <xdr:nvSpPr>
        <xdr:cNvPr id="209" name="テキスト ボックス 208"/>
        <xdr:cNvSpPr txBox="1"/>
      </xdr:nvSpPr>
      <xdr:spPr>
        <a:xfrm>
          <a:off x="1066800" y="139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43579</xdr:rowOff>
    </xdr:from>
    <xdr:to>
      <xdr:col>7</xdr:col>
      <xdr:colOff>203200</xdr:colOff>
      <xdr:row>81</xdr:row>
      <xdr:rowOff>145179</xdr:rowOff>
    </xdr:to>
    <xdr:sp macro="" textlink="">
      <xdr:nvSpPr>
        <xdr:cNvPr id="215" name="円/楕円 214"/>
        <xdr:cNvSpPr/>
      </xdr:nvSpPr>
      <xdr:spPr>
        <a:xfrm>
          <a:off x="4902200" y="1393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60106</xdr:rowOff>
    </xdr:from>
    <xdr:ext cx="762000" cy="259045"/>
    <xdr:sp macro="" textlink="">
      <xdr:nvSpPr>
        <xdr:cNvPr id="216" name="人件費・物件費等の状況該当値テキスト"/>
        <xdr:cNvSpPr txBox="1"/>
      </xdr:nvSpPr>
      <xdr:spPr>
        <a:xfrm>
          <a:off x="5041900" y="137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103,514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42855</xdr:rowOff>
    </xdr:from>
    <xdr:to>
      <xdr:col>6</xdr:col>
      <xdr:colOff>50800</xdr:colOff>
      <xdr:row>81</xdr:row>
      <xdr:rowOff>144455</xdr:rowOff>
    </xdr:to>
    <xdr:sp macro="" textlink="">
      <xdr:nvSpPr>
        <xdr:cNvPr id="217" name="円/楕円 216"/>
        <xdr:cNvSpPr/>
      </xdr:nvSpPr>
      <xdr:spPr>
        <a:xfrm>
          <a:off x="4064000" y="1393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154632</xdr:rowOff>
    </xdr:from>
    <xdr:ext cx="736600" cy="259045"/>
    <xdr:sp macro="" textlink="">
      <xdr:nvSpPr>
        <xdr:cNvPr id="218" name="テキスト ボックス 217"/>
        <xdr:cNvSpPr txBox="1"/>
      </xdr:nvSpPr>
      <xdr:spPr>
        <a:xfrm>
          <a:off x="3733800" y="13699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103,460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25938</xdr:rowOff>
    </xdr:from>
    <xdr:to>
      <xdr:col>4</xdr:col>
      <xdr:colOff>533400</xdr:colOff>
      <xdr:row>81</xdr:row>
      <xdr:rowOff>127538</xdr:rowOff>
    </xdr:to>
    <xdr:sp macro="" textlink="">
      <xdr:nvSpPr>
        <xdr:cNvPr id="219" name="円/楕円 218"/>
        <xdr:cNvSpPr/>
      </xdr:nvSpPr>
      <xdr:spPr>
        <a:xfrm>
          <a:off x="3175000" y="139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137715</xdr:rowOff>
    </xdr:from>
    <xdr:ext cx="762000" cy="259045"/>
    <xdr:sp macro="" textlink="">
      <xdr:nvSpPr>
        <xdr:cNvPr id="220" name="テキスト ボックス 219"/>
        <xdr:cNvSpPr txBox="1"/>
      </xdr:nvSpPr>
      <xdr:spPr>
        <a:xfrm>
          <a:off x="2844800" y="136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148230</xdr:rowOff>
    </xdr:from>
    <xdr:to>
      <xdr:col>3</xdr:col>
      <xdr:colOff>330200</xdr:colOff>
      <xdr:row>81</xdr:row>
      <xdr:rowOff>78380</xdr:rowOff>
    </xdr:to>
    <xdr:sp macro="" textlink="">
      <xdr:nvSpPr>
        <xdr:cNvPr id="221" name="円/楕円 220"/>
        <xdr:cNvSpPr/>
      </xdr:nvSpPr>
      <xdr:spPr>
        <a:xfrm>
          <a:off x="2286000" y="138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88557</xdr:rowOff>
    </xdr:from>
    <xdr:ext cx="762000" cy="259045"/>
    <xdr:sp macro="" textlink="">
      <xdr:nvSpPr>
        <xdr:cNvPr id="222" name="テキスト ボックス 221"/>
        <xdr:cNvSpPr txBox="1"/>
      </xdr:nvSpPr>
      <xdr:spPr>
        <a:xfrm>
          <a:off x="1955800" y="1363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98,531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2451</xdr:rowOff>
    </xdr:from>
    <xdr:to>
      <xdr:col>2</xdr:col>
      <xdr:colOff>127000</xdr:colOff>
      <xdr:row>81</xdr:row>
      <xdr:rowOff>104051</xdr:rowOff>
    </xdr:to>
    <xdr:sp macro="" textlink="">
      <xdr:nvSpPr>
        <xdr:cNvPr id="223" name="円/楕円 222"/>
        <xdr:cNvSpPr/>
      </xdr:nvSpPr>
      <xdr:spPr>
        <a:xfrm>
          <a:off x="1397000" y="1388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114228</xdr:rowOff>
    </xdr:from>
    <xdr:ext cx="762000" cy="259045"/>
    <xdr:sp macro="" textlink="">
      <xdr:nvSpPr>
        <xdr:cNvPr id="224" name="テキスト ボックス 223"/>
        <xdr:cNvSpPr txBox="1"/>
      </xdr:nvSpPr>
      <xdr:spPr>
        <a:xfrm>
          <a:off x="1066800" y="1365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前年度と比べ、０．３ポイントの減少。</a:t>
          </a:r>
          <a:endParaRPr kumimoji="1" lang="en-US" altLang="ja-JP" sz="1300">
            <a:latin typeface="ＭＳ Ｐゴシック"/>
          </a:endParaRPr>
        </a:p>
        <a:p>
          <a:r>
            <a:rPr kumimoji="1" lang="ja-JP" altLang="en-US" sz="1300">
              <a:latin typeface="ＭＳ Ｐゴシック"/>
            </a:rPr>
            <a:t>　類似団体平均と同水準で推移している。</a:t>
          </a:r>
          <a:endParaRPr kumimoji="1" lang="en-US" altLang="ja-JP" sz="1300">
            <a:latin typeface="ＭＳ Ｐゴシック"/>
          </a:endParaRPr>
        </a:p>
        <a:p>
          <a:r>
            <a:rPr kumimoji="1" lang="ja-JP" altLang="en-US" sz="1300">
              <a:latin typeface="ＭＳ Ｐゴシック"/>
            </a:rPr>
            <a:t>　減少の要因は、給与構造の見直し及び給与制度の総合的見直しに伴う経過措置対象者の退職によるものと考えられる。</a:t>
          </a:r>
          <a:endParaRPr kumimoji="1" lang="en-US" altLang="ja-JP" sz="1300">
            <a:latin typeface="ＭＳ Ｐゴシック"/>
          </a:endParaRPr>
        </a:p>
        <a:p>
          <a:r>
            <a:rPr kumimoji="1" lang="ja-JP" altLang="en-US" sz="1300">
              <a:latin typeface="ＭＳ Ｐゴシック"/>
            </a:rPr>
            <a:t>　今後も勤務実績を的確に反映させるなど、給与の適正化に努める。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56545</xdr:rowOff>
    </xdr:to>
    <xdr:cxnSp macro="">
      <xdr:nvCxnSpPr>
        <xdr:cNvPr id="255" name="直線コネクタ 254"/>
        <xdr:cNvCxnSpPr/>
      </xdr:nvCxnSpPr>
      <xdr:spPr>
        <a:xfrm flipV="1">
          <a:off x="17018000" y="13915571"/>
          <a:ext cx="0" cy="1057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6"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7" name="直線コネクタ 256"/>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8"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9" name="直線コネクタ 258"/>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99786</xdr:rowOff>
    </xdr:from>
    <xdr:to>
      <xdr:col>24</xdr:col>
      <xdr:colOff>558800</xdr:colOff>
      <xdr:row>84</xdr:row>
      <xdr:rowOff>134257</xdr:rowOff>
    </xdr:to>
    <xdr:cxnSp macro="">
      <xdr:nvCxnSpPr>
        <xdr:cNvPr id="260" name="直線コネクタ 259"/>
        <xdr:cNvCxnSpPr/>
      </xdr:nvCxnSpPr>
      <xdr:spPr>
        <a:xfrm flipV="1">
          <a:off x="16179800" y="145015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61"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2" name="フローチャート : 判断 261"/>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134257</xdr:rowOff>
    </xdr:from>
    <xdr:to>
      <xdr:col>23</xdr:col>
      <xdr:colOff>406400</xdr:colOff>
      <xdr:row>84</xdr:row>
      <xdr:rowOff>157238</xdr:rowOff>
    </xdr:to>
    <xdr:cxnSp macro="">
      <xdr:nvCxnSpPr>
        <xdr:cNvPr id="263" name="直線コネクタ 262"/>
        <xdr:cNvCxnSpPr/>
      </xdr:nvCxnSpPr>
      <xdr:spPr>
        <a:xfrm flipV="1">
          <a:off x="15290800" y="1453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4" name="フローチャート : 判断 263"/>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5" name="テキスト ボックス 26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111277</xdr:rowOff>
    </xdr:from>
    <xdr:to>
      <xdr:col>22</xdr:col>
      <xdr:colOff>203200</xdr:colOff>
      <xdr:row>84</xdr:row>
      <xdr:rowOff>157238</xdr:rowOff>
    </xdr:to>
    <xdr:cxnSp macro="">
      <xdr:nvCxnSpPr>
        <xdr:cNvPr id="266" name="直線コネクタ 265"/>
        <xdr:cNvCxnSpPr/>
      </xdr:nvCxnSpPr>
      <xdr:spPr>
        <a:xfrm>
          <a:off x="14401800" y="145130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7" name="フローチャート : 判断 266"/>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35275</xdr:rowOff>
    </xdr:from>
    <xdr:ext cx="762000" cy="259045"/>
    <xdr:sp macro="" textlink="">
      <xdr:nvSpPr>
        <xdr:cNvPr id="268" name="テキスト ボックス 267"/>
        <xdr:cNvSpPr txBox="1"/>
      </xdr:nvSpPr>
      <xdr:spPr>
        <a:xfrm>
          <a:off x="14909800" y="1426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111277</xdr:rowOff>
    </xdr:from>
    <xdr:to>
      <xdr:col>21</xdr:col>
      <xdr:colOff>0</xdr:colOff>
      <xdr:row>89</xdr:row>
      <xdr:rowOff>150284</xdr:rowOff>
    </xdr:to>
    <xdr:cxnSp macro="">
      <xdr:nvCxnSpPr>
        <xdr:cNvPr id="269" name="直線コネクタ 268"/>
        <xdr:cNvCxnSpPr/>
      </xdr:nvCxnSpPr>
      <xdr:spPr>
        <a:xfrm flipV="1">
          <a:off x="13512800" y="14513077"/>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70" name="フローチャート : 判断 269"/>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71" name="テキスト ボックス 270"/>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31448</xdr:rowOff>
    </xdr:from>
    <xdr:to>
      <xdr:col>19</xdr:col>
      <xdr:colOff>533400</xdr:colOff>
      <xdr:row>90</xdr:row>
      <xdr:rowOff>133048</xdr:rowOff>
    </xdr:to>
    <xdr:sp macro="" textlink="">
      <xdr:nvSpPr>
        <xdr:cNvPr id="272" name="フローチャート : 判断 271"/>
        <xdr:cNvSpPr/>
      </xdr:nvSpPr>
      <xdr:spPr>
        <a:xfrm>
          <a:off x="13462000" y="1546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117825</xdr:rowOff>
    </xdr:from>
    <xdr:ext cx="762000" cy="259045"/>
    <xdr:sp macro="" textlink="">
      <xdr:nvSpPr>
        <xdr:cNvPr id="273" name="テキスト ボックス 272"/>
        <xdr:cNvSpPr txBox="1"/>
      </xdr:nvSpPr>
      <xdr:spPr>
        <a:xfrm>
          <a:off x="13131800" y="1554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9" name="円/楕円 278"/>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65513</xdr:rowOff>
    </xdr:from>
    <xdr:ext cx="762000" cy="259045"/>
    <xdr:sp macro="" textlink="">
      <xdr:nvSpPr>
        <xdr:cNvPr id="280"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81" name="円/楕円 280"/>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82" name="テキスト ボックス 281"/>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106438</xdr:rowOff>
    </xdr:from>
    <xdr:to>
      <xdr:col>22</xdr:col>
      <xdr:colOff>254000</xdr:colOff>
      <xdr:row>85</xdr:row>
      <xdr:rowOff>36588</xdr:rowOff>
    </xdr:to>
    <xdr:sp macro="" textlink="">
      <xdr:nvSpPr>
        <xdr:cNvPr id="283" name="円/楕円 282"/>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21365</xdr:rowOff>
    </xdr:from>
    <xdr:ext cx="762000" cy="259045"/>
    <xdr:sp macro="" textlink="">
      <xdr:nvSpPr>
        <xdr:cNvPr id="284" name="テキスト ボックス 283"/>
        <xdr:cNvSpPr txBox="1"/>
      </xdr:nvSpPr>
      <xdr:spPr>
        <a:xfrm>
          <a:off x="14909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60477</xdr:rowOff>
    </xdr:from>
    <xdr:to>
      <xdr:col>21</xdr:col>
      <xdr:colOff>50800</xdr:colOff>
      <xdr:row>84</xdr:row>
      <xdr:rowOff>162077</xdr:rowOff>
    </xdr:to>
    <xdr:sp macro="" textlink="">
      <xdr:nvSpPr>
        <xdr:cNvPr id="285" name="円/楕円 284"/>
        <xdr:cNvSpPr/>
      </xdr:nvSpPr>
      <xdr:spPr>
        <a:xfrm>
          <a:off x="14351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86" name="テキスト ボックス 285"/>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7" name="円/楕円 286"/>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8" name="テキスト ボックス 287"/>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前年度と比べ、０．０１ポイントの向上。</a:t>
          </a:r>
          <a:endParaRPr kumimoji="1" lang="en-US" altLang="ja-JP" sz="1300">
            <a:latin typeface="ＭＳ Ｐゴシック"/>
          </a:endParaRPr>
        </a:p>
        <a:p>
          <a:r>
            <a:rPr kumimoji="1" lang="ja-JP" altLang="en-US" sz="1300">
              <a:latin typeface="ＭＳ Ｐゴシック"/>
            </a:rPr>
            <a:t>　組織の統廃合や業務委託の拡大による職員の減員を図ったことによるものと考えられる。</a:t>
          </a:r>
          <a:endParaRPr kumimoji="1" lang="en-US" altLang="ja-JP" sz="1300">
            <a:latin typeface="ＭＳ Ｐゴシック"/>
          </a:endParaRPr>
        </a:p>
        <a:p>
          <a:r>
            <a:rPr kumimoji="1" lang="ja-JP" altLang="en-US" sz="1300">
              <a:latin typeface="ＭＳ Ｐゴシック"/>
            </a:rPr>
            <a:t>　今後も引き続き、職員数の適正化に努めていく。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133562</xdr:rowOff>
    </xdr:from>
    <xdr:to>
      <xdr:col>24</xdr:col>
      <xdr:colOff>558800</xdr:colOff>
      <xdr:row>66</xdr:row>
      <xdr:rowOff>6138</xdr:rowOff>
    </xdr:to>
    <xdr:cxnSp macro="">
      <xdr:nvCxnSpPr>
        <xdr:cNvPr id="318" name="直線コネクタ 317"/>
        <xdr:cNvCxnSpPr/>
      </xdr:nvCxnSpPr>
      <xdr:spPr>
        <a:xfrm flipV="1">
          <a:off x="17018000" y="9906212"/>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48489</xdr:rowOff>
    </xdr:from>
    <xdr:ext cx="762000" cy="259045"/>
    <xdr:sp macro="" textlink="">
      <xdr:nvSpPr>
        <xdr:cNvPr id="321"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24</xdr:col>
      <xdr:colOff>469900</xdr:colOff>
      <xdr:row>57</xdr:row>
      <xdr:rowOff>133562</xdr:rowOff>
    </xdr:from>
    <xdr:to>
      <xdr:col>24</xdr:col>
      <xdr:colOff>647700</xdr:colOff>
      <xdr:row>57</xdr:row>
      <xdr:rowOff>133562</xdr:rowOff>
    </xdr:to>
    <xdr:cxnSp macro="">
      <xdr:nvCxnSpPr>
        <xdr:cNvPr id="322" name="直線コネクタ 321"/>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132504</xdr:rowOff>
    </xdr:from>
    <xdr:to>
      <xdr:col>24</xdr:col>
      <xdr:colOff>558800</xdr:colOff>
      <xdr:row>59</xdr:row>
      <xdr:rowOff>136525</xdr:rowOff>
    </xdr:to>
    <xdr:cxnSp macro="">
      <xdr:nvCxnSpPr>
        <xdr:cNvPr id="323" name="直線コネクタ 322"/>
        <xdr:cNvCxnSpPr/>
      </xdr:nvCxnSpPr>
      <xdr:spPr>
        <a:xfrm flipV="1">
          <a:off x="16179800" y="1024805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103522</xdr:rowOff>
    </xdr:from>
    <xdr:ext cx="762000" cy="259045"/>
    <xdr:sp macro="" textlink="">
      <xdr:nvSpPr>
        <xdr:cNvPr id="324"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131445</xdr:rowOff>
    </xdr:from>
    <xdr:to>
      <xdr:col>24</xdr:col>
      <xdr:colOff>609600</xdr:colOff>
      <xdr:row>61</xdr:row>
      <xdr:rowOff>61595</xdr:rowOff>
    </xdr:to>
    <xdr:sp macro="" textlink="">
      <xdr:nvSpPr>
        <xdr:cNvPr id="325" name="フローチャート : 判断 324"/>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136525</xdr:rowOff>
    </xdr:from>
    <xdr:to>
      <xdr:col>23</xdr:col>
      <xdr:colOff>406400</xdr:colOff>
      <xdr:row>59</xdr:row>
      <xdr:rowOff>140546</xdr:rowOff>
    </xdr:to>
    <xdr:cxnSp macro="">
      <xdr:nvCxnSpPr>
        <xdr:cNvPr id="326" name="直線コネクタ 325"/>
        <xdr:cNvCxnSpPr/>
      </xdr:nvCxnSpPr>
      <xdr:spPr>
        <a:xfrm flipV="1">
          <a:off x="15290800" y="102520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107315</xdr:rowOff>
    </xdr:from>
    <xdr:to>
      <xdr:col>23</xdr:col>
      <xdr:colOff>457200</xdr:colOff>
      <xdr:row>61</xdr:row>
      <xdr:rowOff>37465</xdr:rowOff>
    </xdr:to>
    <xdr:sp macro="" textlink="">
      <xdr:nvSpPr>
        <xdr:cNvPr id="327" name="フローチャート : 判断 326"/>
        <xdr:cNvSpPr/>
      </xdr:nvSpPr>
      <xdr:spPr>
        <a:xfrm>
          <a:off x="16129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22242</xdr:rowOff>
    </xdr:from>
    <xdr:ext cx="736600" cy="259045"/>
    <xdr:sp macro="" textlink="">
      <xdr:nvSpPr>
        <xdr:cNvPr id="328" name="テキスト ボックス 327"/>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140546</xdr:rowOff>
    </xdr:from>
    <xdr:to>
      <xdr:col>22</xdr:col>
      <xdr:colOff>203200</xdr:colOff>
      <xdr:row>59</xdr:row>
      <xdr:rowOff>148590</xdr:rowOff>
    </xdr:to>
    <xdr:cxnSp macro="">
      <xdr:nvCxnSpPr>
        <xdr:cNvPr id="329" name="直線コネクタ 328"/>
        <xdr:cNvCxnSpPr/>
      </xdr:nvCxnSpPr>
      <xdr:spPr>
        <a:xfrm flipV="1">
          <a:off x="14401800" y="102560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119380</xdr:rowOff>
    </xdr:from>
    <xdr:to>
      <xdr:col>22</xdr:col>
      <xdr:colOff>254000</xdr:colOff>
      <xdr:row>61</xdr:row>
      <xdr:rowOff>49530</xdr:rowOff>
    </xdr:to>
    <xdr:sp macro="" textlink="">
      <xdr:nvSpPr>
        <xdr:cNvPr id="330" name="フローチャート : 判断 329"/>
        <xdr:cNvSpPr/>
      </xdr:nvSpPr>
      <xdr:spPr>
        <a:xfrm>
          <a:off x="15240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34307</xdr:rowOff>
    </xdr:from>
    <xdr:ext cx="762000" cy="259045"/>
    <xdr:sp macro="" textlink="">
      <xdr:nvSpPr>
        <xdr:cNvPr id="331" name="テキスト ボックス 330"/>
        <xdr:cNvSpPr txBox="1"/>
      </xdr:nvSpPr>
      <xdr:spPr>
        <a:xfrm>
          <a:off x="14909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148590</xdr:rowOff>
    </xdr:from>
    <xdr:to>
      <xdr:col>21</xdr:col>
      <xdr:colOff>0</xdr:colOff>
      <xdr:row>60</xdr:row>
      <xdr:rowOff>9313</xdr:rowOff>
    </xdr:to>
    <xdr:cxnSp macro="">
      <xdr:nvCxnSpPr>
        <xdr:cNvPr id="332" name="直線コネクタ 331"/>
        <xdr:cNvCxnSpPr/>
      </xdr:nvCxnSpPr>
      <xdr:spPr>
        <a:xfrm flipV="1">
          <a:off x="13512800" y="102641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3" name="フローチャート : 判断 332"/>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38329</xdr:rowOff>
    </xdr:from>
    <xdr:ext cx="762000" cy="259045"/>
    <xdr:sp macro="" textlink="">
      <xdr:nvSpPr>
        <xdr:cNvPr id="334" name="テキスト ボックス 333"/>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123402</xdr:rowOff>
    </xdr:from>
    <xdr:to>
      <xdr:col>19</xdr:col>
      <xdr:colOff>533400</xdr:colOff>
      <xdr:row>61</xdr:row>
      <xdr:rowOff>53552</xdr:rowOff>
    </xdr:to>
    <xdr:sp macro="" textlink="">
      <xdr:nvSpPr>
        <xdr:cNvPr id="335" name="フローチャート : 判断 334"/>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38329</xdr:rowOff>
    </xdr:from>
    <xdr:ext cx="762000" cy="259045"/>
    <xdr:sp macro="" textlink="">
      <xdr:nvSpPr>
        <xdr:cNvPr id="336" name="テキスト ボックス 335"/>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81704</xdr:rowOff>
    </xdr:from>
    <xdr:to>
      <xdr:col>24</xdr:col>
      <xdr:colOff>609600</xdr:colOff>
      <xdr:row>60</xdr:row>
      <xdr:rowOff>11854</xdr:rowOff>
    </xdr:to>
    <xdr:sp macro="" textlink="">
      <xdr:nvSpPr>
        <xdr:cNvPr id="342" name="円/楕円 341"/>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98231</xdr:rowOff>
    </xdr:from>
    <xdr:ext cx="762000" cy="259045"/>
    <xdr:sp macro="" textlink="">
      <xdr:nvSpPr>
        <xdr:cNvPr id="343" name="定員管理の状況該当値テキスト"/>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85725</xdr:rowOff>
    </xdr:from>
    <xdr:to>
      <xdr:col>23</xdr:col>
      <xdr:colOff>457200</xdr:colOff>
      <xdr:row>60</xdr:row>
      <xdr:rowOff>15875</xdr:rowOff>
    </xdr:to>
    <xdr:sp macro="" textlink="">
      <xdr:nvSpPr>
        <xdr:cNvPr id="344" name="円/楕円 343"/>
        <xdr:cNvSpPr/>
      </xdr:nvSpPr>
      <xdr:spPr>
        <a:xfrm>
          <a:off x="16129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26052</xdr:rowOff>
    </xdr:from>
    <xdr:ext cx="736600" cy="259045"/>
    <xdr:sp macro="" textlink="">
      <xdr:nvSpPr>
        <xdr:cNvPr id="345" name="テキスト ボックス 344"/>
        <xdr:cNvSpPr txBox="1"/>
      </xdr:nvSpPr>
      <xdr:spPr>
        <a:xfrm>
          <a:off x="15798800" y="99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89746</xdr:rowOff>
    </xdr:from>
    <xdr:to>
      <xdr:col>22</xdr:col>
      <xdr:colOff>254000</xdr:colOff>
      <xdr:row>60</xdr:row>
      <xdr:rowOff>19896</xdr:rowOff>
    </xdr:to>
    <xdr:sp macro="" textlink="">
      <xdr:nvSpPr>
        <xdr:cNvPr id="346" name="円/楕円 345"/>
        <xdr:cNvSpPr/>
      </xdr:nvSpPr>
      <xdr:spPr>
        <a:xfrm>
          <a:off x="15240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30073</xdr:rowOff>
    </xdr:from>
    <xdr:ext cx="762000" cy="259045"/>
    <xdr:sp macro="" textlink="">
      <xdr:nvSpPr>
        <xdr:cNvPr id="347" name="テキスト ボックス 346"/>
        <xdr:cNvSpPr txBox="1"/>
      </xdr:nvSpPr>
      <xdr:spPr>
        <a:xfrm>
          <a:off x="14909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97790</xdr:rowOff>
    </xdr:from>
    <xdr:to>
      <xdr:col>21</xdr:col>
      <xdr:colOff>50800</xdr:colOff>
      <xdr:row>60</xdr:row>
      <xdr:rowOff>27940</xdr:rowOff>
    </xdr:to>
    <xdr:sp macro="" textlink="">
      <xdr:nvSpPr>
        <xdr:cNvPr id="348" name="円/楕円 347"/>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38117</xdr:rowOff>
    </xdr:from>
    <xdr:ext cx="762000" cy="259045"/>
    <xdr:sp macro="" textlink="">
      <xdr:nvSpPr>
        <xdr:cNvPr id="349" name="テキスト ボックス 348"/>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129963</xdr:rowOff>
    </xdr:from>
    <xdr:to>
      <xdr:col>19</xdr:col>
      <xdr:colOff>533400</xdr:colOff>
      <xdr:row>60</xdr:row>
      <xdr:rowOff>60113</xdr:rowOff>
    </xdr:to>
    <xdr:sp macro="" textlink="">
      <xdr:nvSpPr>
        <xdr:cNvPr id="350" name="円/楕円 349"/>
        <xdr:cNvSpPr/>
      </xdr:nvSpPr>
      <xdr:spPr>
        <a:xfrm>
          <a:off x="13462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70290</xdr:rowOff>
    </xdr:from>
    <xdr:ext cx="762000" cy="259045"/>
    <xdr:sp macro="" textlink="">
      <xdr:nvSpPr>
        <xdr:cNvPr id="351" name="テキスト ボックス 350"/>
        <xdr:cNvSpPr txBox="1"/>
      </xdr:nvSpPr>
      <xdr:spPr>
        <a:xfrm>
          <a:off x="13131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前年度に比べ、０．３ポイントの向上。</a:t>
          </a:r>
          <a:endParaRPr kumimoji="1" lang="en-US" altLang="ja-JP" sz="1300">
            <a:latin typeface="ＭＳ Ｐゴシック"/>
          </a:endParaRPr>
        </a:p>
        <a:p>
          <a:r>
            <a:rPr kumimoji="1" lang="ja-JP" altLang="en-US" sz="1300">
              <a:latin typeface="ＭＳ Ｐゴシック"/>
            </a:rPr>
            <a:t>　要因は、公営企業債償還に対する繰入額の減少（△２．３億円）が挙げられる。</a:t>
          </a:r>
          <a:endParaRPr kumimoji="1" lang="en-US" altLang="ja-JP" sz="1300">
            <a:latin typeface="ＭＳ Ｐゴシック"/>
          </a:endParaRPr>
        </a:p>
        <a:p>
          <a:r>
            <a:rPr kumimoji="1" lang="ja-JP" altLang="en-US" sz="1300">
              <a:latin typeface="ＭＳ Ｐゴシック"/>
            </a:rPr>
            <a:t>　今後大型の施設整備事業が予定されており、臨時財政対策債の発行も続く見込みであることから、徹底した事業の見直し等を行い、適正な起債発行に努める。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44</xdr:row>
      <xdr:rowOff>155448</xdr:rowOff>
    </xdr:to>
    <xdr:cxnSp macro="">
      <xdr:nvCxnSpPr>
        <xdr:cNvPr id="378" name="直線コネクタ 377"/>
        <xdr:cNvCxnSpPr/>
      </xdr:nvCxnSpPr>
      <xdr:spPr>
        <a:xfrm flipV="1">
          <a:off x="17018000" y="6125972"/>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9"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80" name="直線コネクタ 379"/>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81"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82" name="直線コネクタ 381"/>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163322</xdr:rowOff>
    </xdr:from>
    <xdr:to>
      <xdr:col>24</xdr:col>
      <xdr:colOff>558800</xdr:colOff>
      <xdr:row>40</xdr:row>
      <xdr:rowOff>20828</xdr:rowOff>
    </xdr:to>
    <xdr:cxnSp macro="">
      <xdr:nvCxnSpPr>
        <xdr:cNvPr id="383" name="直線コネクタ 382"/>
        <xdr:cNvCxnSpPr/>
      </xdr:nvCxnSpPr>
      <xdr:spPr>
        <a:xfrm flipV="1">
          <a:off x="16179800" y="684987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113555</xdr:rowOff>
    </xdr:from>
    <xdr:ext cx="762000" cy="259045"/>
    <xdr:sp macro="" textlink="">
      <xdr:nvSpPr>
        <xdr:cNvPr id="384"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85" name="フローチャート : 判断 384"/>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78740</xdr:rowOff>
    </xdr:to>
    <xdr:cxnSp macro="">
      <xdr:nvCxnSpPr>
        <xdr:cNvPr id="386" name="直線コネクタ 385"/>
        <xdr:cNvCxnSpPr/>
      </xdr:nvCxnSpPr>
      <xdr:spPr>
        <a:xfrm flipV="1">
          <a:off x="15290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170434</xdr:rowOff>
    </xdr:from>
    <xdr:to>
      <xdr:col>23</xdr:col>
      <xdr:colOff>457200</xdr:colOff>
      <xdr:row>40</xdr:row>
      <xdr:rowOff>100584</xdr:rowOff>
    </xdr:to>
    <xdr:sp macro="" textlink="">
      <xdr:nvSpPr>
        <xdr:cNvPr id="387" name="フローチャート : 判断 386"/>
        <xdr:cNvSpPr/>
      </xdr:nvSpPr>
      <xdr:spPr>
        <a:xfrm>
          <a:off x="16129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85361</xdr:rowOff>
    </xdr:from>
    <xdr:ext cx="736600" cy="259045"/>
    <xdr:sp macro="" textlink="">
      <xdr:nvSpPr>
        <xdr:cNvPr id="388" name="テキスト ボックス 387"/>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146304</xdr:rowOff>
    </xdr:to>
    <xdr:cxnSp macro="">
      <xdr:nvCxnSpPr>
        <xdr:cNvPr id="389" name="直線コネクタ 388"/>
        <xdr:cNvCxnSpPr/>
      </xdr:nvCxnSpPr>
      <xdr:spPr>
        <a:xfrm flipV="1">
          <a:off x="14401800" y="69367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90" name="フローチャート : 判断 389"/>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143273</xdr:rowOff>
    </xdr:from>
    <xdr:ext cx="762000" cy="259045"/>
    <xdr:sp macro="" textlink="">
      <xdr:nvSpPr>
        <xdr:cNvPr id="391" name="テキスト ボックス 390"/>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41</xdr:row>
      <xdr:rowOff>52070</xdr:rowOff>
    </xdr:to>
    <xdr:cxnSp macro="">
      <xdr:nvCxnSpPr>
        <xdr:cNvPr id="392" name="直線コネクタ 391"/>
        <xdr:cNvCxnSpPr/>
      </xdr:nvCxnSpPr>
      <xdr:spPr>
        <a:xfrm flipV="1">
          <a:off x="13512800" y="70043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134112</xdr:rowOff>
    </xdr:from>
    <xdr:to>
      <xdr:col>21</xdr:col>
      <xdr:colOff>50800</xdr:colOff>
      <xdr:row>41</xdr:row>
      <xdr:rowOff>64262</xdr:rowOff>
    </xdr:to>
    <xdr:sp macro="" textlink="">
      <xdr:nvSpPr>
        <xdr:cNvPr id="393" name="フローチャート : 判断 392"/>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49039</xdr:rowOff>
    </xdr:from>
    <xdr:ext cx="762000" cy="259045"/>
    <xdr:sp macro="" textlink="">
      <xdr:nvSpPr>
        <xdr:cNvPr id="394" name="テキスト ボックス 393"/>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395" name="フローチャート : 判断 394"/>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97299</xdr:rowOff>
    </xdr:from>
    <xdr:ext cx="762000" cy="259045"/>
    <xdr:sp macro="" textlink="">
      <xdr:nvSpPr>
        <xdr:cNvPr id="396" name="テキスト ボックス 395"/>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112522</xdr:rowOff>
    </xdr:from>
    <xdr:to>
      <xdr:col>24</xdr:col>
      <xdr:colOff>609600</xdr:colOff>
      <xdr:row>40</xdr:row>
      <xdr:rowOff>42672</xdr:rowOff>
    </xdr:to>
    <xdr:sp macro="" textlink="">
      <xdr:nvSpPr>
        <xdr:cNvPr id="402" name="円/楕円 401"/>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129049</xdr:rowOff>
    </xdr:from>
    <xdr:ext cx="762000" cy="259045"/>
    <xdr:sp macro="" textlink="">
      <xdr:nvSpPr>
        <xdr:cNvPr id="403" name="公債費負担の状況該当値テキスト"/>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404" name="円/楕円 403"/>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5" name="テキスト ボックス 404"/>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6" name="円/楕円 40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7" name="テキスト ボックス 40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408" name="円/楕円 407"/>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409" name="テキスト ボックス 408"/>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10" name="円/楕円 40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411" name="テキスト ボックス 41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前年度と比べ、１．１ポイントの増加。</a:t>
          </a:r>
          <a:endParaRPr kumimoji="1" lang="en-US" altLang="ja-JP" sz="1300">
            <a:latin typeface="ＭＳ Ｐゴシック"/>
          </a:endParaRPr>
        </a:p>
        <a:p>
          <a:r>
            <a:rPr kumimoji="1" lang="ja-JP" altLang="en-US" sz="1300">
              <a:latin typeface="ＭＳ Ｐゴシック"/>
            </a:rPr>
            <a:t>　要因は、地方債残高の増（＋４９億円）による将来負担額の増、及び都市集客施設等建設基金・福祉基金の取崩しによる充当可能基金（△１．６億円）の減が挙げられる。</a:t>
          </a:r>
          <a:endParaRPr kumimoji="1" lang="en-US" altLang="ja-JP" sz="1300">
            <a:latin typeface="ＭＳ Ｐゴシック"/>
          </a:endParaRPr>
        </a:p>
        <a:p>
          <a:r>
            <a:rPr kumimoji="1" lang="ja-JP" altLang="en-US" sz="1300">
              <a:latin typeface="ＭＳ Ｐゴシック"/>
            </a:rPr>
            <a:t>　類似団体と比べると、７．９ポイント高く、比較的良好な数値ではあるが、今後も適正な起債発行や定員管理等と行い、将来負担額の更なる改善に努める。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106214</xdr:rowOff>
    </xdr:to>
    <xdr:cxnSp macro="">
      <xdr:nvCxnSpPr>
        <xdr:cNvPr id="440" name="直線コネクタ 439"/>
        <xdr:cNvCxnSpPr/>
      </xdr:nvCxnSpPr>
      <xdr:spPr>
        <a:xfrm flipV="1">
          <a:off x="17018000" y="2370667"/>
          <a:ext cx="0" cy="1335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78291</xdr:rowOff>
    </xdr:from>
    <xdr:ext cx="762000" cy="259045"/>
    <xdr:sp macro="" textlink="">
      <xdr:nvSpPr>
        <xdr:cNvPr id="441" name="将来負担の状況最小値テキスト"/>
        <xdr:cNvSpPr txBox="1"/>
      </xdr:nvSpPr>
      <xdr:spPr>
        <a:xfrm>
          <a:off x="17106900" y="367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a:t>
          </a:r>
          <a:endParaRPr kumimoji="1" lang="ja-JP" altLang="en-US" sz="1000" b="1">
            <a:latin typeface="ＭＳ Ｐゴシック"/>
          </a:endParaRPr>
        </a:p>
      </xdr:txBody>
    </xdr:sp>
    <xdr:clientData/>
  </xdr:oneCellAnchor>
  <xdr:twoCellAnchor>
    <xdr:from>
      <xdr:col>24</xdr:col>
      <xdr:colOff>469900</xdr:colOff>
      <xdr:row>21</xdr:row>
      <xdr:rowOff>106214</xdr:rowOff>
    </xdr:from>
    <xdr:to>
      <xdr:col>24</xdr:col>
      <xdr:colOff>647700</xdr:colOff>
      <xdr:row>21</xdr:row>
      <xdr:rowOff>106214</xdr:rowOff>
    </xdr:to>
    <xdr:cxnSp macro="">
      <xdr:nvCxnSpPr>
        <xdr:cNvPr id="442" name="直線コネクタ 441"/>
        <xdr:cNvCxnSpPr/>
      </xdr:nvCxnSpPr>
      <xdr:spPr>
        <a:xfrm>
          <a:off x="16929100" y="370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39412</xdr:rowOff>
    </xdr:from>
    <xdr:to>
      <xdr:col>24</xdr:col>
      <xdr:colOff>558800</xdr:colOff>
      <xdr:row>15</xdr:row>
      <xdr:rowOff>48260</xdr:rowOff>
    </xdr:to>
    <xdr:cxnSp macro="">
      <xdr:nvCxnSpPr>
        <xdr:cNvPr id="445" name="直線コネクタ 444"/>
        <xdr:cNvCxnSpPr/>
      </xdr:nvCxnSpPr>
      <xdr:spPr>
        <a:xfrm>
          <a:off x="16179800" y="2611162"/>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33079</xdr:rowOff>
    </xdr:from>
    <xdr:ext cx="762000" cy="259045"/>
    <xdr:sp macro="" textlink="">
      <xdr:nvSpPr>
        <xdr:cNvPr id="446" name="将来負担の状況平均値テキスト"/>
        <xdr:cNvSpPr txBox="1"/>
      </xdr:nvSpPr>
      <xdr:spPr>
        <a:xfrm>
          <a:off x="17106900" y="2604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61002</xdr:rowOff>
    </xdr:from>
    <xdr:to>
      <xdr:col>24</xdr:col>
      <xdr:colOff>609600</xdr:colOff>
      <xdr:row>15</xdr:row>
      <xdr:rowOff>162602</xdr:rowOff>
    </xdr:to>
    <xdr:sp macro="" textlink="">
      <xdr:nvSpPr>
        <xdr:cNvPr id="447" name="フローチャート : 判断 446"/>
        <xdr:cNvSpPr/>
      </xdr:nvSpPr>
      <xdr:spPr>
        <a:xfrm>
          <a:off x="169672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39412</xdr:rowOff>
    </xdr:from>
    <xdr:to>
      <xdr:col>23</xdr:col>
      <xdr:colOff>406400</xdr:colOff>
      <xdr:row>15</xdr:row>
      <xdr:rowOff>84455</xdr:rowOff>
    </xdr:to>
    <xdr:cxnSp macro="">
      <xdr:nvCxnSpPr>
        <xdr:cNvPr id="448" name="直線コネクタ 447"/>
        <xdr:cNvCxnSpPr/>
      </xdr:nvCxnSpPr>
      <xdr:spPr>
        <a:xfrm flipV="1">
          <a:off x="15290800" y="261116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81111</xdr:rowOff>
    </xdr:from>
    <xdr:to>
      <xdr:col>23</xdr:col>
      <xdr:colOff>457200</xdr:colOff>
      <xdr:row>16</xdr:row>
      <xdr:rowOff>11261</xdr:rowOff>
    </xdr:to>
    <xdr:sp macro="" textlink="">
      <xdr:nvSpPr>
        <xdr:cNvPr id="449" name="フローチャート : 判断 448"/>
        <xdr:cNvSpPr/>
      </xdr:nvSpPr>
      <xdr:spPr>
        <a:xfrm>
          <a:off x="16129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167488</xdr:rowOff>
    </xdr:from>
    <xdr:ext cx="736600" cy="259045"/>
    <xdr:sp macro="" textlink="">
      <xdr:nvSpPr>
        <xdr:cNvPr id="450" name="テキスト ボックス 449"/>
        <xdr:cNvSpPr txBox="1"/>
      </xdr:nvSpPr>
      <xdr:spPr>
        <a:xfrm>
          <a:off x="15798800" y="273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84455</xdr:rowOff>
    </xdr:from>
    <xdr:to>
      <xdr:col>22</xdr:col>
      <xdr:colOff>203200</xdr:colOff>
      <xdr:row>15</xdr:row>
      <xdr:rowOff>93303</xdr:rowOff>
    </xdr:to>
    <xdr:cxnSp macro="">
      <xdr:nvCxnSpPr>
        <xdr:cNvPr id="451" name="直線コネクタ 450"/>
        <xdr:cNvCxnSpPr/>
      </xdr:nvCxnSpPr>
      <xdr:spPr>
        <a:xfrm flipV="1">
          <a:off x="14401800" y="2656205"/>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126153</xdr:rowOff>
    </xdr:from>
    <xdr:to>
      <xdr:col>22</xdr:col>
      <xdr:colOff>254000</xdr:colOff>
      <xdr:row>16</xdr:row>
      <xdr:rowOff>56303</xdr:rowOff>
    </xdr:to>
    <xdr:sp macro="" textlink="">
      <xdr:nvSpPr>
        <xdr:cNvPr id="452" name="フローチャート : 判断 451"/>
        <xdr:cNvSpPr/>
      </xdr:nvSpPr>
      <xdr:spPr>
        <a:xfrm>
          <a:off x="15240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53" name="テキスト ボックス 452"/>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93303</xdr:rowOff>
    </xdr:from>
    <xdr:to>
      <xdr:col>21</xdr:col>
      <xdr:colOff>0</xdr:colOff>
      <xdr:row>16</xdr:row>
      <xdr:rowOff>19981</xdr:rowOff>
    </xdr:to>
    <xdr:cxnSp macro="">
      <xdr:nvCxnSpPr>
        <xdr:cNvPr id="454" name="直線コネクタ 453"/>
        <xdr:cNvCxnSpPr/>
      </xdr:nvCxnSpPr>
      <xdr:spPr>
        <a:xfrm flipV="1">
          <a:off x="13512800" y="2665053"/>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14224</xdr:rowOff>
    </xdr:from>
    <xdr:to>
      <xdr:col>21</xdr:col>
      <xdr:colOff>50800</xdr:colOff>
      <xdr:row>16</xdr:row>
      <xdr:rowOff>115824</xdr:rowOff>
    </xdr:to>
    <xdr:sp macro="" textlink="">
      <xdr:nvSpPr>
        <xdr:cNvPr id="455" name="フローチャート : 判断 454"/>
        <xdr:cNvSpPr/>
      </xdr:nvSpPr>
      <xdr:spPr>
        <a:xfrm>
          <a:off x="14351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100601</xdr:rowOff>
    </xdr:from>
    <xdr:ext cx="762000" cy="259045"/>
    <xdr:sp macro="" textlink="">
      <xdr:nvSpPr>
        <xdr:cNvPr id="456" name="テキスト ボックス 455"/>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7" name="フローチャート : 判断 456"/>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8" name="テキスト ボックス 457"/>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168910</xdr:rowOff>
    </xdr:from>
    <xdr:to>
      <xdr:col>24</xdr:col>
      <xdr:colOff>609600</xdr:colOff>
      <xdr:row>15</xdr:row>
      <xdr:rowOff>99060</xdr:rowOff>
    </xdr:to>
    <xdr:sp macro="" textlink="">
      <xdr:nvSpPr>
        <xdr:cNvPr id="464" name="円/楕円 463"/>
        <xdr:cNvSpPr/>
      </xdr:nvSpPr>
      <xdr:spPr>
        <a:xfrm>
          <a:off x="169672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13987</xdr:rowOff>
    </xdr:from>
    <xdr:ext cx="762000" cy="259045"/>
    <xdr:sp macro="" textlink="">
      <xdr:nvSpPr>
        <xdr:cNvPr id="465" name="将来負担の状況該当値テキスト"/>
        <xdr:cNvSpPr txBox="1"/>
      </xdr:nvSpPr>
      <xdr:spPr>
        <a:xfrm>
          <a:off x="17106900" y="241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160062</xdr:rowOff>
    </xdr:from>
    <xdr:to>
      <xdr:col>23</xdr:col>
      <xdr:colOff>457200</xdr:colOff>
      <xdr:row>15</xdr:row>
      <xdr:rowOff>90212</xdr:rowOff>
    </xdr:to>
    <xdr:sp macro="" textlink="">
      <xdr:nvSpPr>
        <xdr:cNvPr id="466" name="円/楕円 465"/>
        <xdr:cNvSpPr/>
      </xdr:nvSpPr>
      <xdr:spPr>
        <a:xfrm>
          <a:off x="16129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100389</xdr:rowOff>
    </xdr:from>
    <xdr:ext cx="736600" cy="259045"/>
    <xdr:sp macro="" textlink="">
      <xdr:nvSpPr>
        <xdr:cNvPr id="467" name="テキスト ボックス 466"/>
        <xdr:cNvSpPr txBox="1"/>
      </xdr:nvSpPr>
      <xdr:spPr>
        <a:xfrm>
          <a:off x="15798800" y="2329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33655</xdr:rowOff>
    </xdr:from>
    <xdr:to>
      <xdr:col>22</xdr:col>
      <xdr:colOff>254000</xdr:colOff>
      <xdr:row>15</xdr:row>
      <xdr:rowOff>135255</xdr:rowOff>
    </xdr:to>
    <xdr:sp macro="" textlink="">
      <xdr:nvSpPr>
        <xdr:cNvPr id="468" name="円/楕円 467"/>
        <xdr:cNvSpPr/>
      </xdr:nvSpPr>
      <xdr:spPr>
        <a:xfrm>
          <a:off x="15240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145432</xdr:rowOff>
    </xdr:from>
    <xdr:ext cx="762000" cy="259045"/>
    <xdr:sp macro="" textlink="">
      <xdr:nvSpPr>
        <xdr:cNvPr id="469" name="テキスト ボックス 468"/>
        <xdr:cNvSpPr txBox="1"/>
      </xdr:nvSpPr>
      <xdr:spPr>
        <a:xfrm>
          <a:off x="14909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42503</xdr:rowOff>
    </xdr:from>
    <xdr:to>
      <xdr:col>21</xdr:col>
      <xdr:colOff>50800</xdr:colOff>
      <xdr:row>15</xdr:row>
      <xdr:rowOff>144103</xdr:rowOff>
    </xdr:to>
    <xdr:sp macro="" textlink="">
      <xdr:nvSpPr>
        <xdr:cNvPr id="470" name="円/楕円 469"/>
        <xdr:cNvSpPr/>
      </xdr:nvSpPr>
      <xdr:spPr>
        <a:xfrm>
          <a:off x="14351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154280</xdr:rowOff>
    </xdr:from>
    <xdr:ext cx="762000" cy="259045"/>
    <xdr:sp macro="" textlink="">
      <xdr:nvSpPr>
        <xdr:cNvPr id="471" name="テキスト ボックス 470"/>
        <xdr:cNvSpPr txBox="1"/>
      </xdr:nvSpPr>
      <xdr:spPr>
        <a:xfrm>
          <a:off x="14020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140631</xdr:rowOff>
    </xdr:from>
    <xdr:to>
      <xdr:col>19</xdr:col>
      <xdr:colOff>533400</xdr:colOff>
      <xdr:row>16</xdr:row>
      <xdr:rowOff>70781</xdr:rowOff>
    </xdr:to>
    <xdr:sp macro="" textlink="">
      <xdr:nvSpPr>
        <xdr:cNvPr id="472" name="円/楕円 471"/>
        <xdr:cNvSpPr/>
      </xdr:nvSpPr>
      <xdr:spPr>
        <a:xfrm>
          <a:off x="13462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80958</xdr:rowOff>
    </xdr:from>
    <xdr:ext cx="762000" cy="259045"/>
    <xdr:sp macro="" textlink="">
      <xdr:nvSpPr>
        <xdr:cNvPr id="473" name="テキスト ボックス 472"/>
        <xdr:cNvSpPr txBox="1"/>
      </xdr:nvSpPr>
      <xdr:spPr>
        <a:xfrm>
          <a:off x="13131800" y="24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群馬県高崎市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375,255
370,722
459.16
166,858,011
161,830,632
3,956,139
81,643,724
141,312,594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類似団体と比べると、１．３ポイント低く、前年度より０．６ポイントの増加。</a:t>
          </a:r>
          <a:endParaRPr kumimoji="1" lang="en-US" altLang="ja-JP" sz="1300">
            <a:latin typeface="ＭＳ Ｐゴシック"/>
          </a:endParaRPr>
        </a:p>
        <a:p>
          <a:r>
            <a:rPr kumimoji="1" lang="ja-JP" altLang="en-US" sz="1300">
              <a:latin typeface="ＭＳ Ｐゴシック"/>
            </a:rPr>
            <a:t>　組織の統廃合等により、職員の減員を行うなど、人件費の抑制を図っているものの、人事院勧告に準じた給与改定等に伴う人件費の増によるものと考えられる。</a:t>
          </a:r>
          <a:endParaRPr kumimoji="1" lang="en-US" altLang="ja-JP" sz="1300">
            <a:latin typeface="ＭＳ Ｐゴシック"/>
          </a:endParaRPr>
        </a:p>
        <a:p>
          <a:r>
            <a:rPr kumimoji="1" lang="ja-JP" altLang="en-US" sz="1300">
              <a:latin typeface="ＭＳ Ｐゴシック"/>
            </a:rPr>
            <a:t>　今後も引き続き、職員数の適正化に努めていく。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88138</xdr:rowOff>
    </xdr:from>
    <xdr:to>
      <xdr:col>7</xdr:col>
      <xdr:colOff>15875</xdr:colOff>
      <xdr:row>41</xdr:row>
      <xdr:rowOff>97282</xdr:rowOff>
    </xdr:to>
    <xdr:cxnSp macro="">
      <xdr:nvCxnSpPr>
        <xdr:cNvPr id="59" name="直線コネクタ 58"/>
        <xdr:cNvCxnSpPr/>
      </xdr:nvCxnSpPr>
      <xdr:spPr>
        <a:xfrm flipV="1">
          <a:off x="4826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69359</xdr:rowOff>
    </xdr:from>
    <xdr:ext cx="762000" cy="259045"/>
    <xdr:sp macro="" textlink="">
      <xdr:nvSpPr>
        <xdr:cNvPr id="60" name="人件費最小値テキスト"/>
        <xdr:cNvSpPr txBox="1"/>
      </xdr:nvSpPr>
      <xdr:spPr>
        <a:xfrm>
          <a:off x="4914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41</xdr:row>
      <xdr:rowOff>97282</xdr:rowOff>
    </xdr:from>
    <xdr:to>
      <xdr:col>7</xdr:col>
      <xdr:colOff>104775</xdr:colOff>
      <xdr:row>41</xdr:row>
      <xdr:rowOff>97282</xdr:rowOff>
    </xdr:to>
    <xdr:cxnSp macro="">
      <xdr:nvCxnSpPr>
        <xdr:cNvPr id="61" name="直線コネクタ 60"/>
        <xdr:cNvCxnSpPr/>
      </xdr:nvCxnSpPr>
      <xdr:spPr>
        <a:xfrm>
          <a:off x="4737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3065</xdr:rowOff>
    </xdr:from>
    <xdr:ext cx="762000" cy="259045"/>
    <xdr:sp macro="" textlink="">
      <xdr:nvSpPr>
        <xdr:cNvPr id="62" name="人件費最大値テキスト"/>
        <xdr:cNvSpPr txBox="1"/>
      </xdr:nvSpPr>
      <xdr:spPr>
        <a:xfrm>
          <a:off x="4914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33</xdr:row>
      <xdr:rowOff>88138</xdr:rowOff>
    </xdr:from>
    <xdr:to>
      <xdr:col>7</xdr:col>
      <xdr:colOff>104775</xdr:colOff>
      <xdr:row>33</xdr:row>
      <xdr:rowOff>88138</xdr:rowOff>
    </xdr:to>
    <xdr:cxnSp macro="">
      <xdr:nvCxnSpPr>
        <xdr:cNvPr id="63" name="直線コネクタ 62"/>
        <xdr:cNvCxnSpPr/>
      </xdr:nvCxnSpPr>
      <xdr:spPr>
        <a:xfrm>
          <a:off x="4737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14986</xdr:rowOff>
    </xdr:from>
    <xdr:to>
      <xdr:col>7</xdr:col>
      <xdr:colOff>15875</xdr:colOff>
      <xdr:row>37</xdr:row>
      <xdr:rowOff>69850</xdr:rowOff>
    </xdr:to>
    <xdr:cxnSp macro="">
      <xdr:nvCxnSpPr>
        <xdr:cNvPr id="64" name="直線コネクタ 63"/>
        <xdr:cNvCxnSpPr/>
      </xdr:nvCxnSpPr>
      <xdr:spPr>
        <a:xfrm>
          <a:off x="3987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109999</xdr:rowOff>
    </xdr:from>
    <xdr:ext cx="762000" cy="259045"/>
    <xdr:sp macro="" textlink="">
      <xdr:nvSpPr>
        <xdr:cNvPr id="65" name="人件費平均値テキスト"/>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66" name="フローチャート : 判断 65"/>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14986</xdr:rowOff>
    </xdr:to>
    <xdr:cxnSp macro="">
      <xdr:nvCxnSpPr>
        <xdr:cNvPr id="67" name="直線コネクタ 66"/>
        <xdr:cNvCxnSpPr/>
      </xdr:nvCxnSpPr>
      <xdr:spPr>
        <a:xfrm>
          <a:off x="3098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14986</xdr:rowOff>
    </xdr:to>
    <xdr:cxnSp macro="">
      <xdr:nvCxnSpPr>
        <xdr:cNvPr id="70" name="直線コネクタ 69"/>
        <xdr:cNvCxnSpPr/>
      </xdr:nvCxnSpPr>
      <xdr:spPr>
        <a:xfrm>
          <a:off x="2209800" y="6303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101346</xdr:rowOff>
    </xdr:from>
    <xdr:to>
      <xdr:col>4</xdr:col>
      <xdr:colOff>396875</xdr:colOff>
      <xdr:row>38</xdr:row>
      <xdr:rowOff>31496</xdr:rowOff>
    </xdr:to>
    <xdr:sp macro="" textlink="">
      <xdr:nvSpPr>
        <xdr:cNvPr id="71" name="フローチャート : 判断 70"/>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72" name="テキスト ボックス 71"/>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131572</xdr:rowOff>
    </xdr:from>
    <xdr:to>
      <xdr:col>3</xdr:col>
      <xdr:colOff>142875</xdr:colOff>
      <xdr:row>37</xdr:row>
      <xdr:rowOff>33274</xdr:rowOff>
    </xdr:to>
    <xdr:cxnSp macro="">
      <xdr:nvCxnSpPr>
        <xdr:cNvPr id="73" name="直線コネクタ 72"/>
        <xdr:cNvCxnSpPr/>
      </xdr:nvCxnSpPr>
      <xdr:spPr>
        <a:xfrm flipV="1">
          <a:off x="1320800" y="6303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101346</xdr:rowOff>
    </xdr:from>
    <xdr:to>
      <xdr:col>3</xdr:col>
      <xdr:colOff>193675</xdr:colOff>
      <xdr:row>38</xdr:row>
      <xdr:rowOff>31496</xdr:rowOff>
    </xdr:to>
    <xdr:sp macro="" textlink="">
      <xdr:nvSpPr>
        <xdr:cNvPr id="74" name="フローチャート : 判断 73"/>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16273</xdr:rowOff>
    </xdr:from>
    <xdr:ext cx="762000" cy="259045"/>
    <xdr:sp macro="" textlink="">
      <xdr:nvSpPr>
        <xdr:cNvPr id="75" name="テキスト ボックス 74"/>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4"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135636</xdr:rowOff>
    </xdr:from>
    <xdr:to>
      <xdr:col>4</xdr:col>
      <xdr:colOff>396875</xdr:colOff>
      <xdr:row>37</xdr:row>
      <xdr:rowOff>65786</xdr:rowOff>
    </xdr:to>
    <xdr:sp macro="" textlink="">
      <xdr:nvSpPr>
        <xdr:cNvPr id="87" name="円/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9" name="円/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91" name="円/楕円 90"/>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92" name="テキスト ボックス 91"/>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類似団体と比べると、０．９ポイント低く、前年度より０．４ポイントの増加。</a:t>
          </a:r>
          <a:endParaRPr kumimoji="1" lang="en-US" altLang="ja-JP" sz="1300">
            <a:latin typeface="ＭＳ Ｐゴシック"/>
          </a:endParaRPr>
        </a:p>
        <a:p>
          <a:r>
            <a:rPr kumimoji="1" lang="ja-JP" altLang="en-US" sz="1300">
              <a:latin typeface="ＭＳ Ｐゴシック"/>
            </a:rPr>
            <a:t>　経常一般財源充当額は０．９億円の減であるため、経常一般財源の減少によるものと考えられる。</a:t>
          </a:r>
          <a:endParaRPr kumimoji="1" lang="en-US" altLang="ja-JP" sz="1300">
            <a:latin typeface="ＭＳ Ｐゴシック"/>
          </a:endParaRPr>
        </a:p>
        <a:p>
          <a:r>
            <a:rPr kumimoji="1" lang="ja-JP" altLang="en-US" sz="1300">
              <a:latin typeface="ＭＳ Ｐゴシック"/>
            </a:rPr>
            <a:t>　今後も引き続き、事務事業コストの縮減等により、物件費の抑制に努める。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50800</xdr:rowOff>
    </xdr:from>
    <xdr:to>
      <xdr:col>24</xdr:col>
      <xdr:colOff>31750</xdr:colOff>
      <xdr:row>22</xdr:row>
      <xdr:rowOff>50800</xdr:rowOff>
    </xdr:to>
    <xdr:cxnSp macro="">
      <xdr:nvCxnSpPr>
        <xdr:cNvPr id="120" name="直線コネクタ 119"/>
        <xdr:cNvCxnSpPr/>
      </xdr:nvCxnSpPr>
      <xdr:spPr>
        <a:xfrm flipV="1">
          <a:off x="16510000" y="2451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14</xdr:row>
      <xdr:rowOff>50800</xdr:rowOff>
    </xdr:from>
    <xdr:to>
      <xdr:col>24</xdr:col>
      <xdr:colOff>120650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146050</xdr:rowOff>
    </xdr:to>
    <xdr:cxnSp macro="">
      <xdr:nvCxnSpPr>
        <xdr:cNvPr id="125" name="直線コネクタ 124"/>
        <xdr:cNvCxnSpPr/>
      </xdr:nvCxnSpPr>
      <xdr:spPr>
        <a:xfrm>
          <a:off x="15671800" y="3022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168927</xdr:rowOff>
    </xdr:from>
    <xdr:ext cx="762000" cy="259045"/>
    <xdr:sp macro="" textlink="">
      <xdr:nvSpPr>
        <xdr:cNvPr id="126"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27" name="フローチャート : 判断 126"/>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18</xdr:row>
      <xdr:rowOff>0</xdr:rowOff>
    </xdr:to>
    <xdr:cxnSp macro="">
      <xdr:nvCxnSpPr>
        <xdr:cNvPr id="128" name="直線コネクタ 127"/>
        <xdr:cNvCxnSpPr/>
      </xdr:nvCxnSpPr>
      <xdr:spPr>
        <a:xfrm flipV="1">
          <a:off x="14782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29" name="フローチャート : 判断 128"/>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0" name="テキスト ボックス 129"/>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18</xdr:row>
      <xdr:rowOff>0</xdr:rowOff>
    </xdr:to>
    <xdr:cxnSp macro="">
      <xdr:nvCxnSpPr>
        <xdr:cNvPr id="131" name="直線コネクタ 130"/>
        <xdr:cNvCxnSpPr/>
      </xdr:nvCxnSpPr>
      <xdr:spPr>
        <a:xfrm>
          <a:off x="13893800" y="302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88900</xdr:rowOff>
    </xdr:from>
    <xdr:to>
      <xdr:col>21</xdr:col>
      <xdr:colOff>412750</xdr:colOff>
      <xdr:row>17</xdr:row>
      <xdr:rowOff>19050</xdr:rowOff>
    </xdr:to>
    <xdr:sp macro="" textlink="">
      <xdr:nvSpPr>
        <xdr:cNvPr id="132" name="フローチャート :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82550</xdr:rowOff>
    </xdr:from>
    <xdr:to>
      <xdr:col>20</xdr:col>
      <xdr:colOff>158750</xdr:colOff>
      <xdr:row>17</xdr:row>
      <xdr:rowOff>107950</xdr:rowOff>
    </xdr:to>
    <xdr:cxnSp macro="">
      <xdr:nvCxnSpPr>
        <xdr:cNvPr id="134" name="直線コネクタ 133"/>
        <xdr:cNvCxnSpPr/>
      </xdr:nvCxnSpPr>
      <xdr:spPr>
        <a:xfrm>
          <a:off x="13004800" y="299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35" name="フローチャート :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158750</xdr:rowOff>
    </xdr:from>
    <xdr:to>
      <xdr:col>19</xdr:col>
      <xdr:colOff>6350</xdr:colOff>
      <xdr:row>16</xdr:row>
      <xdr:rowOff>88900</xdr:rowOff>
    </xdr:to>
    <xdr:sp macro="" textlink="">
      <xdr:nvSpPr>
        <xdr:cNvPr id="137" name="フローチャート : 判断 136"/>
        <xdr:cNvSpPr/>
      </xdr:nvSpPr>
      <xdr:spPr>
        <a:xfrm>
          <a:off x="12954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99077</xdr:rowOff>
    </xdr:from>
    <xdr:ext cx="762000" cy="259045"/>
    <xdr:sp macro="" textlink="">
      <xdr:nvSpPr>
        <xdr:cNvPr id="138" name="テキスト ボックス 137"/>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4" name="円/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6" name="円/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7" name="テキスト ボックス 146"/>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48" name="円/楕円 147"/>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35577</xdr:rowOff>
    </xdr:from>
    <xdr:ext cx="762000" cy="259045"/>
    <xdr:sp macro="" textlink="">
      <xdr:nvSpPr>
        <xdr:cNvPr id="149" name="テキスト ボックス 148"/>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0" name="円/楕円 149"/>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1" name="テキスト ボックス 150"/>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31750</xdr:rowOff>
    </xdr:from>
    <xdr:to>
      <xdr:col>19</xdr:col>
      <xdr:colOff>6350</xdr:colOff>
      <xdr:row>17</xdr:row>
      <xdr:rowOff>133350</xdr:rowOff>
    </xdr:to>
    <xdr:sp macro="" textlink="">
      <xdr:nvSpPr>
        <xdr:cNvPr id="152" name="円/楕円 151"/>
        <xdr:cNvSpPr/>
      </xdr:nvSpPr>
      <xdr:spPr>
        <a:xfrm>
          <a:off x="12954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118127</xdr:rowOff>
    </xdr:from>
    <xdr:ext cx="762000" cy="259045"/>
    <xdr:sp macro="" textlink="">
      <xdr:nvSpPr>
        <xdr:cNvPr id="153" name="テキスト ボックス 152"/>
        <xdr:cNvSpPr txBox="1"/>
      </xdr:nvSpPr>
      <xdr:spPr>
        <a:xfrm>
          <a:off x="12623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類似団体と比べると、２．２ポイント低く、前年度より０．４ポイントの増加。</a:t>
          </a:r>
          <a:endParaRPr kumimoji="1" lang="en-US" altLang="ja-JP" sz="1300">
            <a:latin typeface="ＭＳ Ｐゴシック"/>
          </a:endParaRPr>
        </a:p>
        <a:p>
          <a:r>
            <a:rPr kumimoji="1" lang="ja-JP" altLang="en-US" sz="1300">
              <a:latin typeface="ＭＳ Ｐゴシック"/>
            </a:rPr>
            <a:t>　社会福祉費（生活保護・障害福祉）・児童福祉費（保育所等）の扶助費決算額の増加によるものと考えられる。</a:t>
          </a:r>
          <a:endParaRPr kumimoji="1" lang="en-US" altLang="ja-JP" sz="1300">
            <a:latin typeface="ＭＳ Ｐゴシック"/>
          </a:endParaRPr>
        </a:p>
        <a:p>
          <a:r>
            <a:rPr kumimoji="1" lang="ja-JP" altLang="en-US" sz="1300">
              <a:latin typeface="ＭＳ Ｐゴシック"/>
            </a:rPr>
            <a:t>　扶助費の性質上、今後も増加傾向にあると推測されるため、経費の適正な執行に努めていく。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69850</xdr:rowOff>
    </xdr:to>
    <xdr:cxnSp macro="">
      <xdr:nvCxnSpPr>
        <xdr:cNvPr id="181" name="直線コネクタ 180"/>
        <xdr:cNvCxnSpPr/>
      </xdr:nvCxnSpPr>
      <xdr:spPr>
        <a:xfrm flipV="1">
          <a:off x="4826000" y="8966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107950</xdr:rowOff>
    </xdr:to>
    <xdr:cxnSp macro="">
      <xdr:nvCxnSpPr>
        <xdr:cNvPr id="186" name="直線コネクタ 185"/>
        <xdr:cNvCxnSpPr/>
      </xdr:nvCxnSpPr>
      <xdr:spPr>
        <a:xfrm>
          <a:off x="3987800" y="9486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6350</xdr:rowOff>
    </xdr:from>
    <xdr:to>
      <xdr:col>5</xdr:col>
      <xdr:colOff>549275</xdr:colOff>
      <xdr:row>55</xdr:row>
      <xdr:rowOff>57150</xdr:rowOff>
    </xdr:to>
    <xdr:cxnSp macro="">
      <xdr:nvCxnSpPr>
        <xdr:cNvPr id="189" name="直線コネクタ 188"/>
        <xdr:cNvCxnSpPr/>
      </xdr:nvCxnSpPr>
      <xdr:spPr>
        <a:xfrm>
          <a:off x="3098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44450</xdr:rowOff>
    </xdr:to>
    <xdr:cxnSp macro="">
      <xdr:nvCxnSpPr>
        <xdr:cNvPr id="192" name="直線コネクタ 191"/>
        <xdr:cNvCxnSpPr/>
      </xdr:nvCxnSpPr>
      <xdr:spPr>
        <a:xfrm flipV="1">
          <a:off x="2209800" y="943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101600</xdr:rowOff>
    </xdr:from>
    <xdr:to>
      <xdr:col>4</xdr:col>
      <xdr:colOff>396875</xdr:colOff>
      <xdr:row>57</xdr:row>
      <xdr:rowOff>31750</xdr:rowOff>
    </xdr:to>
    <xdr:sp macro="" textlink="">
      <xdr:nvSpPr>
        <xdr:cNvPr id="193" name="フローチャート : 判断 192"/>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194" name="テキスト ボックス 19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44450</xdr:rowOff>
    </xdr:to>
    <xdr:cxnSp macro="">
      <xdr:nvCxnSpPr>
        <xdr:cNvPr id="195" name="直線コネクタ 194"/>
        <xdr:cNvCxnSpPr/>
      </xdr:nvCxnSpPr>
      <xdr:spPr>
        <a:xfrm>
          <a:off x="1320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63500</xdr:rowOff>
    </xdr:from>
    <xdr:to>
      <xdr:col>3</xdr:col>
      <xdr:colOff>193675</xdr:colOff>
      <xdr:row>56</xdr:row>
      <xdr:rowOff>165100</xdr:rowOff>
    </xdr:to>
    <xdr:sp macro="" textlink="">
      <xdr:nvSpPr>
        <xdr:cNvPr id="196" name="フローチャート : 判断 195"/>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197" name="テキスト ボックス 19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198" name="フローチャート : 判断 197"/>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199" name="テキスト ボックス 198"/>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5" name="円/楕円 204"/>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6"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7" name="円/楕円 206"/>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8" name="テキスト ボックス 207"/>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127000</xdr:rowOff>
    </xdr:from>
    <xdr:to>
      <xdr:col>4</xdr:col>
      <xdr:colOff>396875</xdr:colOff>
      <xdr:row>55</xdr:row>
      <xdr:rowOff>57150</xdr:rowOff>
    </xdr:to>
    <xdr:sp macro="" textlink="">
      <xdr:nvSpPr>
        <xdr:cNvPr id="209" name="円/楕円 208"/>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67327</xdr:rowOff>
    </xdr:from>
    <xdr:ext cx="762000" cy="259045"/>
    <xdr:sp macro="" textlink="">
      <xdr:nvSpPr>
        <xdr:cNvPr id="210" name="テキスト ボックス 209"/>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1" name="円/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2" name="テキスト ボックス 211"/>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3" name="円/楕円 212"/>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4" name="テキスト ボックス 213"/>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類似団体と比べると、１．５ポイント低く、前年度より０．４ポイントの増加。</a:t>
          </a:r>
          <a:endParaRPr kumimoji="1" lang="en-US" altLang="ja-JP" sz="1300">
            <a:latin typeface="ＭＳ Ｐゴシック"/>
          </a:endParaRPr>
        </a:p>
        <a:p>
          <a:r>
            <a:rPr kumimoji="1" lang="ja-JP" altLang="en-US" sz="1300">
              <a:latin typeface="ＭＳ Ｐゴシック"/>
            </a:rPr>
            <a:t>　介護保険特別会計繰出金及び学校施設等の維持補修費の増によるものと考えられる。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24130</xdr:rowOff>
    </xdr:from>
    <xdr:to>
      <xdr:col>24</xdr:col>
      <xdr:colOff>31750</xdr:colOff>
      <xdr:row>60</xdr:row>
      <xdr:rowOff>111760</xdr:rowOff>
    </xdr:to>
    <xdr:cxnSp macro="">
      <xdr:nvCxnSpPr>
        <xdr:cNvPr id="242" name="直線コネクタ 241"/>
        <xdr:cNvCxnSpPr/>
      </xdr:nvCxnSpPr>
      <xdr:spPr>
        <a:xfrm flipV="1">
          <a:off x="16510000" y="91109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110507</xdr:rowOff>
    </xdr:from>
    <xdr:ext cx="762000" cy="259045"/>
    <xdr:sp macro="" textlink="">
      <xdr:nvSpPr>
        <xdr:cNvPr id="245"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53</xdr:row>
      <xdr:rowOff>24130</xdr:rowOff>
    </xdr:from>
    <xdr:to>
      <xdr:col>24</xdr:col>
      <xdr:colOff>120650</xdr:colOff>
      <xdr:row>53</xdr:row>
      <xdr:rowOff>24130</xdr:rowOff>
    </xdr:to>
    <xdr:cxnSp macro="">
      <xdr:nvCxnSpPr>
        <xdr:cNvPr id="246" name="直線コネクタ 245"/>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153670</xdr:rowOff>
    </xdr:to>
    <xdr:cxnSp macro="">
      <xdr:nvCxnSpPr>
        <xdr:cNvPr id="247" name="直線コネクタ 246"/>
        <xdr:cNvCxnSpPr/>
      </xdr:nvCxnSpPr>
      <xdr:spPr>
        <a:xfrm>
          <a:off x="15671800" y="9552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17797</xdr:rowOff>
    </xdr:from>
    <xdr:ext cx="762000" cy="259045"/>
    <xdr:sp macro="" textlink="">
      <xdr:nvSpPr>
        <xdr:cNvPr id="248" name="その他平均値テキスト"/>
        <xdr:cNvSpPr txBox="1"/>
      </xdr:nvSpPr>
      <xdr:spPr>
        <a:xfrm>
          <a:off x="16598900" y="961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49" name="フローチャート : 判断 248"/>
        <xdr:cNvSpPr/>
      </xdr:nvSpPr>
      <xdr:spPr>
        <a:xfrm>
          <a:off x="164592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123190</xdr:rowOff>
    </xdr:to>
    <xdr:cxnSp macro="">
      <xdr:nvCxnSpPr>
        <xdr:cNvPr id="250" name="直線コネクタ 249"/>
        <xdr:cNvCxnSpPr/>
      </xdr:nvCxnSpPr>
      <xdr:spPr>
        <a:xfrm>
          <a:off x="14782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xdr:rowOff>
    </xdr:from>
    <xdr:to>
      <xdr:col>22</xdr:col>
      <xdr:colOff>615950</xdr:colOff>
      <xdr:row>56</xdr:row>
      <xdr:rowOff>116840</xdr:rowOff>
    </xdr:to>
    <xdr:sp macro="" textlink="">
      <xdr:nvSpPr>
        <xdr:cNvPr id="251" name="フローチャート : 判断 250"/>
        <xdr:cNvSpPr/>
      </xdr:nvSpPr>
      <xdr:spPr>
        <a:xfrm>
          <a:off x="15621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101617</xdr:rowOff>
    </xdr:from>
    <xdr:ext cx="736600" cy="259045"/>
    <xdr:sp macro="" textlink="">
      <xdr:nvSpPr>
        <xdr:cNvPr id="252" name="テキスト ボックス 251"/>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77470</xdr:rowOff>
    </xdr:to>
    <xdr:cxnSp macro="">
      <xdr:nvCxnSpPr>
        <xdr:cNvPr id="253" name="直線コネクタ 252"/>
        <xdr:cNvCxnSpPr/>
      </xdr:nvCxnSpPr>
      <xdr:spPr>
        <a:xfrm>
          <a:off x="13893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148590</xdr:rowOff>
    </xdr:from>
    <xdr:to>
      <xdr:col>21</xdr:col>
      <xdr:colOff>412750</xdr:colOff>
      <xdr:row>56</xdr:row>
      <xdr:rowOff>78740</xdr:rowOff>
    </xdr:to>
    <xdr:sp macro="" textlink="">
      <xdr:nvSpPr>
        <xdr:cNvPr id="254" name="フローチャート : 判断 253"/>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63517</xdr:rowOff>
    </xdr:from>
    <xdr:ext cx="762000" cy="259045"/>
    <xdr:sp macro="" textlink="">
      <xdr:nvSpPr>
        <xdr:cNvPr id="255" name="テキスト ボックス 254"/>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46990</xdr:rowOff>
    </xdr:to>
    <xdr:cxnSp macro="">
      <xdr:nvCxnSpPr>
        <xdr:cNvPr id="256" name="直線コネクタ 255"/>
        <xdr:cNvCxnSpPr/>
      </xdr:nvCxnSpPr>
      <xdr:spPr>
        <a:xfrm>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7" name="フローチャート : 判断 256"/>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8" name="テキスト ボックス 257"/>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59" name="フローチャート : 判断 258"/>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0" name="テキスト ボックス 259"/>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68" name="円/楕円 267"/>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69" name="テキスト ボックス 268"/>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0" name="円/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2" name="円/楕円 271"/>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3" name="テキスト ボックス 272"/>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4" name="円/楕円 273"/>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5" name="テキスト ボックス 274"/>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類似団体と比べると、７．２ポイント高く、前年度より０．４ポイントの増加。</a:t>
          </a:r>
          <a:endParaRPr kumimoji="1" lang="en-US" altLang="ja-JP" sz="1300">
            <a:latin typeface="ＭＳ Ｐゴシック"/>
          </a:endParaRPr>
        </a:p>
        <a:p>
          <a:r>
            <a:rPr kumimoji="1" lang="ja-JP" altLang="en-US" sz="1300">
              <a:latin typeface="ＭＳ Ｐゴシック"/>
            </a:rPr>
            <a:t>　一部事務組合負担金等の経常一般財源充当額が増加したことによるものと考えられる。</a:t>
          </a:r>
          <a:endParaRPr kumimoji="1" lang="en-US" altLang="ja-JP" sz="1300">
            <a:latin typeface="ＭＳ Ｐゴシック"/>
          </a:endParaRPr>
        </a:p>
        <a:p>
          <a:r>
            <a:rPr kumimoji="1" lang="ja-JP" altLang="en-US" sz="1300">
              <a:latin typeface="ＭＳ Ｐゴシック"/>
            </a:rPr>
            <a:t>　補助金については、必要性や効果について引き続き検証を行い、適切な補助金執行に努める。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40</xdr:row>
      <xdr:rowOff>143328</xdr:rowOff>
    </xdr:to>
    <xdr:cxnSp macro="">
      <xdr:nvCxnSpPr>
        <xdr:cNvPr id="305" name="直線コネクタ 304"/>
        <xdr:cNvCxnSpPr/>
      </xdr:nvCxnSpPr>
      <xdr:spPr>
        <a:xfrm flipV="1">
          <a:off x="16510000" y="554264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115405</xdr:rowOff>
    </xdr:from>
    <xdr:ext cx="762000" cy="259045"/>
    <xdr:sp macro="" textlink="">
      <xdr:nvSpPr>
        <xdr:cNvPr id="306"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40</xdr:row>
      <xdr:rowOff>143328</xdr:rowOff>
    </xdr:from>
    <xdr:to>
      <xdr:col>24</xdr:col>
      <xdr:colOff>120650</xdr:colOff>
      <xdr:row>40</xdr:row>
      <xdr:rowOff>143328</xdr:rowOff>
    </xdr:to>
    <xdr:cxnSp macro="">
      <xdr:nvCxnSpPr>
        <xdr:cNvPr id="307" name="直線コネクタ 306"/>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78015</xdr:rowOff>
    </xdr:from>
    <xdr:to>
      <xdr:col>24</xdr:col>
      <xdr:colOff>31750</xdr:colOff>
      <xdr:row>40</xdr:row>
      <xdr:rowOff>121557</xdr:rowOff>
    </xdr:to>
    <xdr:cxnSp macro="">
      <xdr:nvCxnSpPr>
        <xdr:cNvPr id="310" name="直線コネクタ 309"/>
        <xdr:cNvCxnSpPr/>
      </xdr:nvCxnSpPr>
      <xdr:spPr>
        <a:xfrm>
          <a:off x="15671800" y="6936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160763</xdr:rowOff>
    </xdr:from>
    <xdr:ext cx="762000" cy="259045"/>
    <xdr:sp macro="" textlink="">
      <xdr:nvSpPr>
        <xdr:cNvPr id="311" name="補助費等平均値テキスト"/>
        <xdr:cNvSpPr txBox="1"/>
      </xdr:nvSpPr>
      <xdr:spPr>
        <a:xfrm>
          <a:off x="16598900" y="5990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144236</xdr:rowOff>
    </xdr:from>
    <xdr:to>
      <xdr:col>24</xdr:col>
      <xdr:colOff>82550</xdr:colOff>
      <xdr:row>36</xdr:row>
      <xdr:rowOff>74386</xdr:rowOff>
    </xdr:to>
    <xdr:sp macro="" textlink="">
      <xdr:nvSpPr>
        <xdr:cNvPr id="312" name="フローチャート : 判断 311"/>
        <xdr:cNvSpPr/>
      </xdr:nvSpPr>
      <xdr:spPr>
        <a:xfrm>
          <a:off x="164592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67128</xdr:rowOff>
    </xdr:from>
    <xdr:to>
      <xdr:col>22</xdr:col>
      <xdr:colOff>565150</xdr:colOff>
      <xdr:row>40</xdr:row>
      <xdr:rowOff>78015</xdr:rowOff>
    </xdr:to>
    <xdr:cxnSp macro="">
      <xdr:nvCxnSpPr>
        <xdr:cNvPr id="313" name="直線コネクタ 312"/>
        <xdr:cNvCxnSpPr/>
      </xdr:nvCxnSpPr>
      <xdr:spPr>
        <a:xfrm>
          <a:off x="14782800" y="6925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4" name="フローチャート : 判断 313"/>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5" name="テキスト ボックス 314"/>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67128</xdr:rowOff>
    </xdr:from>
    <xdr:to>
      <xdr:col>21</xdr:col>
      <xdr:colOff>361950</xdr:colOff>
      <xdr:row>40</xdr:row>
      <xdr:rowOff>67128</xdr:rowOff>
    </xdr:to>
    <xdr:cxnSp macro="">
      <xdr:nvCxnSpPr>
        <xdr:cNvPr id="316" name="直線コネクタ 315"/>
        <xdr:cNvCxnSpPr/>
      </xdr:nvCxnSpPr>
      <xdr:spPr>
        <a:xfrm>
          <a:off x="13893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18" name="テキスト ボックス 317"/>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67128</xdr:rowOff>
    </xdr:from>
    <xdr:to>
      <xdr:col>20</xdr:col>
      <xdr:colOff>158750</xdr:colOff>
      <xdr:row>40</xdr:row>
      <xdr:rowOff>88900</xdr:rowOff>
    </xdr:to>
    <xdr:cxnSp macro="">
      <xdr:nvCxnSpPr>
        <xdr:cNvPr id="319" name="直線コネクタ 318"/>
        <xdr:cNvCxnSpPr/>
      </xdr:nvCxnSpPr>
      <xdr:spPr>
        <a:xfrm flipV="1">
          <a:off x="13004800" y="6925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22" name="フローチャート : 判断 321"/>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23" name="テキスト ボックス 322"/>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70757</xdr:rowOff>
    </xdr:from>
    <xdr:to>
      <xdr:col>24</xdr:col>
      <xdr:colOff>82550</xdr:colOff>
      <xdr:row>41</xdr:row>
      <xdr:rowOff>907</xdr:rowOff>
    </xdr:to>
    <xdr:sp macro="" textlink="">
      <xdr:nvSpPr>
        <xdr:cNvPr id="329" name="円/楕円 328"/>
        <xdr:cNvSpPr/>
      </xdr:nvSpPr>
      <xdr:spPr>
        <a:xfrm>
          <a:off x="164592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150784</xdr:rowOff>
    </xdr:from>
    <xdr:ext cx="762000" cy="259045"/>
    <xdr:sp macro="" textlink="">
      <xdr:nvSpPr>
        <xdr:cNvPr id="330" name="補助費等該当値テキスト"/>
        <xdr:cNvSpPr txBox="1"/>
      </xdr:nvSpPr>
      <xdr:spPr>
        <a:xfrm>
          <a:off x="16598900" y="683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27215</xdr:rowOff>
    </xdr:from>
    <xdr:to>
      <xdr:col>22</xdr:col>
      <xdr:colOff>615950</xdr:colOff>
      <xdr:row>40</xdr:row>
      <xdr:rowOff>128815</xdr:rowOff>
    </xdr:to>
    <xdr:sp macro="" textlink="">
      <xdr:nvSpPr>
        <xdr:cNvPr id="331" name="円/楕円 330"/>
        <xdr:cNvSpPr/>
      </xdr:nvSpPr>
      <xdr:spPr>
        <a:xfrm>
          <a:off x="15621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113592</xdr:rowOff>
    </xdr:from>
    <xdr:ext cx="736600" cy="259045"/>
    <xdr:sp macro="" textlink="">
      <xdr:nvSpPr>
        <xdr:cNvPr id="332" name="テキスト ボックス 331"/>
        <xdr:cNvSpPr txBox="1"/>
      </xdr:nvSpPr>
      <xdr:spPr>
        <a:xfrm>
          <a:off x="15290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16328</xdr:rowOff>
    </xdr:from>
    <xdr:to>
      <xdr:col>21</xdr:col>
      <xdr:colOff>412750</xdr:colOff>
      <xdr:row>40</xdr:row>
      <xdr:rowOff>117928</xdr:rowOff>
    </xdr:to>
    <xdr:sp macro="" textlink="">
      <xdr:nvSpPr>
        <xdr:cNvPr id="333" name="円/楕円 332"/>
        <xdr:cNvSpPr/>
      </xdr:nvSpPr>
      <xdr:spPr>
        <a:xfrm>
          <a:off x="14732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102705</xdr:rowOff>
    </xdr:from>
    <xdr:ext cx="762000" cy="259045"/>
    <xdr:sp macro="" textlink="">
      <xdr:nvSpPr>
        <xdr:cNvPr id="334" name="テキスト ボックス 333"/>
        <xdr:cNvSpPr txBox="1"/>
      </xdr:nvSpPr>
      <xdr:spPr>
        <a:xfrm>
          <a:off x="14401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16328</xdr:rowOff>
    </xdr:from>
    <xdr:to>
      <xdr:col>20</xdr:col>
      <xdr:colOff>209550</xdr:colOff>
      <xdr:row>40</xdr:row>
      <xdr:rowOff>117928</xdr:rowOff>
    </xdr:to>
    <xdr:sp macro="" textlink="">
      <xdr:nvSpPr>
        <xdr:cNvPr id="335" name="円/楕円 334"/>
        <xdr:cNvSpPr/>
      </xdr:nvSpPr>
      <xdr:spPr>
        <a:xfrm>
          <a:off x="13843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102705</xdr:rowOff>
    </xdr:from>
    <xdr:ext cx="762000" cy="259045"/>
    <xdr:sp macro="" textlink="">
      <xdr:nvSpPr>
        <xdr:cNvPr id="336" name="テキスト ボックス 335"/>
        <xdr:cNvSpPr txBox="1"/>
      </xdr:nvSpPr>
      <xdr:spPr>
        <a:xfrm>
          <a:off x="13512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37" name="円/楕円 336"/>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38" name="テキスト ボックス 337"/>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類似団体と比べると、１．３ポイント低く、前年度より０．５ポイントの増加。</a:t>
          </a:r>
          <a:endParaRPr kumimoji="1" lang="en-US" altLang="ja-JP" sz="1300">
            <a:latin typeface="ＭＳ Ｐゴシック"/>
          </a:endParaRPr>
        </a:p>
        <a:p>
          <a:r>
            <a:rPr kumimoji="1" lang="ja-JP" altLang="en-US" sz="1300">
              <a:latin typeface="ＭＳ Ｐゴシック"/>
            </a:rPr>
            <a:t>　臨時財政対策債（＋４．３億円）等の定期償還元金の増加によるものと考えられる。</a:t>
          </a:r>
          <a:endParaRPr kumimoji="1" lang="en-US" altLang="ja-JP" sz="1300">
            <a:latin typeface="ＭＳ Ｐゴシック"/>
          </a:endParaRPr>
        </a:p>
        <a:p>
          <a:r>
            <a:rPr kumimoji="1" lang="ja-JP" altLang="en-US" sz="1300">
              <a:latin typeface="ＭＳ Ｐゴシック"/>
            </a:rPr>
            <a:t>　今後、大型の施設整備事業が予定されているため、適正な起債発行に努める。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81280</xdr:rowOff>
    </xdr:from>
    <xdr:to>
      <xdr:col>7</xdr:col>
      <xdr:colOff>15875</xdr:colOff>
      <xdr:row>81</xdr:row>
      <xdr:rowOff>115570</xdr:rowOff>
    </xdr:to>
    <xdr:cxnSp macro="">
      <xdr:nvCxnSpPr>
        <xdr:cNvPr id="366" name="直線コネクタ 365"/>
        <xdr:cNvCxnSpPr/>
      </xdr:nvCxnSpPr>
      <xdr:spPr>
        <a:xfrm flipV="1">
          <a:off x="4826000" y="12768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87647</xdr:rowOff>
    </xdr:from>
    <xdr:ext cx="762000" cy="259045"/>
    <xdr:sp macro="" textlink="">
      <xdr:nvSpPr>
        <xdr:cNvPr id="367" name="公債費最小値テキスト"/>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81</xdr:row>
      <xdr:rowOff>115570</xdr:rowOff>
    </xdr:from>
    <xdr:to>
      <xdr:col>7</xdr:col>
      <xdr:colOff>104775</xdr:colOff>
      <xdr:row>81</xdr:row>
      <xdr:rowOff>115570</xdr:rowOff>
    </xdr:to>
    <xdr:cxnSp macro="">
      <xdr:nvCxnSpPr>
        <xdr:cNvPr id="368" name="直線コネクタ 367"/>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167657</xdr:rowOff>
    </xdr:from>
    <xdr:ext cx="762000" cy="259045"/>
    <xdr:sp macro="" textlink="">
      <xdr:nvSpPr>
        <xdr:cNvPr id="369"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74</xdr:row>
      <xdr:rowOff>81280</xdr:rowOff>
    </xdr:from>
    <xdr:to>
      <xdr:col>7</xdr:col>
      <xdr:colOff>104775</xdr:colOff>
      <xdr:row>74</xdr:row>
      <xdr:rowOff>81280</xdr:rowOff>
    </xdr:to>
    <xdr:cxnSp macro="">
      <xdr:nvCxnSpPr>
        <xdr:cNvPr id="370" name="直線コネクタ 369"/>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77</xdr:row>
      <xdr:rowOff>123189</xdr:rowOff>
    </xdr:to>
    <xdr:cxnSp macro="">
      <xdr:nvCxnSpPr>
        <xdr:cNvPr id="371" name="直線コネクタ 370"/>
        <xdr:cNvCxnSpPr/>
      </xdr:nvCxnSpPr>
      <xdr:spPr>
        <a:xfrm>
          <a:off x="3987800" y="13286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143527</xdr:rowOff>
    </xdr:from>
    <xdr:ext cx="762000" cy="259045"/>
    <xdr:sp macro="" textlink="">
      <xdr:nvSpPr>
        <xdr:cNvPr id="372" name="公債費平均値テキスト"/>
        <xdr:cNvSpPr txBox="1"/>
      </xdr:nvSpPr>
      <xdr:spPr>
        <a:xfrm>
          <a:off x="4914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3" name="フローチャート : 判断 37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92711</xdr:rowOff>
    </xdr:to>
    <xdr:cxnSp macro="">
      <xdr:nvCxnSpPr>
        <xdr:cNvPr id="374" name="直線コネクタ 373"/>
        <xdr:cNvCxnSpPr/>
      </xdr:nvCxnSpPr>
      <xdr:spPr>
        <a:xfrm flipV="1">
          <a:off x="3098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148589</xdr:rowOff>
    </xdr:from>
    <xdr:to>
      <xdr:col>5</xdr:col>
      <xdr:colOff>600075</xdr:colOff>
      <xdr:row>78</xdr:row>
      <xdr:rowOff>78739</xdr:rowOff>
    </xdr:to>
    <xdr:sp macro="" textlink="">
      <xdr:nvSpPr>
        <xdr:cNvPr id="375" name="フローチャート : 判断 374"/>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76" name="テキスト ボックス 375"/>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92711</xdr:rowOff>
    </xdr:to>
    <xdr:cxnSp macro="">
      <xdr:nvCxnSpPr>
        <xdr:cNvPr id="377" name="直線コネクタ 376"/>
        <xdr:cNvCxnSpPr/>
      </xdr:nvCxnSpPr>
      <xdr:spPr>
        <a:xfrm>
          <a:off x="2209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78" name="フローチャート : 判断 377"/>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79" name="テキスト ボックス 378"/>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100330</xdr:rowOff>
    </xdr:to>
    <xdr:cxnSp macro="">
      <xdr:nvCxnSpPr>
        <xdr:cNvPr id="380" name="直線コネクタ 379"/>
        <xdr:cNvCxnSpPr/>
      </xdr:nvCxnSpPr>
      <xdr:spPr>
        <a:xfrm flipV="1">
          <a:off x="1320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1" name="フローチャート : 判断 380"/>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2" name="テキスト ボックス 381"/>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106680</xdr:rowOff>
    </xdr:from>
    <xdr:to>
      <xdr:col>1</xdr:col>
      <xdr:colOff>676275</xdr:colOff>
      <xdr:row>79</xdr:row>
      <xdr:rowOff>36830</xdr:rowOff>
    </xdr:to>
    <xdr:sp macro="" textlink="">
      <xdr:nvSpPr>
        <xdr:cNvPr id="383" name="フローチャート : 判断 382"/>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21607</xdr:rowOff>
    </xdr:from>
    <xdr:ext cx="762000" cy="259045"/>
    <xdr:sp macro="" textlink="">
      <xdr:nvSpPr>
        <xdr:cNvPr id="384" name="テキスト ボックス 383"/>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72389</xdr:rowOff>
    </xdr:from>
    <xdr:to>
      <xdr:col>7</xdr:col>
      <xdr:colOff>66675</xdr:colOff>
      <xdr:row>78</xdr:row>
      <xdr:rowOff>2539</xdr:rowOff>
    </xdr:to>
    <xdr:sp macro="" textlink="">
      <xdr:nvSpPr>
        <xdr:cNvPr id="390" name="円/楕円 389"/>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88916</xdr:rowOff>
    </xdr:from>
    <xdr:ext cx="762000" cy="259045"/>
    <xdr:sp macro="" textlink="">
      <xdr:nvSpPr>
        <xdr:cNvPr id="391" name="公債費該当値テキスト"/>
        <xdr:cNvSpPr txBox="1"/>
      </xdr:nvSpPr>
      <xdr:spPr>
        <a:xfrm>
          <a:off x="4914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92" name="円/楕円 391"/>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146066</xdr:rowOff>
    </xdr:from>
    <xdr:ext cx="736600" cy="259045"/>
    <xdr:sp macro="" textlink="">
      <xdr:nvSpPr>
        <xdr:cNvPr id="393" name="テキスト ボックス 392"/>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41911</xdr:rowOff>
    </xdr:from>
    <xdr:to>
      <xdr:col>4</xdr:col>
      <xdr:colOff>396875</xdr:colOff>
      <xdr:row>77</xdr:row>
      <xdr:rowOff>143511</xdr:rowOff>
    </xdr:to>
    <xdr:sp macro="" textlink="">
      <xdr:nvSpPr>
        <xdr:cNvPr id="394" name="円/楕円 393"/>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153688</xdr:rowOff>
    </xdr:from>
    <xdr:ext cx="762000" cy="259045"/>
    <xdr:sp macro="" textlink="">
      <xdr:nvSpPr>
        <xdr:cNvPr id="395" name="テキスト ボックス 394"/>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6" name="円/楕円 395"/>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97" name="テキスト ボックス 396"/>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98" name="円/楕円 397"/>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99" name="テキスト ボックス 398"/>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類似団体と比べると、３．１ポイント高く、前年度より２．１ポイントの増加。</a:t>
          </a:r>
          <a:endParaRPr kumimoji="1" lang="en-US" altLang="ja-JP" sz="1300">
            <a:latin typeface="ＭＳ Ｐゴシック"/>
          </a:endParaRPr>
        </a:p>
        <a:p>
          <a:r>
            <a:rPr kumimoji="1" lang="ja-JP" altLang="en-US" sz="1300">
              <a:latin typeface="ＭＳ Ｐゴシック"/>
            </a:rPr>
            <a:t>扶助費等が今後も増加していくことが見込まれる中、「徹底した事業費の削減」、「重点事業の積極的な推進」、「人件費の圧縮」の３つの柱を基本方針とし、人件費、物件費及び補助費等の適正な執行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104140</xdr:rowOff>
    </xdr:from>
    <xdr:to>
      <xdr:col>24</xdr:col>
      <xdr:colOff>31750</xdr:colOff>
      <xdr:row>80</xdr:row>
      <xdr:rowOff>49276</xdr:rowOff>
    </xdr:to>
    <xdr:cxnSp macro="">
      <xdr:nvCxnSpPr>
        <xdr:cNvPr id="425" name="直線コネクタ 424"/>
        <xdr:cNvCxnSpPr/>
      </xdr:nvCxnSpPr>
      <xdr:spPr>
        <a:xfrm flipV="1">
          <a:off x="16510000" y="124485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19067</xdr:rowOff>
    </xdr:from>
    <xdr:ext cx="762000" cy="259045"/>
    <xdr:sp macro="" textlink="">
      <xdr:nvSpPr>
        <xdr:cNvPr id="428"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57.0</a:t>
          </a:r>
          <a:endParaRPr kumimoji="1" lang="ja-JP" altLang="en-US" sz="1000" b="1">
            <a:latin typeface="ＭＳ Ｐゴシック"/>
          </a:endParaRPr>
        </a:p>
      </xdr:txBody>
    </xdr:sp>
    <xdr:clientData/>
  </xdr:oneCellAnchor>
  <xdr:twoCellAnchor>
    <xdr:from>
      <xdr:col>23</xdr:col>
      <xdr:colOff>628650</xdr:colOff>
      <xdr:row>72</xdr:row>
      <xdr:rowOff>104140</xdr:rowOff>
    </xdr:from>
    <xdr:to>
      <xdr:col>24</xdr:col>
      <xdr:colOff>120650</xdr:colOff>
      <xdr:row>72</xdr:row>
      <xdr:rowOff>104140</xdr:rowOff>
    </xdr:to>
    <xdr:cxnSp macro="">
      <xdr:nvCxnSpPr>
        <xdr:cNvPr id="429" name="直線コネクタ 428"/>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110998</xdr:rowOff>
    </xdr:from>
    <xdr:to>
      <xdr:col>24</xdr:col>
      <xdr:colOff>31750</xdr:colOff>
      <xdr:row>78</xdr:row>
      <xdr:rowOff>35561</xdr:rowOff>
    </xdr:to>
    <xdr:cxnSp macro="">
      <xdr:nvCxnSpPr>
        <xdr:cNvPr id="430" name="直線コネクタ 429"/>
        <xdr:cNvCxnSpPr/>
      </xdr:nvCxnSpPr>
      <xdr:spPr>
        <a:xfrm>
          <a:off x="15671800" y="13312648"/>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31005</xdr:rowOff>
    </xdr:from>
    <xdr:ext cx="762000" cy="259045"/>
    <xdr:sp macro="" textlink="">
      <xdr:nvSpPr>
        <xdr:cNvPr id="431" name="公債費以外平均値テキスト"/>
        <xdr:cNvSpPr txBox="1"/>
      </xdr:nvSpPr>
      <xdr:spPr>
        <a:xfrm>
          <a:off x="16598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32" name="フローチャート : 判断 431"/>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83565</xdr:rowOff>
    </xdr:from>
    <xdr:to>
      <xdr:col>22</xdr:col>
      <xdr:colOff>565150</xdr:colOff>
      <xdr:row>77</xdr:row>
      <xdr:rowOff>110998</xdr:rowOff>
    </xdr:to>
    <xdr:cxnSp macro="">
      <xdr:nvCxnSpPr>
        <xdr:cNvPr id="433" name="直線コネクタ 432"/>
        <xdr:cNvCxnSpPr/>
      </xdr:nvCxnSpPr>
      <xdr:spPr>
        <a:xfrm>
          <a:off x="14782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89915</xdr:rowOff>
    </xdr:from>
    <xdr:to>
      <xdr:col>22</xdr:col>
      <xdr:colOff>615950</xdr:colOff>
      <xdr:row>77</xdr:row>
      <xdr:rowOff>20065</xdr:rowOff>
    </xdr:to>
    <xdr:sp macro="" textlink="">
      <xdr:nvSpPr>
        <xdr:cNvPr id="434" name="フローチャート :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83565</xdr:rowOff>
    </xdr:to>
    <xdr:cxnSp macro="">
      <xdr:nvCxnSpPr>
        <xdr:cNvPr id="436" name="直線コネクタ 435"/>
        <xdr:cNvCxnSpPr/>
      </xdr:nvCxnSpPr>
      <xdr:spPr>
        <a:xfrm>
          <a:off x="13893800" y="132303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7" name="フローチャート : 判断 436"/>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8" name="テキスト ボックス 437"/>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28702</xdr:rowOff>
    </xdr:to>
    <xdr:cxnSp macro="">
      <xdr:nvCxnSpPr>
        <xdr:cNvPr id="439" name="直線コネクタ 438"/>
        <xdr:cNvCxnSpPr/>
      </xdr:nvCxnSpPr>
      <xdr:spPr>
        <a:xfrm>
          <a:off x="13004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44196</xdr:rowOff>
    </xdr:from>
    <xdr:to>
      <xdr:col>20</xdr:col>
      <xdr:colOff>209550</xdr:colOff>
      <xdr:row>76</xdr:row>
      <xdr:rowOff>145796</xdr:rowOff>
    </xdr:to>
    <xdr:sp macro="" textlink="">
      <xdr:nvSpPr>
        <xdr:cNvPr id="440" name="フローチャート : 判断 439"/>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155973</xdr:rowOff>
    </xdr:from>
    <xdr:ext cx="762000" cy="259045"/>
    <xdr:sp macro="" textlink="">
      <xdr:nvSpPr>
        <xdr:cNvPr id="441" name="テキスト ボックス 440"/>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2" name="フローチャート : 判断 441"/>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3" name="テキスト ボックス 442"/>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9" name="円/楕円 44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5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60198</xdr:rowOff>
    </xdr:from>
    <xdr:to>
      <xdr:col>22</xdr:col>
      <xdr:colOff>615950</xdr:colOff>
      <xdr:row>77</xdr:row>
      <xdr:rowOff>161798</xdr:rowOff>
    </xdr:to>
    <xdr:sp macro="" textlink="">
      <xdr:nvSpPr>
        <xdr:cNvPr id="451" name="円/楕円 450"/>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146575</xdr:rowOff>
    </xdr:from>
    <xdr:ext cx="736600" cy="259045"/>
    <xdr:sp macro="" textlink="">
      <xdr:nvSpPr>
        <xdr:cNvPr id="452" name="テキスト ボックス 451"/>
        <xdr:cNvSpPr txBox="1"/>
      </xdr:nvSpPr>
      <xdr:spPr>
        <a:xfrm>
          <a:off x="15290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32765</xdr:rowOff>
    </xdr:from>
    <xdr:to>
      <xdr:col>21</xdr:col>
      <xdr:colOff>412750</xdr:colOff>
      <xdr:row>77</xdr:row>
      <xdr:rowOff>134365</xdr:rowOff>
    </xdr:to>
    <xdr:sp macro="" textlink="">
      <xdr:nvSpPr>
        <xdr:cNvPr id="453" name="円/楕円 452"/>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119142</xdr:rowOff>
    </xdr:from>
    <xdr:ext cx="762000" cy="259045"/>
    <xdr:sp macro="" textlink="">
      <xdr:nvSpPr>
        <xdr:cNvPr id="454" name="テキスト ボックス 453"/>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5" name="円/楕円 454"/>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6" name="テキスト ボックス 455"/>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57" name="円/楕円 456"/>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58" name="テキスト ボックス 457"/>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群馬県高崎市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54747</xdr:rowOff>
    </xdr:from>
    <xdr:to>
      <xdr:col>4</xdr:col>
      <xdr:colOff>1117600</xdr:colOff>
      <xdr:row>20</xdr:row>
      <xdr:rowOff>70612</xdr:rowOff>
    </xdr:to>
    <xdr:cxnSp macro="">
      <xdr:nvCxnSpPr>
        <xdr:cNvPr id="43" name="直線コネクタ 42"/>
        <xdr:cNvCxnSpPr/>
      </xdr:nvCxnSpPr>
      <xdr:spPr bwMode="auto">
        <a:xfrm flipV="1">
          <a:off x="5651500" y="2159772"/>
          <a:ext cx="0" cy="13874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42689</xdr:rowOff>
    </xdr:from>
    <xdr:ext cx="762000" cy="259045"/>
    <xdr:sp macro="" textlink="">
      <xdr:nvSpPr>
        <xdr:cNvPr id="44" name="人口1人当たり決算額の推移最小値テキスト130"/>
        <xdr:cNvSpPr txBox="1"/>
      </xdr:nvSpPr>
      <xdr:spPr>
        <a:xfrm>
          <a:off x="5740400" y="3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48,525</a:t>
          </a:r>
          <a:endParaRPr kumimoji="1" lang="ja-JP" altLang="en-US" sz="1000" b="1">
            <a:latin typeface="ＭＳ Ｐゴシック"/>
          </a:endParaRPr>
        </a:p>
      </xdr:txBody>
    </xdr:sp>
    <xdr:clientData/>
  </xdr:oneCellAnchor>
  <xdr:twoCellAnchor>
    <xdr:from>
      <xdr:col>4</xdr:col>
      <xdr:colOff>1028700</xdr:colOff>
      <xdr:row>20</xdr:row>
      <xdr:rowOff>70612</xdr:rowOff>
    </xdr:from>
    <xdr:to>
      <xdr:col>5</xdr:col>
      <xdr:colOff>73025</xdr:colOff>
      <xdr:row>20</xdr:row>
      <xdr:rowOff>70612</xdr:rowOff>
    </xdr:to>
    <xdr:cxnSp macro="">
      <xdr:nvCxnSpPr>
        <xdr:cNvPr id="45" name="直線コネクタ 44"/>
        <xdr:cNvCxnSpPr/>
      </xdr:nvCxnSpPr>
      <xdr:spPr bwMode="auto">
        <a:xfrm>
          <a:off x="5562600" y="35472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141124</xdr:rowOff>
    </xdr:from>
    <xdr:ext cx="762000" cy="259045"/>
    <xdr:sp macro="" textlink="">
      <xdr:nvSpPr>
        <xdr:cNvPr id="46" name="人口1人当たり決算額の推移最大値テキスト130"/>
        <xdr:cNvSpPr txBox="1"/>
      </xdr:nvSpPr>
      <xdr:spPr>
        <a:xfrm>
          <a:off x="5740400" y="190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78,872</a:t>
          </a:r>
          <a:endParaRPr kumimoji="1" lang="ja-JP" altLang="en-US" sz="1000" b="1">
            <a:latin typeface="ＭＳ Ｐゴシック"/>
          </a:endParaRPr>
        </a:p>
      </xdr:txBody>
    </xdr:sp>
    <xdr:clientData/>
  </xdr:oneCellAnchor>
  <xdr:twoCellAnchor>
    <xdr:from>
      <xdr:col>4</xdr:col>
      <xdr:colOff>1028700</xdr:colOff>
      <xdr:row>12</xdr:row>
      <xdr:rowOff>54747</xdr:rowOff>
    </xdr:from>
    <xdr:to>
      <xdr:col>5</xdr:col>
      <xdr:colOff>73025</xdr:colOff>
      <xdr:row>12</xdr:row>
      <xdr:rowOff>54747</xdr:rowOff>
    </xdr:to>
    <xdr:cxnSp macro="">
      <xdr:nvCxnSpPr>
        <xdr:cNvPr id="47" name="直線コネクタ 46"/>
        <xdr:cNvCxnSpPr/>
      </xdr:nvCxnSpPr>
      <xdr:spPr bwMode="auto">
        <a:xfrm>
          <a:off x="5562600" y="215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26264</xdr:rowOff>
    </xdr:from>
    <xdr:to>
      <xdr:col>4</xdr:col>
      <xdr:colOff>1117600</xdr:colOff>
      <xdr:row>16</xdr:row>
      <xdr:rowOff>26721</xdr:rowOff>
    </xdr:to>
    <xdr:cxnSp macro="">
      <xdr:nvCxnSpPr>
        <xdr:cNvPr id="48" name="直線コネクタ 47"/>
        <xdr:cNvCxnSpPr/>
      </xdr:nvCxnSpPr>
      <xdr:spPr bwMode="auto">
        <a:xfrm>
          <a:off x="5003800" y="2817089"/>
          <a:ext cx="6477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120865</xdr:rowOff>
    </xdr:from>
    <xdr:ext cx="762000" cy="259045"/>
    <xdr:sp macro="" textlink="">
      <xdr:nvSpPr>
        <xdr:cNvPr id="49" name="人口1人当たり決算額の推移平均値テキスト130"/>
        <xdr:cNvSpPr txBox="1"/>
      </xdr:nvSpPr>
      <xdr:spPr>
        <a:xfrm>
          <a:off x="5740400" y="2911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60,704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148788</xdr:rowOff>
    </xdr:from>
    <xdr:to>
      <xdr:col>5</xdr:col>
      <xdr:colOff>34925</xdr:colOff>
      <xdr:row>17</xdr:row>
      <xdr:rowOff>78938</xdr:rowOff>
    </xdr:to>
    <xdr:sp macro="" textlink="">
      <xdr:nvSpPr>
        <xdr:cNvPr id="50" name="フローチャート : 判断 49"/>
        <xdr:cNvSpPr/>
      </xdr:nvSpPr>
      <xdr:spPr bwMode="auto">
        <a:xfrm>
          <a:off x="56007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26264</xdr:rowOff>
    </xdr:from>
    <xdr:to>
      <xdr:col>4</xdr:col>
      <xdr:colOff>469900</xdr:colOff>
      <xdr:row>16</xdr:row>
      <xdr:rowOff>81356</xdr:rowOff>
    </xdr:to>
    <xdr:cxnSp macro="">
      <xdr:nvCxnSpPr>
        <xdr:cNvPr id="51" name="直線コネクタ 50"/>
        <xdr:cNvCxnSpPr/>
      </xdr:nvCxnSpPr>
      <xdr:spPr bwMode="auto">
        <a:xfrm flipV="1">
          <a:off x="4305300" y="2817089"/>
          <a:ext cx="6985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145999</xdr:rowOff>
    </xdr:from>
    <xdr:to>
      <xdr:col>4</xdr:col>
      <xdr:colOff>520700</xdr:colOff>
      <xdr:row>17</xdr:row>
      <xdr:rowOff>76149</xdr:rowOff>
    </xdr:to>
    <xdr:sp macro="" textlink="">
      <xdr:nvSpPr>
        <xdr:cNvPr id="52" name="フローチャート : 判断 51"/>
        <xdr:cNvSpPr/>
      </xdr:nvSpPr>
      <xdr:spPr bwMode="auto">
        <a:xfrm>
          <a:off x="4953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60926</xdr:rowOff>
    </xdr:from>
    <xdr:ext cx="736600" cy="259045"/>
    <xdr:sp macro="" textlink="">
      <xdr:nvSpPr>
        <xdr:cNvPr id="53" name="テキスト ボックス 52"/>
        <xdr:cNvSpPr txBox="1"/>
      </xdr:nvSpPr>
      <xdr:spPr>
        <a:xfrm>
          <a:off x="4622800" y="302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81356</xdr:rowOff>
    </xdr:from>
    <xdr:to>
      <xdr:col>3</xdr:col>
      <xdr:colOff>904875</xdr:colOff>
      <xdr:row>17</xdr:row>
      <xdr:rowOff>78567</xdr:rowOff>
    </xdr:to>
    <xdr:cxnSp macro="">
      <xdr:nvCxnSpPr>
        <xdr:cNvPr id="54" name="直線コネクタ 53"/>
        <xdr:cNvCxnSpPr/>
      </xdr:nvCxnSpPr>
      <xdr:spPr bwMode="auto">
        <a:xfrm flipV="1">
          <a:off x="3606800" y="2872181"/>
          <a:ext cx="698500" cy="168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162916</xdr:rowOff>
    </xdr:from>
    <xdr:to>
      <xdr:col>3</xdr:col>
      <xdr:colOff>955675</xdr:colOff>
      <xdr:row>17</xdr:row>
      <xdr:rowOff>93066</xdr:rowOff>
    </xdr:to>
    <xdr:sp macro="" textlink="">
      <xdr:nvSpPr>
        <xdr:cNvPr id="55" name="フローチャート : 判断 54"/>
        <xdr:cNvSpPr/>
      </xdr:nvSpPr>
      <xdr:spPr bwMode="auto">
        <a:xfrm>
          <a:off x="4254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77843</xdr:rowOff>
    </xdr:from>
    <xdr:ext cx="762000" cy="259045"/>
    <xdr:sp macro="" textlink="">
      <xdr:nvSpPr>
        <xdr:cNvPr id="56" name="テキスト ボックス 55"/>
        <xdr:cNvSpPr txBox="1"/>
      </xdr:nvSpPr>
      <xdr:spPr>
        <a:xfrm>
          <a:off x="3924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107691</xdr:rowOff>
    </xdr:from>
    <xdr:to>
      <xdr:col>3</xdr:col>
      <xdr:colOff>206375</xdr:colOff>
      <xdr:row>17</xdr:row>
      <xdr:rowOff>78567</xdr:rowOff>
    </xdr:to>
    <xdr:cxnSp macro="">
      <xdr:nvCxnSpPr>
        <xdr:cNvPr id="57" name="直線コネクタ 56"/>
        <xdr:cNvCxnSpPr/>
      </xdr:nvCxnSpPr>
      <xdr:spPr bwMode="auto">
        <a:xfrm>
          <a:off x="2908300" y="2898516"/>
          <a:ext cx="698500" cy="14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70881</xdr:rowOff>
    </xdr:from>
    <xdr:to>
      <xdr:col>3</xdr:col>
      <xdr:colOff>257175</xdr:colOff>
      <xdr:row>18</xdr:row>
      <xdr:rowOff>1031</xdr:rowOff>
    </xdr:to>
    <xdr:sp macro="" textlink="">
      <xdr:nvSpPr>
        <xdr:cNvPr id="58" name="フローチャート : 判断 57"/>
        <xdr:cNvSpPr/>
      </xdr:nvSpPr>
      <xdr:spPr bwMode="auto">
        <a:xfrm>
          <a:off x="3556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157258</xdr:rowOff>
    </xdr:from>
    <xdr:ext cx="762000" cy="259045"/>
    <xdr:sp macro="" textlink="">
      <xdr:nvSpPr>
        <xdr:cNvPr id="59" name="テキスト ボックス 58"/>
        <xdr:cNvSpPr txBox="1"/>
      </xdr:nvSpPr>
      <xdr:spPr>
        <a:xfrm>
          <a:off x="32258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156149</xdr:rowOff>
    </xdr:from>
    <xdr:to>
      <xdr:col>2</xdr:col>
      <xdr:colOff>692150</xdr:colOff>
      <xdr:row>17</xdr:row>
      <xdr:rowOff>86299</xdr:rowOff>
    </xdr:to>
    <xdr:sp macro="" textlink="">
      <xdr:nvSpPr>
        <xdr:cNvPr id="60" name="フローチャート : 判断 59"/>
        <xdr:cNvSpPr/>
      </xdr:nvSpPr>
      <xdr:spPr bwMode="auto">
        <a:xfrm>
          <a:off x="2857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71076</xdr:rowOff>
    </xdr:from>
    <xdr:ext cx="762000" cy="259045"/>
    <xdr:sp macro="" textlink="">
      <xdr:nvSpPr>
        <xdr:cNvPr id="61" name="テキスト ボックス 60"/>
        <xdr:cNvSpPr txBox="1"/>
      </xdr:nvSpPr>
      <xdr:spPr>
        <a:xfrm>
          <a:off x="2527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147371</xdr:rowOff>
    </xdr:from>
    <xdr:to>
      <xdr:col>5</xdr:col>
      <xdr:colOff>34925</xdr:colOff>
      <xdr:row>16</xdr:row>
      <xdr:rowOff>77521</xdr:rowOff>
    </xdr:to>
    <xdr:sp macro="" textlink="">
      <xdr:nvSpPr>
        <xdr:cNvPr id="67" name="円/楕円 66"/>
        <xdr:cNvSpPr/>
      </xdr:nvSpPr>
      <xdr:spPr bwMode="auto">
        <a:xfrm>
          <a:off x="5600700" y="27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163898</xdr:rowOff>
    </xdr:from>
    <xdr:ext cx="762000" cy="259045"/>
    <xdr:sp macro="" textlink="">
      <xdr:nvSpPr>
        <xdr:cNvPr id="68" name="人口1人当たり決算額の推移該当値テキスト130"/>
        <xdr:cNvSpPr txBox="1"/>
      </xdr:nvSpPr>
      <xdr:spPr>
        <a:xfrm>
          <a:off x="5740400" y="26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146914</xdr:rowOff>
    </xdr:from>
    <xdr:to>
      <xdr:col>4</xdr:col>
      <xdr:colOff>520700</xdr:colOff>
      <xdr:row>16</xdr:row>
      <xdr:rowOff>77064</xdr:rowOff>
    </xdr:to>
    <xdr:sp macro="" textlink="">
      <xdr:nvSpPr>
        <xdr:cNvPr id="69" name="円/楕円 68"/>
        <xdr:cNvSpPr/>
      </xdr:nvSpPr>
      <xdr:spPr bwMode="auto">
        <a:xfrm>
          <a:off x="4953000" y="27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87241</xdr:rowOff>
    </xdr:from>
    <xdr:ext cx="736600" cy="259045"/>
    <xdr:sp macro="" textlink="">
      <xdr:nvSpPr>
        <xdr:cNvPr id="70" name="テキスト ボックス 69"/>
        <xdr:cNvSpPr txBox="1"/>
      </xdr:nvSpPr>
      <xdr:spPr>
        <a:xfrm>
          <a:off x="4622800" y="253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30556</xdr:rowOff>
    </xdr:from>
    <xdr:to>
      <xdr:col>3</xdr:col>
      <xdr:colOff>955675</xdr:colOff>
      <xdr:row>16</xdr:row>
      <xdr:rowOff>132156</xdr:rowOff>
    </xdr:to>
    <xdr:sp macro="" textlink="">
      <xdr:nvSpPr>
        <xdr:cNvPr id="71" name="円/楕円 70"/>
        <xdr:cNvSpPr/>
      </xdr:nvSpPr>
      <xdr:spPr bwMode="auto">
        <a:xfrm>
          <a:off x="42545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142333</xdr:rowOff>
    </xdr:from>
    <xdr:ext cx="762000" cy="259045"/>
    <xdr:sp macro="" textlink="">
      <xdr:nvSpPr>
        <xdr:cNvPr id="72" name="テキスト ボックス 71"/>
        <xdr:cNvSpPr txBox="1"/>
      </xdr:nvSpPr>
      <xdr:spPr>
        <a:xfrm>
          <a:off x="39243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27767</xdr:rowOff>
    </xdr:from>
    <xdr:to>
      <xdr:col>3</xdr:col>
      <xdr:colOff>257175</xdr:colOff>
      <xdr:row>17</xdr:row>
      <xdr:rowOff>129367</xdr:rowOff>
    </xdr:to>
    <xdr:sp macro="" textlink="">
      <xdr:nvSpPr>
        <xdr:cNvPr id="73" name="円/楕円 72"/>
        <xdr:cNvSpPr/>
      </xdr:nvSpPr>
      <xdr:spPr bwMode="auto">
        <a:xfrm>
          <a:off x="3556000" y="299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139544</xdr:rowOff>
    </xdr:from>
    <xdr:ext cx="762000" cy="259045"/>
    <xdr:sp macro="" textlink="">
      <xdr:nvSpPr>
        <xdr:cNvPr id="74" name="テキスト ボックス 73"/>
        <xdr:cNvSpPr txBox="1"/>
      </xdr:nvSpPr>
      <xdr:spPr>
        <a:xfrm>
          <a:off x="3225800" y="27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56891</xdr:rowOff>
    </xdr:from>
    <xdr:to>
      <xdr:col>2</xdr:col>
      <xdr:colOff>692150</xdr:colOff>
      <xdr:row>16</xdr:row>
      <xdr:rowOff>158491</xdr:rowOff>
    </xdr:to>
    <xdr:sp macro="" textlink="">
      <xdr:nvSpPr>
        <xdr:cNvPr id="75" name="円/楕円 74"/>
        <xdr:cNvSpPr/>
      </xdr:nvSpPr>
      <xdr:spPr bwMode="auto">
        <a:xfrm>
          <a:off x="2857500" y="2847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168668</xdr:rowOff>
    </xdr:from>
    <xdr:ext cx="762000" cy="259045"/>
    <xdr:sp macro="" textlink="">
      <xdr:nvSpPr>
        <xdr:cNvPr id="76" name="テキスト ボックス 75"/>
        <xdr:cNvSpPr txBox="1"/>
      </xdr:nvSpPr>
      <xdr:spPr>
        <a:xfrm>
          <a:off x="2527300" y="261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183007</xdr:rowOff>
    </xdr:from>
    <xdr:to>
      <xdr:col>4</xdr:col>
      <xdr:colOff>1117600</xdr:colOff>
      <xdr:row>38</xdr:row>
      <xdr:rowOff>103546</xdr:rowOff>
    </xdr:to>
    <xdr:cxnSp macro="">
      <xdr:nvCxnSpPr>
        <xdr:cNvPr id="103" name="直線コネクタ 102"/>
        <xdr:cNvCxnSpPr/>
      </xdr:nvCxnSpPr>
      <xdr:spPr bwMode="auto">
        <a:xfrm flipV="1">
          <a:off x="5651500" y="6107557"/>
          <a:ext cx="0" cy="1463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75623</xdr:rowOff>
    </xdr:from>
    <xdr:ext cx="762000" cy="259045"/>
    <xdr:sp macro="" textlink="">
      <xdr:nvSpPr>
        <xdr:cNvPr id="104" name="人口1人当たり決算額の推移最小値テキスト445"/>
        <xdr:cNvSpPr txBox="1"/>
      </xdr:nvSpPr>
      <xdr:spPr>
        <a:xfrm>
          <a:off x="5740400" y="75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a:t>
          </a:r>
          <a:endParaRPr kumimoji="1" lang="ja-JP" altLang="en-US" sz="1000" b="1">
            <a:latin typeface="ＭＳ Ｐゴシック"/>
          </a:endParaRPr>
        </a:p>
      </xdr:txBody>
    </xdr:sp>
    <xdr:clientData/>
  </xdr:oneCellAnchor>
  <xdr:twoCellAnchor>
    <xdr:from>
      <xdr:col>4</xdr:col>
      <xdr:colOff>1028700</xdr:colOff>
      <xdr:row>38</xdr:row>
      <xdr:rowOff>103546</xdr:rowOff>
    </xdr:from>
    <xdr:to>
      <xdr:col>5</xdr:col>
      <xdr:colOff>73025</xdr:colOff>
      <xdr:row>38</xdr:row>
      <xdr:rowOff>103546</xdr:rowOff>
    </xdr:to>
    <xdr:cxnSp macro="">
      <xdr:nvCxnSpPr>
        <xdr:cNvPr id="105" name="直線コネクタ 104"/>
        <xdr:cNvCxnSpPr/>
      </xdr:nvCxnSpPr>
      <xdr:spPr bwMode="auto">
        <a:xfrm>
          <a:off x="5562600" y="7571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97934</xdr:rowOff>
    </xdr:from>
    <xdr:ext cx="762000" cy="259045"/>
    <xdr:sp macro="" textlink="">
      <xdr:nvSpPr>
        <xdr:cNvPr id="106" name="人口1人当たり決算額の推移最大値テキスト445"/>
        <xdr:cNvSpPr txBox="1"/>
      </xdr:nvSpPr>
      <xdr:spPr>
        <a:xfrm>
          <a:off x="5740400" y="58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30,025</a:t>
          </a:r>
          <a:endParaRPr kumimoji="1" lang="ja-JP" altLang="en-US" sz="1000" b="1">
            <a:latin typeface="ＭＳ Ｐゴシック"/>
          </a:endParaRPr>
        </a:p>
      </xdr:txBody>
    </xdr:sp>
    <xdr:clientData/>
  </xdr:oneCellAnchor>
  <xdr:twoCellAnchor>
    <xdr:from>
      <xdr:col>4</xdr:col>
      <xdr:colOff>1028700</xdr:colOff>
      <xdr:row>33</xdr:row>
      <xdr:rowOff>183007</xdr:rowOff>
    </xdr:from>
    <xdr:to>
      <xdr:col>5</xdr:col>
      <xdr:colOff>73025</xdr:colOff>
      <xdr:row>33</xdr:row>
      <xdr:rowOff>183007</xdr:rowOff>
    </xdr:to>
    <xdr:cxnSp macro="">
      <xdr:nvCxnSpPr>
        <xdr:cNvPr id="107" name="直線コネクタ 106"/>
        <xdr:cNvCxnSpPr/>
      </xdr:nvCxnSpPr>
      <xdr:spPr bwMode="auto">
        <a:xfrm>
          <a:off x="5562600" y="6107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320624</xdr:rowOff>
    </xdr:from>
    <xdr:to>
      <xdr:col>4</xdr:col>
      <xdr:colOff>1117600</xdr:colOff>
      <xdr:row>36</xdr:row>
      <xdr:rowOff>11923</xdr:rowOff>
    </xdr:to>
    <xdr:cxnSp macro="">
      <xdr:nvCxnSpPr>
        <xdr:cNvPr id="108" name="直線コネクタ 107"/>
        <xdr:cNvCxnSpPr/>
      </xdr:nvCxnSpPr>
      <xdr:spPr bwMode="auto">
        <a:xfrm>
          <a:off x="5003800" y="6930974"/>
          <a:ext cx="6477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139224</xdr:rowOff>
    </xdr:from>
    <xdr:ext cx="762000" cy="259045"/>
    <xdr:sp macro="" textlink="">
      <xdr:nvSpPr>
        <xdr:cNvPr id="109" name="人口1人当たり決算額の推移平均値テキスト445"/>
        <xdr:cNvSpPr txBox="1"/>
      </xdr:nvSpPr>
      <xdr:spPr>
        <a:xfrm>
          <a:off x="5740400" y="6749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294147</xdr:rowOff>
    </xdr:from>
    <xdr:to>
      <xdr:col>5</xdr:col>
      <xdr:colOff>34925</xdr:colOff>
      <xdr:row>36</xdr:row>
      <xdr:rowOff>52847</xdr:rowOff>
    </xdr:to>
    <xdr:sp macro="" textlink="">
      <xdr:nvSpPr>
        <xdr:cNvPr id="110" name="フローチャート : 判断 109"/>
        <xdr:cNvSpPr/>
      </xdr:nvSpPr>
      <xdr:spPr bwMode="auto">
        <a:xfrm>
          <a:off x="56007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320624</xdr:rowOff>
    </xdr:from>
    <xdr:to>
      <xdr:col>4</xdr:col>
      <xdr:colOff>469900</xdr:colOff>
      <xdr:row>35</xdr:row>
      <xdr:rowOff>324602</xdr:rowOff>
    </xdr:to>
    <xdr:cxnSp macro="">
      <xdr:nvCxnSpPr>
        <xdr:cNvPr id="111" name="直線コネクタ 110"/>
        <xdr:cNvCxnSpPr/>
      </xdr:nvCxnSpPr>
      <xdr:spPr bwMode="auto">
        <a:xfrm flipV="1">
          <a:off x="4305300" y="6930974"/>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271790</xdr:rowOff>
    </xdr:from>
    <xdr:to>
      <xdr:col>4</xdr:col>
      <xdr:colOff>520700</xdr:colOff>
      <xdr:row>36</xdr:row>
      <xdr:rowOff>30490</xdr:rowOff>
    </xdr:to>
    <xdr:sp macro="" textlink="">
      <xdr:nvSpPr>
        <xdr:cNvPr id="112" name="フローチャート : 判断 111"/>
        <xdr:cNvSpPr/>
      </xdr:nvSpPr>
      <xdr:spPr bwMode="auto">
        <a:xfrm>
          <a:off x="4953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15267</xdr:rowOff>
    </xdr:from>
    <xdr:ext cx="736600" cy="259045"/>
    <xdr:sp macro="" textlink="">
      <xdr:nvSpPr>
        <xdr:cNvPr id="113" name="テキスト ボックス 112"/>
        <xdr:cNvSpPr txBox="1"/>
      </xdr:nvSpPr>
      <xdr:spPr>
        <a:xfrm>
          <a:off x="4622800" y="696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269829</xdr:rowOff>
    </xdr:from>
    <xdr:to>
      <xdr:col>3</xdr:col>
      <xdr:colOff>904875</xdr:colOff>
      <xdr:row>35</xdr:row>
      <xdr:rowOff>324602</xdr:rowOff>
    </xdr:to>
    <xdr:cxnSp macro="">
      <xdr:nvCxnSpPr>
        <xdr:cNvPr id="114" name="直線コネクタ 113"/>
        <xdr:cNvCxnSpPr/>
      </xdr:nvCxnSpPr>
      <xdr:spPr bwMode="auto">
        <a:xfrm>
          <a:off x="3606800" y="6880179"/>
          <a:ext cx="698500" cy="5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267401</xdr:rowOff>
    </xdr:from>
    <xdr:to>
      <xdr:col>3</xdr:col>
      <xdr:colOff>955675</xdr:colOff>
      <xdr:row>36</xdr:row>
      <xdr:rowOff>26101</xdr:rowOff>
    </xdr:to>
    <xdr:sp macro="" textlink="">
      <xdr:nvSpPr>
        <xdr:cNvPr id="115" name="フローチャート : 判断 114"/>
        <xdr:cNvSpPr/>
      </xdr:nvSpPr>
      <xdr:spPr bwMode="auto">
        <a:xfrm>
          <a:off x="4254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36278</xdr:rowOff>
    </xdr:from>
    <xdr:ext cx="762000" cy="259045"/>
    <xdr:sp macro="" textlink="">
      <xdr:nvSpPr>
        <xdr:cNvPr id="116" name="テキスト ボックス 115"/>
        <xdr:cNvSpPr txBox="1"/>
      </xdr:nvSpPr>
      <xdr:spPr>
        <a:xfrm>
          <a:off x="3924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144053</xdr:rowOff>
    </xdr:from>
    <xdr:to>
      <xdr:col>3</xdr:col>
      <xdr:colOff>206375</xdr:colOff>
      <xdr:row>35</xdr:row>
      <xdr:rowOff>269829</xdr:rowOff>
    </xdr:to>
    <xdr:cxnSp macro="">
      <xdr:nvCxnSpPr>
        <xdr:cNvPr id="117" name="直線コネクタ 116"/>
        <xdr:cNvCxnSpPr/>
      </xdr:nvCxnSpPr>
      <xdr:spPr bwMode="auto">
        <a:xfrm>
          <a:off x="2908300" y="6754403"/>
          <a:ext cx="698500" cy="12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194066</xdr:rowOff>
    </xdr:from>
    <xdr:to>
      <xdr:col>3</xdr:col>
      <xdr:colOff>257175</xdr:colOff>
      <xdr:row>35</xdr:row>
      <xdr:rowOff>295666</xdr:rowOff>
    </xdr:to>
    <xdr:sp macro="" textlink="">
      <xdr:nvSpPr>
        <xdr:cNvPr id="118" name="フローチャート : 判断 117"/>
        <xdr:cNvSpPr/>
      </xdr:nvSpPr>
      <xdr:spPr bwMode="auto">
        <a:xfrm>
          <a:off x="35560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305843</xdr:rowOff>
    </xdr:from>
    <xdr:ext cx="762000" cy="259045"/>
    <xdr:sp macro="" textlink="">
      <xdr:nvSpPr>
        <xdr:cNvPr id="119" name="テキスト ボックス 118"/>
        <xdr:cNvSpPr txBox="1"/>
      </xdr:nvSpPr>
      <xdr:spPr>
        <a:xfrm>
          <a:off x="3225800" y="65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159548</xdr:rowOff>
    </xdr:from>
    <xdr:to>
      <xdr:col>2</xdr:col>
      <xdr:colOff>692150</xdr:colOff>
      <xdr:row>35</xdr:row>
      <xdr:rowOff>261148</xdr:rowOff>
    </xdr:to>
    <xdr:sp macro="" textlink="">
      <xdr:nvSpPr>
        <xdr:cNvPr id="120" name="フローチャート : 判断 119"/>
        <xdr:cNvSpPr/>
      </xdr:nvSpPr>
      <xdr:spPr bwMode="auto">
        <a:xfrm>
          <a:off x="28575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245925</xdr:rowOff>
    </xdr:from>
    <xdr:ext cx="762000" cy="259045"/>
    <xdr:sp macro="" textlink="">
      <xdr:nvSpPr>
        <xdr:cNvPr id="121" name="テキスト ボックス 120"/>
        <xdr:cNvSpPr txBox="1"/>
      </xdr:nvSpPr>
      <xdr:spPr>
        <a:xfrm>
          <a:off x="25273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304023</xdr:rowOff>
    </xdr:from>
    <xdr:to>
      <xdr:col>5</xdr:col>
      <xdr:colOff>34925</xdr:colOff>
      <xdr:row>36</xdr:row>
      <xdr:rowOff>62723</xdr:rowOff>
    </xdr:to>
    <xdr:sp macro="" textlink="">
      <xdr:nvSpPr>
        <xdr:cNvPr id="127" name="円/楕円 126"/>
        <xdr:cNvSpPr/>
      </xdr:nvSpPr>
      <xdr:spPr bwMode="auto">
        <a:xfrm>
          <a:off x="5600700" y="69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276100</xdr:rowOff>
    </xdr:from>
    <xdr:ext cx="762000" cy="259045"/>
    <xdr:sp macro="" textlink="">
      <xdr:nvSpPr>
        <xdr:cNvPr id="128" name="人口1人当たり決算額の推移該当値テキスト445"/>
        <xdr:cNvSpPr txBox="1"/>
      </xdr:nvSpPr>
      <xdr:spPr>
        <a:xfrm>
          <a:off x="5740400" y="688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269824</xdr:rowOff>
    </xdr:from>
    <xdr:to>
      <xdr:col>4</xdr:col>
      <xdr:colOff>520700</xdr:colOff>
      <xdr:row>36</xdr:row>
      <xdr:rowOff>28524</xdr:rowOff>
    </xdr:to>
    <xdr:sp macro="" textlink="">
      <xdr:nvSpPr>
        <xdr:cNvPr id="129" name="円/楕円 128"/>
        <xdr:cNvSpPr/>
      </xdr:nvSpPr>
      <xdr:spPr bwMode="auto">
        <a:xfrm>
          <a:off x="4953000" y="688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38701</xdr:rowOff>
    </xdr:from>
    <xdr:ext cx="736600" cy="259045"/>
    <xdr:sp macro="" textlink="">
      <xdr:nvSpPr>
        <xdr:cNvPr id="130" name="テキスト ボックス 129"/>
        <xdr:cNvSpPr txBox="1"/>
      </xdr:nvSpPr>
      <xdr:spPr>
        <a:xfrm>
          <a:off x="4622800" y="66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273802</xdr:rowOff>
    </xdr:from>
    <xdr:to>
      <xdr:col>3</xdr:col>
      <xdr:colOff>955675</xdr:colOff>
      <xdr:row>36</xdr:row>
      <xdr:rowOff>32502</xdr:rowOff>
    </xdr:to>
    <xdr:sp macro="" textlink="">
      <xdr:nvSpPr>
        <xdr:cNvPr id="131" name="円/楕円 130"/>
        <xdr:cNvSpPr/>
      </xdr:nvSpPr>
      <xdr:spPr bwMode="auto">
        <a:xfrm>
          <a:off x="4254500" y="688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17279</xdr:rowOff>
    </xdr:from>
    <xdr:ext cx="762000" cy="259045"/>
    <xdr:sp macro="" textlink="">
      <xdr:nvSpPr>
        <xdr:cNvPr id="132" name="テキスト ボックス 131"/>
        <xdr:cNvSpPr txBox="1"/>
      </xdr:nvSpPr>
      <xdr:spPr>
        <a:xfrm>
          <a:off x="3924300" y="69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219029</xdr:rowOff>
    </xdr:from>
    <xdr:to>
      <xdr:col>3</xdr:col>
      <xdr:colOff>257175</xdr:colOff>
      <xdr:row>35</xdr:row>
      <xdr:rowOff>320629</xdr:rowOff>
    </xdr:to>
    <xdr:sp macro="" textlink="">
      <xdr:nvSpPr>
        <xdr:cNvPr id="133" name="円/楕円 132"/>
        <xdr:cNvSpPr/>
      </xdr:nvSpPr>
      <xdr:spPr bwMode="auto">
        <a:xfrm>
          <a:off x="3556000" y="682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305406</xdr:rowOff>
    </xdr:from>
    <xdr:ext cx="762000" cy="259045"/>
    <xdr:sp macro="" textlink="">
      <xdr:nvSpPr>
        <xdr:cNvPr id="134" name="テキスト ボックス 133"/>
        <xdr:cNvSpPr txBox="1"/>
      </xdr:nvSpPr>
      <xdr:spPr>
        <a:xfrm>
          <a:off x="3225800" y="69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93253</xdr:rowOff>
    </xdr:from>
    <xdr:to>
      <xdr:col>2</xdr:col>
      <xdr:colOff>692150</xdr:colOff>
      <xdr:row>35</xdr:row>
      <xdr:rowOff>194853</xdr:rowOff>
    </xdr:to>
    <xdr:sp macro="" textlink="">
      <xdr:nvSpPr>
        <xdr:cNvPr id="135" name="円/楕円 134"/>
        <xdr:cNvSpPr/>
      </xdr:nvSpPr>
      <xdr:spPr bwMode="auto">
        <a:xfrm>
          <a:off x="2857500" y="670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205030</xdr:rowOff>
    </xdr:from>
    <xdr:ext cx="762000" cy="259045"/>
    <xdr:sp macro="" textlink="">
      <xdr:nvSpPr>
        <xdr:cNvPr id="136" name="テキスト ボックス 135"/>
        <xdr:cNvSpPr txBox="1"/>
      </xdr:nvSpPr>
      <xdr:spPr>
        <a:xfrm>
          <a:off x="2527300" y="647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群馬県高崎市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375,255
370,722
459.16
166,858,011
161,830,632
3,956,139
81,643,724
141,312,594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30962</xdr:rowOff>
    </xdr:from>
    <xdr:to>
      <xdr:col>6</xdr:col>
      <xdr:colOff>510540</xdr:colOff>
      <xdr:row>39</xdr:row>
      <xdr:rowOff>23038</xdr:rowOff>
    </xdr:to>
    <xdr:cxnSp macro="">
      <xdr:nvCxnSpPr>
        <xdr:cNvPr id="56" name="直線コネクタ 55"/>
        <xdr:cNvCxnSpPr/>
      </xdr:nvCxnSpPr>
      <xdr:spPr>
        <a:xfrm flipV="1">
          <a:off x="4633595" y="5174462"/>
          <a:ext cx="1270" cy="1535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26865</xdr:rowOff>
    </xdr:from>
    <xdr:ext cx="534377" cy="259045"/>
    <xdr:sp macro="" textlink="">
      <xdr:nvSpPr>
        <xdr:cNvPr id="57" name="人件費最小値テキスト"/>
        <xdr:cNvSpPr txBox="1"/>
      </xdr:nvSpPr>
      <xdr:spPr>
        <a:xfrm>
          <a:off x="4686300" y="67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40,562</a:t>
          </a:r>
          <a:endParaRPr kumimoji="1" lang="ja-JP" altLang="en-US" sz="1000" b="1">
            <a:latin typeface="ＭＳ Ｐゴシック"/>
          </a:endParaRPr>
        </a:p>
      </xdr:txBody>
    </xdr:sp>
    <xdr:clientData/>
  </xdr:oneCellAnchor>
  <xdr:twoCellAnchor>
    <xdr:from>
      <xdr:col>6</xdr:col>
      <xdr:colOff>422275</xdr:colOff>
      <xdr:row>39</xdr:row>
      <xdr:rowOff>23038</xdr:rowOff>
    </xdr:from>
    <xdr:to>
      <xdr:col>6</xdr:col>
      <xdr:colOff>600075</xdr:colOff>
      <xdr:row>39</xdr:row>
      <xdr:rowOff>23038</xdr:rowOff>
    </xdr:to>
    <xdr:cxnSp macro="">
      <xdr:nvCxnSpPr>
        <xdr:cNvPr id="58" name="直線コネクタ 57"/>
        <xdr:cNvCxnSpPr/>
      </xdr:nvCxnSpPr>
      <xdr:spPr>
        <a:xfrm>
          <a:off x="4546600" y="670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149089</xdr:rowOff>
    </xdr:from>
    <xdr:ext cx="534377" cy="259045"/>
    <xdr:sp macro="" textlink="">
      <xdr:nvSpPr>
        <xdr:cNvPr id="59" name="人件費最大値テキスト"/>
        <xdr:cNvSpPr txBox="1"/>
      </xdr:nvSpPr>
      <xdr:spPr>
        <a:xfrm>
          <a:off x="4686300" y="49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80,854</a:t>
          </a:r>
          <a:endParaRPr kumimoji="1" lang="ja-JP" altLang="en-US" sz="1000" b="1">
            <a:latin typeface="ＭＳ Ｐゴシック"/>
          </a:endParaRPr>
        </a:p>
      </xdr:txBody>
    </xdr:sp>
    <xdr:clientData/>
  </xdr:oneCellAnchor>
  <xdr:twoCellAnchor>
    <xdr:from>
      <xdr:col>6</xdr:col>
      <xdr:colOff>422275</xdr:colOff>
      <xdr:row>30</xdr:row>
      <xdr:rowOff>30962</xdr:rowOff>
    </xdr:from>
    <xdr:to>
      <xdr:col>6</xdr:col>
      <xdr:colOff>600075</xdr:colOff>
      <xdr:row>30</xdr:row>
      <xdr:rowOff>30962</xdr:rowOff>
    </xdr:to>
    <xdr:cxnSp macro="">
      <xdr:nvCxnSpPr>
        <xdr:cNvPr id="60" name="直線コネクタ 59"/>
        <xdr:cNvCxnSpPr/>
      </xdr:nvCxnSpPr>
      <xdr:spPr>
        <a:xfrm>
          <a:off x="4546600" y="51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156883</xdr:rowOff>
    </xdr:from>
    <xdr:to>
      <xdr:col>6</xdr:col>
      <xdr:colOff>511175</xdr:colOff>
      <xdr:row>35</xdr:row>
      <xdr:rowOff>166027</xdr:rowOff>
    </xdr:to>
    <xdr:cxnSp macro="">
      <xdr:nvCxnSpPr>
        <xdr:cNvPr id="61" name="直線コネクタ 60"/>
        <xdr:cNvCxnSpPr/>
      </xdr:nvCxnSpPr>
      <xdr:spPr>
        <a:xfrm>
          <a:off x="3797300" y="615763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31538</xdr:rowOff>
    </xdr:from>
    <xdr:ext cx="534377" cy="259045"/>
    <xdr:sp macro="" textlink="">
      <xdr:nvSpPr>
        <xdr:cNvPr id="62" name="人件費平均値テキスト"/>
        <xdr:cNvSpPr txBox="1"/>
      </xdr:nvSpPr>
      <xdr:spPr>
        <a:xfrm>
          <a:off x="4686300" y="5860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57,606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xdr:rowOff>
    </xdr:from>
    <xdr:to>
      <xdr:col>6</xdr:col>
      <xdr:colOff>561975</xdr:colOff>
      <xdr:row>35</xdr:row>
      <xdr:rowOff>110261</xdr:rowOff>
    </xdr:to>
    <xdr:sp macro="" textlink="">
      <xdr:nvSpPr>
        <xdr:cNvPr id="63" name="フローチャート : 判断 62"/>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156883</xdr:rowOff>
    </xdr:from>
    <xdr:to>
      <xdr:col>5</xdr:col>
      <xdr:colOff>358775</xdr:colOff>
      <xdr:row>35</xdr:row>
      <xdr:rowOff>171323</xdr:rowOff>
    </xdr:to>
    <xdr:cxnSp macro="">
      <xdr:nvCxnSpPr>
        <xdr:cNvPr id="64" name="直線コネクタ 63"/>
        <xdr:cNvCxnSpPr/>
      </xdr:nvCxnSpPr>
      <xdr:spPr>
        <a:xfrm flipV="1">
          <a:off x="2908300" y="615763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167234</xdr:rowOff>
    </xdr:from>
    <xdr:to>
      <xdr:col>5</xdr:col>
      <xdr:colOff>409575</xdr:colOff>
      <xdr:row>35</xdr:row>
      <xdr:rowOff>97384</xdr:rowOff>
    </xdr:to>
    <xdr:sp macro="" textlink="">
      <xdr:nvSpPr>
        <xdr:cNvPr id="65" name="フローチャート : 判断 64"/>
        <xdr:cNvSpPr/>
      </xdr:nvSpPr>
      <xdr:spPr>
        <a:xfrm>
          <a:off x="3746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113911</xdr:rowOff>
    </xdr:from>
    <xdr:ext cx="534377" cy="259045"/>
    <xdr:sp macro="" textlink="">
      <xdr:nvSpPr>
        <xdr:cNvPr id="66" name="テキスト ボックス 65"/>
        <xdr:cNvSpPr txBox="1"/>
      </xdr:nvSpPr>
      <xdr:spPr>
        <a:xfrm>
          <a:off x="3530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171323</xdr:rowOff>
    </xdr:from>
    <xdr:to>
      <xdr:col>4</xdr:col>
      <xdr:colOff>155575</xdr:colOff>
      <xdr:row>36</xdr:row>
      <xdr:rowOff>76149</xdr:rowOff>
    </xdr:to>
    <xdr:cxnSp macro="">
      <xdr:nvCxnSpPr>
        <xdr:cNvPr id="67" name="直線コネクタ 66"/>
        <xdr:cNvCxnSpPr/>
      </xdr:nvCxnSpPr>
      <xdr:spPr>
        <a:xfrm flipV="1">
          <a:off x="2019300" y="6172073"/>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5613</xdr:rowOff>
    </xdr:from>
    <xdr:to>
      <xdr:col>4</xdr:col>
      <xdr:colOff>206375</xdr:colOff>
      <xdr:row>35</xdr:row>
      <xdr:rowOff>107213</xdr:rowOff>
    </xdr:to>
    <xdr:sp macro="" textlink="">
      <xdr:nvSpPr>
        <xdr:cNvPr id="68" name="フローチャート : 判断 67"/>
        <xdr:cNvSpPr/>
      </xdr:nvSpPr>
      <xdr:spPr>
        <a:xfrm>
          <a:off x="2857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123740</xdr:rowOff>
    </xdr:from>
    <xdr:ext cx="534377" cy="259045"/>
    <xdr:sp macro="" textlink="">
      <xdr:nvSpPr>
        <xdr:cNvPr id="69" name="テキスト ボックス 68"/>
        <xdr:cNvSpPr txBox="1"/>
      </xdr:nvSpPr>
      <xdr:spPr>
        <a:xfrm>
          <a:off x="2641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160045</xdr:rowOff>
    </xdr:from>
    <xdr:to>
      <xdr:col>2</xdr:col>
      <xdr:colOff>638175</xdr:colOff>
      <xdr:row>36</xdr:row>
      <xdr:rowOff>76149</xdr:rowOff>
    </xdr:to>
    <xdr:cxnSp macro="">
      <xdr:nvCxnSpPr>
        <xdr:cNvPr id="70" name="直線コネクタ 69"/>
        <xdr:cNvCxnSpPr/>
      </xdr:nvCxnSpPr>
      <xdr:spPr>
        <a:xfrm>
          <a:off x="1130300" y="616079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28892</xdr:rowOff>
    </xdr:from>
    <xdr:to>
      <xdr:col>3</xdr:col>
      <xdr:colOff>3175</xdr:colOff>
      <xdr:row>35</xdr:row>
      <xdr:rowOff>130492</xdr:rowOff>
    </xdr:to>
    <xdr:sp macro="" textlink="">
      <xdr:nvSpPr>
        <xdr:cNvPr id="71" name="フローチャート : 判断 70"/>
        <xdr:cNvSpPr/>
      </xdr:nvSpPr>
      <xdr:spPr>
        <a:xfrm>
          <a:off x="1968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147019</xdr:rowOff>
    </xdr:from>
    <xdr:ext cx="534377" cy="259045"/>
    <xdr:sp macro="" textlink="">
      <xdr:nvSpPr>
        <xdr:cNvPr id="72" name="テキスト ボックス 71"/>
        <xdr:cNvSpPr txBox="1"/>
      </xdr:nvSpPr>
      <xdr:spPr>
        <a:xfrm>
          <a:off x="1752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100101</xdr:rowOff>
    </xdr:from>
    <xdr:to>
      <xdr:col>1</xdr:col>
      <xdr:colOff>485775</xdr:colOff>
      <xdr:row>35</xdr:row>
      <xdr:rowOff>30251</xdr:rowOff>
    </xdr:to>
    <xdr:sp macro="" textlink="">
      <xdr:nvSpPr>
        <xdr:cNvPr id="73" name="フローチャート : 判断 72"/>
        <xdr:cNvSpPr/>
      </xdr:nvSpPr>
      <xdr:spPr>
        <a:xfrm>
          <a:off x="1079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46778</xdr:rowOff>
    </xdr:from>
    <xdr:ext cx="534377" cy="259045"/>
    <xdr:sp macro="" textlink="">
      <xdr:nvSpPr>
        <xdr:cNvPr id="74" name="テキスト ボックス 73"/>
        <xdr:cNvSpPr txBox="1"/>
      </xdr:nvSpPr>
      <xdr:spPr>
        <a:xfrm>
          <a:off x="863111" y="57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115227</xdr:rowOff>
    </xdr:from>
    <xdr:to>
      <xdr:col>6</xdr:col>
      <xdr:colOff>561975</xdr:colOff>
      <xdr:row>36</xdr:row>
      <xdr:rowOff>45377</xdr:rowOff>
    </xdr:to>
    <xdr:sp macro="" textlink="">
      <xdr:nvSpPr>
        <xdr:cNvPr id="80" name="円/楕円 79"/>
        <xdr:cNvSpPr/>
      </xdr:nvSpPr>
      <xdr:spPr>
        <a:xfrm>
          <a:off x="4584700" y="61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93654</xdr:rowOff>
    </xdr:from>
    <xdr:ext cx="534377" cy="259045"/>
    <xdr:sp macro="" textlink="">
      <xdr:nvSpPr>
        <xdr:cNvPr id="81" name="人件費該当値テキスト"/>
        <xdr:cNvSpPr txBox="1"/>
      </xdr:nvSpPr>
      <xdr:spPr>
        <a:xfrm>
          <a:off x="4686300" y="60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106083</xdr:rowOff>
    </xdr:from>
    <xdr:to>
      <xdr:col>5</xdr:col>
      <xdr:colOff>409575</xdr:colOff>
      <xdr:row>36</xdr:row>
      <xdr:rowOff>36233</xdr:rowOff>
    </xdr:to>
    <xdr:sp macro="" textlink="">
      <xdr:nvSpPr>
        <xdr:cNvPr id="82" name="円/楕円 81"/>
        <xdr:cNvSpPr/>
      </xdr:nvSpPr>
      <xdr:spPr>
        <a:xfrm>
          <a:off x="3746500" y="6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27360</xdr:rowOff>
    </xdr:from>
    <xdr:ext cx="534377" cy="259045"/>
    <xdr:sp macro="" textlink="">
      <xdr:nvSpPr>
        <xdr:cNvPr id="83" name="テキスト ボックス 82"/>
        <xdr:cNvSpPr txBox="1"/>
      </xdr:nvSpPr>
      <xdr:spPr>
        <a:xfrm>
          <a:off x="3530111" y="6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55,049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120523</xdr:rowOff>
    </xdr:from>
    <xdr:to>
      <xdr:col>4</xdr:col>
      <xdr:colOff>206375</xdr:colOff>
      <xdr:row>36</xdr:row>
      <xdr:rowOff>50673</xdr:rowOff>
    </xdr:to>
    <xdr:sp macro="" textlink="">
      <xdr:nvSpPr>
        <xdr:cNvPr id="84" name="円/楕円 83"/>
        <xdr:cNvSpPr/>
      </xdr:nvSpPr>
      <xdr:spPr>
        <a:xfrm>
          <a:off x="2857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41800</xdr:rowOff>
    </xdr:from>
    <xdr:ext cx="534377" cy="259045"/>
    <xdr:sp macro="" textlink="">
      <xdr:nvSpPr>
        <xdr:cNvPr id="85" name="テキスト ボックス 84"/>
        <xdr:cNvSpPr txBox="1"/>
      </xdr:nvSpPr>
      <xdr:spPr>
        <a:xfrm>
          <a:off x="2641111" y="62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25349</xdr:rowOff>
    </xdr:from>
    <xdr:to>
      <xdr:col>3</xdr:col>
      <xdr:colOff>3175</xdr:colOff>
      <xdr:row>36</xdr:row>
      <xdr:rowOff>126949</xdr:rowOff>
    </xdr:to>
    <xdr:sp macro="" textlink="">
      <xdr:nvSpPr>
        <xdr:cNvPr id="86" name="円/楕円 85"/>
        <xdr:cNvSpPr/>
      </xdr:nvSpPr>
      <xdr:spPr>
        <a:xfrm>
          <a:off x="1968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118076</xdr:rowOff>
    </xdr:from>
    <xdr:ext cx="534377" cy="259045"/>
    <xdr:sp macro="" textlink="">
      <xdr:nvSpPr>
        <xdr:cNvPr id="87" name="テキスト ボックス 86"/>
        <xdr:cNvSpPr txBox="1"/>
      </xdr:nvSpPr>
      <xdr:spPr>
        <a:xfrm>
          <a:off x="1752111" y="62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109245</xdr:rowOff>
    </xdr:from>
    <xdr:to>
      <xdr:col>1</xdr:col>
      <xdr:colOff>485775</xdr:colOff>
      <xdr:row>36</xdr:row>
      <xdr:rowOff>39395</xdr:rowOff>
    </xdr:to>
    <xdr:sp macro="" textlink="">
      <xdr:nvSpPr>
        <xdr:cNvPr id="88" name="円/楕円 87"/>
        <xdr:cNvSpPr/>
      </xdr:nvSpPr>
      <xdr:spPr>
        <a:xfrm>
          <a:off x="1079500" y="61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30522</xdr:rowOff>
    </xdr:from>
    <xdr:ext cx="534377" cy="259045"/>
    <xdr:sp macro="" textlink="">
      <xdr:nvSpPr>
        <xdr:cNvPr id="89" name="テキスト ボックス 88"/>
        <xdr:cNvSpPr txBox="1"/>
      </xdr:nvSpPr>
      <xdr:spPr>
        <a:xfrm>
          <a:off x="8631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69126</xdr:rowOff>
    </xdr:from>
    <xdr:to>
      <xdr:col>6</xdr:col>
      <xdr:colOff>510540</xdr:colOff>
      <xdr:row>59</xdr:row>
      <xdr:rowOff>8534</xdr:rowOff>
    </xdr:to>
    <xdr:cxnSp macro="">
      <xdr:nvCxnSpPr>
        <xdr:cNvPr id="114" name="直線コネクタ 113"/>
        <xdr:cNvCxnSpPr/>
      </xdr:nvCxnSpPr>
      <xdr:spPr>
        <a:xfrm flipV="1">
          <a:off x="4633595" y="8641626"/>
          <a:ext cx="1270" cy="1482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12361</xdr:rowOff>
    </xdr:from>
    <xdr:ext cx="534377" cy="259045"/>
    <xdr:sp macro="" textlink="">
      <xdr:nvSpPr>
        <xdr:cNvPr id="115" name="物件費最小値テキスト"/>
        <xdr:cNvSpPr txBox="1"/>
      </xdr:nvSpPr>
      <xdr:spPr>
        <a:xfrm>
          <a:off x="4686300" y="101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32,828</a:t>
          </a:r>
          <a:endParaRPr kumimoji="1" lang="ja-JP" altLang="en-US" sz="1000" b="1">
            <a:latin typeface="ＭＳ Ｐゴシック"/>
          </a:endParaRPr>
        </a:p>
      </xdr:txBody>
    </xdr:sp>
    <xdr:clientData/>
  </xdr:oneCellAnchor>
  <xdr:twoCellAnchor>
    <xdr:from>
      <xdr:col>6</xdr:col>
      <xdr:colOff>422275</xdr:colOff>
      <xdr:row>59</xdr:row>
      <xdr:rowOff>8534</xdr:rowOff>
    </xdr:from>
    <xdr:to>
      <xdr:col>6</xdr:col>
      <xdr:colOff>600075</xdr:colOff>
      <xdr:row>59</xdr:row>
      <xdr:rowOff>8534</xdr:rowOff>
    </xdr:to>
    <xdr:cxnSp macro="">
      <xdr:nvCxnSpPr>
        <xdr:cNvPr id="116" name="直線コネクタ 115"/>
        <xdr:cNvCxnSpPr/>
      </xdr:nvCxnSpPr>
      <xdr:spPr>
        <a:xfrm>
          <a:off x="4546600" y="1012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15803</xdr:rowOff>
    </xdr:from>
    <xdr:ext cx="599010" cy="259045"/>
    <xdr:sp macro="" textlink="">
      <xdr:nvSpPr>
        <xdr:cNvPr id="117" name="物件費最大値テキスト"/>
        <xdr:cNvSpPr txBox="1"/>
      </xdr:nvSpPr>
      <xdr:spPr>
        <a:xfrm>
          <a:off x="4686300" y="841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149,557</a:t>
          </a:r>
          <a:endParaRPr kumimoji="1" lang="ja-JP" altLang="en-US" sz="1000" b="1">
            <a:latin typeface="ＭＳ Ｐゴシック"/>
          </a:endParaRPr>
        </a:p>
      </xdr:txBody>
    </xdr:sp>
    <xdr:clientData/>
  </xdr:oneCellAnchor>
  <xdr:twoCellAnchor>
    <xdr:from>
      <xdr:col>6</xdr:col>
      <xdr:colOff>422275</xdr:colOff>
      <xdr:row>50</xdr:row>
      <xdr:rowOff>69126</xdr:rowOff>
    </xdr:from>
    <xdr:to>
      <xdr:col>6</xdr:col>
      <xdr:colOff>600075</xdr:colOff>
      <xdr:row>50</xdr:row>
      <xdr:rowOff>69126</xdr:rowOff>
    </xdr:to>
    <xdr:cxnSp macro="">
      <xdr:nvCxnSpPr>
        <xdr:cNvPr id="118" name="直線コネクタ 117"/>
        <xdr:cNvCxnSpPr/>
      </xdr:nvCxnSpPr>
      <xdr:spPr>
        <a:xfrm>
          <a:off x="4546600" y="86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160922</xdr:rowOff>
    </xdr:from>
    <xdr:to>
      <xdr:col>6</xdr:col>
      <xdr:colOff>511175</xdr:colOff>
      <xdr:row>57</xdr:row>
      <xdr:rowOff>162319</xdr:rowOff>
    </xdr:to>
    <xdr:cxnSp macro="">
      <xdr:nvCxnSpPr>
        <xdr:cNvPr id="119" name="直線コネクタ 118"/>
        <xdr:cNvCxnSpPr/>
      </xdr:nvCxnSpPr>
      <xdr:spPr>
        <a:xfrm flipV="1">
          <a:off x="3797300" y="9933572"/>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126954</xdr:rowOff>
    </xdr:from>
    <xdr:ext cx="534377" cy="259045"/>
    <xdr:sp macro="" textlink="">
      <xdr:nvSpPr>
        <xdr:cNvPr id="120" name="物件費平均値テキスト"/>
        <xdr:cNvSpPr txBox="1"/>
      </xdr:nvSpPr>
      <xdr:spPr>
        <a:xfrm>
          <a:off x="4686300" y="9728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48,305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104077</xdr:rowOff>
    </xdr:from>
    <xdr:to>
      <xdr:col>6</xdr:col>
      <xdr:colOff>561975</xdr:colOff>
      <xdr:row>58</xdr:row>
      <xdr:rowOff>34227</xdr:rowOff>
    </xdr:to>
    <xdr:sp macro="" textlink="">
      <xdr:nvSpPr>
        <xdr:cNvPr id="121" name="フローチャート : 判断 120"/>
        <xdr:cNvSpPr/>
      </xdr:nvSpPr>
      <xdr:spPr>
        <a:xfrm>
          <a:off x="45847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158852</xdr:rowOff>
    </xdr:from>
    <xdr:to>
      <xdr:col>5</xdr:col>
      <xdr:colOff>358775</xdr:colOff>
      <xdr:row>57</xdr:row>
      <xdr:rowOff>162319</xdr:rowOff>
    </xdr:to>
    <xdr:cxnSp macro="">
      <xdr:nvCxnSpPr>
        <xdr:cNvPr id="122" name="直線コネクタ 121"/>
        <xdr:cNvCxnSpPr/>
      </xdr:nvCxnSpPr>
      <xdr:spPr>
        <a:xfrm>
          <a:off x="2908300" y="993150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113500</xdr:rowOff>
    </xdr:from>
    <xdr:to>
      <xdr:col>5</xdr:col>
      <xdr:colOff>409575</xdr:colOff>
      <xdr:row>58</xdr:row>
      <xdr:rowOff>43650</xdr:rowOff>
    </xdr:to>
    <xdr:sp macro="" textlink="">
      <xdr:nvSpPr>
        <xdr:cNvPr id="123" name="フローチャート : 判断 122"/>
        <xdr:cNvSpPr/>
      </xdr:nvSpPr>
      <xdr:spPr>
        <a:xfrm>
          <a:off x="3746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34777</xdr:rowOff>
    </xdr:from>
    <xdr:ext cx="534377" cy="259045"/>
    <xdr:sp macro="" textlink="">
      <xdr:nvSpPr>
        <xdr:cNvPr id="124" name="テキスト ボックス 123"/>
        <xdr:cNvSpPr txBox="1"/>
      </xdr:nvSpPr>
      <xdr:spPr>
        <a:xfrm>
          <a:off x="3530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158852</xdr:rowOff>
    </xdr:from>
    <xdr:to>
      <xdr:col>4</xdr:col>
      <xdr:colOff>155575</xdr:colOff>
      <xdr:row>58</xdr:row>
      <xdr:rowOff>14922</xdr:rowOff>
    </xdr:to>
    <xdr:cxnSp macro="">
      <xdr:nvCxnSpPr>
        <xdr:cNvPr id="125" name="直線コネクタ 124"/>
        <xdr:cNvCxnSpPr/>
      </xdr:nvCxnSpPr>
      <xdr:spPr>
        <a:xfrm flipV="1">
          <a:off x="2019300" y="9931502"/>
          <a:ext cx="889000" cy="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115583</xdr:rowOff>
    </xdr:from>
    <xdr:to>
      <xdr:col>4</xdr:col>
      <xdr:colOff>206375</xdr:colOff>
      <xdr:row>58</xdr:row>
      <xdr:rowOff>45733</xdr:rowOff>
    </xdr:to>
    <xdr:sp macro="" textlink="">
      <xdr:nvSpPr>
        <xdr:cNvPr id="126" name="フローチャート : 判断 125"/>
        <xdr:cNvSpPr/>
      </xdr:nvSpPr>
      <xdr:spPr>
        <a:xfrm>
          <a:off x="2857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36860</xdr:rowOff>
    </xdr:from>
    <xdr:ext cx="534377" cy="259045"/>
    <xdr:sp macro="" textlink="">
      <xdr:nvSpPr>
        <xdr:cNvPr id="127" name="テキスト ボックス 126"/>
        <xdr:cNvSpPr txBox="1"/>
      </xdr:nvSpPr>
      <xdr:spPr>
        <a:xfrm>
          <a:off x="2641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12052</xdr:rowOff>
    </xdr:from>
    <xdr:to>
      <xdr:col>2</xdr:col>
      <xdr:colOff>638175</xdr:colOff>
      <xdr:row>58</xdr:row>
      <xdr:rowOff>14922</xdr:rowOff>
    </xdr:to>
    <xdr:cxnSp macro="">
      <xdr:nvCxnSpPr>
        <xdr:cNvPr id="128" name="直線コネクタ 127"/>
        <xdr:cNvCxnSpPr/>
      </xdr:nvCxnSpPr>
      <xdr:spPr>
        <a:xfrm>
          <a:off x="1130300" y="9956152"/>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152095</xdr:rowOff>
    </xdr:from>
    <xdr:to>
      <xdr:col>3</xdr:col>
      <xdr:colOff>3175</xdr:colOff>
      <xdr:row>58</xdr:row>
      <xdr:rowOff>82245</xdr:rowOff>
    </xdr:to>
    <xdr:sp macro="" textlink="">
      <xdr:nvSpPr>
        <xdr:cNvPr id="129" name="フローチャート : 判断 128"/>
        <xdr:cNvSpPr/>
      </xdr:nvSpPr>
      <xdr:spPr>
        <a:xfrm>
          <a:off x="1968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73372</xdr:rowOff>
    </xdr:from>
    <xdr:ext cx="534377" cy="259045"/>
    <xdr:sp macro="" textlink="">
      <xdr:nvSpPr>
        <xdr:cNvPr id="130" name="テキスト ボックス 129"/>
        <xdr:cNvSpPr txBox="1"/>
      </xdr:nvSpPr>
      <xdr:spPr>
        <a:xfrm>
          <a:off x="1752111" y="100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161734</xdr:rowOff>
    </xdr:from>
    <xdr:to>
      <xdr:col>1</xdr:col>
      <xdr:colOff>485775</xdr:colOff>
      <xdr:row>58</xdr:row>
      <xdr:rowOff>91884</xdr:rowOff>
    </xdr:to>
    <xdr:sp macro="" textlink="">
      <xdr:nvSpPr>
        <xdr:cNvPr id="131" name="フローチャート : 判断 130"/>
        <xdr:cNvSpPr/>
      </xdr:nvSpPr>
      <xdr:spPr>
        <a:xfrm>
          <a:off x="1079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83011</xdr:rowOff>
    </xdr:from>
    <xdr:ext cx="534377" cy="259045"/>
    <xdr:sp macro="" textlink="">
      <xdr:nvSpPr>
        <xdr:cNvPr id="132" name="テキスト ボックス 131"/>
        <xdr:cNvSpPr txBox="1"/>
      </xdr:nvSpPr>
      <xdr:spPr>
        <a:xfrm>
          <a:off x="863111" y="100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110122</xdr:rowOff>
    </xdr:from>
    <xdr:to>
      <xdr:col>6</xdr:col>
      <xdr:colOff>561975</xdr:colOff>
      <xdr:row>58</xdr:row>
      <xdr:rowOff>40272</xdr:rowOff>
    </xdr:to>
    <xdr:sp macro="" textlink="">
      <xdr:nvSpPr>
        <xdr:cNvPr id="138" name="円/楕円 137"/>
        <xdr:cNvSpPr/>
      </xdr:nvSpPr>
      <xdr:spPr>
        <a:xfrm>
          <a:off x="4584700" y="98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88549</xdr:rowOff>
    </xdr:from>
    <xdr:ext cx="534377" cy="259045"/>
    <xdr:sp macro="" textlink="">
      <xdr:nvSpPr>
        <xdr:cNvPr id="139" name="物件費該当値テキスト"/>
        <xdr:cNvSpPr txBox="1"/>
      </xdr:nvSpPr>
      <xdr:spPr>
        <a:xfrm>
          <a:off x="4686300" y="986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111519</xdr:rowOff>
    </xdr:from>
    <xdr:to>
      <xdr:col>5</xdr:col>
      <xdr:colOff>409575</xdr:colOff>
      <xdr:row>58</xdr:row>
      <xdr:rowOff>41669</xdr:rowOff>
    </xdr:to>
    <xdr:sp macro="" textlink="">
      <xdr:nvSpPr>
        <xdr:cNvPr id="140" name="円/楕円 139"/>
        <xdr:cNvSpPr/>
      </xdr:nvSpPr>
      <xdr:spPr>
        <a:xfrm>
          <a:off x="3746500" y="98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58196</xdr:rowOff>
    </xdr:from>
    <xdr:ext cx="534377" cy="259045"/>
    <xdr:sp macro="" textlink="">
      <xdr:nvSpPr>
        <xdr:cNvPr id="141" name="テキスト ボックス 140"/>
        <xdr:cNvSpPr txBox="1"/>
      </xdr:nvSpPr>
      <xdr:spPr>
        <a:xfrm>
          <a:off x="3530111" y="96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108052</xdr:rowOff>
    </xdr:from>
    <xdr:to>
      <xdr:col>4</xdr:col>
      <xdr:colOff>206375</xdr:colOff>
      <xdr:row>58</xdr:row>
      <xdr:rowOff>38202</xdr:rowOff>
    </xdr:to>
    <xdr:sp macro="" textlink="">
      <xdr:nvSpPr>
        <xdr:cNvPr id="142" name="円/楕円 141"/>
        <xdr:cNvSpPr/>
      </xdr:nvSpPr>
      <xdr:spPr>
        <a:xfrm>
          <a:off x="2857500" y="98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54729</xdr:rowOff>
    </xdr:from>
    <xdr:ext cx="534377" cy="259045"/>
    <xdr:sp macro="" textlink="">
      <xdr:nvSpPr>
        <xdr:cNvPr id="143" name="テキスト ボックス 142"/>
        <xdr:cNvSpPr txBox="1"/>
      </xdr:nvSpPr>
      <xdr:spPr>
        <a:xfrm>
          <a:off x="2641111" y="96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135572</xdr:rowOff>
    </xdr:from>
    <xdr:to>
      <xdr:col>3</xdr:col>
      <xdr:colOff>3175</xdr:colOff>
      <xdr:row>58</xdr:row>
      <xdr:rowOff>65722</xdr:rowOff>
    </xdr:to>
    <xdr:sp macro="" textlink="">
      <xdr:nvSpPr>
        <xdr:cNvPr id="144" name="円/楕円 143"/>
        <xdr:cNvSpPr/>
      </xdr:nvSpPr>
      <xdr:spPr>
        <a:xfrm>
          <a:off x="1968500" y="99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82249</xdr:rowOff>
    </xdr:from>
    <xdr:ext cx="534377" cy="259045"/>
    <xdr:sp macro="" textlink="">
      <xdr:nvSpPr>
        <xdr:cNvPr id="145" name="テキスト ボックス 144"/>
        <xdr:cNvSpPr txBox="1"/>
      </xdr:nvSpPr>
      <xdr:spPr>
        <a:xfrm>
          <a:off x="1752111" y="96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132702</xdr:rowOff>
    </xdr:from>
    <xdr:to>
      <xdr:col>1</xdr:col>
      <xdr:colOff>485775</xdr:colOff>
      <xdr:row>58</xdr:row>
      <xdr:rowOff>62852</xdr:rowOff>
    </xdr:to>
    <xdr:sp macro="" textlink="">
      <xdr:nvSpPr>
        <xdr:cNvPr id="146" name="円/楕円 145"/>
        <xdr:cNvSpPr/>
      </xdr:nvSpPr>
      <xdr:spPr>
        <a:xfrm>
          <a:off x="1079500" y="99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79379</xdr:rowOff>
    </xdr:from>
    <xdr:ext cx="534377" cy="259045"/>
    <xdr:sp macro="" textlink="">
      <xdr:nvSpPr>
        <xdr:cNvPr id="147" name="テキスト ボックス 146"/>
        <xdr:cNvSpPr txBox="1"/>
      </xdr:nvSpPr>
      <xdr:spPr>
        <a:xfrm>
          <a:off x="863111" y="96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23368</xdr:rowOff>
    </xdr:from>
    <xdr:to>
      <xdr:col>6</xdr:col>
      <xdr:colOff>510540</xdr:colOff>
      <xdr:row>79</xdr:row>
      <xdr:rowOff>1015</xdr:rowOff>
    </xdr:to>
    <xdr:cxnSp macro="">
      <xdr:nvCxnSpPr>
        <xdr:cNvPr id="171" name="直線コネクタ 170"/>
        <xdr:cNvCxnSpPr/>
      </xdr:nvCxnSpPr>
      <xdr:spPr>
        <a:xfrm flipV="1">
          <a:off x="4633595" y="12024868"/>
          <a:ext cx="1270" cy="152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4842</xdr:rowOff>
    </xdr:from>
    <xdr:ext cx="378565" cy="259045"/>
    <xdr:sp macro="" textlink="">
      <xdr:nvSpPr>
        <xdr:cNvPr id="172" name="維持補修費最小値テキスト"/>
        <xdr:cNvSpPr txBox="1"/>
      </xdr:nvSpPr>
      <xdr:spPr>
        <a:xfrm>
          <a:off x="4686300" y="1354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422275</xdr:colOff>
      <xdr:row>79</xdr:row>
      <xdr:rowOff>1015</xdr:rowOff>
    </xdr:from>
    <xdr:to>
      <xdr:col>6</xdr:col>
      <xdr:colOff>600075</xdr:colOff>
      <xdr:row>79</xdr:row>
      <xdr:rowOff>1015</xdr:rowOff>
    </xdr:to>
    <xdr:cxnSp macro="">
      <xdr:nvCxnSpPr>
        <xdr:cNvPr id="173" name="直線コネクタ 172"/>
        <xdr:cNvCxnSpPr/>
      </xdr:nvCxnSpPr>
      <xdr:spPr>
        <a:xfrm>
          <a:off x="4546600" y="1354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141495</xdr:rowOff>
    </xdr:from>
    <xdr:ext cx="534377" cy="259045"/>
    <xdr:sp macro="" textlink="">
      <xdr:nvSpPr>
        <xdr:cNvPr id="174" name="維持補修費最大値テキスト"/>
        <xdr:cNvSpPr txBox="1"/>
      </xdr:nvSpPr>
      <xdr:spPr>
        <a:xfrm>
          <a:off x="4686300" y="1180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12,316</a:t>
          </a:r>
          <a:endParaRPr kumimoji="1" lang="ja-JP" altLang="en-US" sz="1000" b="1">
            <a:latin typeface="ＭＳ Ｐゴシック"/>
          </a:endParaRPr>
        </a:p>
      </xdr:txBody>
    </xdr:sp>
    <xdr:clientData/>
  </xdr:oneCellAnchor>
  <xdr:twoCellAnchor>
    <xdr:from>
      <xdr:col>6</xdr:col>
      <xdr:colOff>422275</xdr:colOff>
      <xdr:row>70</xdr:row>
      <xdr:rowOff>23368</xdr:rowOff>
    </xdr:from>
    <xdr:to>
      <xdr:col>6</xdr:col>
      <xdr:colOff>600075</xdr:colOff>
      <xdr:row>70</xdr:row>
      <xdr:rowOff>23368</xdr:rowOff>
    </xdr:to>
    <xdr:cxnSp macro="">
      <xdr:nvCxnSpPr>
        <xdr:cNvPr id="175" name="直線コネクタ 174"/>
        <xdr:cNvCxnSpPr/>
      </xdr:nvCxnSpPr>
      <xdr:spPr>
        <a:xfrm>
          <a:off x="4546600" y="12024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74040</xdr:rowOff>
    </xdr:from>
    <xdr:to>
      <xdr:col>6</xdr:col>
      <xdr:colOff>511175</xdr:colOff>
      <xdr:row>76</xdr:row>
      <xdr:rowOff>97410</xdr:rowOff>
    </xdr:to>
    <xdr:cxnSp macro="">
      <xdr:nvCxnSpPr>
        <xdr:cNvPr id="176" name="直線コネクタ 175"/>
        <xdr:cNvCxnSpPr/>
      </xdr:nvCxnSpPr>
      <xdr:spPr>
        <a:xfrm flipV="1">
          <a:off x="3797300" y="13104240"/>
          <a:ext cx="838200" cy="2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8272</xdr:rowOff>
    </xdr:from>
    <xdr:ext cx="469744" cy="259045"/>
    <xdr:sp macro="" textlink="">
      <xdr:nvSpPr>
        <xdr:cNvPr id="177" name="維持補修費平均値テキスト"/>
        <xdr:cNvSpPr txBox="1"/>
      </xdr:nvSpPr>
      <xdr:spPr>
        <a:xfrm>
          <a:off x="4686300" y="12867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156845</xdr:rowOff>
    </xdr:from>
    <xdr:to>
      <xdr:col>6</xdr:col>
      <xdr:colOff>561975</xdr:colOff>
      <xdr:row>76</xdr:row>
      <xdr:rowOff>86995</xdr:rowOff>
    </xdr:to>
    <xdr:sp macro="" textlink="">
      <xdr:nvSpPr>
        <xdr:cNvPr id="178" name="フローチャート : 判断 177"/>
        <xdr:cNvSpPr/>
      </xdr:nvSpPr>
      <xdr:spPr>
        <a:xfrm>
          <a:off x="45847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97410</xdr:rowOff>
    </xdr:from>
    <xdr:to>
      <xdr:col>5</xdr:col>
      <xdr:colOff>358775</xdr:colOff>
      <xdr:row>76</xdr:row>
      <xdr:rowOff>136017</xdr:rowOff>
    </xdr:to>
    <xdr:cxnSp macro="">
      <xdr:nvCxnSpPr>
        <xdr:cNvPr id="179" name="直線コネクタ 178"/>
        <xdr:cNvCxnSpPr/>
      </xdr:nvCxnSpPr>
      <xdr:spPr>
        <a:xfrm flipV="1">
          <a:off x="2908300" y="1312761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165227</xdr:rowOff>
    </xdr:from>
    <xdr:to>
      <xdr:col>5</xdr:col>
      <xdr:colOff>409575</xdr:colOff>
      <xdr:row>76</xdr:row>
      <xdr:rowOff>95377</xdr:rowOff>
    </xdr:to>
    <xdr:sp macro="" textlink="">
      <xdr:nvSpPr>
        <xdr:cNvPr id="180" name="フローチャート : 判断 179"/>
        <xdr:cNvSpPr/>
      </xdr:nvSpPr>
      <xdr:spPr>
        <a:xfrm>
          <a:off x="3746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111904</xdr:rowOff>
    </xdr:from>
    <xdr:ext cx="469744" cy="259045"/>
    <xdr:sp macro="" textlink="">
      <xdr:nvSpPr>
        <xdr:cNvPr id="181" name="テキスト ボックス 180"/>
        <xdr:cNvSpPr txBox="1"/>
      </xdr:nvSpPr>
      <xdr:spPr>
        <a:xfrm>
          <a:off x="3562427"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62992</xdr:rowOff>
    </xdr:from>
    <xdr:to>
      <xdr:col>4</xdr:col>
      <xdr:colOff>155575</xdr:colOff>
      <xdr:row>76</xdr:row>
      <xdr:rowOff>136017</xdr:rowOff>
    </xdr:to>
    <xdr:cxnSp macro="">
      <xdr:nvCxnSpPr>
        <xdr:cNvPr id="182" name="直線コネクタ 181"/>
        <xdr:cNvCxnSpPr/>
      </xdr:nvCxnSpPr>
      <xdr:spPr>
        <a:xfrm>
          <a:off x="2019300" y="13093192"/>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2794</xdr:rowOff>
    </xdr:from>
    <xdr:to>
      <xdr:col>4</xdr:col>
      <xdr:colOff>206375</xdr:colOff>
      <xdr:row>76</xdr:row>
      <xdr:rowOff>104394</xdr:rowOff>
    </xdr:to>
    <xdr:sp macro="" textlink="">
      <xdr:nvSpPr>
        <xdr:cNvPr id="183" name="フローチャート : 判断 182"/>
        <xdr:cNvSpPr/>
      </xdr:nvSpPr>
      <xdr:spPr>
        <a:xfrm>
          <a:off x="2857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120921</xdr:rowOff>
    </xdr:from>
    <xdr:ext cx="469744" cy="259045"/>
    <xdr:sp macro="" textlink="">
      <xdr:nvSpPr>
        <xdr:cNvPr id="184" name="テキスト ボックス 183"/>
        <xdr:cNvSpPr txBox="1"/>
      </xdr:nvSpPr>
      <xdr:spPr>
        <a:xfrm>
          <a:off x="2673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62992</xdr:rowOff>
    </xdr:from>
    <xdr:to>
      <xdr:col>2</xdr:col>
      <xdr:colOff>638175</xdr:colOff>
      <xdr:row>76</xdr:row>
      <xdr:rowOff>128524</xdr:rowOff>
    </xdr:to>
    <xdr:cxnSp macro="">
      <xdr:nvCxnSpPr>
        <xdr:cNvPr id="185" name="直線コネクタ 184"/>
        <xdr:cNvCxnSpPr/>
      </xdr:nvCxnSpPr>
      <xdr:spPr>
        <a:xfrm flipV="1">
          <a:off x="1130300" y="1309319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143510</xdr:rowOff>
    </xdr:from>
    <xdr:to>
      <xdr:col>3</xdr:col>
      <xdr:colOff>3175</xdr:colOff>
      <xdr:row>76</xdr:row>
      <xdr:rowOff>73661</xdr:rowOff>
    </xdr:to>
    <xdr:sp macro="" textlink="">
      <xdr:nvSpPr>
        <xdr:cNvPr id="186" name="フローチャート : 判断 185"/>
        <xdr:cNvSpPr/>
      </xdr:nvSpPr>
      <xdr:spPr>
        <a:xfrm>
          <a:off x="1968500" y="1300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90187</xdr:rowOff>
    </xdr:from>
    <xdr:ext cx="469744" cy="259045"/>
    <xdr:sp macro="" textlink="">
      <xdr:nvSpPr>
        <xdr:cNvPr id="187" name="テキスト ボックス 186"/>
        <xdr:cNvSpPr txBox="1"/>
      </xdr:nvSpPr>
      <xdr:spPr>
        <a:xfrm>
          <a:off x="1784427" y="127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142240</xdr:rowOff>
    </xdr:from>
    <xdr:to>
      <xdr:col>1</xdr:col>
      <xdr:colOff>485775</xdr:colOff>
      <xdr:row>76</xdr:row>
      <xdr:rowOff>72389</xdr:rowOff>
    </xdr:to>
    <xdr:sp macro="" textlink="">
      <xdr:nvSpPr>
        <xdr:cNvPr id="188" name="フローチャート : 判断 187"/>
        <xdr:cNvSpPr/>
      </xdr:nvSpPr>
      <xdr:spPr>
        <a:xfrm>
          <a:off x="1079500" y="13000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88917</xdr:rowOff>
    </xdr:from>
    <xdr:ext cx="469744" cy="259045"/>
    <xdr:sp macro="" textlink="">
      <xdr:nvSpPr>
        <xdr:cNvPr id="189" name="テキスト ボックス 188"/>
        <xdr:cNvSpPr txBox="1"/>
      </xdr:nvSpPr>
      <xdr:spPr>
        <a:xfrm>
          <a:off x="895427" y="1277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23240</xdr:rowOff>
    </xdr:from>
    <xdr:to>
      <xdr:col>6</xdr:col>
      <xdr:colOff>561975</xdr:colOff>
      <xdr:row>76</xdr:row>
      <xdr:rowOff>124840</xdr:rowOff>
    </xdr:to>
    <xdr:sp macro="" textlink="">
      <xdr:nvSpPr>
        <xdr:cNvPr id="195" name="円/楕円 194"/>
        <xdr:cNvSpPr/>
      </xdr:nvSpPr>
      <xdr:spPr>
        <a:xfrm>
          <a:off x="4584700" y="1305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1667</xdr:rowOff>
    </xdr:from>
    <xdr:ext cx="469744" cy="259045"/>
    <xdr:sp macro="" textlink="">
      <xdr:nvSpPr>
        <xdr:cNvPr id="196" name="維持補修費該当値テキスト"/>
        <xdr:cNvSpPr txBox="1"/>
      </xdr:nvSpPr>
      <xdr:spPr>
        <a:xfrm>
          <a:off x="4686300" y="13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46610</xdr:rowOff>
    </xdr:from>
    <xdr:to>
      <xdr:col>5</xdr:col>
      <xdr:colOff>409575</xdr:colOff>
      <xdr:row>76</xdr:row>
      <xdr:rowOff>148210</xdr:rowOff>
    </xdr:to>
    <xdr:sp macro="" textlink="">
      <xdr:nvSpPr>
        <xdr:cNvPr id="197" name="円/楕円 196"/>
        <xdr:cNvSpPr/>
      </xdr:nvSpPr>
      <xdr:spPr>
        <a:xfrm>
          <a:off x="3746500" y="130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139337</xdr:rowOff>
    </xdr:from>
    <xdr:ext cx="469744" cy="259045"/>
    <xdr:sp macro="" textlink="">
      <xdr:nvSpPr>
        <xdr:cNvPr id="198" name="テキスト ボックス 197"/>
        <xdr:cNvSpPr txBox="1"/>
      </xdr:nvSpPr>
      <xdr:spPr>
        <a:xfrm>
          <a:off x="3562427" y="131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85217</xdr:rowOff>
    </xdr:from>
    <xdr:to>
      <xdr:col>4</xdr:col>
      <xdr:colOff>206375</xdr:colOff>
      <xdr:row>77</xdr:row>
      <xdr:rowOff>15367</xdr:rowOff>
    </xdr:to>
    <xdr:sp macro="" textlink="">
      <xdr:nvSpPr>
        <xdr:cNvPr id="199" name="円/楕円 198"/>
        <xdr:cNvSpPr/>
      </xdr:nvSpPr>
      <xdr:spPr>
        <a:xfrm>
          <a:off x="2857500" y="131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6494</xdr:rowOff>
    </xdr:from>
    <xdr:ext cx="469744" cy="259045"/>
    <xdr:sp macro="" textlink="">
      <xdr:nvSpPr>
        <xdr:cNvPr id="200" name="テキスト ボックス 199"/>
        <xdr:cNvSpPr txBox="1"/>
      </xdr:nvSpPr>
      <xdr:spPr>
        <a:xfrm>
          <a:off x="2673427" y="1320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12192</xdr:rowOff>
    </xdr:from>
    <xdr:to>
      <xdr:col>3</xdr:col>
      <xdr:colOff>3175</xdr:colOff>
      <xdr:row>76</xdr:row>
      <xdr:rowOff>113792</xdr:rowOff>
    </xdr:to>
    <xdr:sp macro="" textlink="">
      <xdr:nvSpPr>
        <xdr:cNvPr id="201" name="円/楕円 200"/>
        <xdr:cNvSpPr/>
      </xdr:nvSpPr>
      <xdr:spPr>
        <a:xfrm>
          <a:off x="19685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104919</xdr:rowOff>
    </xdr:from>
    <xdr:ext cx="469744" cy="259045"/>
    <xdr:sp macro="" textlink="">
      <xdr:nvSpPr>
        <xdr:cNvPr id="202" name="テキスト ボックス 201"/>
        <xdr:cNvSpPr txBox="1"/>
      </xdr:nvSpPr>
      <xdr:spPr>
        <a:xfrm>
          <a:off x="1784427" y="1313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77724</xdr:rowOff>
    </xdr:from>
    <xdr:to>
      <xdr:col>1</xdr:col>
      <xdr:colOff>485775</xdr:colOff>
      <xdr:row>77</xdr:row>
      <xdr:rowOff>7874</xdr:rowOff>
    </xdr:to>
    <xdr:sp macro="" textlink="">
      <xdr:nvSpPr>
        <xdr:cNvPr id="203" name="円/楕円 202"/>
        <xdr:cNvSpPr/>
      </xdr:nvSpPr>
      <xdr:spPr>
        <a:xfrm>
          <a:off x="1079500" y="131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170451</xdr:rowOff>
    </xdr:from>
    <xdr:ext cx="469744" cy="259045"/>
    <xdr:sp macro="" textlink="">
      <xdr:nvSpPr>
        <xdr:cNvPr id="204" name="テキスト ボックス 203"/>
        <xdr:cNvSpPr txBox="1"/>
      </xdr:nvSpPr>
      <xdr:spPr>
        <a:xfrm>
          <a:off x="895427" y="1320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130150</xdr:rowOff>
    </xdr:from>
    <xdr:to>
      <xdr:col>6</xdr:col>
      <xdr:colOff>510540</xdr:colOff>
      <xdr:row>98</xdr:row>
      <xdr:rowOff>132017</xdr:rowOff>
    </xdr:to>
    <xdr:cxnSp macro="">
      <xdr:nvCxnSpPr>
        <xdr:cNvPr id="229" name="直線コネクタ 228"/>
        <xdr:cNvCxnSpPr/>
      </xdr:nvCxnSpPr>
      <xdr:spPr>
        <a:xfrm flipV="1">
          <a:off x="4633595" y="15560650"/>
          <a:ext cx="1270" cy="137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135844</xdr:rowOff>
    </xdr:from>
    <xdr:ext cx="534377" cy="259045"/>
    <xdr:sp macro="" textlink="">
      <xdr:nvSpPr>
        <xdr:cNvPr id="230" name="扶助費最小値テキスト"/>
        <xdr:cNvSpPr txBox="1"/>
      </xdr:nvSpPr>
      <xdr:spPr>
        <a:xfrm>
          <a:off x="4686300" y="169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66,605</a:t>
          </a:r>
          <a:endParaRPr kumimoji="1" lang="ja-JP" altLang="en-US" sz="1000" b="1">
            <a:latin typeface="ＭＳ Ｐゴシック"/>
          </a:endParaRPr>
        </a:p>
      </xdr:txBody>
    </xdr:sp>
    <xdr:clientData/>
  </xdr:oneCellAnchor>
  <xdr:twoCellAnchor>
    <xdr:from>
      <xdr:col>6</xdr:col>
      <xdr:colOff>422275</xdr:colOff>
      <xdr:row>98</xdr:row>
      <xdr:rowOff>132017</xdr:rowOff>
    </xdr:from>
    <xdr:to>
      <xdr:col>6</xdr:col>
      <xdr:colOff>600075</xdr:colOff>
      <xdr:row>98</xdr:row>
      <xdr:rowOff>132017</xdr:rowOff>
    </xdr:to>
    <xdr:cxnSp macro="">
      <xdr:nvCxnSpPr>
        <xdr:cNvPr id="231" name="直線コネクタ 230"/>
        <xdr:cNvCxnSpPr/>
      </xdr:nvCxnSpPr>
      <xdr:spPr>
        <a:xfrm>
          <a:off x="4546600" y="1693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76827</xdr:rowOff>
    </xdr:from>
    <xdr:ext cx="599010" cy="259045"/>
    <xdr:sp macro="" textlink="">
      <xdr:nvSpPr>
        <xdr:cNvPr id="232" name="扶助費最大値テキスト"/>
        <xdr:cNvSpPr txBox="1"/>
      </xdr:nvSpPr>
      <xdr:spPr>
        <a:xfrm>
          <a:off x="4686300" y="1533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174,752</a:t>
          </a:r>
          <a:endParaRPr kumimoji="1" lang="ja-JP" altLang="en-US" sz="1000" b="1">
            <a:latin typeface="ＭＳ Ｐゴシック"/>
          </a:endParaRPr>
        </a:p>
      </xdr:txBody>
    </xdr:sp>
    <xdr:clientData/>
  </xdr:oneCellAnchor>
  <xdr:twoCellAnchor>
    <xdr:from>
      <xdr:col>6</xdr:col>
      <xdr:colOff>422275</xdr:colOff>
      <xdr:row>90</xdr:row>
      <xdr:rowOff>130150</xdr:rowOff>
    </xdr:from>
    <xdr:to>
      <xdr:col>6</xdr:col>
      <xdr:colOff>600075</xdr:colOff>
      <xdr:row>90</xdr:row>
      <xdr:rowOff>130150</xdr:rowOff>
    </xdr:to>
    <xdr:cxnSp macro="">
      <xdr:nvCxnSpPr>
        <xdr:cNvPr id="233" name="直線コネクタ 232"/>
        <xdr:cNvCxnSpPr/>
      </xdr:nvCxnSpPr>
      <xdr:spPr>
        <a:xfrm>
          <a:off x="4546600" y="1556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3353</xdr:rowOff>
    </xdr:from>
    <xdr:to>
      <xdr:col>6</xdr:col>
      <xdr:colOff>511175</xdr:colOff>
      <xdr:row>97</xdr:row>
      <xdr:rowOff>70929</xdr:rowOff>
    </xdr:to>
    <xdr:cxnSp macro="">
      <xdr:nvCxnSpPr>
        <xdr:cNvPr id="234" name="直線コネクタ 233"/>
        <xdr:cNvCxnSpPr/>
      </xdr:nvCxnSpPr>
      <xdr:spPr>
        <a:xfrm flipV="1">
          <a:off x="3797300" y="16634003"/>
          <a:ext cx="8382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99077</xdr:rowOff>
    </xdr:from>
    <xdr:ext cx="599010" cy="259045"/>
    <xdr:sp macro="" textlink="">
      <xdr:nvSpPr>
        <xdr:cNvPr id="235" name="扶助費平均値テキスト"/>
        <xdr:cNvSpPr txBox="1"/>
      </xdr:nvSpPr>
      <xdr:spPr>
        <a:xfrm>
          <a:off x="4686300" y="162153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107,500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76200</xdr:rowOff>
    </xdr:from>
    <xdr:to>
      <xdr:col>6</xdr:col>
      <xdr:colOff>561975</xdr:colOff>
      <xdr:row>96</xdr:row>
      <xdr:rowOff>6350</xdr:rowOff>
    </xdr:to>
    <xdr:sp macro="" textlink="">
      <xdr:nvSpPr>
        <xdr:cNvPr id="236" name="フローチャート : 判断 235"/>
        <xdr:cNvSpPr/>
      </xdr:nvSpPr>
      <xdr:spPr>
        <a:xfrm>
          <a:off x="45847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70929</xdr:rowOff>
    </xdr:from>
    <xdr:to>
      <xdr:col>5</xdr:col>
      <xdr:colOff>358775</xdr:colOff>
      <xdr:row>97</xdr:row>
      <xdr:rowOff>112573</xdr:rowOff>
    </xdr:to>
    <xdr:cxnSp macro="">
      <xdr:nvCxnSpPr>
        <xdr:cNvPr id="237" name="直線コネクタ 236"/>
        <xdr:cNvCxnSpPr/>
      </xdr:nvCxnSpPr>
      <xdr:spPr>
        <a:xfrm flipV="1">
          <a:off x="2908300" y="16701579"/>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141732</xdr:rowOff>
    </xdr:from>
    <xdr:to>
      <xdr:col>5</xdr:col>
      <xdr:colOff>409575</xdr:colOff>
      <xdr:row>96</xdr:row>
      <xdr:rowOff>71882</xdr:rowOff>
    </xdr:to>
    <xdr:sp macro="" textlink="">
      <xdr:nvSpPr>
        <xdr:cNvPr id="238" name="フローチャート : 判断 237"/>
        <xdr:cNvSpPr/>
      </xdr:nvSpPr>
      <xdr:spPr>
        <a:xfrm>
          <a:off x="3746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88409</xdr:rowOff>
    </xdr:from>
    <xdr:ext cx="599010" cy="259045"/>
    <xdr:sp macro="" textlink="">
      <xdr:nvSpPr>
        <xdr:cNvPr id="239" name="テキスト ボックス 238"/>
        <xdr:cNvSpPr txBox="1"/>
      </xdr:nvSpPr>
      <xdr:spPr>
        <a:xfrm>
          <a:off x="3497794"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112573</xdr:rowOff>
    </xdr:from>
    <xdr:to>
      <xdr:col>4</xdr:col>
      <xdr:colOff>155575</xdr:colOff>
      <xdr:row>98</xdr:row>
      <xdr:rowOff>10680</xdr:rowOff>
    </xdr:to>
    <xdr:cxnSp macro="">
      <xdr:nvCxnSpPr>
        <xdr:cNvPr id="240" name="直線コネクタ 239"/>
        <xdr:cNvCxnSpPr/>
      </xdr:nvCxnSpPr>
      <xdr:spPr>
        <a:xfrm flipV="1">
          <a:off x="2019300" y="16743223"/>
          <a:ext cx="889000" cy="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8052</xdr:rowOff>
    </xdr:from>
    <xdr:to>
      <xdr:col>4</xdr:col>
      <xdr:colOff>206375</xdr:colOff>
      <xdr:row>96</xdr:row>
      <xdr:rowOff>109652</xdr:rowOff>
    </xdr:to>
    <xdr:sp macro="" textlink="">
      <xdr:nvSpPr>
        <xdr:cNvPr id="241" name="フローチャート : 判断 240"/>
        <xdr:cNvSpPr/>
      </xdr:nvSpPr>
      <xdr:spPr>
        <a:xfrm>
          <a:off x="2857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126179</xdr:rowOff>
    </xdr:from>
    <xdr:ext cx="534377" cy="259045"/>
    <xdr:sp macro="" textlink="">
      <xdr:nvSpPr>
        <xdr:cNvPr id="242" name="テキスト ボックス 241"/>
        <xdr:cNvSpPr txBox="1"/>
      </xdr:nvSpPr>
      <xdr:spPr>
        <a:xfrm>
          <a:off x="2641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10680</xdr:rowOff>
    </xdr:from>
    <xdr:to>
      <xdr:col>2</xdr:col>
      <xdr:colOff>638175</xdr:colOff>
      <xdr:row>98</xdr:row>
      <xdr:rowOff>15570</xdr:rowOff>
    </xdr:to>
    <xdr:cxnSp macro="">
      <xdr:nvCxnSpPr>
        <xdr:cNvPr id="243" name="直線コネクタ 242"/>
        <xdr:cNvCxnSpPr/>
      </xdr:nvCxnSpPr>
      <xdr:spPr>
        <a:xfrm flipV="1">
          <a:off x="1130300" y="1681278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77572</xdr:rowOff>
    </xdr:from>
    <xdr:to>
      <xdr:col>3</xdr:col>
      <xdr:colOff>3175</xdr:colOff>
      <xdr:row>97</xdr:row>
      <xdr:rowOff>7722</xdr:rowOff>
    </xdr:to>
    <xdr:sp macro="" textlink="">
      <xdr:nvSpPr>
        <xdr:cNvPr id="244" name="フローチャート : 判断 243"/>
        <xdr:cNvSpPr/>
      </xdr:nvSpPr>
      <xdr:spPr>
        <a:xfrm>
          <a:off x="1968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24249</xdr:rowOff>
    </xdr:from>
    <xdr:ext cx="534377" cy="259045"/>
    <xdr:sp macro="" textlink="">
      <xdr:nvSpPr>
        <xdr:cNvPr id="245" name="テキスト ボックス 244"/>
        <xdr:cNvSpPr txBox="1"/>
      </xdr:nvSpPr>
      <xdr:spPr>
        <a:xfrm>
          <a:off x="1752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99403</xdr:rowOff>
    </xdr:from>
    <xdr:to>
      <xdr:col>1</xdr:col>
      <xdr:colOff>485775</xdr:colOff>
      <xdr:row>97</xdr:row>
      <xdr:rowOff>29553</xdr:rowOff>
    </xdr:to>
    <xdr:sp macro="" textlink="">
      <xdr:nvSpPr>
        <xdr:cNvPr id="246" name="フローチャート : 判断 245"/>
        <xdr:cNvSpPr/>
      </xdr:nvSpPr>
      <xdr:spPr>
        <a:xfrm>
          <a:off x="1079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46080</xdr:rowOff>
    </xdr:from>
    <xdr:ext cx="534377" cy="259045"/>
    <xdr:sp macro="" textlink="">
      <xdr:nvSpPr>
        <xdr:cNvPr id="247" name="テキスト ボックス 246"/>
        <xdr:cNvSpPr txBox="1"/>
      </xdr:nvSpPr>
      <xdr:spPr>
        <a:xfrm>
          <a:off x="863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124003</xdr:rowOff>
    </xdr:from>
    <xdr:to>
      <xdr:col>6</xdr:col>
      <xdr:colOff>561975</xdr:colOff>
      <xdr:row>97</xdr:row>
      <xdr:rowOff>54153</xdr:rowOff>
    </xdr:to>
    <xdr:sp macro="" textlink="">
      <xdr:nvSpPr>
        <xdr:cNvPr id="253" name="円/楕円 252"/>
        <xdr:cNvSpPr/>
      </xdr:nvSpPr>
      <xdr:spPr>
        <a:xfrm>
          <a:off x="45847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102430</xdr:rowOff>
    </xdr:from>
    <xdr:ext cx="534377" cy="259045"/>
    <xdr:sp macro="" textlink="">
      <xdr:nvSpPr>
        <xdr:cNvPr id="254" name="扶助費該当値テキスト"/>
        <xdr:cNvSpPr txBox="1"/>
      </xdr:nvSpPr>
      <xdr:spPr>
        <a:xfrm>
          <a:off x="4686300" y="1656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20129</xdr:rowOff>
    </xdr:from>
    <xdr:to>
      <xdr:col>5</xdr:col>
      <xdr:colOff>409575</xdr:colOff>
      <xdr:row>97</xdr:row>
      <xdr:rowOff>121729</xdr:rowOff>
    </xdr:to>
    <xdr:sp macro="" textlink="">
      <xdr:nvSpPr>
        <xdr:cNvPr id="255" name="円/楕円 254"/>
        <xdr:cNvSpPr/>
      </xdr:nvSpPr>
      <xdr:spPr>
        <a:xfrm>
          <a:off x="3746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112856</xdr:rowOff>
    </xdr:from>
    <xdr:ext cx="534377" cy="259045"/>
    <xdr:sp macro="" textlink="">
      <xdr:nvSpPr>
        <xdr:cNvPr id="256" name="テキスト ボックス 255"/>
        <xdr:cNvSpPr txBox="1"/>
      </xdr:nvSpPr>
      <xdr:spPr>
        <a:xfrm>
          <a:off x="3530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61773</xdr:rowOff>
    </xdr:from>
    <xdr:to>
      <xdr:col>4</xdr:col>
      <xdr:colOff>206375</xdr:colOff>
      <xdr:row>97</xdr:row>
      <xdr:rowOff>163373</xdr:rowOff>
    </xdr:to>
    <xdr:sp macro="" textlink="">
      <xdr:nvSpPr>
        <xdr:cNvPr id="257" name="円/楕円 256"/>
        <xdr:cNvSpPr/>
      </xdr:nvSpPr>
      <xdr:spPr>
        <a:xfrm>
          <a:off x="2857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154500</xdr:rowOff>
    </xdr:from>
    <xdr:ext cx="534377" cy="259045"/>
    <xdr:sp macro="" textlink="">
      <xdr:nvSpPr>
        <xdr:cNvPr id="258" name="テキスト ボックス 257"/>
        <xdr:cNvSpPr txBox="1"/>
      </xdr:nvSpPr>
      <xdr:spPr>
        <a:xfrm>
          <a:off x="2641111" y="167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131330</xdr:rowOff>
    </xdr:from>
    <xdr:to>
      <xdr:col>3</xdr:col>
      <xdr:colOff>3175</xdr:colOff>
      <xdr:row>98</xdr:row>
      <xdr:rowOff>61480</xdr:rowOff>
    </xdr:to>
    <xdr:sp macro="" textlink="">
      <xdr:nvSpPr>
        <xdr:cNvPr id="259" name="円/楕円 258"/>
        <xdr:cNvSpPr/>
      </xdr:nvSpPr>
      <xdr:spPr>
        <a:xfrm>
          <a:off x="1968500" y="16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52607</xdr:rowOff>
    </xdr:from>
    <xdr:ext cx="534377" cy="259045"/>
    <xdr:sp macro="" textlink="">
      <xdr:nvSpPr>
        <xdr:cNvPr id="260" name="テキスト ボックス 259"/>
        <xdr:cNvSpPr txBox="1"/>
      </xdr:nvSpPr>
      <xdr:spPr>
        <a:xfrm>
          <a:off x="1752111" y="168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136220</xdr:rowOff>
    </xdr:from>
    <xdr:to>
      <xdr:col>1</xdr:col>
      <xdr:colOff>485775</xdr:colOff>
      <xdr:row>98</xdr:row>
      <xdr:rowOff>66370</xdr:rowOff>
    </xdr:to>
    <xdr:sp macro="" textlink="">
      <xdr:nvSpPr>
        <xdr:cNvPr id="261" name="円/楕円 260"/>
        <xdr:cNvSpPr/>
      </xdr:nvSpPr>
      <xdr:spPr>
        <a:xfrm>
          <a:off x="1079500" y="167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57497</xdr:rowOff>
    </xdr:from>
    <xdr:ext cx="534377" cy="259045"/>
    <xdr:sp macro="" textlink="">
      <xdr:nvSpPr>
        <xdr:cNvPr id="262" name="テキスト ボックス 261"/>
        <xdr:cNvSpPr txBox="1"/>
      </xdr:nvSpPr>
      <xdr:spPr>
        <a:xfrm>
          <a:off x="863111" y="1685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34773</xdr:rowOff>
    </xdr:from>
    <xdr:to>
      <xdr:col>15</xdr:col>
      <xdr:colOff>180340</xdr:colOff>
      <xdr:row>37</xdr:row>
      <xdr:rowOff>114828</xdr:rowOff>
    </xdr:to>
    <xdr:cxnSp macro="">
      <xdr:nvCxnSpPr>
        <xdr:cNvPr id="284" name="直線コネクタ 283"/>
        <xdr:cNvCxnSpPr/>
      </xdr:nvCxnSpPr>
      <xdr:spPr>
        <a:xfrm flipV="1">
          <a:off x="10475595" y="5178273"/>
          <a:ext cx="1270" cy="1280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118655</xdr:rowOff>
    </xdr:from>
    <xdr:ext cx="469744" cy="259045"/>
    <xdr:sp macro="" textlink="">
      <xdr:nvSpPr>
        <xdr:cNvPr id="285" name="補助費等最小値テキスト"/>
        <xdr:cNvSpPr txBox="1"/>
      </xdr:nvSpPr>
      <xdr:spPr>
        <a:xfrm>
          <a:off x="10528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8,588</a:t>
          </a:r>
          <a:endParaRPr kumimoji="1" lang="ja-JP" altLang="en-US" sz="1000" b="1">
            <a:latin typeface="ＭＳ Ｐゴシック"/>
          </a:endParaRPr>
        </a:p>
      </xdr:txBody>
    </xdr:sp>
    <xdr:clientData/>
  </xdr:oneCellAnchor>
  <xdr:twoCellAnchor>
    <xdr:from>
      <xdr:col>15</xdr:col>
      <xdr:colOff>92075</xdr:colOff>
      <xdr:row>37</xdr:row>
      <xdr:rowOff>114828</xdr:rowOff>
    </xdr:from>
    <xdr:to>
      <xdr:col>15</xdr:col>
      <xdr:colOff>269875</xdr:colOff>
      <xdr:row>37</xdr:row>
      <xdr:rowOff>114828</xdr:rowOff>
    </xdr:to>
    <xdr:cxnSp macro="">
      <xdr:nvCxnSpPr>
        <xdr:cNvPr id="286" name="直線コネクタ 285"/>
        <xdr:cNvCxnSpPr/>
      </xdr:nvCxnSpPr>
      <xdr:spPr>
        <a:xfrm>
          <a:off x="10388600" y="645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152900</xdr:rowOff>
    </xdr:from>
    <xdr:ext cx="534377" cy="259045"/>
    <xdr:sp macro="" textlink="">
      <xdr:nvSpPr>
        <xdr:cNvPr id="287" name="補助費等最大値テキスト"/>
        <xdr:cNvSpPr txBox="1"/>
      </xdr:nvSpPr>
      <xdr:spPr>
        <a:xfrm>
          <a:off x="10528300" y="49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64,590</a:t>
          </a:r>
          <a:endParaRPr kumimoji="1" lang="ja-JP" altLang="en-US" sz="1000" b="1">
            <a:latin typeface="ＭＳ Ｐゴシック"/>
          </a:endParaRPr>
        </a:p>
      </xdr:txBody>
    </xdr:sp>
    <xdr:clientData/>
  </xdr:oneCellAnchor>
  <xdr:twoCellAnchor>
    <xdr:from>
      <xdr:col>15</xdr:col>
      <xdr:colOff>92075</xdr:colOff>
      <xdr:row>30</xdr:row>
      <xdr:rowOff>34773</xdr:rowOff>
    </xdr:from>
    <xdr:to>
      <xdr:col>15</xdr:col>
      <xdr:colOff>269875</xdr:colOff>
      <xdr:row>30</xdr:row>
      <xdr:rowOff>34773</xdr:rowOff>
    </xdr:to>
    <xdr:cxnSp macro="">
      <xdr:nvCxnSpPr>
        <xdr:cNvPr id="288" name="直線コネクタ 287"/>
        <xdr:cNvCxnSpPr/>
      </xdr:nvCxnSpPr>
      <xdr:spPr>
        <a:xfrm>
          <a:off x="10388600" y="517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65176</xdr:rowOff>
    </xdr:from>
    <xdr:to>
      <xdr:col>15</xdr:col>
      <xdr:colOff>180975</xdr:colOff>
      <xdr:row>32</xdr:row>
      <xdr:rowOff>100609</xdr:rowOff>
    </xdr:to>
    <xdr:cxnSp macro="">
      <xdr:nvCxnSpPr>
        <xdr:cNvPr id="289" name="直線コネクタ 288"/>
        <xdr:cNvCxnSpPr/>
      </xdr:nvCxnSpPr>
      <xdr:spPr>
        <a:xfrm>
          <a:off x="9639300" y="5551576"/>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95239</xdr:rowOff>
    </xdr:from>
    <xdr:ext cx="534377" cy="259045"/>
    <xdr:sp macro="" textlink="">
      <xdr:nvSpPr>
        <xdr:cNvPr id="290" name="補助費等平均値テキスト"/>
        <xdr:cNvSpPr txBox="1"/>
      </xdr:nvSpPr>
      <xdr:spPr>
        <a:xfrm>
          <a:off x="10528300" y="5924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28,779</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116812</xdr:rowOff>
    </xdr:from>
    <xdr:to>
      <xdr:col>15</xdr:col>
      <xdr:colOff>231775</xdr:colOff>
      <xdr:row>35</xdr:row>
      <xdr:rowOff>46962</xdr:rowOff>
    </xdr:to>
    <xdr:sp macro="" textlink="">
      <xdr:nvSpPr>
        <xdr:cNvPr id="291" name="フローチャート : 判断 290"/>
        <xdr:cNvSpPr/>
      </xdr:nvSpPr>
      <xdr:spPr>
        <a:xfrm>
          <a:off x="10426700" y="594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28943</xdr:rowOff>
    </xdr:from>
    <xdr:to>
      <xdr:col>14</xdr:col>
      <xdr:colOff>28575</xdr:colOff>
      <xdr:row>32</xdr:row>
      <xdr:rowOff>65176</xdr:rowOff>
    </xdr:to>
    <xdr:cxnSp macro="">
      <xdr:nvCxnSpPr>
        <xdr:cNvPr id="292" name="直線コネクタ 291"/>
        <xdr:cNvCxnSpPr/>
      </xdr:nvCxnSpPr>
      <xdr:spPr>
        <a:xfrm>
          <a:off x="8750300" y="5515343"/>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116835</xdr:rowOff>
    </xdr:from>
    <xdr:to>
      <xdr:col>14</xdr:col>
      <xdr:colOff>79375</xdr:colOff>
      <xdr:row>35</xdr:row>
      <xdr:rowOff>46985</xdr:rowOff>
    </xdr:to>
    <xdr:sp macro="" textlink="">
      <xdr:nvSpPr>
        <xdr:cNvPr id="293" name="フローチャート : 判断 292"/>
        <xdr:cNvSpPr/>
      </xdr:nvSpPr>
      <xdr:spPr>
        <a:xfrm>
          <a:off x="9588500" y="59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38112</xdr:rowOff>
    </xdr:from>
    <xdr:ext cx="534377" cy="259045"/>
    <xdr:sp macro="" textlink="">
      <xdr:nvSpPr>
        <xdr:cNvPr id="294" name="テキスト ボックス 293"/>
        <xdr:cNvSpPr txBox="1"/>
      </xdr:nvSpPr>
      <xdr:spPr>
        <a:xfrm>
          <a:off x="9372111" y="60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28943</xdr:rowOff>
    </xdr:from>
    <xdr:to>
      <xdr:col>12</xdr:col>
      <xdr:colOff>511175</xdr:colOff>
      <xdr:row>32</xdr:row>
      <xdr:rowOff>163132</xdr:rowOff>
    </xdr:to>
    <xdr:cxnSp macro="">
      <xdr:nvCxnSpPr>
        <xdr:cNvPr id="295" name="直線コネクタ 294"/>
        <xdr:cNvCxnSpPr/>
      </xdr:nvCxnSpPr>
      <xdr:spPr>
        <a:xfrm flipV="1">
          <a:off x="7861300" y="5515343"/>
          <a:ext cx="8890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121727</xdr:rowOff>
    </xdr:from>
    <xdr:to>
      <xdr:col>12</xdr:col>
      <xdr:colOff>561975</xdr:colOff>
      <xdr:row>35</xdr:row>
      <xdr:rowOff>51877</xdr:rowOff>
    </xdr:to>
    <xdr:sp macro="" textlink="">
      <xdr:nvSpPr>
        <xdr:cNvPr id="296" name="フローチャート : 判断 295"/>
        <xdr:cNvSpPr/>
      </xdr:nvSpPr>
      <xdr:spPr>
        <a:xfrm>
          <a:off x="8699500" y="59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43004</xdr:rowOff>
    </xdr:from>
    <xdr:ext cx="534377" cy="259045"/>
    <xdr:sp macro="" textlink="">
      <xdr:nvSpPr>
        <xdr:cNvPr id="297" name="テキスト ボックス 296"/>
        <xdr:cNvSpPr txBox="1"/>
      </xdr:nvSpPr>
      <xdr:spPr>
        <a:xfrm>
          <a:off x="8483111" y="60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119926</xdr:rowOff>
    </xdr:from>
    <xdr:to>
      <xdr:col>11</xdr:col>
      <xdr:colOff>307975</xdr:colOff>
      <xdr:row>32</xdr:row>
      <xdr:rowOff>163132</xdr:rowOff>
    </xdr:to>
    <xdr:cxnSp macro="">
      <xdr:nvCxnSpPr>
        <xdr:cNvPr id="298" name="直線コネクタ 297"/>
        <xdr:cNvCxnSpPr/>
      </xdr:nvCxnSpPr>
      <xdr:spPr>
        <a:xfrm>
          <a:off x="6972300" y="5606326"/>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121590</xdr:rowOff>
    </xdr:from>
    <xdr:to>
      <xdr:col>11</xdr:col>
      <xdr:colOff>358775</xdr:colOff>
      <xdr:row>35</xdr:row>
      <xdr:rowOff>51740</xdr:rowOff>
    </xdr:to>
    <xdr:sp macro="" textlink="">
      <xdr:nvSpPr>
        <xdr:cNvPr id="299" name="フローチャート : 判断 298"/>
        <xdr:cNvSpPr/>
      </xdr:nvSpPr>
      <xdr:spPr>
        <a:xfrm>
          <a:off x="7810500" y="595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42867</xdr:rowOff>
    </xdr:from>
    <xdr:ext cx="534377" cy="259045"/>
    <xdr:sp macro="" textlink="">
      <xdr:nvSpPr>
        <xdr:cNvPr id="300" name="テキスト ボックス 299"/>
        <xdr:cNvSpPr txBox="1"/>
      </xdr:nvSpPr>
      <xdr:spPr>
        <a:xfrm>
          <a:off x="7594111" y="604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121087</xdr:rowOff>
    </xdr:from>
    <xdr:to>
      <xdr:col>10</xdr:col>
      <xdr:colOff>155575</xdr:colOff>
      <xdr:row>35</xdr:row>
      <xdr:rowOff>51237</xdr:rowOff>
    </xdr:to>
    <xdr:sp macro="" textlink="">
      <xdr:nvSpPr>
        <xdr:cNvPr id="301" name="フローチャート : 判断 300"/>
        <xdr:cNvSpPr/>
      </xdr:nvSpPr>
      <xdr:spPr>
        <a:xfrm>
          <a:off x="6921500" y="59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42364</xdr:rowOff>
    </xdr:from>
    <xdr:ext cx="534377" cy="259045"/>
    <xdr:sp macro="" textlink="">
      <xdr:nvSpPr>
        <xdr:cNvPr id="302" name="テキスト ボックス 301"/>
        <xdr:cNvSpPr txBox="1"/>
      </xdr:nvSpPr>
      <xdr:spPr>
        <a:xfrm>
          <a:off x="6705111" y="60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49809</xdr:rowOff>
    </xdr:from>
    <xdr:to>
      <xdr:col>15</xdr:col>
      <xdr:colOff>231775</xdr:colOff>
      <xdr:row>32</xdr:row>
      <xdr:rowOff>151409</xdr:rowOff>
    </xdr:to>
    <xdr:sp macro="" textlink="">
      <xdr:nvSpPr>
        <xdr:cNvPr id="308" name="円/楕円 307"/>
        <xdr:cNvSpPr/>
      </xdr:nvSpPr>
      <xdr:spPr>
        <a:xfrm>
          <a:off x="10426700" y="55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72686</xdr:rowOff>
    </xdr:from>
    <xdr:ext cx="534377" cy="259045"/>
    <xdr:sp macro="" textlink="">
      <xdr:nvSpPr>
        <xdr:cNvPr id="309" name="補助費等該当値テキスト"/>
        <xdr:cNvSpPr txBox="1"/>
      </xdr:nvSpPr>
      <xdr:spPr>
        <a:xfrm>
          <a:off x="10528300" y="53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46,710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14376</xdr:rowOff>
    </xdr:from>
    <xdr:to>
      <xdr:col>14</xdr:col>
      <xdr:colOff>79375</xdr:colOff>
      <xdr:row>32</xdr:row>
      <xdr:rowOff>115976</xdr:rowOff>
    </xdr:to>
    <xdr:sp macro="" textlink="">
      <xdr:nvSpPr>
        <xdr:cNvPr id="310" name="円/楕円 309"/>
        <xdr:cNvSpPr/>
      </xdr:nvSpPr>
      <xdr:spPr>
        <a:xfrm>
          <a:off x="9588500" y="55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132503</xdr:rowOff>
    </xdr:from>
    <xdr:ext cx="534377" cy="259045"/>
    <xdr:sp macro="" textlink="">
      <xdr:nvSpPr>
        <xdr:cNvPr id="311" name="テキスト ボックス 310"/>
        <xdr:cNvSpPr txBox="1"/>
      </xdr:nvSpPr>
      <xdr:spPr>
        <a:xfrm>
          <a:off x="9372111" y="5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149593</xdr:rowOff>
    </xdr:from>
    <xdr:to>
      <xdr:col>12</xdr:col>
      <xdr:colOff>561975</xdr:colOff>
      <xdr:row>32</xdr:row>
      <xdr:rowOff>79743</xdr:rowOff>
    </xdr:to>
    <xdr:sp macro="" textlink="">
      <xdr:nvSpPr>
        <xdr:cNvPr id="312" name="円/楕円 311"/>
        <xdr:cNvSpPr/>
      </xdr:nvSpPr>
      <xdr:spPr>
        <a:xfrm>
          <a:off x="8699500" y="546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96270</xdr:rowOff>
    </xdr:from>
    <xdr:ext cx="534377" cy="259045"/>
    <xdr:sp macro="" textlink="">
      <xdr:nvSpPr>
        <xdr:cNvPr id="313" name="テキスト ボックス 312"/>
        <xdr:cNvSpPr txBox="1"/>
      </xdr:nvSpPr>
      <xdr:spPr>
        <a:xfrm>
          <a:off x="8483111" y="52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112332</xdr:rowOff>
    </xdr:from>
    <xdr:to>
      <xdr:col>11</xdr:col>
      <xdr:colOff>358775</xdr:colOff>
      <xdr:row>33</xdr:row>
      <xdr:rowOff>42482</xdr:rowOff>
    </xdr:to>
    <xdr:sp macro="" textlink="">
      <xdr:nvSpPr>
        <xdr:cNvPr id="314" name="円/楕円 313"/>
        <xdr:cNvSpPr/>
      </xdr:nvSpPr>
      <xdr:spPr>
        <a:xfrm>
          <a:off x="7810500" y="55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59009</xdr:rowOff>
    </xdr:from>
    <xdr:ext cx="534377" cy="259045"/>
    <xdr:sp macro="" textlink="">
      <xdr:nvSpPr>
        <xdr:cNvPr id="315" name="テキスト ボックス 314"/>
        <xdr:cNvSpPr txBox="1"/>
      </xdr:nvSpPr>
      <xdr:spPr>
        <a:xfrm>
          <a:off x="7594111" y="537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43,975</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69126</xdr:rowOff>
    </xdr:from>
    <xdr:to>
      <xdr:col>10</xdr:col>
      <xdr:colOff>155575</xdr:colOff>
      <xdr:row>32</xdr:row>
      <xdr:rowOff>170726</xdr:rowOff>
    </xdr:to>
    <xdr:sp macro="" textlink="">
      <xdr:nvSpPr>
        <xdr:cNvPr id="316" name="円/楕円 315"/>
        <xdr:cNvSpPr/>
      </xdr:nvSpPr>
      <xdr:spPr>
        <a:xfrm>
          <a:off x="6921500" y="55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15803</xdr:rowOff>
    </xdr:from>
    <xdr:ext cx="534377" cy="259045"/>
    <xdr:sp macro="" textlink="">
      <xdr:nvSpPr>
        <xdr:cNvPr id="317" name="テキスト ボックス 316"/>
        <xdr:cNvSpPr txBox="1"/>
      </xdr:nvSpPr>
      <xdr:spPr>
        <a:xfrm>
          <a:off x="6705111" y="53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63862</xdr:rowOff>
    </xdr:from>
    <xdr:to>
      <xdr:col>15</xdr:col>
      <xdr:colOff>180340</xdr:colOff>
      <xdr:row>59</xdr:row>
      <xdr:rowOff>17418</xdr:rowOff>
    </xdr:to>
    <xdr:cxnSp macro="">
      <xdr:nvCxnSpPr>
        <xdr:cNvPr id="342" name="直線コネクタ 341"/>
        <xdr:cNvCxnSpPr/>
      </xdr:nvCxnSpPr>
      <xdr:spPr>
        <a:xfrm flipV="1">
          <a:off x="10475595" y="8807812"/>
          <a:ext cx="1270" cy="132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21245</xdr:rowOff>
    </xdr:from>
    <xdr:ext cx="534377" cy="259045"/>
    <xdr:sp macro="" textlink="">
      <xdr:nvSpPr>
        <xdr:cNvPr id="343" name="普通建設事業費最小値テキスト"/>
        <xdr:cNvSpPr txBox="1"/>
      </xdr:nvSpPr>
      <xdr:spPr>
        <a:xfrm>
          <a:off x="10528300" y="1013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21,419</a:t>
          </a:r>
          <a:endParaRPr kumimoji="1" lang="ja-JP" altLang="en-US" sz="1000" b="1">
            <a:latin typeface="ＭＳ Ｐゴシック"/>
          </a:endParaRPr>
        </a:p>
      </xdr:txBody>
    </xdr:sp>
    <xdr:clientData/>
  </xdr:oneCellAnchor>
  <xdr:twoCellAnchor>
    <xdr:from>
      <xdr:col>15</xdr:col>
      <xdr:colOff>92075</xdr:colOff>
      <xdr:row>59</xdr:row>
      <xdr:rowOff>17418</xdr:rowOff>
    </xdr:from>
    <xdr:to>
      <xdr:col>15</xdr:col>
      <xdr:colOff>269875</xdr:colOff>
      <xdr:row>59</xdr:row>
      <xdr:rowOff>17418</xdr:rowOff>
    </xdr:to>
    <xdr:cxnSp macro="">
      <xdr:nvCxnSpPr>
        <xdr:cNvPr id="344" name="直線コネクタ 343"/>
        <xdr:cNvCxnSpPr/>
      </xdr:nvCxnSpPr>
      <xdr:spPr>
        <a:xfrm>
          <a:off x="10388600" y="10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10539</xdr:rowOff>
    </xdr:from>
    <xdr:ext cx="534377" cy="259045"/>
    <xdr:sp macro="" textlink="">
      <xdr:nvSpPr>
        <xdr:cNvPr id="345" name="普通建設事業費最大値テキスト"/>
        <xdr:cNvSpPr txBox="1"/>
      </xdr:nvSpPr>
      <xdr:spPr>
        <a:xfrm>
          <a:off x="10528300" y="85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90,981</a:t>
          </a:r>
          <a:endParaRPr kumimoji="1" lang="ja-JP" altLang="en-US" sz="1000" b="1">
            <a:latin typeface="ＭＳ Ｐゴシック"/>
          </a:endParaRPr>
        </a:p>
      </xdr:txBody>
    </xdr:sp>
    <xdr:clientData/>
  </xdr:oneCellAnchor>
  <xdr:twoCellAnchor>
    <xdr:from>
      <xdr:col>15</xdr:col>
      <xdr:colOff>92075</xdr:colOff>
      <xdr:row>51</xdr:row>
      <xdr:rowOff>63862</xdr:rowOff>
    </xdr:from>
    <xdr:to>
      <xdr:col>15</xdr:col>
      <xdr:colOff>269875</xdr:colOff>
      <xdr:row>51</xdr:row>
      <xdr:rowOff>63862</xdr:rowOff>
    </xdr:to>
    <xdr:cxnSp macro="">
      <xdr:nvCxnSpPr>
        <xdr:cNvPr id="346" name="直線コネクタ 345"/>
        <xdr:cNvCxnSpPr/>
      </xdr:nvCxnSpPr>
      <xdr:spPr>
        <a:xfrm>
          <a:off x="10388600" y="88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79331</xdr:rowOff>
    </xdr:from>
    <xdr:to>
      <xdr:col>15</xdr:col>
      <xdr:colOff>180975</xdr:colOff>
      <xdr:row>55</xdr:row>
      <xdr:rowOff>22999</xdr:rowOff>
    </xdr:to>
    <xdr:cxnSp macro="">
      <xdr:nvCxnSpPr>
        <xdr:cNvPr id="347" name="直線コネクタ 346"/>
        <xdr:cNvCxnSpPr/>
      </xdr:nvCxnSpPr>
      <xdr:spPr>
        <a:xfrm flipV="1">
          <a:off x="9639300" y="9166181"/>
          <a:ext cx="838200" cy="2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155052</xdr:rowOff>
    </xdr:from>
    <xdr:ext cx="534377" cy="259045"/>
    <xdr:sp macro="" textlink="">
      <xdr:nvSpPr>
        <xdr:cNvPr id="348" name="普通建設事業費平均値テキスト"/>
        <xdr:cNvSpPr txBox="1"/>
      </xdr:nvSpPr>
      <xdr:spPr>
        <a:xfrm>
          <a:off x="10528300" y="958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5175</xdr:rowOff>
    </xdr:from>
    <xdr:to>
      <xdr:col>15</xdr:col>
      <xdr:colOff>231775</xdr:colOff>
      <xdr:row>56</xdr:row>
      <xdr:rowOff>106775</xdr:rowOff>
    </xdr:to>
    <xdr:sp macro="" textlink="">
      <xdr:nvSpPr>
        <xdr:cNvPr id="349" name="フローチャート : 判断 348"/>
        <xdr:cNvSpPr/>
      </xdr:nvSpPr>
      <xdr:spPr>
        <a:xfrm>
          <a:off x="104267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18961</xdr:rowOff>
    </xdr:from>
    <xdr:to>
      <xdr:col>14</xdr:col>
      <xdr:colOff>28575</xdr:colOff>
      <xdr:row>55</xdr:row>
      <xdr:rowOff>22999</xdr:rowOff>
    </xdr:to>
    <xdr:cxnSp macro="">
      <xdr:nvCxnSpPr>
        <xdr:cNvPr id="350" name="直線コネクタ 349"/>
        <xdr:cNvCxnSpPr/>
      </xdr:nvCxnSpPr>
      <xdr:spPr>
        <a:xfrm>
          <a:off x="8750300" y="944871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91186</xdr:rowOff>
    </xdr:from>
    <xdr:to>
      <xdr:col>14</xdr:col>
      <xdr:colOff>79375</xdr:colOff>
      <xdr:row>56</xdr:row>
      <xdr:rowOff>21336</xdr:rowOff>
    </xdr:to>
    <xdr:sp macro="" textlink="">
      <xdr:nvSpPr>
        <xdr:cNvPr id="351" name="フローチャート : 判断 350"/>
        <xdr:cNvSpPr/>
      </xdr:nvSpPr>
      <xdr:spPr>
        <a:xfrm>
          <a:off x="9588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12463</xdr:rowOff>
    </xdr:from>
    <xdr:ext cx="534377" cy="259045"/>
    <xdr:sp macro="" textlink="">
      <xdr:nvSpPr>
        <xdr:cNvPr id="352" name="テキスト ボックス 351"/>
        <xdr:cNvSpPr txBox="1"/>
      </xdr:nvSpPr>
      <xdr:spPr>
        <a:xfrm>
          <a:off x="9372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18961</xdr:rowOff>
    </xdr:from>
    <xdr:to>
      <xdr:col>12</xdr:col>
      <xdr:colOff>511175</xdr:colOff>
      <xdr:row>55</xdr:row>
      <xdr:rowOff>157779</xdr:rowOff>
    </xdr:to>
    <xdr:cxnSp macro="">
      <xdr:nvCxnSpPr>
        <xdr:cNvPr id="353" name="直線コネクタ 352"/>
        <xdr:cNvCxnSpPr/>
      </xdr:nvCxnSpPr>
      <xdr:spPr>
        <a:xfrm flipV="1">
          <a:off x="7861300" y="9448711"/>
          <a:ext cx="889000" cy="13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77222</xdr:rowOff>
    </xdr:from>
    <xdr:to>
      <xdr:col>12</xdr:col>
      <xdr:colOff>561975</xdr:colOff>
      <xdr:row>56</xdr:row>
      <xdr:rowOff>7372</xdr:rowOff>
    </xdr:to>
    <xdr:sp macro="" textlink="">
      <xdr:nvSpPr>
        <xdr:cNvPr id="354" name="フローチャート : 判断 353"/>
        <xdr:cNvSpPr/>
      </xdr:nvSpPr>
      <xdr:spPr>
        <a:xfrm>
          <a:off x="8699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169949</xdr:rowOff>
    </xdr:from>
    <xdr:ext cx="534377" cy="259045"/>
    <xdr:sp macro="" textlink="">
      <xdr:nvSpPr>
        <xdr:cNvPr id="355" name="テキスト ボックス 354"/>
        <xdr:cNvSpPr txBox="1"/>
      </xdr:nvSpPr>
      <xdr:spPr>
        <a:xfrm>
          <a:off x="8483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157779</xdr:rowOff>
    </xdr:from>
    <xdr:to>
      <xdr:col>11</xdr:col>
      <xdr:colOff>307975</xdr:colOff>
      <xdr:row>57</xdr:row>
      <xdr:rowOff>54470</xdr:rowOff>
    </xdr:to>
    <xdr:cxnSp macro="">
      <xdr:nvCxnSpPr>
        <xdr:cNvPr id="356" name="直線コネクタ 355"/>
        <xdr:cNvCxnSpPr/>
      </xdr:nvCxnSpPr>
      <xdr:spPr>
        <a:xfrm flipV="1">
          <a:off x="6972300" y="9587529"/>
          <a:ext cx="889000" cy="23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152203</xdr:rowOff>
    </xdr:from>
    <xdr:to>
      <xdr:col>11</xdr:col>
      <xdr:colOff>358775</xdr:colOff>
      <xdr:row>56</xdr:row>
      <xdr:rowOff>82353</xdr:rowOff>
    </xdr:to>
    <xdr:sp macro="" textlink="">
      <xdr:nvSpPr>
        <xdr:cNvPr id="357" name="フローチャート : 判断 356"/>
        <xdr:cNvSpPr/>
      </xdr:nvSpPr>
      <xdr:spPr>
        <a:xfrm>
          <a:off x="7810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73480</xdr:rowOff>
    </xdr:from>
    <xdr:ext cx="534377" cy="259045"/>
    <xdr:sp macro="" textlink="">
      <xdr:nvSpPr>
        <xdr:cNvPr id="358" name="テキスト ボックス 357"/>
        <xdr:cNvSpPr txBox="1"/>
      </xdr:nvSpPr>
      <xdr:spPr>
        <a:xfrm>
          <a:off x="7594111" y="9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94520</xdr:rowOff>
    </xdr:from>
    <xdr:to>
      <xdr:col>10</xdr:col>
      <xdr:colOff>155575</xdr:colOff>
      <xdr:row>57</xdr:row>
      <xdr:rowOff>24670</xdr:rowOff>
    </xdr:to>
    <xdr:sp macro="" textlink="">
      <xdr:nvSpPr>
        <xdr:cNvPr id="359" name="フローチャート : 判断 358"/>
        <xdr:cNvSpPr/>
      </xdr:nvSpPr>
      <xdr:spPr>
        <a:xfrm>
          <a:off x="6921500" y="96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41197</xdr:rowOff>
    </xdr:from>
    <xdr:ext cx="534377" cy="259045"/>
    <xdr:sp macro="" textlink="">
      <xdr:nvSpPr>
        <xdr:cNvPr id="360" name="テキスト ボックス 359"/>
        <xdr:cNvSpPr txBox="1"/>
      </xdr:nvSpPr>
      <xdr:spPr>
        <a:xfrm>
          <a:off x="6705111" y="94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28531</xdr:rowOff>
    </xdr:from>
    <xdr:to>
      <xdr:col>15</xdr:col>
      <xdr:colOff>231775</xdr:colOff>
      <xdr:row>53</xdr:row>
      <xdr:rowOff>130131</xdr:rowOff>
    </xdr:to>
    <xdr:sp macro="" textlink="">
      <xdr:nvSpPr>
        <xdr:cNvPr id="366" name="円/楕円 365"/>
        <xdr:cNvSpPr/>
      </xdr:nvSpPr>
      <xdr:spPr>
        <a:xfrm>
          <a:off x="10426700" y="91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51408</xdr:rowOff>
    </xdr:from>
    <xdr:ext cx="534377" cy="259045"/>
    <xdr:sp macro="" textlink="">
      <xdr:nvSpPr>
        <xdr:cNvPr id="367" name="普通建設事業費該当値テキスト"/>
        <xdr:cNvSpPr txBox="1"/>
      </xdr:nvSpPr>
      <xdr:spPr>
        <a:xfrm>
          <a:off x="10528300" y="89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72,169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143649</xdr:rowOff>
    </xdr:from>
    <xdr:to>
      <xdr:col>14</xdr:col>
      <xdr:colOff>79375</xdr:colOff>
      <xdr:row>55</xdr:row>
      <xdr:rowOff>73799</xdr:rowOff>
    </xdr:to>
    <xdr:sp macro="" textlink="">
      <xdr:nvSpPr>
        <xdr:cNvPr id="368" name="円/楕円 367"/>
        <xdr:cNvSpPr/>
      </xdr:nvSpPr>
      <xdr:spPr>
        <a:xfrm>
          <a:off x="9588500" y="94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90326</xdr:rowOff>
    </xdr:from>
    <xdr:ext cx="534377" cy="259045"/>
    <xdr:sp macro="" textlink="">
      <xdr:nvSpPr>
        <xdr:cNvPr id="369" name="テキスト ボックス 368"/>
        <xdr:cNvSpPr txBox="1"/>
      </xdr:nvSpPr>
      <xdr:spPr>
        <a:xfrm>
          <a:off x="9372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139611</xdr:rowOff>
    </xdr:from>
    <xdr:to>
      <xdr:col>12</xdr:col>
      <xdr:colOff>561975</xdr:colOff>
      <xdr:row>55</xdr:row>
      <xdr:rowOff>69761</xdr:rowOff>
    </xdr:to>
    <xdr:sp macro="" textlink="">
      <xdr:nvSpPr>
        <xdr:cNvPr id="370" name="円/楕円 369"/>
        <xdr:cNvSpPr/>
      </xdr:nvSpPr>
      <xdr:spPr>
        <a:xfrm>
          <a:off x="8699500" y="93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86288</xdr:rowOff>
    </xdr:from>
    <xdr:ext cx="534377" cy="259045"/>
    <xdr:sp macro="" textlink="">
      <xdr:nvSpPr>
        <xdr:cNvPr id="371" name="テキスト ボックス 370"/>
        <xdr:cNvSpPr txBox="1"/>
      </xdr:nvSpPr>
      <xdr:spPr>
        <a:xfrm>
          <a:off x="8483111" y="91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106979</xdr:rowOff>
    </xdr:from>
    <xdr:to>
      <xdr:col>11</xdr:col>
      <xdr:colOff>358775</xdr:colOff>
      <xdr:row>56</xdr:row>
      <xdr:rowOff>37129</xdr:rowOff>
    </xdr:to>
    <xdr:sp macro="" textlink="">
      <xdr:nvSpPr>
        <xdr:cNvPr id="372" name="円/楕円 371"/>
        <xdr:cNvSpPr/>
      </xdr:nvSpPr>
      <xdr:spPr>
        <a:xfrm>
          <a:off x="7810500" y="95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53656</xdr:rowOff>
    </xdr:from>
    <xdr:ext cx="534377" cy="259045"/>
    <xdr:sp macro="" textlink="">
      <xdr:nvSpPr>
        <xdr:cNvPr id="373" name="テキスト ボックス 372"/>
        <xdr:cNvSpPr txBox="1"/>
      </xdr:nvSpPr>
      <xdr:spPr>
        <a:xfrm>
          <a:off x="7594111" y="931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3670</xdr:rowOff>
    </xdr:from>
    <xdr:to>
      <xdr:col>10</xdr:col>
      <xdr:colOff>155575</xdr:colOff>
      <xdr:row>57</xdr:row>
      <xdr:rowOff>105270</xdr:rowOff>
    </xdr:to>
    <xdr:sp macro="" textlink="">
      <xdr:nvSpPr>
        <xdr:cNvPr id="374" name="円/楕円 373"/>
        <xdr:cNvSpPr/>
      </xdr:nvSpPr>
      <xdr:spPr>
        <a:xfrm>
          <a:off x="6921500" y="97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96397</xdr:rowOff>
    </xdr:from>
    <xdr:ext cx="534377" cy="259045"/>
    <xdr:sp macro="" textlink="">
      <xdr:nvSpPr>
        <xdr:cNvPr id="375" name="テキスト ボックス 374"/>
        <xdr:cNvSpPr txBox="1"/>
      </xdr:nvSpPr>
      <xdr:spPr>
        <a:xfrm>
          <a:off x="6705111" y="98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2266</xdr:rowOff>
    </xdr:from>
    <xdr:to>
      <xdr:col>15</xdr:col>
      <xdr:colOff>180340</xdr:colOff>
      <xdr:row>78</xdr:row>
      <xdr:rowOff>127974</xdr:rowOff>
    </xdr:to>
    <xdr:cxnSp macro="">
      <xdr:nvCxnSpPr>
        <xdr:cNvPr id="397" name="直線コネクタ 396"/>
        <xdr:cNvCxnSpPr/>
      </xdr:nvCxnSpPr>
      <xdr:spPr>
        <a:xfrm flipV="1">
          <a:off x="10475595" y="12175216"/>
          <a:ext cx="1270" cy="1325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131801</xdr:rowOff>
    </xdr:from>
    <xdr:ext cx="378565" cy="259045"/>
    <xdr:sp macro="" textlink="">
      <xdr:nvSpPr>
        <xdr:cNvPr id="398" name="普通建設事業費 （ うち新規整備　）最小値テキスト"/>
        <xdr:cNvSpPr txBox="1"/>
      </xdr:nvSpPr>
      <xdr:spPr>
        <a:xfrm>
          <a:off x="10528300" y="1350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15</xdr:col>
      <xdr:colOff>92075</xdr:colOff>
      <xdr:row>78</xdr:row>
      <xdr:rowOff>127974</xdr:rowOff>
    </xdr:from>
    <xdr:to>
      <xdr:col>15</xdr:col>
      <xdr:colOff>269875</xdr:colOff>
      <xdr:row>78</xdr:row>
      <xdr:rowOff>127974</xdr:rowOff>
    </xdr:to>
    <xdr:cxnSp macro="">
      <xdr:nvCxnSpPr>
        <xdr:cNvPr id="399" name="直線コネクタ 398"/>
        <xdr:cNvCxnSpPr/>
      </xdr:nvCxnSpPr>
      <xdr:spPr>
        <a:xfrm>
          <a:off x="10388600" y="1350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120393</xdr:rowOff>
    </xdr:from>
    <xdr:ext cx="534377" cy="259045"/>
    <xdr:sp macro="" textlink="">
      <xdr:nvSpPr>
        <xdr:cNvPr id="400" name="普通建設事業費 （ うち新規整備　）最大値テキスト"/>
        <xdr:cNvSpPr txBox="1"/>
      </xdr:nvSpPr>
      <xdr:spPr>
        <a:xfrm>
          <a:off x="10528300" y="119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58,512</a:t>
          </a:r>
          <a:endParaRPr kumimoji="1" lang="ja-JP" altLang="en-US" sz="1000" b="1">
            <a:latin typeface="ＭＳ Ｐゴシック"/>
          </a:endParaRPr>
        </a:p>
      </xdr:txBody>
    </xdr:sp>
    <xdr:clientData/>
  </xdr:oneCellAnchor>
  <xdr:twoCellAnchor>
    <xdr:from>
      <xdr:col>15</xdr:col>
      <xdr:colOff>92075</xdr:colOff>
      <xdr:row>71</xdr:row>
      <xdr:rowOff>2266</xdr:rowOff>
    </xdr:from>
    <xdr:to>
      <xdr:col>15</xdr:col>
      <xdr:colOff>269875</xdr:colOff>
      <xdr:row>71</xdr:row>
      <xdr:rowOff>2266</xdr:rowOff>
    </xdr:to>
    <xdr:cxnSp macro="">
      <xdr:nvCxnSpPr>
        <xdr:cNvPr id="401" name="直線コネクタ 400"/>
        <xdr:cNvCxnSpPr/>
      </xdr:nvCxnSpPr>
      <xdr:spPr>
        <a:xfrm>
          <a:off x="10388600" y="1217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164457</xdr:rowOff>
    </xdr:from>
    <xdr:to>
      <xdr:col>15</xdr:col>
      <xdr:colOff>180975</xdr:colOff>
      <xdr:row>74</xdr:row>
      <xdr:rowOff>165509</xdr:rowOff>
    </xdr:to>
    <xdr:cxnSp macro="">
      <xdr:nvCxnSpPr>
        <xdr:cNvPr id="402" name="直線コネクタ 401"/>
        <xdr:cNvCxnSpPr/>
      </xdr:nvCxnSpPr>
      <xdr:spPr>
        <a:xfrm flipV="1">
          <a:off x="9639300" y="12508857"/>
          <a:ext cx="838200" cy="3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116042</xdr:rowOff>
    </xdr:from>
    <xdr:ext cx="534377" cy="259045"/>
    <xdr:sp macro="" textlink="">
      <xdr:nvSpPr>
        <xdr:cNvPr id="403" name="普通建設事業費 （ うち新規整備　）平均値テキスト"/>
        <xdr:cNvSpPr txBox="1"/>
      </xdr:nvSpPr>
      <xdr:spPr>
        <a:xfrm>
          <a:off x="10528300" y="13146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137615</xdr:rowOff>
    </xdr:from>
    <xdr:to>
      <xdr:col>15</xdr:col>
      <xdr:colOff>231775</xdr:colOff>
      <xdr:row>77</xdr:row>
      <xdr:rowOff>67765</xdr:rowOff>
    </xdr:to>
    <xdr:sp macro="" textlink="">
      <xdr:nvSpPr>
        <xdr:cNvPr id="404" name="フローチャート : 判断 403"/>
        <xdr:cNvSpPr/>
      </xdr:nvSpPr>
      <xdr:spPr>
        <a:xfrm>
          <a:off x="104267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165509</xdr:rowOff>
    </xdr:from>
    <xdr:to>
      <xdr:col>14</xdr:col>
      <xdr:colOff>28575</xdr:colOff>
      <xdr:row>76</xdr:row>
      <xdr:rowOff>121847</xdr:rowOff>
    </xdr:to>
    <xdr:cxnSp macro="">
      <xdr:nvCxnSpPr>
        <xdr:cNvPr id="405" name="直線コネクタ 404"/>
        <xdr:cNvCxnSpPr/>
      </xdr:nvCxnSpPr>
      <xdr:spPr>
        <a:xfrm flipV="1">
          <a:off x="8750300" y="12852809"/>
          <a:ext cx="889000" cy="29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18835</xdr:rowOff>
    </xdr:from>
    <xdr:to>
      <xdr:col>14</xdr:col>
      <xdr:colOff>79375</xdr:colOff>
      <xdr:row>76</xdr:row>
      <xdr:rowOff>120435</xdr:rowOff>
    </xdr:to>
    <xdr:sp macro="" textlink="">
      <xdr:nvSpPr>
        <xdr:cNvPr id="406" name="フローチャート : 判断 405"/>
        <xdr:cNvSpPr/>
      </xdr:nvSpPr>
      <xdr:spPr>
        <a:xfrm>
          <a:off x="9588500" y="130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111562</xdr:rowOff>
    </xdr:from>
    <xdr:ext cx="534377" cy="259045"/>
    <xdr:sp macro="" textlink="">
      <xdr:nvSpPr>
        <xdr:cNvPr id="407" name="テキスト ボックス 406"/>
        <xdr:cNvSpPr txBox="1"/>
      </xdr:nvSpPr>
      <xdr:spPr>
        <a:xfrm>
          <a:off x="9372111" y="131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169985</xdr:rowOff>
    </xdr:from>
    <xdr:to>
      <xdr:col>12</xdr:col>
      <xdr:colOff>561975</xdr:colOff>
      <xdr:row>76</xdr:row>
      <xdr:rowOff>100135</xdr:rowOff>
    </xdr:to>
    <xdr:sp macro="" textlink="">
      <xdr:nvSpPr>
        <xdr:cNvPr id="408" name="フローチャート : 判断 407"/>
        <xdr:cNvSpPr/>
      </xdr:nvSpPr>
      <xdr:spPr>
        <a:xfrm>
          <a:off x="8699500" y="130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116661</xdr:rowOff>
    </xdr:from>
    <xdr:ext cx="534377" cy="259045"/>
    <xdr:sp macro="" textlink="">
      <xdr:nvSpPr>
        <xdr:cNvPr id="409" name="テキスト ボックス 408"/>
        <xdr:cNvSpPr txBox="1"/>
      </xdr:nvSpPr>
      <xdr:spPr>
        <a:xfrm>
          <a:off x="8483111" y="128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113657</xdr:rowOff>
    </xdr:from>
    <xdr:to>
      <xdr:col>15</xdr:col>
      <xdr:colOff>231775</xdr:colOff>
      <xdr:row>73</xdr:row>
      <xdr:rowOff>43807</xdr:rowOff>
    </xdr:to>
    <xdr:sp macro="" textlink="">
      <xdr:nvSpPr>
        <xdr:cNvPr id="415" name="円/楕円 414"/>
        <xdr:cNvSpPr/>
      </xdr:nvSpPr>
      <xdr:spPr>
        <a:xfrm>
          <a:off x="10426700" y="1245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136534</xdr:rowOff>
    </xdr:from>
    <xdr:ext cx="534377" cy="259045"/>
    <xdr:sp macro="" textlink="">
      <xdr:nvSpPr>
        <xdr:cNvPr id="416" name="普通建設事業費 （ うち新規整備　）該当値テキスト"/>
        <xdr:cNvSpPr txBox="1"/>
      </xdr:nvSpPr>
      <xdr:spPr>
        <a:xfrm>
          <a:off x="10528300" y="123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114709</xdr:rowOff>
    </xdr:from>
    <xdr:to>
      <xdr:col>14</xdr:col>
      <xdr:colOff>79375</xdr:colOff>
      <xdr:row>75</xdr:row>
      <xdr:rowOff>44859</xdr:rowOff>
    </xdr:to>
    <xdr:sp macro="" textlink="">
      <xdr:nvSpPr>
        <xdr:cNvPr id="417" name="円/楕円 416"/>
        <xdr:cNvSpPr/>
      </xdr:nvSpPr>
      <xdr:spPr>
        <a:xfrm>
          <a:off x="9588500" y="128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61386</xdr:rowOff>
    </xdr:from>
    <xdr:ext cx="534377" cy="259045"/>
    <xdr:sp macro="" textlink="">
      <xdr:nvSpPr>
        <xdr:cNvPr id="418" name="テキスト ボックス 417"/>
        <xdr:cNvSpPr txBox="1"/>
      </xdr:nvSpPr>
      <xdr:spPr>
        <a:xfrm>
          <a:off x="9372111" y="1257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71047</xdr:rowOff>
    </xdr:from>
    <xdr:to>
      <xdr:col>12</xdr:col>
      <xdr:colOff>561975</xdr:colOff>
      <xdr:row>77</xdr:row>
      <xdr:rowOff>1197</xdr:rowOff>
    </xdr:to>
    <xdr:sp macro="" textlink="">
      <xdr:nvSpPr>
        <xdr:cNvPr id="419" name="円/楕円 418"/>
        <xdr:cNvSpPr/>
      </xdr:nvSpPr>
      <xdr:spPr>
        <a:xfrm>
          <a:off x="8699500" y="1310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163774</xdr:rowOff>
    </xdr:from>
    <xdr:ext cx="534377" cy="259045"/>
    <xdr:sp macro="" textlink="">
      <xdr:nvSpPr>
        <xdr:cNvPr id="420" name="テキスト ボックス 419"/>
        <xdr:cNvSpPr txBox="1"/>
      </xdr:nvSpPr>
      <xdr:spPr>
        <a:xfrm>
          <a:off x="8483111" y="1319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3" name="テキスト ボックス 44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138393</xdr:rowOff>
    </xdr:from>
    <xdr:to>
      <xdr:col>15</xdr:col>
      <xdr:colOff>180340</xdr:colOff>
      <xdr:row>100</xdr:row>
      <xdr:rowOff>8908</xdr:rowOff>
    </xdr:to>
    <xdr:cxnSp macro="">
      <xdr:nvCxnSpPr>
        <xdr:cNvPr id="447" name="直線コネクタ 446"/>
        <xdr:cNvCxnSpPr/>
      </xdr:nvCxnSpPr>
      <xdr:spPr>
        <a:xfrm flipV="1">
          <a:off x="10475595" y="15568893"/>
          <a:ext cx="1270" cy="158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100</xdr:row>
      <xdr:rowOff>12735</xdr:rowOff>
    </xdr:from>
    <xdr:ext cx="469744" cy="259045"/>
    <xdr:sp macro="" textlink="">
      <xdr:nvSpPr>
        <xdr:cNvPr id="448" name="普通建設事業費 （ うち更新整備　）最小値テキスト"/>
        <xdr:cNvSpPr txBox="1"/>
      </xdr:nvSpPr>
      <xdr:spPr>
        <a:xfrm>
          <a:off x="10528300" y="171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7,505</a:t>
          </a:r>
          <a:endParaRPr kumimoji="1" lang="ja-JP" altLang="en-US" sz="1000" b="1">
            <a:latin typeface="ＭＳ Ｐゴシック"/>
          </a:endParaRPr>
        </a:p>
      </xdr:txBody>
    </xdr:sp>
    <xdr:clientData/>
  </xdr:oneCellAnchor>
  <xdr:twoCellAnchor>
    <xdr:from>
      <xdr:col>15</xdr:col>
      <xdr:colOff>92075</xdr:colOff>
      <xdr:row>100</xdr:row>
      <xdr:rowOff>8908</xdr:rowOff>
    </xdr:from>
    <xdr:to>
      <xdr:col>15</xdr:col>
      <xdr:colOff>269875</xdr:colOff>
      <xdr:row>100</xdr:row>
      <xdr:rowOff>8908</xdr:rowOff>
    </xdr:to>
    <xdr:cxnSp macro="">
      <xdr:nvCxnSpPr>
        <xdr:cNvPr id="449" name="直線コネクタ 448"/>
        <xdr:cNvCxnSpPr/>
      </xdr:nvCxnSpPr>
      <xdr:spPr>
        <a:xfrm>
          <a:off x="10388600" y="1715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85070</xdr:rowOff>
    </xdr:from>
    <xdr:ext cx="534377" cy="259045"/>
    <xdr:sp macro="" textlink="">
      <xdr:nvSpPr>
        <xdr:cNvPr id="450" name="普通建設事業費 （ うち更新整備　）最大値テキスト"/>
        <xdr:cNvSpPr txBox="1"/>
      </xdr:nvSpPr>
      <xdr:spPr>
        <a:xfrm>
          <a:off x="10528300" y="153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56,040</a:t>
          </a:r>
          <a:endParaRPr kumimoji="1" lang="ja-JP" altLang="en-US" sz="1000" b="1">
            <a:latin typeface="ＭＳ Ｐゴシック"/>
          </a:endParaRPr>
        </a:p>
      </xdr:txBody>
    </xdr:sp>
    <xdr:clientData/>
  </xdr:oneCellAnchor>
  <xdr:twoCellAnchor>
    <xdr:from>
      <xdr:col>15</xdr:col>
      <xdr:colOff>92075</xdr:colOff>
      <xdr:row>90</xdr:row>
      <xdr:rowOff>138393</xdr:rowOff>
    </xdr:from>
    <xdr:to>
      <xdr:col>15</xdr:col>
      <xdr:colOff>269875</xdr:colOff>
      <xdr:row>90</xdr:row>
      <xdr:rowOff>138393</xdr:rowOff>
    </xdr:to>
    <xdr:cxnSp macro="">
      <xdr:nvCxnSpPr>
        <xdr:cNvPr id="451" name="直線コネクタ 450"/>
        <xdr:cNvCxnSpPr/>
      </xdr:nvCxnSpPr>
      <xdr:spPr>
        <a:xfrm>
          <a:off x="10388600" y="1556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88461</xdr:rowOff>
    </xdr:from>
    <xdr:to>
      <xdr:col>15</xdr:col>
      <xdr:colOff>180975</xdr:colOff>
      <xdr:row>98</xdr:row>
      <xdr:rowOff>160176</xdr:rowOff>
    </xdr:to>
    <xdr:cxnSp macro="">
      <xdr:nvCxnSpPr>
        <xdr:cNvPr id="452" name="直線コネクタ 451"/>
        <xdr:cNvCxnSpPr/>
      </xdr:nvCxnSpPr>
      <xdr:spPr>
        <a:xfrm flipV="1">
          <a:off x="9639300" y="16890561"/>
          <a:ext cx="8382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159718</xdr:rowOff>
    </xdr:from>
    <xdr:ext cx="534377" cy="259045"/>
    <xdr:sp macro="" textlink="">
      <xdr:nvSpPr>
        <xdr:cNvPr id="453" name="普通建設事業費 （ うち更新整備　）平均値テキスト"/>
        <xdr:cNvSpPr txBox="1"/>
      </xdr:nvSpPr>
      <xdr:spPr>
        <a:xfrm>
          <a:off x="10528300" y="16447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136841</xdr:rowOff>
    </xdr:from>
    <xdr:to>
      <xdr:col>15</xdr:col>
      <xdr:colOff>231775</xdr:colOff>
      <xdr:row>97</xdr:row>
      <xdr:rowOff>66991</xdr:rowOff>
    </xdr:to>
    <xdr:sp macro="" textlink="">
      <xdr:nvSpPr>
        <xdr:cNvPr id="454" name="フローチャート : 判断 453"/>
        <xdr:cNvSpPr/>
      </xdr:nvSpPr>
      <xdr:spPr>
        <a:xfrm>
          <a:off x="10426700" y="165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86502</xdr:rowOff>
    </xdr:from>
    <xdr:to>
      <xdr:col>14</xdr:col>
      <xdr:colOff>28575</xdr:colOff>
      <xdr:row>98</xdr:row>
      <xdr:rowOff>160176</xdr:rowOff>
    </xdr:to>
    <xdr:cxnSp macro="">
      <xdr:nvCxnSpPr>
        <xdr:cNvPr id="455" name="直線コネクタ 454"/>
        <xdr:cNvCxnSpPr/>
      </xdr:nvCxnSpPr>
      <xdr:spPr>
        <a:xfrm>
          <a:off x="8750300" y="16374252"/>
          <a:ext cx="889000" cy="58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148727</xdr:rowOff>
    </xdr:from>
    <xdr:to>
      <xdr:col>14</xdr:col>
      <xdr:colOff>79375</xdr:colOff>
      <xdr:row>97</xdr:row>
      <xdr:rowOff>78877</xdr:rowOff>
    </xdr:to>
    <xdr:sp macro="" textlink="">
      <xdr:nvSpPr>
        <xdr:cNvPr id="456" name="フローチャート : 判断 455"/>
        <xdr:cNvSpPr/>
      </xdr:nvSpPr>
      <xdr:spPr>
        <a:xfrm>
          <a:off x="9588500" y="1660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95404</xdr:rowOff>
    </xdr:from>
    <xdr:ext cx="534377" cy="259045"/>
    <xdr:sp macro="" textlink="">
      <xdr:nvSpPr>
        <xdr:cNvPr id="457" name="テキスト ボックス 456"/>
        <xdr:cNvSpPr txBox="1"/>
      </xdr:nvSpPr>
      <xdr:spPr>
        <a:xfrm>
          <a:off x="9372111" y="1638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167277</xdr:rowOff>
    </xdr:from>
    <xdr:to>
      <xdr:col>12</xdr:col>
      <xdr:colOff>561975</xdr:colOff>
      <xdr:row>97</xdr:row>
      <xdr:rowOff>97427</xdr:rowOff>
    </xdr:to>
    <xdr:sp macro="" textlink="">
      <xdr:nvSpPr>
        <xdr:cNvPr id="458" name="フローチャート : 判断 457"/>
        <xdr:cNvSpPr/>
      </xdr:nvSpPr>
      <xdr:spPr>
        <a:xfrm>
          <a:off x="8699500" y="166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88554</xdr:rowOff>
    </xdr:from>
    <xdr:ext cx="534377" cy="259045"/>
    <xdr:sp macro="" textlink="">
      <xdr:nvSpPr>
        <xdr:cNvPr id="459" name="テキスト ボックス 458"/>
        <xdr:cNvSpPr txBox="1"/>
      </xdr:nvSpPr>
      <xdr:spPr>
        <a:xfrm>
          <a:off x="8483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37661</xdr:rowOff>
    </xdr:from>
    <xdr:to>
      <xdr:col>15</xdr:col>
      <xdr:colOff>231775</xdr:colOff>
      <xdr:row>98</xdr:row>
      <xdr:rowOff>139261</xdr:rowOff>
    </xdr:to>
    <xdr:sp macro="" textlink="">
      <xdr:nvSpPr>
        <xdr:cNvPr id="465" name="円/楕円 464"/>
        <xdr:cNvSpPr/>
      </xdr:nvSpPr>
      <xdr:spPr>
        <a:xfrm>
          <a:off x="10426700" y="1683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16088</xdr:rowOff>
    </xdr:from>
    <xdr:ext cx="534377" cy="259045"/>
    <xdr:sp macro="" textlink="">
      <xdr:nvSpPr>
        <xdr:cNvPr id="466" name="普通建設事業費 （ うち更新整備　）該当値テキスト"/>
        <xdr:cNvSpPr txBox="1"/>
      </xdr:nvSpPr>
      <xdr:spPr>
        <a:xfrm>
          <a:off x="10528300" y="168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109376</xdr:rowOff>
    </xdr:from>
    <xdr:to>
      <xdr:col>14</xdr:col>
      <xdr:colOff>79375</xdr:colOff>
      <xdr:row>99</xdr:row>
      <xdr:rowOff>39526</xdr:rowOff>
    </xdr:to>
    <xdr:sp macro="" textlink="">
      <xdr:nvSpPr>
        <xdr:cNvPr id="467" name="円/楕円 466"/>
        <xdr:cNvSpPr/>
      </xdr:nvSpPr>
      <xdr:spPr>
        <a:xfrm>
          <a:off x="9588500" y="169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30653</xdr:rowOff>
    </xdr:from>
    <xdr:ext cx="534377" cy="259045"/>
    <xdr:sp macro="" textlink="">
      <xdr:nvSpPr>
        <xdr:cNvPr id="468" name="テキスト ボックス 467"/>
        <xdr:cNvSpPr txBox="1"/>
      </xdr:nvSpPr>
      <xdr:spPr>
        <a:xfrm>
          <a:off x="9372111" y="170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35702</xdr:rowOff>
    </xdr:from>
    <xdr:to>
      <xdr:col>12</xdr:col>
      <xdr:colOff>561975</xdr:colOff>
      <xdr:row>95</xdr:row>
      <xdr:rowOff>137302</xdr:rowOff>
    </xdr:to>
    <xdr:sp macro="" textlink="">
      <xdr:nvSpPr>
        <xdr:cNvPr id="469" name="円/楕円 468"/>
        <xdr:cNvSpPr/>
      </xdr:nvSpPr>
      <xdr:spPr>
        <a:xfrm>
          <a:off x="8699500" y="163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153829</xdr:rowOff>
    </xdr:from>
    <xdr:ext cx="534377" cy="259045"/>
    <xdr:sp macro="" textlink="">
      <xdr:nvSpPr>
        <xdr:cNvPr id="470" name="テキスト ボックス 469"/>
        <xdr:cNvSpPr txBox="1"/>
      </xdr:nvSpPr>
      <xdr:spPr>
        <a:xfrm>
          <a:off x="8483111" y="16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4" name="テキスト ボックス 48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6" name="テキスト ボックス 48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88" name="テキスト ボックス 48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0" name="テキスト ボックス 48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30625</xdr:rowOff>
    </xdr:from>
    <xdr:to>
      <xdr:col>23</xdr:col>
      <xdr:colOff>516889</xdr:colOff>
      <xdr:row>39</xdr:row>
      <xdr:rowOff>98878</xdr:rowOff>
    </xdr:to>
    <xdr:cxnSp macro="">
      <xdr:nvCxnSpPr>
        <xdr:cNvPr id="496" name="直線コネクタ 495"/>
        <xdr:cNvCxnSpPr/>
      </xdr:nvCxnSpPr>
      <xdr:spPr>
        <a:xfrm flipV="1">
          <a:off x="16317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108863</xdr:rowOff>
    </xdr:from>
    <xdr:ext cx="249299" cy="259045"/>
    <xdr:sp macro="" textlink="">
      <xdr:nvSpPr>
        <xdr:cNvPr id="497" name="災害復旧事業費最小値テキスト"/>
        <xdr:cNvSpPr txBox="1"/>
      </xdr:nvSpPr>
      <xdr:spPr>
        <a:xfrm>
          <a:off x="16370300" y="6795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148752</xdr:rowOff>
    </xdr:from>
    <xdr:ext cx="534377" cy="259045"/>
    <xdr:sp macro="" textlink="">
      <xdr:nvSpPr>
        <xdr:cNvPr id="499" name="災害復旧事業費最大値テキスト"/>
        <xdr:cNvSpPr txBox="1"/>
      </xdr:nvSpPr>
      <xdr:spPr>
        <a:xfrm>
          <a:off x="16370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30</xdr:row>
      <xdr:rowOff>30625</xdr:rowOff>
    </xdr:from>
    <xdr:to>
      <xdr:col>23</xdr:col>
      <xdr:colOff>606425</xdr:colOff>
      <xdr:row>30</xdr:row>
      <xdr:rowOff>30625</xdr:rowOff>
    </xdr:to>
    <xdr:cxnSp macro="">
      <xdr:nvCxnSpPr>
        <xdr:cNvPr id="500" name="直線コネクタ 499"/>
        <xdr:cNvCxnSpPr/>
      </xdr:nvCxnSpPr>
      <xdr:spPr>
        <a:xfrm>
          <a:off x="16230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98650</xdr:rowOff>
    </xdr:from>
    <xdr:to>
      <xdr:col>23</xdr:col>
      <xdr:colOff>517525</xdr:colOff>
      <xdr:row>39</xdr:row>
      <xdr:rowOff>98715</xdr:rowOff>
    </xdr:to>
    <xdr:cxnSp macro="">
      <xdr:nvCxnSpPr>
        <xdr:cNvPr id="501" name="直線コネクタ 500"/>
        <xdr:cNvCxnSpPr/>
      </xdr:nvCxnSpPr>
      <xdr:spPr>
        <a:xfrm flipV="1">
          <a:off x="15481300" y="6785200"/>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26313</xdr:rowOff>
    </xdr:from>
    <xdr:ext cx="469744" cy="259045"/>
    <xdr:sp macro="" textlink="">
      <xdr:nvSpPr>
        <xdr:cNvPr id="502" name="災害復旧事業費平均値テキスト"/>
        <xdr:cNvSpPr txBox="1"/>
      </xdr:nvSpPr>
      <xdr:spPr>
        <a:xfrm>
          <a:off x="16370300" y="6541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3436</xdr:rowOff>
    </xdr:from>
    <xdr:to>
      <xdr:col>23</xdr:col>
      <xdr:colOff>568325</xdr:colOff>
      <xdr:row>39</xdr:row>
      <xdr:rowOff>105036</xdr:rowOff>
    </xdr:to>
    <xdr:sp macro="" textlink="">
      <xdr:nvSpPr>
        <xdr:cNvPr id="503" name="フローチャート : 判断 502"/>
        <xdr:cNvSpPr/>
      </xdr:nvSpPr>
      <xdr:spPr>
        <a:xfrm>
          <a:off x="162687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95809</xdr:rowOff>
    </xdr:from>
    <xdr:to>
      <xdr:col>22</xdr:col>
      <xdr:colOff>365125</xdr:colOff>
      <xdr:row>39</xdr:row>
      <xdr:rowOff>98715</xdr:rowOff>
    </xdr:to>
    <xdr:cxnSp macro="">
      <xdr:nvCxnSpPr>
        <xdr:cNvPr id="504" name="直線コネクタ 503"/>
        <xdr:cNvCxnSpPr/>
      </xdr:nvCxnSpPr>
      <xdr:spPr>
        <a:xfrm>
          <a:off x="14592300" y="6782359"/>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14507</xdr:rowOff>
    </xdr:from>
    <xdr:to>
      <xdr:col>22</xdr:col>
      <xdr:colOff>415925</xdr:colOff>
      <xdr:row>39</xdr:row>
      <xdr:rowOff>116107</xdr:rowOff>
    </xdr:to>
    <xdr:sp macro="" textlink="">
      <xdr:nvSpPr>
        <xdr:cNvPr id="505" name="フローチャート : 判断 504"/>
        <xdr:cNvSpPr/>
      </xdr:nvSpPr>
      <xdr:spPr>
        <a:xfrm>
          <a:off x="15430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132634</xdr:rowOff>
    </xdr:from>
    <xdr:ext cx="469744" cy="259045"/>
    <xdr:sp macro="" textlink="">
      <xdr:nvSpPr>
        <xdr:cNvPr id="506" name="テキスト ボックス 505"/>
        <xdr:cNvSpPr txBox="1"/>
      </xdr:nvSpPr>
      <xdr:spPr>
        <a:xfrm>
          <a:off x="15246427"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91792</xdr:rowOff>
    </xdr:from>
    <xdr:to>
      <xdr:col>21</xdr:col>
      <xdr:colOff>161925</xdr:colOff>
      <xdr:row>39</xdr:row>
      <xdr:rowOff>95809</xdr:rowOff>
    </xdr:to>
    <xdr:cxnSp macro="">
      <xdr:nvCxnSpPr>
        <xdr:cNvPr id="507" name="直線コネクタ 506"/>
        <xdr:cNvCxnSpPr/>
      </xdr:nvCxnSpPr>
      <xdr:spPr>
        <a:xfrm>
          <a:off x="13703300" y="677834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16564</xdr:rowOff>
    </xdr:from>
    <xdr:to>
      <xdr:col>21</xdr:col>
      <xdr:colOff>212725</xdr:colOff>
      <xdr:row>39</xdr:row>
      <xdr:rowOff>118164</xdr:rowOff>
    </xdr:to>
    <xdr:sp macro="" textlink="">
      <xdr:nvSpPr>
        <xdr:cNvPr id="508" name="フローチャート : 判断 507"/>
        <xdr:cNvSpPr/>
      </xdr:nvSpPr>
      <xdr:spPr>
        <a:xfrm>
          <a:off x="14541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134691</xdr:rowOff>
    </xdr:from>
    <xdr:ext cx="378565" cy="259045"/>
    <xdr:sp macro="" textlink="">
      <xdr:nvSpPr>
        <xdr:cNvPr id="509" name="テキスト ボックス 508"/>
        <xdr:cNvSpPr txBox="1"/>
      </xdr:nvSpPr>
      <xdr:spPr>
        <a:xfrm>
          <a:off x="14403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91792</xdr:rowOff>
    </xdr:from>
    <xdr:to>
      <xdr:col>19</xdr:col>
      <xdr:colOff>644525</xdr:colOff>
      <xdr:row>39</xdr:row>
      <xdr:rowOff>92707</xdr:rowOff>
    </xdr:to>
    <xdr:cxnSp macro="">
      <xdr:nvCxnSpPr>
        <xdr:cNvPr id="510" name="直線コネクタ 509"/>
        <xdr:cNvCxnSpPr/>
      </xdr:nvCxnSpPr>
      <xdr:spPr>
        <a:xfrm flipV="1">
          <a:off x="12814300" y="67783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15650</xdr:rowOff>
    </xdr:from>
    <xdr:to>
      <xdr:col>20</xdr:col>
      <xdr:colOff>9525</xdr:colOff>
      <xdr:row>39</xdr:row>
      <xdr:rowOff>117250</xdr:rowOff>
    </xdr:to>
    <xdr:sp macro="" textlink="">
      <xdr:nvSpPr>
        <xdr:cNvPr id="511" name="フローチャート : 判断 510"/>
        <xdr:cNvSpPr/>
      </xdr:nvSpPr>
      <xdr:spPr>
        <a:xfrm>
          <a:off x="13652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133777</xdr:rowOff>
    </xdr:from>
    <xdr:ext cx="378565" cy="259045"/>
    <xdr:sp macro="" textlink="">
      <xdr:nvSpPr>
        <xdr:cNvPr id="512" name="テキスト ボックス 511"/>
        <xdr:cNvSpPr txBox="1"/>
      </xdr:nvSpPr>
      <xdr:spPr>
        <a:xfrm>
          <a:off x="13514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3044</xdr:rowOff>
    </xdr:from>
    <xdr:to>
      <xdr:col>18</xdr:col>
      <xdr:colOff>492125</xdr:colOff>
      <xdr:row>39</xdr:row>
      <xdr:rowOff>104644</xdr:rowOff>
    </xdr:to>
    <xdr:sp macro="" textlink="">
      <xdr:nvSpPr>
        <xdr:cNvPr id="513" name="フローチャート : 判断 512"/>
        <xdr:cNvSpPr/>
      </xdr:nvSpPr>
      <xdr:spPr>
        <a:xfrm>
          <a:off x="12763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121171</xdr:rowOff>
    </xdr:from>
    <xdr:ext cx="469744" cy="259045"/>
    <xdr:sp macro="" textlink="">
      <xdr:nvSpPr>
        <xdr:cNvPr id="514" name="テキスト ボックス 513"/>
        <xdr:cNvSpPr txBox="1"/>
      </xdr:nvSpPr>
      <xdr:spPr>
        <a:xfrm>
          <a:off x="12579427"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47850</xdr:rowOff>
    </xdr:from>
    <xdr:to>
      <xdr:col>23</xdr:col>
      <xdr:colOff>568325</xdr:colOff>
      <xdr:row>39</xdr:row>
      <xdr:rowOff>149450</xdr:rowOff>
    </xdr:to>
    <xdr:sp macro="" textlink="">
      <xdr:nvSpPr>
        <xdr:cNvPr id="520" name="円/楕円 519"/>
        <xdr:cNvSpPr/>
      </xdr:nvSpPr>
      <xdr:spPr>
        <a:xfrm>
          <a:off x="162687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153313</xdr:rowOff>
    </xdr:from>
    <xdr:ext cx="249299" cy="259045"/>
    <xdr:sp macro="" textlink="">
      <xdr:nvSpPr>
        <xdr:cNvPr id="521" name="災害復旧事業費該当値テキスト"/>
        <xdr:cNvSpPr txBox="1"/>
      </xdr:nvSpPr>
      <xdr:spPr>
        <a:xfrm>
          <a:off x="16370300" y="6668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47915</xdr:rowOff>
    </xdr:from>
    <xdr:to>
      <xdr:col>22</xdr:col>
      <xdr:colOff>415925</xdr:colOff>
      <xdr:row>39</xdr:row>
      <xdr:rowOff>149515</xdr:rowOff>
    </xdr:to>
    <xdr:sp macro="" textlink="">
      <xdr:nvSpPr>
        <xdr:cNvPr id="522" name="円/楕円 521"/>
        <xdr:cNvSpPr/>
      </xdr:nvSpPr>
      <xdr:spPr>
        <a:xfrm>
          <a:off x="1543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140642</xdr:rowOff>
    </xdr:from>
    <xdr:ext cx="249299" cy="259045"/>
    <xdr:sp macro="" textlink="">
      <xdr:nvSpPr>
        <xdr:cNvPr id="523" name="テキスト ボックス 522"/>
        <xdr:cNvSpPr txBox="1"/>
      </xdr:nvSpPr>
      <xdr:spPr>
        <a:xfrm>
          <a:off x="15356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45009</xdr:rowOff>
    </xdr:from>
    <xdr:to>
      <xdr:col>21</xdr:col>
      <xdr:colOff>212725</xdr:colOff>
      <xdr:row>39</xdr:row>
      <xdr:rowOff>146609</xdr:rowOff>
    </xdr:to>
    <xdr:sp macro="" textlink="">
      <xdr:nvSpPr>
        <xdr:cNvPr id="524" name="円/楕円 523"/>
        <xdr:cNvSpPr/>
      </xdr:nvSpPr>
      <xdr:spPr>
        <a:xfrm>
          <a:off x="14541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137736</xdr:rowOff>
    </xdr:from>
    <xdr:ext cx="313932" cy="259045"/>
    <xdr:sp macro="" textlink="">
      <xdr:nvSpPr>
        <xdr:cNvPr id="525" name="テキスト ボックス 524"/>
        <xdr:cNvSpPr txBox="1"/>
      </xdr:nvSpPr>
      <xdr:spPr>
        <a:xfrm>
          <a:off x="14435333" y="682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40992</xdr:rowOff>
    </xdr:from>
    <xdr:to>
      <xdr:col>20</xdr:col>
      <xdr:colOff>9525</xdr:colOff>
      <xdr:row>39</xdr:row>
      <xdr:rowOff>142592</xdr:rowOff>
    </xdr:to>
    <xdr:sp macro="" textlink="">
      <xdr:nvSpPr>
        <xdr:cNvPr id="526" name="円/楕円 525"/>
        <xdr:cNvSpPr/>
      </xdr:nvSpPr>
      <xdr:spPr>
        <a:xfrm>
          <a:off x="13652500" y="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133719</xdr:rowOff>
    </xdr:from>
    <xdr:ext cx="378565" cy="259045"/>
    <xdr:sp macro="" textlink="">
      <xdr:nvSpPr>
        <xdr:cNvPr id="527" name="テキスト ボックス 526"/>
        <xdr:cNvSpPr txBox="1"/>
      </xdr:nvSpPr>
      <xdr:spPr>
        <a:xfrm>
          <a:off x="13514017" y="682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41907</xdr:rowOff>
    </xdr:from>
    <xdr:to>
      <xdr:col>18</xdr:col>
      <xdr:colOff>492125</xdr:colOff>
      <xdr:row>39</xdr:row>
      <xdr:rowOff>143507</xdr:rowOff>
    </xdr:to>
    <xdr:sp macro="" textlink="">
      <xdr:nvSpPr>
        <xdr:cNvPr id="528" name="円/楕円 527"/>
        <xdr:cNvSpPr/>
      </xdr:nvSpPr>
      <xdr:spPr>
        <a:xfrm>
          <a:off x="12763500" y="67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134634</xdr:rowOff>
    </xdr:from>
    <xdr:ext cx="378565" cy="259045"/>
    <xdr:sp macro="" textlink="">
      <xdr:nvSpPr>
        <xdr:cNvPr id="529" name="テキスト ボックス 528"/>
        <xdr:cNvSpPr txBox="1"/>
      </xdr:nvSpPr>
      <xdr:spPr>
        <a:xfrm>
          <a:off x="12625017" y="6821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9" name="テキスト ボックス 58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106292</xdr:rowOff>
    </xdr:from>
    <xdr:to>
      <xdr:col>23</xdr:col>
      <xdr:colOff>516889</xdr:colOff>
      <xdr:row>78</xdr:row>
      <xdr:rowOff>43427</xdr:rowOff>
    </xdr:to>
    <xdr:cxnSp macro="">
      <xdr:nvCxnSpPr>
        <xdr:cNvPr id="605" name="直線コネクタ 604"/>
        <xdr:cNvCxnSpPr/>
      </xdr:nvCxnSpPr>
      <xdr:spPr>
        <a:xfrm flipV="1">
          <a:off x="16317595" y="11936342"/>
          <a:ext cx="1269"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47254</xdr:rowOff>
    </xdr:from>
    <xdr:ext cx="534377" cy="259045"/>
    <xdr:sp macro="" textlink="">
      <xdr:nvSpPr>
        <xdr:cNvPr id="606" name="公債費最小値テキスト"/>
        <xdr:cNvSpPr txBox="1"/>
      </xdr:nvSpPr>
      <xdr:spPr>
        <a:xfrm>
          <a:off x="16370300" y="134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78</xdr:row>
      <xdr:rowOff>43427</xdr:rowOff>
    </xdr:from>
    <xdr:to>
      <xdr:col>23</xdr:col>
      <xdr:colOff>606425</xdr:colOff>
      <xdr:row>78</xdr:row>
      <xdr:rowOff>43427</xdr:rowOff>
    </xdr:to>
    <xdr:cxnSp macro="">
      <xdr:nvCxnSpPr>
        <xdr:cNvPr id="607" name="直線コネクタ 606"/>
        <xdr:cNvCxnSpPr/>
      </xdr:nvCxnSpPr>
      <xdr:spPr>
        <a:xfrm>
          <a:off x="16230600" y="1341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52969</xdr:rowOff>
    </xdr:from>
    <xdr:ext cx="534377" cy="259045"/>
    <xdr:sp macro="" textlink="">
      <xdr:nvSpPr>
        <xdr:cNvPr id="608" name="公債費最大値テキスト"/>
        <xdr:cNvSpPr txBox="1"/>
      </xdr:nvSpPr>
      <xdr:spPr>
        <a:xfrm>
          <a:off x="16370300" y="117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69</xdr:row>
      <xdr:rowOff>106292</xdr:rowOff>
    </xdr:from>
    <xdr:to>
      <xdr:col>23</xdr:col>
      <xdr:colOff>606425</xdr:colOff>
      <xdr:row>69</xdr:row>
      <xdr:rowOff>106292</xdr:rowOff>
    </xdr:to>
    <xdr:cxnSp macro="">
      <xdr:nvCxnSpPr>
        <xdr:cNvPr id="609" name="直線コネクタ 608"/>
        <xdr:cNvCxnSpPr/>
      </xdr:nvCxnSpPr>
      <xdr:spPr>
        <a:xfrm>
          <a:off x="16230600" y="1193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104529</xdr:rowOff>
    </xdr:from>
    <xdr:to>
      <xdr:col>23</xdr:col>
      <xdr:colOff>517525</xdr:colOff>
      <xdr:row>74</xdr:row>
      <xdr:rowOff>116905</xdr:rowOff>
    </xdr:to>
    <xdr:cxnSp macro="">
      <xdr:nvCxnSpPr>
        <xdr:cNvPr id="610" name="直線コネクタ 609"/>
        <xdr:cNvCxnSpPr/>
      </xdr:nvCxnSpPr>
      <xdr:spPr>
        <a:xfrm flipV="1">
          <a:off x="15481300" y="12791829"/>
          <a:ext cx="838200" cy="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89</xdr:rowOff>
    </xdr:from>
    <xdr:ext cx="534377" cy="259045"/>
    <xdr:sp macro="" textlink="">
      <xdr:nvSpPr>
        <xdr:cNvPr id="611" name="公債費平均値テキスト"/>
        <xdr:cNvSpPr txBox="1"/>
      </xdr:nvSpPr>
      <xdr:spPr>
        <a:xfrm>
          <a:off x="16370300" y="12515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148662</xdr:rowOff>
    </xdr:from>
    <xdr:to>
      <xdr:col>23</xdr:col>
      <xdr:colOff>568325</xdr:colOff>
      <xdr:row>74</xdr:row>
      <xdr:rowOff>78812</xdr:rowOff>
    </xdr:to>
    <xdr:sp macro="" textlink="">
      <xdr:nvSpPr>
        <xdr:cNvPr id="612" name="フローチャート : 判断 611"/>
        <xdr:cNvSpPr/>
      </xdr:nvSpPr>
      <xdr:spPr>
        <a:xfrm>
          <a:off x="162687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104724</xdr:rowOff>
    </xdr:from>
    <xdr:to>
      <xdr:col>22</xdr:col>
      <xdr:colOff>365125</xdr:colOff>
      <xdr:row>74</xdr:row>
      <xdr:rowOff>116905</xdr:rowOff>
    </xdr:to>
    <xdr:cxnSp macro="">
      <xdr:nvCxnSpPr>
        <xdr:cNvPr id="613" name="直線コネクタ 612"/>
        <xdr:cNvCxnSpPr/>
      </xdr:nvCxnSpPr>
      <xdr:spPr>
        <a:xfrm>
          <a:off x="14592300" y="12792024"/>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143078</xdr:rowOff>
    </xdr:from>
    <xdr:to>
      <xdr:col>22</xdr:col>
      <xdr:colOff>415925</xdr:colOff>
      <xdr:row>74</xdr:row>
      <xdr:rowOff>73228</xdr:rowOff>
    </xdr:to>
    <xdr:sp macro="" textlink="">
      <xdr:nvSpPr>
        <xdr:cNvPr id="614" name="フローチャート : 判断 613"/>
        <xdr:cNvSpPr/>
      </xdr:nvSpPr>
      <xdr:spPr>
        <a:xfrm>
          <a:off x="15430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89755</xdr:rowOff>
    </xdr:from>
    <xdr:ext cx="534377" cy="259045"/>
    <xdr:sp macro="" textlink="">
      <xdr:nvSpPr>
        <xdr:cNvPr id="615" name="テキスト ボックス 614"/>
        <xdr:cNvSpPr txBox="1"/>
      </xdr:nvSpPr>
      <xdr:spPr>
        <a:xfrm>
          <a:off x="15214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104724</xdr:rowOff>
    </xdr:from>
    <xdr:to>
      <xdr:col>21</xdr:col>
      <xdr:colOff>161925</xdr:colOff>
      <xdr:row>74</xdr:row>
      <xdr:rowOff>120628</xdr:rowOff>
    </xdr:to>
    <xdr:cxnSp macro="">
      <xdr:nvCxnSpPr>
        <xdr:cNvPr id="616" name="直線コネクタ 615"/>
        <xdr:cNvCxnSpPr/>
      </xdr:nvCxnSpPr>
      <xdr:spPr>
        <a:xfrm flipV="1">
          <a:off x="13703300" y="12792024"/>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70873</xdr:rowOff>
    </xdr:from>
    <xdr:to>
      <xdr:col>21</xdr:col>
      <xdr:colOff>212725</xdr:colOff>
      <xdr:row>74</xdr:row>
      <xdr:rowOff>1023</xdr:rowOff>
    </xdr:to>
    <xdr:sp macro="" textlink="">
      <xdr:nvSpPr>
        <xdr:cNvPr id="617" name="フローチャート : 判断 616"/>
        <xdr:cNvSpPr/>
      </xdr:nvSpPr>
      <xdr:spPr>
        <a:xfrm>
          <a:off x="14541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17550</xdr:rowOff>
    </xdr:from>
    <xdr:ext cx="534377" cy="259045"/>
    <xdr:sp macro="" textlink="">
      <xdr:nvSpPr>
        <xdr:cNvPr id="618" name="テキスト ボックス 617"/>
        <xdr:cNvSpPr txBox="1"/>
      </xdr:nvSpPr>
      <xdr:spPr>
        <a:xfrm>
          <a:off x="14325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48587</xdr:rowOff>
    </xdr:from>
    <xdr:to>
      <xdr:col>19</xdr:col>
      <xdr:colOff>644525</xdr:colOff>
      <xdr:row>74</xdr:row>
      <xdr:rowOff>120628</xdr:rowOff>
    </xdr:to>
    <xdr:cxnSp macro="">
      <xdr:nvCxnSpPr>
        <xdr:cNvPr id="619" name="直線コネクタ 618"/>
        <xdr:cNvCxnSpPr/>
      </xdr:nvCxnSpPr>
      <xdr:spPr>
        <a:xfrm>
          <a:off x="12814300" y="12735887"/>
          <a:ext cx="889000" cy="7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56472</xdr:rowOff>
    </xdr:from>
    <xdr:to>
      <xdr:col>20</xdr:col>
      <xdr:colOff>9525</xdr:colOff>
      <xdr:row>73</xdr:row>
      <xdr:rowOff>158072</xdr:rowOff>
    </xdr:to>
    <xdr:sp macro="" textlink="">
      <xdr:nvSpPr>
        <xdr:cNvPr id="620" name="フローチャート : 判断 619"/>
        <xdr:cNvSpPr/>
      </xdr:nvSpPr>
      <xdr:spPr>
        <a:xfrm>
          <a:off x="13652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3149</xdr:rowOff>
    </xdr:from>
    <xdr:ext cx="534377" cy="259045"/>
    <xdr:sp macro="" textlink="">
      <xdr:nvSpPr>
        <xdr:cNvPr id="621" name="テキスト ボックス 620"/>
        <xdr:cNvSpPr txBox="1"/>
      </xdr:nvSpPr>
      <xdr:spPr>
        <a:xfrm>
          <a:off x="13436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38249</xdr:rowOff>
    </xdr:from>
    <xdr:to>
      <xdr:col>18</xdr:col>
      <xdr:colOff>492125</xdr:colOff>
      <xdr:row>73</xdr:row>
      <xdr:rowOff>139849</xdr:rowOff>
    </xdr:to>
    <xdr:sp macro="" textlink="">
      <xdr:nvSpPr>
        <xdr:cNvPr id="622" name="フローチャート : 判断 621"/>
        <xdr:cNvSpPr/>
      </xdr:nvSpPr>
      <xdr:spPr>
        <a:xfrm>
          <a:off x="12763500" y="1255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156376</xdr:rowOff>
    </xdr:from>
    <xdr:ext cx="534377" cy="259045"/>
    <xdr:sp macro="" textlink="">
      <xdr:nvSpPr>
        <xdr:cNvPr id="623" name="テキスト ボックス 622"/>
        <xdr:cNvSpPr txBox="1"/>
      </xdr:nvSpPr>
      <xdr:spPr>
        <a:xfrm>
          <a:off x="12547111" y="123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53729</xdr:rowOff>
    </xdr:from>
    <xdr:to>
      <xdr:col>23</xdr:col>
      <xdr:colOff>568325</xdr:colOff>
      <xdr:row>74</xdr:row>
      <xdr:rowOff>155329</xdr:rowOff>
    </xdr:to>
    <xdr:sp macro="" textlink="">
      <xdr:nvSpPr>
        <xdr:cNvPr id="629" name="円/楕円 628"/>
        <xdr:cNvSpPr/>
      </xdr:nvSpPr>
      <xdr:spPr>
        <a:xfrm>
          <a:off x="16268700" y="127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32156</xdr:rowOff>
    </xdr:from>
    <xdr:ext cx="534377" cy="259045"/>
    <xdr:sp macro="" textlink="">
      <xdr:nvSpPr>
        <xdr:cNvPr id="630" name="公債費該当値テキスト"/>
        <xdr:cNvSpPr txBox="1"/>
      </xdr:nvSpPr>
      <xdr:spPr>
        <a:xfrm>
          <a:off x="16370300" y="127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66105</xdr:rowOff>
    </xdr:from>
    <xdr:to>
      <xdr:col>22</xdr:col>
      <xdr:colOff>415925</xdr:colOff>
      <xdr:row>74</xdr:row>
      <xdr:rowOff>167705</xdr:rowOff>
    </xdr:to>
    <xdr:sp macro="" textlink="">
      <xdr:nvSpPr>
        <xdr:cNvPr id="631" name="円/楕円 630"/>
        <xdr:cNvSpPr/>
      </xdr:nvSpPr>
      <xdr:spPr>
        <a:xfrm>
          <a:off x="15430500" y="127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158832</xdr:rowOff>
    </xdr:from>
    <xdr:ext cx="534377" cy="259045"/>
    <xdr:sp macro="" textlink="">
      <xdr:nvSpPr>
        <xdr:cNvPr id="632" name="テキスト ボックス 631"/>
        <xdr:cNvSpPr txBox="1"/>
      </xdr:nvSpPr>
      <xdr:spPr>
        <a:xfrm>
          <a:off x="15214111" y="128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53924</xdr:rowOff>
    </xdr:from>
    <xdr:to>
      <xdr:col>21</xdr:col>
      <xdr:colOff>212725</xdr:colOff>
      <xdr:row>74</xdr:row>
      <xdr:rowOff>155524</xdr:rowOff>
    </xdr:to>
    <xdr:sp macro="" textlink="">
      <xdr:nvSpPr>
        <xdr:cNvPr id="633" name="円/楕円 632"/>
        <xdr:cNvSpPr/>
      </xdr:nvSpPr>
      <xdr:spPr>
        <a:xfrm>
          <a:off x="14541500" y="127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146651</xdr:rowOff>
    </xdr:from>
    <xdr:ext cx="534377" cy="259045"/>
    <xdr:sp macro="" textlink="">
      <xdr:nvSpPr>
        <xdr:cNvPr id="634" name="テキスト ボックス 633"/>
        <xdr:cNvSpPr txBox="1"/>
      </xdr:nvSpPr>
      <xdr:spPr>
        <a:xfrm>
          <a:off x="14325111" y="128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69828</xdr:rowOff>
    </xdr:from>
    <xdr:to>
      <xdr:col>20</xdr:col>
      <xdr:colOff>9525</xdr:colOff>
      <xdr:row>74</xdr:row>
      <xdr:rowOff>171428</xdr:rowOff>
    </xdr:to>
    <xdr:sp macro="" textlink="">
      <xdr:nvSpPr>
        <xdr:cNvPr id="635" name="円/楕円 634"/>
        <xdr:cNvSpPr/>
      </xdr:nvSpPr>
      <xdr:spPr>
        <a:xfrm>
          <a:off x="13652500" y="12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162555</xdr:rowOff>
    </xdr:from>
    <xdr:ext cx="534377" cy="259045"/>
    <xdr:sp macro="" textlink="">
      <xdr:nvSpPr>
        <xdr:cNvPr id="636" name="テキスト ボックス 635"/>
        <xdr:cNvSpPr txBox="1"/>
      </xdr:nvSpPr>
      <xdr:spPr>
        <a:xfrm>
          <a:off x="13436111" y="1284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169237</xdr:rowOff>
    </xdr:from>
    <xdr:to>
      <xdr:col>18</xdr:col>
      <xdr:colOff>492125</xdr:colOff>
      <xdr:row>74</xdr:row>
      <xdr:rowOff>99387</xdr:rowOff>
    </xdr:to>
    <xdr:sp macro="" textlink="">
      <xdr:nvSpPr>
        <xdr:cNvPr id="637" name="円/楕円 636"/>
        <xdr:cNvSpPr/>
      </xdr:nvSpPr>
      <xdr:spPr>
        <a:xfrm>
          <a:off x="12763500" y="126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90514</xdr:rowOff>
    </xdr:from>
    <xdr:ext cx="534377" cy="259045"/>
    <xdr:sp macro="" textlink="">
      <xdr:nvSpPr>
        <xdr:cNvPr id="638" name="テキスト ボックス 637"/>
        <xdr:cNvSpPr txBox="1"/>
      </xdr:nvSpPr>
      <xdr:spPr>
        <a:xfrm>
          <a:off x="12547111" y="127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41173</xdr:rowOff>
    </xdr:from>
    <xdr:to>
      <xdr:col>23</xdr:col>
      <xdr:colOff>516889</xdr:colOff>
      <xdr:row>98</xdr:row>
      <xdr:rowOff>119262</xdr:rowOff>
    </xdr:to>
    <xdr:cxnSp macro="">
      <xdr:nvCxnSpPr>
        <xdr:cNvPr id="660" name="直線コネクタ 659"/>
        <xdr:cNvCxnSpPr/>
      </xdr:nvCxnSpPr>
      <xdr:spPr>
        <a:xfrm flipV="1">
          <a:off x="16317595" y="15471673"/>
          <a:ext cx="1269" cy="144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123089</xdr:rowOff>
    </xdr:from>
    <xdr:ext cx="378565" cy="259045"/>
    <xdr:sp macro="" textlink="">
      <xdr:nvSpPr>
        <xdr:cNvPr id="661" name="積立金最小値テキスト"/>
        <xdr:cNvSpPr txBox="1"/>
      </xdr:nvSpPr>
      <xdr:spPr>
        <a:xfrm>
          <a:off x="16370300" y="1692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23</xdr:col>
      <xdr:colOff>428625</xdr:colOff>
      <xdr:row>98</xdr:row>
      <xdr:rowOff>119262</xdr:rowOff>
    </xdr:from>
    <xdr:to>
      <xdr:col>23</xdr:col>
      <xdr:colOff>606425</xdr:colOff>
      <xdr:row>98</xdr:row>
      <xdr:rowOff>119262</xdr:rowOff>
    </xdr:to>
    <xdr:cxnSp macro="">
      <xdr:nvCxnSpPr>
        <xdr:cNvPr id="662" name="直線コネクタ 661"/>
        <xdr:cNvCxnSpPr/>
      </xdr:nvCxnSpPr>
      <xdr:spPr>
        <a:xfrm>
          <a:off x="16230600" y="1692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159300</xdr:rowOff>
    </xdr:from>
    <xdr:ext cx="534377" cy="259045"/>
    <xdr:sp macro="" textlink="">
      <xdr:nvSpPr>
        <xdr:cNvPr id="663" name="積立金最大値テキスト"/>
        <xdr:cNvSpPr txBox="1"/>
      </xdr:nvSpPr>
      <xdr:spPr>
        <a:xfrm>
          <a:off x="16370300" y="152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32,155</a:t>
          </a:r>
          <a:endParaRPr kumimoji="1" lang="ja-JP" altLang="en-US" sz="1000" b="1">
            <a:latin typeface="ＭＳ Ｐゴシック"/>
          </a:endParaRPr>
        </a:p>
      </xdr:txBody>
    </xdr:sp>
    <xdr:clientData/>
  </xdr:oneCellAnchor>
  <xdr:twoCellAnchor>
    <xdr:from>
      <xdr:col>23</xdr:col>
      <xdr:colOff>428625</xdr:colOff>
      <xdr:row>90</xdr:row>
      <xdr:rowOff>41173</xdr:rowOff>
    </xdr:from>
    <xdr:to>
      <xdr:col>23</xdr:col>
      <xdr:colOff>606425</xdr:colOff>
      <xdr:row>90</xdr:row>
      <xdr:rowOff>41173</xdr:rowOff>
    </xdr:to>
    <xdr:cxnSp macro="">
      <xdr:nvCxnSpPr>
        <xdr:cNvPr id="664" name="直線コネクタ 663"/>
        <xdr:cNvCxnSpPr/>
      </xdr:nvCxnSpPr>
      <xdr:spPr>
        <a:xfrm>
          <a:off x="16230600" y="1547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69931</xdr:rowOff>
    </xdr:from>
    <xdr:to>
      <xdr:col>23</xdr:col>
      <xdr:colOff>517525</xdr:colOff>
      <xdr:row>98</xdr:row>
      <xdr:rowOff>12233</xdr:rowOff>
    </xdr:to>
    <xdr:cxnSp macro="">
      <xdr:nvCxnSpPr>
        <xdr:cNvPr id="665" name="直線コネクタ 664"/>
        <xdr:cNvCxnSpPr/>
      </xdr:nvCxnSpPr>
      <xdr:spPr>
        <a:xfrm>
          <a:off x="15481300" y="16700581"/>
          <a:ext cx="8382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162617</xdr:rowOff>
    </xdr:from>
    <xdr:ext cx="469744" cy="259045"/>
    <xdr:sp macro="" textlink="">
      <xdr:nvSpPr>
        <xdr:cNvPr id="666" name="積立金平均値テキスト"/>
        <xdr:cNvSpPr txBox="1"/>
      </xdr:nvSpPr>
      <xdr:spPr>
        <a:xfrm>
          <a:off x="16370300" y="1645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6,388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139740</xdr:rowOff>
    </xdr:from>
    <xdr:to>
      <xdr:col>23</xdr:col>
      <xdr:colOff>568325</xdr:colOff>
      <xdr:row>97</xdr:row>
      <xdr:rowOff>69890</xdr:rowOff>
    </xdr:to>
    <xdr:sp macro="" textlink="">
      <xdr:nvSpPr>
        <xdr:cNvPr id="667" name="フローチャート : 判断 666"/>
        <xdr:cNvSpPr/>
      </xdr:nvSpPr>
      <xdr:spPr>
        <a:xfrm>
          <a:off x="162687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69931</xdr:rowOff>
    </xdr:from>
    <xdr:to>
      <xdr:col>22</xdr:col>
      <xdr:colOff>365125</xdr:colOff>
      <xdr:row>98</xdr:row>
      <xdr:rowOff>81133</xdr:rowOff>
    </xdr:to>
    <xdr:cxnSp macro="">
      <xdr:nvCxnSpPr>
        <xdr:cNvPr id="668" name="直線コネクタ 667"/>
        <xdr:cNvCxnSpPr/>
      </xdr:nvCxnSpPr>
      <xdr:spPr>
        <a:xfrm flipV="1">
          <a:off x="14592300" y="16700581"/>
          <a:ext cx="889000" cy="1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121362</xdr:rowOff>
    </xdr:from>
    <xdr:to>
      <xdr:col>22</xdr:col>
      <xdr:colOff>415925</xdr:colOff>
      <xdr:row>97</xdr:row>
      <xdr:rowOff>51512</xdr:rowOff>
    </xdr:to>
    <xdr:sp macro="" textlink="">
      <xdr:nvSpPr>
        <xdr:cNvPr id="669" name="フローチャート : 判断 668"/>
        <xdr:cNvSpPr/>
      </xdr:nvSpPr>
      <xdr:spPr>
        <a:xfrm>
          <a:off x="15430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68039</xdr:rowOff>
    </xdr:from>
    <xdr:ext cx="469744" cy="259045"/>
    <xdr:sp macro="" textlink="">
      <xdr:nvSpPr>
        <xdr:cNvPr id="670" name="テキスト ボックス 669"/>
        <xdr:cNvSpPr txBox="1"/>
      </xdr:nvSpPr>
      <xdr:spPr>
        <a:xfrm>
          <a:off x="15246427"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58227</xdr:rowOff>
    </xdr:from>
    <xdr:to>
      <xdr:col>21</xdr:col>
      <xdr:colOff>161925</xdr:colOff>
      <xdr:row>98</xdr:row>
      <xdr:rowOff>81133</xdr:rowOff>
    </xdr:to>
    <xdr:cxnSp macro="">
      <xdr:nvCxnSpPr>
        <xdr:cNvPr id="671" name="直線コネクタ 670"/>
        <xdr:cNvCxnSpPr/>
      </xdr:nvCxnSpPr>
      <xdr:spPr>
        <a:xfrm>
          <a:off x="13703300" y="16517427"/>
          <a:ext cx="889000" cy="3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40391</xdr:rowOff>
    </xdr:from>
    <xdr:to>
      <xdr:col>21</xdr:col>
      <xdr:colOff>212725</xdr:colOff>
      <xdr:row>96</xdr:row>
      <xdr:rowOff>141991</xdr:rowOff>
    </xdr:to>
    <xdr:sp macro="" textlink="">
      <xdr:nvSpPr>
        <xdr:cNvPr id="672" name="フローチャート : 判断 671"/>
        <xdr:cNvSpPr/>
      </xdr:nvSpPr>
      <xdr:spPr>
        <a:xfrm>
          <a:off x="14541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158518</xdr:rowOff>
    </xdr:from>
    <xdr:ext cx="469744" cy="259045"/>
    <xdr:sp macro="" textlink="">
      <xdr:nvSpPr>
        <xdr:cNvPr id="673" name="テキスト ボックス 672"/>
        <xdr:cNvSpPr txBox="1"/>
      </xdr:nvSpPr>
      <xdr:spPr>
        <a:xfrm>
          <a:off x="14357427"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58227</xdr:rowOff>
    </xdr:from>
    <xdr:to>
      <xdr:col>19</xdr:col>
      <xdr:colOff>644525</xdr:colOff>
      <xdr:row>96</xdr:row>
      <xdr:rowOff>111810</xdr:rowOff>
    </xdr:to>
    <xdr:cxnSp macro="">
      <xdr:nvCxnSpPr>
        <xdr:cNvPr id="674" name="直線コネクタ 673"/>
        <xdr:cNvCxnSpPr/>
      </xdr:nvCxnSpPr>
      <xdr:spPr>
        <a:xfrm flipV="1">
          <a:off x="12814300" y="16517427"/>
          <a:ext cx="889000" cy="5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159217</xdr:rowOff>
    </xdr:from>
    <xdr:to>
      <xdr:col>20</xdr:col>
      <xdr:colOff>9525</xdr:colOff>
      <xdr:row>96</xdr:row>
      <xdr:rowOff>89367</xdr:rowOff>
    </xdr:to>
    <xdr:sp macro="" textlink="">
      <xdr:nvSpPr>
        <xdr:cNvPr id="675" name="フローチャート : 判断 674"/>
        <xdr:cNvSpPr/>
      </xdr:nvSpPr>
      <xdr:spPr>
        <a:xfrm>
          <a:off x="13652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105894</xdr:rowOff>
    </xdr:from>
    <xdr:ext cx="469744" cy="259045"/>
    <xdr:sp macro="" textlink="">
      <xdr:nvSpPr>
        <xdr:cNvPr id="676" name="テキスト ボックス 675"/>
        <xdr:cNvSpPr txBox="1"/>
      </xdr:nvSpPr>
      <xdr:spPr>
        <a:xfrm>
          <a:off x="13468427"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477</xdr:rowOff>
    </xdr:from>
    <xdr:to>
      <xdr:col>18</xdr:col>
      <xdr:colOff>492125</xdr:colOff>
      <xdr:row>96</xdr:row>
      <xdr:rowOff>102077</xdr:rowOff>
    </xdr:to>
    <xdr:sp macro="" textlink="">
      <xdr:nvSpPr>
        <xdr:cNvPr id="677" name="フローチャート : 判断 676"/>
        <xdr:cNvSpPr/>
      </xdr:nvSpPr>
      <xdr:spPr>
        <a:xfrm>
          <a:off x="12763500" y="164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118604</xdr:rowOff>
    </xdr:from>
    <xdr:ext cx="469744" cy="259045"/>
    <xdr:sp macro="" textlink="">
      <xdr:nvSpPr>
        <xdr:cNvPr id="678" name="テキスト ボックス 677"/>
        <xdr:cNvSpPr txBox="1"/>
      </xdr:nvSpPr>
      <xdr:spPr>
        <a:xfrm>
          <a:off x="12579427" y="1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132883</xdr:rowOff>
    </xdr:from>
    <xdr:to>
      <xdr:col>23</xdr:col>
      <xdr:colOff>568325</xdr:colOff>
      <xdr:row>98</xdr:row>
      <xdr:rowOff>63033</xdr:rowOff>
    </xdr:to>
    <xdr:sp macro="" textlink="">
      <xdr:nvSpPr>
        <xdr:cNvPr id="684" name="円/楕円 683"/>
        <xdr:cNvSpPr/>
      </xdr:nvSpPr>
      <xdr:spPr>
        <a:xfrm>
          <a:off x="162687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47810</xdr:rowOff>
    </xdr:from>
    <xdr:ext cx="469744" cy="259045"/>
    <xdr:sp macro="" textlink="">
      <xdr:nvSpPr>
        <xdr:cNvPr id="685" name="積立金該当値テキスト"/>
        <xdr:cNvSpPr txBox="1"/>
      </xdr:nvSpPr>
      <xdr:spPr>
        <a:xfrm>
          <a:off x="16370300" y="1667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19131</xdr:rowOff>
    </xdr:from>
    <xdr:to>
      <xdr:col>22</xdr:col>
      <xdr:colOff>415925</xdr:colOff>
      <xdr:row>97</xdr:row>
      <xdr:rowOff>120731</xdr:rowOff>
    </xdr:to>
    <xdr:sp macro="" textlink="">
      <xdr:nvSpPr>
        <xdr:cNvPr id="686" name="円/楕円 685"/>
        <xdr:cNvSpPr/>
      </xdr:nvSpPr>
      <xdr:spPr>
        <a:xfrm>
          <a:off x="15430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111858</xdr:rowOff>
    </xdr:from>
    <xdr:ext cx="469744" cy="259045"/>
    <xdr:sp macro="" textlink="">
      <xdr:nvSpPr>
        <xdr:cNvPr id="687" name="テキスト ボックス 686"/>
        <xdr:cNvSpPr txBox="1"/>
      </xdr:nvSpPr>
      <xdr:spPr>
        <a:xfrm>
          <a:off x="15246427" y="167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30333</xdr:rowOff>
    </xdr:from>
    <xdr:to>
      <xdr:col>21</xdr:col>
      <xdr:colOff>212725</xdr:colOff>
      <xdr:row>98</xdr:row>
      <xdr:rowOff>131933</xdr:rowOff>
    </xdr:to>
    <xdr:sp macro="" textlink="">
      <xdr:nvSpPr>
        <xdr:cNvPr id="688" name="円/楕円 687"/>
        <xdr:cNvSpPr/>
      </xdr:nvSpPr>
      <xdr:spPr>
        <a:xfrm>
          <a:off x="14541500" y="168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123060</xdr:rowOff>
    </xdr:from>
    <xdr:ext cx="469744" cy="259045"/>
    <xdr:sp macro="" textlink="">
      <xdr:nvSpPr>
        <xdr:cNvPr id="689" name="テキスト ボックス 688"/>
        <xdr:cNvSpPr txBox="1"/>
      </xdr:nvSpPr>
      <xdr:spPr>
        <a:xfrm>
          <a:off x="14357427" y="1692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7427</xdr:rowOff>
    </xdr:from>
    <xdr:to>
      <xdr:col>20</xdr:col>
      <xdr:colOff>9525</xdr:colOff>
      <xdr:row>96</xdr:row>
      <xdr:rowOff>109027</xdr:rowOff>
    </xdr:to>
    <xdr:sp macro="" textlink="">
      <xdr:nvSpPr>
        <xdr:cNvPr id="690" name="円/楕円 689"/>
        <xdr:cNvSpPr/>
      </xdr:nvSpPr>
      <xdr:spPr>
        <a:xfrm>
          <a:off x="13652500" y="164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100154</xdr:rowOff>
    </xdr:from>
    <xdr:ext cx="469744" cy="259045"/>
    <xdr:sp macro="" textlink="">
      <xdr:nvSpPr>
        <xdr:cNvPr id="691" name="テキスト ボックス 690"/>
        <xdr:cNvSpPr txBox="1"/>
      </xdr:nvSpPr>
      <xdr:spPr>
        <a:xfrm>
          <a:off x="13468427" y="1655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61010</xdr:rowOff>
    </xdr:from>
    <xdr:to>
      <xdr:col>18</xdr:col>
      <xdr:colOff>492125</xdr:colOff>
      <xdr:row>96</xdr:row>
      <xdr:rowOff>162610</xdr:rowOff>
    </xdr:to>
    <xdr:sp macro="" textlink="">
      <xdr:nvSpPr>
        <xdr:cNvPr id="692" name="円/楕円 691"/>
        <xdr:cNvSpPr/>
      </xdr:nvSpPr>
      <xdr:spPr>
        <a:xfrm>
          <a:off x="12763500" y="165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153737</xdr:rowOff>
    </xdr:from>
    <xdr:ext cx="469744" cy="259045"/>
    <xdr:sp macro="" textlink="">
      <xdr:nvSpPr>
        <xdr:cNvPr id="693" name="テキスト ボックス 692"/>
        <xdr:cNvSpPr txBox="1"/>
      </xdr:nvSpPr>
      <xdr:spPr>
        <a:xfrm>
          <a:off x="12579427" y="166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4" name="直線コネクタ 70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5" name="テキスト ボックス 70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6" name="直線コネクタ 70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7" name="テキスト ボックス 70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8" name="直線コネクタ 70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9" name="テキスト ボックス 70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0" name="直線コネクタ 70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1" name="テキスト ボックス 71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2" name="直線コネクタ 71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3" name="テキスト ボックス 71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4" name="直線コネクタ 71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5" name="テキスト ボックス 71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38953</xdr:rowOff>
    </xdr:from>
    <xdr:to>
      <xdr:col>32</xdr:col>
      <xdr:colOff>186689</xdr:colOff>
      <xdr:row>39</xdr:row>
      <xdr:rowOff>98878</xdr:rowOff>
    </xdr:to>
    <xdr:cxnSp macro="">
      <xdr:nvCxnSpPr>
        <xdr:cNvPr id="719" name="直線コネクタ 718"/>
        <xdr:cNvCxnSpPr/>
      </xdr:nvCxnSpPr>
      <xdr:spPr>
        <a:xfrm flipV="1">
          <a:off x="22159595" y="5182453"/>
          <a:ext cx="1269" cy="160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1" name="直線コネクタ 72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157080</xdr:rowOff>
    </xdr:from>
    <xdr:ext cx="469744" cy="259045"/>
    <xdr:sp macro="" textlink="">
      <xdr:nvSpPr>
        <xdr:cNvPr id="722" name="投資及び出資金最大値テキスト"/>
        <xdr:cNvSpPr txBox="1"/>
      </xdr:nvSpPr>
      <xdr:spPr>
        <a:xfrm>
          <a:off x="22212300" y="49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9,817</a:t>
          </a:r>
          <a:endParaRPr kumimoji="1" lang="ja-JP" altLang="en-US" sz="1000" b="1">
            <a:latin typeface="ＭＳ Ｐゴシック"/>
          </a:endParaRPr>
        </a:p>
      </xdr:txBody>
    </xdr:sp>
    <xdr:clientData/>
  </xdr:oneCellAnchor>
  <xdr:twoCellAnchor>
    <xdr:from>
      <xdr:col>32</xdr:col>
      <xdr:colOff>98425</xdr:colOff>
      <xdr:row>30</xdr:row>
      <xdr:rowOff>38953</xdr:rowOff>
    </xdr:from>
    <xdr:to>
      <xdr:col>32</xdr:col>
      <xdr:colOff>276225</xdr:colOff>
      <xdr:row>30</xdr:row>
      <xdr:rowOff>38953</xdr:rowOff>
    </xdr:to>
    <xdr:cxnSp macro="">
      <xdr:nvCxnSpPr>
        <xdr:cNvPr id="723" name="直線コネクタ 722"/>
        <xdr:cNvCxnSpPr/>
      </xdr:nvCxnSpPr>
      <xdr:spPr>
        <a:xfrm>
          <a:off x="22072600" y="51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81897</xdr:rowOff>
    </xdr:from>
    <xdr:to>
      <xdr:col>32</xdr:col>
      <xdr:colOff>187325</xdr:colOff>
      <xdr:row>39</xdr:row>
      <xdr:rowOff>84020</xdr:rowOff>
    </xdr:to>
    <xdr:cxnSp macro="">
      <xdr:nvCxnSpPr>
        <xdr:cNvPr id="724" name="直線コネクタ 723"/>
        <xdr:cNvCxnSpPr/>
      </xdr:nvCxnSpPr>
      <xdr:spPr>
        <a:xfrm>
          <a:off x="21323300" y="6768447"/>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102143</xdr:rowOff>
    </xdr:from>
    <xdr:ext cx="469744" cy="259045"/>
    <xdr:sp macro="" textlink="">
      <xdr:nvSpPr>
        <xdr:cNvPr id="725" name="投資及び出資金平均値テキスト"/>
        <xdr:cNvSpPr txBox="1"/>
      </xdr:nvSpPr>
      <xdr:spPr>
        <a:xfrm>
          <a:off x="22212300" y="6274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79266</xdr:rowOff>
    </xdr:from>
    <xdr:to>
      <xdr:col>32</xdr:col>
      <xdr:colOff>238125</xdr:colOff>
      <xdr:row>38</xdr:row>
      <xdr:rowOff>9416</xdr:rowOff>
    </xdr:to>
    <xdr:sp macro="" textlink="">
      <xdr:nvSpPr>
        <xdr:cNvPr id="726" name="フローチャート : 判断 725"/>
        <xdr:cNvSpPr/>
      </xdr:nvSpPr>
      <xdr:spPr>
        <a:xfrm>
          <a:off x="221107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81897</xdr:rowOff>
    </xdr:from>
    <xdr:to>
      <xdr:col>31</xdr:col>
      <xdr:colOff>34925</xdr:colOff>
      <xdr:row>39</xdr:row>
      <xdr:rowOff>83366</xdr:rowOff>
    </xdr:to>
    <xdr:cxnSp macro="">
      <xdr:nvCxnSpPr>
        <xdr:cNvPr id="727" name="直線コネクタ 726"/>
        <xdr:cNvCxnSpPr/>
      </xdr:nvCxnSpPr>
      <xdr:spPr>
        <a:xfrm flipV="1">
          <a:off x="20434300" y="676844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91186</xdr:rowOff>
    </xdr:from>
    <xdr:to>
      <xdr:col>31</xdr:col>
      <xdr:colOff>85725</xdr:colOff>
      <xdr:row>38</xdr:row>
      <xdr:rowOff>21336</xdr:rowOff>
    </xdr:to>
    <xdr:sp macro="" textlink="">
      <xdr:nvSpPr>
        <xdr:cNvPr id="728" name="フローチャート : 判断 727"/>
        <xdr:cNvSpPr/>
      </xdr:nvSpPr>
      <xdr:spPr>
        <a:xfrm>
          <a:off x="21272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37863</xdr:rowOff>
    </xdr:from>
    <xdr:ext cx="469744" cy="259045"/>
    <xdr:sp macro="" textlink="">
      <xdr:nvSpPr>
        <xdr:cNvPr id="729" name="テキスト ボックス 728"/>
        <xdr:cNvSpPr txBox="1"/>
      </xdr:nvSpPr>
      <xdr:spPr>
        <a:xfrm>
          <a:off x="21088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83366</xdr:rowOff>
    </xdr:from>
    <xdr:to>
      <xdr:col>29</xdr:col>
      <xdr:colOff>517525</xdr:colOff>
      <xdr:row>39</xdr:row>
      <xdr:rowOff>88428</xdr:rowOff>
    </xdr:to>
    <xdr:cxnSp macro="">
      <xdr:nvCxnSpPr>
        <xdr:cNvPr id="730" name="直線コネクタ 729"/>
        <xdr:cNvCxnSpPr/>
      </xdr:nvCxnSpPr>
      <xdr:spPr>
        <a:xfrm flipV="1">
          <a:off x="19545300" y="6769916"/>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71918</xdr:rowOff>
    </xdr:from>
    <xdr:to>
      <xdr:col>29</xdr:col>
      <xdr:colOff>568325</xdr:colOff>
      <xdr:row>38</xdr:row>
      <xdr:rowOff>2068</xdr:rowOff>
    </xdr:to>
    <xdr:sp macro="" textlink="">
      <xdr:nvSpPr>
        <xdr:cNvPr id="731" name="フローチャート : 判断 730"/>
        <xdr:cNvSpPr/>
      </xdr:nvSpPr>
      <xdr:spPr>
        <a:xfrm>
          <a:off x="20383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18595</xdr:rowOff>
    </xdr:from>
    <xdr:ext cx="469744" cy="259045"/>
    <xdr:sp macro="" textlink="">
      <xdr:nvSpPr>
        <xdr:cNvPr id="732" name="テキスト ボックス 731"/>
        <xdr:cNvSpPr txBox="1"/>
      </xdr:nvSpPr>
      <xdr:spPr>
        <a:xfrm>
          <a:off x="20199427"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78958</xdr:rowOff>
    </xdr:from>
    <xdr:to>
      <xdr:col>28</xdr:col>
      <xdr:colOff>314325</xdr:colOff>
      <xdr:row>39</xdr:row>
      <xdr:rowOff>88428</xdr:rowOff>
    </xdr:to>
    <xdr:cxnSp macro="">
      <xdr:nvCxnSpPr>
        <xdr:cNvPr id="733" name="直線コネクタ 732"/>
        <xdr:cNvCxnSpPr/>
      </xdr:nvCxnSpPr>
      <xdr:spPr>
        <a:xfrm>
          <a:off x="18656300" y="676550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168584</xdr:rowOff>
    </xdr:from>
    <xdr:to>
      <xdr:col>28</xdr:col>
      <xdr:colOff>365125</xdr:colOff>
      <xdr:row>38</xdr:row>
      <xdr:rowOff>98734</xdr:rowOff>
    </xdr:to>
    <xdr:sp macro="" textlink="">
      <xdr:nvSpPr>
        <xdr:cNvPr id="734" name="フローチャート : 判断 733"/>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115261</xdr:rowOff>
    </xdr:from>
    <xdr:ext cx="469744" cy="259045"/>
    <xdr:sp macro="" textlink="">
      <xdr:nvSpPr>
        <xdr:cNvPr id="735" name="テキスト ボックス 734"/>
        <xdr:cNvSpPr txBox="1"/>
      </xdr:nvSpPr>
      <xdr:spPr>
        <a:xfrm>
          <a:off x="19310427" y="62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156174</xdr:rowOff>
    </xdr:from>
    <xdr:to>
      <xdr:col>27</xdr:col>
      <xdr:colOff>161925</xdr:colOff>
      <xdr:row>38</xdr:row>
      <xdr:rowOff>86323</xdr:rowOff>
    </xdr:to>
    <xdr:sp macro="" textlink="">
      <xdr:nvSpPr>
        <xdr:cNvPr id="736" name="フローチャート : 判断 735"/>
        <xdr:cNvSpPr/>
      </xdr:nvSpPr>
      <xdr:spPr>
        <a:xfrm>
          <a:off x="18605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102851</xdr:rowOff>
    </xdr:from>
    <xdr:ext cx="469744" cy="259045"/>
    <xdr:sp macro="" textlink="">
      <xdr:nvSpPr>
        <xdr:cNvPr id="737" name="テキスト ボックス 736"/>
        <xdr:cNvSpPr txBox="1"/>
      </xdr:nvSpPr>
      <xdr:spPr>
        <a:xfrm>
          <a:off x="18421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33220</xdr:rowOff>
    </xdr:from>
    <xdr:to>
      <xdr:col>32</xdr:col>
      <xdr:colOff>238125</xdr:colOff>
      <xdr:row>39</xdr:row>
      <xdr:rowOff>134820</xdr:rowOff>
    </xdr:to>
    <xdr:sp macro="" textlink="">
      <xdr:nvSpPr>
        <xdr:cNvPr id="743" name="円/楕円 742"/>
        <xdr:cNvSpPr/>
      </xdr:nvSpPr>
      <xdr:spPr>
        <a:xfrm>
          <a:off x="221107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119597</xdr:rowOff>
    </xdr:from>
    <xdr:ext cx="313932" cy="259045"/>
    <xdr:sp macro="" textlink="">
      <xdr:nvSpPr>
        <xdr:cNvPr id="744" name="投資及び出資金該当値テキスト"/>
        <xdr:cNvSpPr txBox="1"/>
      </xdr:nvSpPr>
      <xdr:spPr>
        <a:xfrm>
          <a:off x="22212300" y="6634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31097</xdr:rowOff>
    </xdr:from>
    <xdr:to>
      <xdr:col>31</xdr:col>
      <xdr:colOff>85725</xdr:colOff>
      <xdr:row>39</xdr:row>
      <xdr:rowOff>132697</xdr:rowOff>
    </xdr:to>
    <xdr:sp macro="" textlink="">
      <xdr:nvSpPr>
        <xdr:cNvPr id="745" name="円/楕円 744"/>
        <xdr:cNvSpPr/>
      </xdr:nvSpPr>
      <xdr:spPr>
        <a:xfrm>
          <a:off x="21272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123824</xdr:rowOff>
    </xdr:from>
    <xdr:ext cx="378565" cy="259045"/>
    <xdr:sp macro="" textlink="">
      <xdr:nvSpPr>
        <xdr:cNvPr id="746" name="テキスト ボックス 745"/>
        <xdr:cNvSpPr txBox="1"/>
      </xdr:nvSpPr>
      <xdr:spPr>
        <a:xfrm>
          <a:off x="21134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32566</xdr:rowOff>
    </xdr:from>
    <xdr:to>
      <xdr:col>29</xdr:col>
      <xdr:colOff>568325</xdr:colOff>
      <xdr:row>39</xdr:row>
      <xdr:rowOff>134166</xdr:rowOff>
    </xdr:to>
    <xdr:sp macro="" textlink="">
      <xdr:nvSpPr>
        <xdr:cNvPr id="747" name="円/楕円 746"/>
        <xdr:cNvSpPr/>
      </xdr:nvSpPr>
      <xdr:spPr>
        <a:xfrm>
          <a:off x="20383500" y="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125293</xdr:rowOff>
    </xdr:from>
    <xdr:ext cx="313932" cy="259045"/>
    <xdr:sp macro="" textlink="">
      <xdr:nvSpPr>
        <xdr:cNvPr id="748" name="テキスト ボックス 747"/>
        <xdr:cNvSpPr txBox="1"/>
      </xdr:nvSpPr>
      <xdr:spPr>
        <a:xfrm>
          <a:off x="20277333" y="6811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37628</xdr:rowOff>
    </xdr:from>
    <xdr:to>
      <xdr:col>28</xdr:col>
      <xdr:colOff>365125</xdr:colOff>
      <xdr:row>39</xdr:row>
      <xdr:rowOff>139228</xdr:rowOff>
    </xdr:to>
    <xdr:sp macro="" textlink="">
      <xdr:nvSpPr>
        <xdr:cNvPr id="749" name="円/楕円 748"/>
        <xdr:cNvSpPr/>
      </xdr:nvSpPr>
      <xdr:spPr>
        <a:xfrm>
          <a:off x="19494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130355</xdr:rowOff>
    </xdr:from>
    <xdr:ext cx="313932" cy="259045"/>
    <xdr:sp macro="" textlink="">
      <xdr:nvSpPr>
        <xdr:cNvPr id="750" name="テキスト ボックス 749"/>
        <xdr:cNvSpPr txBox="1"/>
      </xdr:nvSpPr>
      <xdr:spPr>
        <a:xfrm>
          <a:off x="19388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28158</xdr:rowOff>
    </xdr:from>
    <xdr:to>
      <xdr:col>27</xdr:col>
      <xdr:colOff>161925</xdr:colOff>
      <xdr:row>39</xdr:row>
      <xdr:rowOff>129758</xdr:rowOff>
    </xdr:to>
    <xdr:sp macro="" textlink="">
      <xdr:nvSpPr>
        <xdr:cNvPr id="751" name="円/楕円 750"/>
        <xdr:cNvSpPr/>
      </xdr:nvSpPr>
      <xdr:spPr>
        <a:xfrm>
          <a:off x="18605500" y="6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120885</xdr:rowOff>
    </xdr:from>
    <xdr:ext cx="378565" cy="259045"/>
    <xdr:sp macro="" textlink="">
      <xdr:nvSpPr>
        <xdr:cNvPr id="752" name="テキスト ボックス 751"/>
        <xdr:cNvSpPr txBox="1"/>
      </xdr:nvSpPr>
      <xdr:spPr>
        <a:xfrm>
          <a:off x="18467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110828</xdr:rowOff>
    </xdr:from>
    <xdr:to>
      <xdr:col>32</xdr:col>
      <xdr:colOff>186689</xdr:colOff>
      <xdr:row>58</xdr:row>
      <xdr:rowOff>138992</xdr:rowOff>
    </xdr:to>
    <xdr:cxnSp macro="">
      <xdr:nvCxnSpPr>
        <xdr:cNvPr id="774" name="直線コネクタ 773"/>
        <xdr:cNvCxnSpPr/>
      </xdr:nvCxnSpPr>
      <xdr:spPr>
        <a:xfrm flipV="1">
          <a:off x="22159595" y="9026228"/>
          <a:ext cx="1269" cy="105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142819</xdr:rowOff>
    </xdr:from>
    <xdr:ext cx="313932" cy="259045"/>
    <xdr:sp macro="" textlink="">
      <xdr:nvSpPr>
        <xdr:cNvPr id="775" name="貸付金最小値テキスト"/>
        <xdr:cNvSpPr txBox="1"/>
      </xdr:nvSpPr>
      <xdr:spPr>
        <a:xfrm>
          <a:off x="22212300" y="10086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32</xdr:col>
      <xdr:colOff>98425</xdr:colOff>
      <xdr:row>58</xdr:row>
      <xdr:rowOff>138992</xdr:rowOff>
    </xdr:from>
    <xdr:to>
      <xdr:col>32</xdr:col>
      <xdr:colOff>276225</xdr:colOff>
      <xdr:row>58</xdr:row>
      <xdr:rowOff>138992</xdr:rowOff>
    </xdr:to>
    <xdr:cxnSp macro="">
      <xdr:nvCxnSpPr>
        <xdr:cNvPr id="776" name="直線コネクタ 775"/>
        <xdr:cNvCxnSpPr/>
      </xdr:nvCxnSpPr>
      <xdr:spPr>
        <a:xfrm>
          <a:off x="22072600" y="1008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57505</xdr:rowOff>
    </xdr:from>
    <xdr:ext cx="534377" cy="259045"/>
    <xdr:sp macro="" textlink="">
      <xdr:nvSpPr>
        <xdr:cNvPr id="777" name="貸付金最大値テキスト"/>
        <xdr:cNvSpPr txBox="1"/>
      </xdr:nvSpPr>
      <xdr:spPr>
        <a:xfrm>
          <a:off x="22212300" y="88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46,263</a:t>
          </a:r>
          <a:endParaRPr kumimoji="1" lang="ja-JP" altLang="en-US" sz="1000" b="1">
            <a:latin typeface="ＭＳ Ｐゴシック"/>
          </a:endParaRPr>
        </a:p>
      </xdr:txBody>
    </xdr:sp>
    <xdr:clientData/>
  </xdr:oneCellAnchor>
  <xdr:twoCellAnchor>
    <xdr:from>
      <xdr:col>32</xdr:col>
      <xdr:colOff>98425</xdr:colOff>
      <xdr:row>52</xdr:row>
      <xdr:rowOff>110828</xdr:rowOff>
    </xdr:from>
    <xdr:to>
      <xdr:col>32</xdr:col>
      <xdr:colOff>276225</xdr:colOff>
      <xdr:row>52</xdr:row>
      <xdr:rowOff>110828</xdr:rowOff>
    </xdr:to>
    <xdr:cxnSp macro="">
      <xdr:nvCxnSpPr>
        <xdr:cNvPr id="778" name="直線コネクタ 777"/>
        <xdr:cNvCxnSpPr/>
      </xdr:nvCxnSpPr>
      <xdr:spPr>
        <a:xfrm>
          <a:off x="22072600" y="902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1923</xdr:rowOff>
    </xdr:from>
    <xdr:to>
      <xdr:col>32</xdr:col>
      <xdr:colOff>187325</xdr:colOff>
      <xdr:row>52</xdr:row>
      <xdr:rowOff>110828</xdr:rowOff>
    </xdr:to>
    <xdr:cxnSp macro="">
      <xdr:nvCxnSpPr>
        <xdr:cNvPr id="779" name="直線コネクタ 778"/>
        <xdr:cNvCxnSpPr/>
      </xdr:nvCxnSpPr>
      <xdr:spPr>
        <a:xfrm>
          <a:off x="21323300" y="8917323"/>
          <a:ext cx="8382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58594</xdr:rowOff>
    </xdr:from>
    <xdr:ext cx="469744" cy="259045"/>
    <xdr:sp macro="" textlink="">
      <xdr:nvSpPr>
        <xdr:cNvPr id="780" name="貸付金平均値テキスト"/>
        <xdr:cNvSpPr txBox="1"/>
      </xdr:nvSpPr>
      <xdr:spPr>
        <a:xfrm>
          <a:off x="22212300" y="9831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80167</xdr:rowOff>
    </xdr:from>
    <xdr:to>
      <xdr:col>32</xdr:col>
      <xdr:colOff>238125</xdr:colOff>
      <xdr:row>58</xdr:row>
      <xdr:rowOff>10317</xdr:rowOff>
    </xdr:to>
    <xdr:sp macro="" textlink="">
      <xdr:nvSpPr>
        <xdr:cNvPr id="781" name="フローチャート : 判断 780"/>
        <xdr:cNvSpPr/>
      </xdr:nvSpPr>
      <xdr:spPr>
        <a:xfrm>
          <a:off x="22110700" y="985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37836</xdr:rowOff>
    </xdr:from>
    <xdr:to>
      <xdr:col>31</xdr:col>
      <xdr:colOff>34925</xdr:colOff>
      <xdr:row>52</xdr:row>
      <xdr:rowOff>1923</xdr:rowOff>
    </xdr:to>
    <xdr:cxnSp macro="">
      <xdr:nvCxnSpPr>
        <xdr:cNvPr id="782" name="直線コネクタ 781"/>
        <xdr:cNvCxnSpPr/>
      </xdr:nvCxnSpPr>
      <xdr:spPr>
        <a:xfrm>
          <a:off x="20434300" y="8781786"/>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78864</xdr:rowOff>
    </xdr:from>
    <xdr:to>
      <xdr:col>31</xdr:col>
      <xdr:colOff>85725</xdr:colOff>
      <xdr:row>58</xdr:row>
      <xdr:rowOff>9014</xdr:rowOff>
    </xdr:to>
    <xdr:sp macro="" textlink="">
      <xdr:nvSpPr>
        <xdr:cNvPr id="783" name="フローチャート : 判断 782"/>
        <xdr:cNvSpPr/>
      </xdr:nvSpPr>
      <xdr:spPr>
        <a:xfrm>
          <a:off x="212725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141</xdr:rowOff>
    </xdr:from>
    <xdr:ext cx="469744" cy="259045"/>
    <xdr:sp macro="" textlink="">
      <xdr:nvSpPr>
        <xdr:cNvPr id="784" name="テキスト ボックス 783"/>
        <xdr:cNvSpPr txBox="1"/>
      </xdr:nvSpPr>
      <xdr:spPr>
        <a:xfrm>
          <a:off x="21088427" y="99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28</xdr:col>
      <xdr:colOff>314325</xdr:colOff>
      <xdr:row>50</xdr:row>
      <xdr:rowOff>114943</xdr:rowOff>
    </xdr:from>
    <xdr:to>
      <xdr:col>29</xdr:col>
      <xdr:colOff>517525</xdr:colOff>
      <xdr:row>51</xdr:row>
      <xdr:rowOff>37836</xdr:rowOff>
    </xdr:to>
    <xdr:cxnSp macro="">
      <xdr:nvCxnSpPr>
        <xdr:cNvPr id="785" name="直線コネクタ 784"/>
        <xdr:cNvCxnSpPr/>
      </xdr:nvCxnSpPr>
      <xdr:spPr>
        <a:xfrm>
          <a:off x="19545300" y="8687443"/>
          <a:ext cx="889000" cy="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50541</xdr:rowOff>
    </xdr:from>
    <xdr:to>
      <xdr:col>29</xdr:col>
      <xdr:colOff>568325</xdr:colOff>
      <xdr:row>57</xdr:row>
      <xdr:rowOff>152141</xdr:rowOff>
    </xdr:to>
    <xdr:sp macro="" textlink="">
      <xdr:nvSpPr>
        <xdr:cNvPr id="786" name="フローチャート : 判断 785"/>
        <xdr:cNvSpPr/>
      </xdr:nvSpPr>
      <xdr:spPr>
        <a:xfrm>
          <a:off x="20383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143268</xdr:rowOff>
    </xdr:from>
    <xdr:ext cx="469744" cy="259045"/>
    <xdr:sp macro="" textlink="">
      <xdr:nvSpPr>
        <xdr:cNvPr id="787" name="テキスト ボックス 786"/>
        <xdr:cNvSpPr txBox="1"/>
      </xdr:nvSpPr>
      <xdr:spPr>
        <a:xfrm>
          <a:off x="20199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114943</xdr:rowOff>
    </xdr:from>
    <xdr:to>
      <xdr:col>28</xdr:col>
      <xdr:colOff>314325</xdr:colOff>
      <xdr:row>50</xdr:row>
      <xdr:rowOff>151359</xdr:rowOff>
    </xdr:to>
    <xdr:cxnSp macro="">
      <xdr:nvCxnSpPr>
        <xdr:cNvPr id="788" name="直線コネクタ 787"/>
        <xdr:cNvCxnSpPr/>
      </xdr:nvCxnSpPr>
      <xdr:spPr>
        <a:xfrm flipV="1">
          <a:off x="18656300" y="8687443"/>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35796</xdr:rowOff>
    </xdr:from>
    <xdr:to>
      <xdr:col>28</xdr:col>
      <xdr:colOff>365125</xdr:colOff>
      <xdr:row>57</xdr:row>
      <xdr:rowOff>137396</xdr:rowOff>
    </xdr:to>
    <xdr:sp macro="" textlink="">
      <xdr:nvSpPr>
        <xdr:cNvPr id="789" name="フローチャート : 判断 788"/>
        <xdr:cNvSpPr/>
      </xdr:nvSpPr>
      <xdr:spPr>
        <a:xfrm>
          <a:off x="19494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128523</xdr:rowOff>
    </xdr:from>
    <xdr:ext cx="469744" cy="259045"/>
    <xdr:sp macro="" textlink="">
      <xdr:nvSpPr>
        <xdr:cNvPr id="790" name="テキスト ボックス 789"/>
        <xdr:cNvSpPr txBox="1"/>
      </xdr:nvSpPr>
      <xdr:spPr>
        <a:xfrm>
          <a:off x="19310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16251</xdr:rowOff>
    </xdr:from>
    <xdr:to>
      <xdr:col>27</xdr:col>
      <xdr:colOff>161925</xdr:colOff>
      <xdr:row>57</xdr:row>
      <xdr:rowOff>117851</xdr:rowOff>
    </xdr:to>
    <xdr:sp macro="" textlink="">
      <xdr:nvSpPr>
        <xdr:cNvPr id="791" name="フローチャート : 判断 790"/>
        <xdr:cNvSpPr/>
      </xdr:nvSpPr>
      <xdr:spPr>
        <a:xfrm>
          <a:off x="18605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108978</xdr:rowOff>
    </xdr:from>
    <xdr:ext cx="534377" cy="259045"/>
    <xdr:sp macro="" textlink="">
      <xdr:nvSpPr>
        <xdr:cNvPr id="792" name="テキスト ボックス 791"/>
        <xdr:cNvSpPr txBox="1"/>
      </xdr:nvSpPr>
      <xdr:spPr>
        <a:xfrm>
          <a:off x="18389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52</xdr:row>
      <xdr:rowOff>60028</xdr:rowOff>
    </xdr:from>
    <xdr:to>
      <xdr:col>32</xdr:col>
      <xdr:colOff>238125</xdr:colOff>
      <xdr:row>52</xdr:row>
      <xdr:rowOff>161628</xdr:rowOff>
    </xdr:to>
    <xdr:sp macro="" textlink="">
      <xdr:nvSpPr>
        <xdr:cNvPr id="798" name="円/楕円 797"/>
        <xdr:cNvSpPr/>
      </xdr:nvSpPr>
      <xdr:spPr>
        <a:xfrm>
          <a:off x="22110700" y="8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13055</xdr:rowOff>
    </xdr:from>
    <xdr:ext cx="534377" cy="259045"/>
    <xdr:sp macro="" textlink="">
      <xdr:nvSpPr>
        <xdr:cNvPr id="799" name="貸付金該当値テキスト"/>
        <xdr:cNvSpPr txBox="1"/>
      </xdr:nvSpPr>
      <xdr:spPr>
        <a:xfrm>
          <a:off x="22212300" y="89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46,263</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122573</xdr:rowOff>
    </xdr:from>
    <xdr:to>
      <xdr:col>31</xdr:col>
      <xdr:colOff>85725</xdr:colOff>
      <xdr:row>52</xdr:row>
      <xdr:rowOff>52723</xdr:rowOff>
    </xdr:to>
    <xdr:sp macro="" textlink="">
      <xdr:nvSpPr>
        <xdr:cNvPr id="800" name="円/楕円 799"/>
        <xdr:cNvSpPr/>
      </xdr:nvSpPr>
      <xdr:spPr>
        <a:xfrm>
          <a:off x="21272500" y="8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69250</xdr:rowOff>
    </xdr:from>
    <xdr:ext cx="534377" cy="259045"/>
    <xdr:sp macro="" textlink="">
      <xdr:nvSpPr>
        <xdr:cNvPr id="801" name="テキスト ボックス 800"/>
        <xdr:cNvSpPr txBox="1"/>
      </xdr:nvSpPr>
      <xdr:spPr>
        <a:xfrm>
          <a:off x="21056111" y="86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51,027</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158486</xdr:rowOff>
    </xdr:from>
    <xdr:to>
      <xdr:col>29</xdr:col>
      <xdr:colOff>568325</xdr:colOff>
      <xdr:row>51</xdr:row>
      <xdr:rowOff>88636</xdr:rowOff>
    </xdr:to>
    <xdr:sp macro="" textlink="">
      <xdr:nvSpPr>
        <xdr:cNvPr id="802" name="円/楕円 801"/>
        <xdr:cNvSpPr/>
      </xdr:nvSpPr>
      <xdr:spPr>
        <a:xfrm>
          <a:off x="20383500" y="87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105163</xdr:rowOff>
    </xdr:from>
    <xdr:ext cx="534377" cy="259045"/>
    <xdr:sp macro="" textlink="">
      <xdr:nvSpPr>
        <xdr:cNvPr id="803" name="テキスト ボックス 802"/>
        <xdr:cNvSpPr txBox="1"/>
      </xdr:nvSpPr>
      <xdr:spPr>
        <a:xfrm>
          <a:off x="20167111" y="85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56,956</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64143</xdr:rowOff>
    </xdr:from>
    <xdr:to>
      <xdr:col>28</xdr:col>
      <xdr:colOff>365125</xdr:colOff>
      <xdr:row>50</xdr:row>
      <xdr:rowOff>165743</xdr:rowOff>
    </xdr:to>
    <xdr:sp macro="" textlink="">
      <xdr:nvSpPr>
        <xdr:cNvPr id="804" name="円/楕円 803"/>
        <xdr:cNvSpPr/>
      </xdr:nvSpPr>
      <xdr:spPr>
        <a:xfrm>
          <a:off x="19494500" y="86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10820</xdr:rowOff>
    </xdr:from>
    <xdr:ext cx="534377" cy="259045"/>
    <xdr:sp macro="" textlink="">
      <xdr:nvSpPr>
        <xdr:cNvPr id="805" name="テキスト ボックス 804"/>
        <xdr:cNvSpPr txBox="1"/>
      </xdr:nvSpPr>
      <xdr:spPr>
        <a:xfrm>
          <a:off x="19278111" y="841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100559</xdr:rowOff>
    </xdr:from>
    <xdr:to>
      <xdr:col>27</xdr:col>
      <xdr:colOff>161925</xdr:colOff>
      <xdr:row>51</xdr:row>
      <xdr:rowOff>30709</xdr:rowOff>
    </xdr:to>
    <xdr:sp macro="" textlink="">
      <xdr:nvSpPr>
        <xdr:cNvPr id="806" name="円/楕円 805"/>
        <xdr:cNvSpPr/>
      </xdr:nvSpPr>
      <xdr:spPr>
        <a:xfrm>
          <a:off x="18605500" y="86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47236</xdr:rowOff>
    </xdr:from>
    <xdr:ext cx="534377" cy="259045"/>
    <xdr:sp macro="" textlink="">
      <xdr:nvSpPr>
        <xdr:cNvPr id="807" name="テキスト ボックス 806"/>
        <xdr:cNvSpPr txBox="1"/>
      </xdr:nvSpPr>
      <xdr:spPr>
        <a:xfrm>
          <a:off x="18389111" y="844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8" name="テキスト ボックス 81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9" name="直線コネクタ 81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0" name="テキスト ボックス 81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1" name="直線コネクタ 82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2" name="テキスト ボックス 82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3" name="直線コネクタ 82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4" name="テキスト ボックス 82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5" name="直線コネクタ 82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6" name="テキスト ボックス 82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7" name="直線コネクタ 82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8" name="テキスト ボックス 82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9" name="直線コネクタ 82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0" name="テキスト ボックス 82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47640</xdr:rowOff>
    </xdr:from>
    <xdr:to>
      <xdr:col>32</xdr:col>
      <xdr:colOff>186689</xdr:colOff>
      <xdr:row>78</xdr:row>
      <xdr:rowOff>110407</xdr:rowOff>
    </xdr:to>
    <xdr:cxnSp macro="">
      <xdr:nvCxnSpPr>
        <xdr:cNvPr id="834" name="直線コネクタ 833"/>
        <xdr:cNvCxnSpPr/>
      </xdr:nvCxnSpPr>
      <xdr:spPr>
        <a:xfrm flipV="1">
          <a:off x="22159595" y="12220590"/>
          <a:ext cx="1269" cy="126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114234</xdr:rowOff>
    </xdr:from>
    <xdr:ext cx="534377" cy="259045"/>
    <xdr:sp macro="" textlink="">
      <xdr:nvSpPr>
        <xdr:cNvPr id="835" name="繰出金最小値テキスト"/>
        <xdr:cNvSpPr txBox="1"/>
      </xdr:nvSpPr>
      <xdr:spPr>
        <a:xfrm>
          <a:off x="22212300" y="134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24,897</a:t>
          </a:r>
          <a:endParaRPr kumimoji="1" lang="ja-JP" altLang="en-US" sz="1000" b="1">
            <a:latin typeface="ＭＳ Ｐゴシック"/>
          </a:endParaRPr>
        </a:p>
      </xdr:txBody>
    </xdr:sp>
    <xdr:clientData/>
  </xdr:oneCellAnchor>
  <xdr:twoCellAnchor>
    <xdr:from>
      <xdr:col>32</xdr:col>
      <xdr:colOff>98425</xdr:colOff>
      <xdr:row>78</xdr:row>
      <xdr:rowOff>110407</xdr:rowOff>
    </xdr:from>
    <xdr:to>
      <xdr:col>32</xdr:col>
      <xdr:colOff>276225</xdr:colOff>
      <xdr:row>78</xdr:row>
      <xdr:rowOff>110407</xdr:rowOff>
    </xdr:to>
    <xdr:cxnSp macro="">
      <xdr:nvCxnSpPr>
        <xdr:cNvPr id="836" name="直線コネクタ 835"/>
        <xdr:cNvCxnSpPr/>
      </xdr:nvCxnSpPr>
      <xdr:spPr>
        <a:xfrm>
          <a:off x="22072600" y="134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165767</xdr:rowOff>
    </xdr:from>
    <xdr:ext cx="534377" cy="259045"/>
    <xdr:sp macro="" textlink="">
      <xdr:nvSpPr>
        <xdr:cNvPr id="837" name="繰出金最大値テキスト"/>
        <xdr:cNvSpPr txBox="1"/>
      </xdr:nvSpPr>
      <xdr:spPr>
        <a:xfrm>
          <a:off x="22212300" y="11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63,569</a:t>
          </a:r>
          <a:endParaRPr kumimoji="1" lang="ja-JP" altLang="en-US" sz="1000" b="1">
            <a:latin typeface="ＭＳ Ｐゴシック"/>
          </a:endParaRPr>
        </a:p>
      </xdr:txBody>
    </xdr:sp>
    <xdr:clientData/>
  </xdr:oneCellAnchor>
  <xdr:twoCellAnchor>
    <xdr:from>
      <xdr:col>32</xdr:col>
      <xdr:colOff>98425</xdr:colOff>
      <xdr:row>71</xdr:row>
      <xdr:rowOff>47640</xdr:rowOff>
    </xdr:from>
    <xdr:to>
      <xdr:col>32</xdr:col>
      <xdr:colOff>276225</xdr:colOff>
      <xdr:row>71</xdr:row>
      <xdr:rowOff>47640</xdr:rowOff>
    </xdr:to>
    <xdr:cxnSp macro="">
      <xdr:nvCxnSpPr>
        <xdr:cNvPr id="838" name="直線コネクタ 837"/>
        <xdr:cNvCxnSpPr/>
      </xdr:nvCxnSpPr>
      <xdr:spPr>
        <a:xfrm>
          <a:off x="22072600" y="12220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92543</xdr:rowOff>
    </xdr:from>
    <xdr:to>
      <xdr:col>32</xdr:col>
      <xdr:colOff>187325</xdr:colOff>
      <xdr:row>77</xdr:row>
      <xdr:rowOff>100185</xdr:rowOff>
    </xdr:to>
    <xdr:cxnSp macro="">
      <xdr:nvCxnSpPr>
        <xdr:cNvPr id="839" name="直線コネクタ 838"/>
        <xdr:cNvCxnSpPr/>
      </xdr:nvCxnSpPr>
      <xdr:spPr>
        <a:xfrm>
          <a:off x="21323300" y="13294193"/>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54202</xdr:rowOff>
    </xdr:from>
    <xdr:ext cx="534377" cy="259045"/>
    <xdr:sp macro="" textlink="">
      <xdr:nvSpPr>
        <xdr:cNvPr id="840" name="繰出金平均値テキスト"/>
        <xdr:cNvSpPr txBox="1"/>
      </xdr:nvSpPr>
      <xdr:spPr>
        <a:xfrm>
          <a:off x="22212300" y="1291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36,263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31325</xdr:rowOff>
    </xdr:from>
    <xdr:to>
      <xdr:col>32</xdr:col>
      <xdr:colOff>238125</xdr:colOff>
      <xdr:row>76</xdr:row>
      <xdr:rowOff>132925</xdr:rowOff>
    </xdr:to>
    <xdr:sp macro="" textlink="">
      <xdr:nvSpPr>
        <xdr:cNvPr id="841" name="フローチャート : 判断 840"/>
        <xdr:cNvSpPr/>
      </xdr:nvSpPr>
      <xdr:spPr>
        <a:xfrm>
          <a:off x="221107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92543</xdr:rowOff>
    </xdr:from>
    <xdr:to>
      <xdr:col>31</xdr:col>
      <xdr:colOff>34925</xdr:colOff>
      <xdr:row>77</xdr:row>
      <xdr:rowOff>161679</xdr:rowOff>
    </xdr:to>
    <xdr:cxnSp macro="">
      <xdr:nvCxnSpPr>
        <xdr:cNvPr id="842" name="直線コネクタ 841"/>
        <xdr:cNvCxnSpPr/>
      </xdr:nvCxnSpPr>
      <xdr:spPr>
        <a:xfrm flipV="1">
          <a:off x="20434300" y="13294193"/>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35897</xdr:rowOff>
    </xdr:from>
    <xdr:to>
      <xdr:col>31</xdr:col>
      <xdr:colOff>85725</xdr:colOff>
      <xdr:row>76</xdr:row>
      <xdr:rowOff>137497</xdr:rowOff>
    </xdr:to>
    <xdr:sp macro="" textlink="">
      <xdr:nvSpPr>
        <xdr:cNvPr id="843" name="フローチャート : 判断 842"/>
        <xdr:cNvSpPr/>
      </xdr:nvSpPr>
      <xdr:spPr>
        <a:xfrm>
          <a:off x="21272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154025</xdr:rowOff>
    </xdr:from>
    <xdr:ext cx="534377" cy="259045"/>
    <xdr:sp macro="" textlink="">
      <xdr:nvSpPr>
        <xdr:cNvPr id="844" name="テキスト ボックス 843"/>
        <xdr:cNvSpPr txBox="1"/>
      </xdr:nvSpPr>
      <xdr:spPr>
        <a:xfrm>
          <a:off x="21056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161679</xdr:rowOff>
    </xdr:from>
    <xdr:to>
      <xdr:col>29</xdr:col>
      <xdr:colOff>517525</xdr:colOff>
      <xdr:row>78</xdr:row>
      <xdr:rowOff>38725</xdr:rowOff>
    </xdr:to>
    <xdr:cxnSp macro="">
      <xdr:nvCxnSpPr>
        <xdr:cNvPr id="845" name="直線コネクタ 844"/>
        <xdr:cNvCxnSpPr/>
      </xdr:nvCxnSpPr>
      <xdr:spPr>
        <a:xfrm flipV="1">
          <a:off x="19545300" y="13363329"/>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117770</xdr:rowOff>
    </xdr:from>
    <xdr:to>
      <xdr:col>29</xdr:col>
      <xdr:colOff>568325</xdr:colOff>
      <xdr:row>77</xdr:row>
      <xdr:rowOff>47920</xdr:rowOff>
    </xdr:to>
    <xdr:sp macro="" textlink="">
      <xdr:nvSpPr>
        <xdr:cNvPr id="846" name="フローチャート : 判断 845"/>
        <xdr:cNvSpPr/>
      </xdr:nvSpPr>
      <xdr:spPr>
        <a:xfrm>
          <a:off x="20383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64446</xdr:rowOff>
    </xdr:from>
    <xdr:ext cx="534377" cy="259045"/>
    <xdr:sp macro="" textlink="">
      <xdr:nvSpPr>
        <xdr:cNvPr id="847" name="テキスト ボックス 846"/>
        <xdr:cNvSpPr txBox="1"/>
      </xdr:nvSpPr>
      <xdr:spPr>
        <a:xfrm>
          <a:off x="20167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38725</xdr:rowOff>
    </xdr:from>
    <xdr:to>
      <xdr:col>28</xdr:col>
      <xdr:colOff>314325</xdr:colOff>
      <xdr:row>78</xdr:row>
      <xdr:rowOff>59592</xdr:rowOff>
    </xdr:to>
    <xdr:cxnSp macro="">
      <xdr:nvCxnSpPr>
        <xdr:cNvPr id="848" name="直線コネクタ 847"/>
        <xdr:cNvCxnSpPr/>
      </xdr:nvCxnSpPr>
      <xdr:spPr>
        <a:xfrm flipV="1">
          <a:off x="18656300" y="13411825"/>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148957</xdr:rowOff>
    </xdr:from>
    <xdr:to>
      <xdr:col>28</xdr:col>
      <xdr:colOff>365125</xdr:colOff>
      <xdr:row>77</xdr:row>
      <xdr:rowOff>79107</xdr:rowOff>
    </xdr:to>
    <xdr:sp macro="" textlink="">
      <xdr:nvSpPr>
        <xdr:cNvPr id="849" name="フローチャート : 判断 848"/>
        <xdr:cNvSpPr/>
      </xdr:nvSpPr>
      <xdr:spPr>
        <a:xfrm>
          <a:off x="19494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95634</xdr:rowOff>
    </xdr:from>
    <xdr:ext cx="534377" cy="259045"/>
    <xdr:sp macro="" textlink="">
      <xdr:nvSpPr>
        <xdr:cNvPr id="850" name="テキスト ボックス 849"/>
        <xdr:cNvSpPr txBox="1"/>
      </xdr:nvSpPr>
      <xdr:spPr>
        <a:xfrm>
          <a:off x="19278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161987</xdr:rowOff>
    </xdr:from>
    <xdr:to>
      <xdr:col>27</xdr:col>
      <xdr:colOff>161925</xdr:colOff>
      <xdr:row>77</xdr:row>
      <xdr:rowOff>92137</xdr:rowOff>
    </xdr:to>
    <xdr:sp macro="" textlink="">
      <xdr:nvSpPr>
        <xdr:cNvPr id="851" name="フローチャート : 判断 850"/>
        <xdr:cNvSpPr/>
      </xdr:nvSpPr>
      <xdr:spPr>
        <a:xfrm>
          <a:off x="18605500" y="1319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108664</xdr:rowOff>
    </xdr:from>
    <xdr:ext cx="534377" cy="259045"/>
    <xdr:sp macro="" textlink="">
      <xdr:nvSpPr>
        <xdr:cNvPr id="852" name="テキスト ボックス 851"/>
        <xdr:cNvSpPr txBox="1"/>
      </xdr:nvSpPr>
      <xdr:spPr>
        <a:xfrm>
          <a:off x="18389111" y="129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49385</xdr:rowOff>
    </xdr:from>
    <xdr:to>
      <xdr:col>32</xdr:col>
      <xdr:colOff>238125</xdr:colOff>
      <xdr:row>77</xdr:row>
      <xdr:rowOff>150985</xdr:rowOff>
    </xdr:to>
    <xdr:sp macro="" textlink="">
      <xdr:nvSpPr>
        <xdr:cNvPr id="858" name="円/楕円 857"/>
        <xdr:cNvSpPr/>
      </xdr:nvSpPr>
      <xdr:spPr>
        <a:xfrm>
          <a:off x="221107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27812</xdr:rowOff>
    </xdr:from>
    <xdr:ext cx="534377" cy="259045"/>
    <xdr:sp macro="" textlink="">
      <xdr:nvSpPr>
        <xdr:cNvPr id="859" name="繰出金該当値テキスト"/>
        <xdr:cNvSpPr txBox="1"/>
      </xdr:nvSpPr>
      <xdr:spPr>
        <a:xfrm>
          <a:off x="22212300" y="132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41743</xdr:rowOff>
    </xdr:from>
    <xdr:to>
      <xdr:col>31</xdr:col>
      <xdr:colOff>85725</xdr:colOff>
      <xdr:row>77</xdr:row>
      <xdr:rowOff>143343</xdr:rowOff>
    </xdr:to>
    <xdr:sp macro="" textlink="">
      <xdr:nvSpPr>
        <xdr:cNvPr id="860" name="円/楕円 859"/>
        <xdr:cNvSpPr/>
      </xdr:nvSpPr>
      <xdr:spPr>
        <a:xfrm>
          <a:off x="21272500" y="132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134470</xdr:rowOff>
    </xdr:from>
    <xdr:ext cx="534377" cy="259045"/>
    <xdr:sp macro="" textlink="">
      <xdr:nvSpPr>
        <xdr:cNvPr id="861" name="テキスト ボックス 860"/>
        <xdr:cNvSpPr txBox="1"/>
      </xdr:nvSpPr>
      <xdr:spPr>
        <a:xfrm>
          <a:off x="21056111" y="133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110879</xdr:rowOff>
    </xdr:from>
    <xdr:to>
      <xdr:col>29</xdr:col>
      <xdr:colOff>568325</xdr:colOff>
      <xdr:row>78</xdr:row>
      <xdr:rowOff>41029</xdr:rowOff>
    </xdr:to>
    <xdr:sp macro="" textlink="">
      <xdr:nvSpPr>
        <xdr:cNvPr id="862" name="円/楕円 861"/>
        <xdr:cNvSpPr/>
      </xdr:nvSpPr>
      <xdr:spPr>
        <a:xfrm>
          <a:off x="20383500" y="13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32156</xdr:rowOff>
    </xdr:from>
    <xdr:ext cx="534377" cy="259045"/>
    <xdr:sp macro="" textlink="">
      <xdr:nvSpPr>
        <xdr:cNvPr id="863" name="テキスト ボックス 862"/>
        <xdr:cNvSpPr txBox="1"/>
      </xdr:nvSpPr>
      <xdr:spPr>
        <a:xfrm>
          <a:off x="20167111" y="134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159375</xdr:rowOff>
    </xdr:from>
    <xdr:to>
      <xdr:col>28</xdr:col>
      <xdr:colOff>365125</xdr:colOff>
      <xdr:row>78</xdr:row>
      <xdr:rowOff>89525</xdr:rowOff>
    </xdr:to>
    <xdr:sp macro="" textlink="">
      <xdr:nvSpPr>
        <xdr:cNvPr id="864" name="円/楕円 863"/>
        <xdr:cNvSpPr/>
      </xdr:nvSpPr>
      <xdr:spPr>
        <a:xfrm>
          <a:off x="19494500" y="13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80652</xdr:rowOff>
    </xdr:from>
    <xdr:ext cx="534377" cy="259045"/>
    <xdr:sp macro="" textlink="">
      <xdr:nvSpPr>
        <xdr:cNvPr id="865" name="テキスト ボックス 864"/>
        <xdr:cNvSpPr txBox="1"/>
      </xdr:nvSpPr>
      <xdr:spPr>
        <a:xfrm>
          <a:off x="19278111" y="134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8792</xdr:rowOff>
    </xdr:from>
    <xdr:to>
      <xdr:col>27</xdr:col>
      <xdr:colOff>161925</xdr:colOff>
      <xdr:row>78</xdr:row>
      <xdr:rowOff>110392</xdr:rowOff>
    </xdr:to>
    <xdr:sp macro="" textlink="">
      <xdr:nvSpPr>
        <xdr:cNvPr id="866" name="円/楕円 865"/>
        <xdr:cNvSpPr/>
      </xdr:nvSpPr>
      <xdr:spPr>
        <a:xfrm>
          <a:off x="18605500" y="13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101519</xdr:rowOff>
    </xdr:from>
    <xdr:ext cx="534377" cy="259045"/>
    <xdr:sp macro="" textlink="">
      <xdr:nvSpPr>
        <xdr:cNvPr id="867" name="テキスト ボックス 866"/>
        <xdr:cNvSpPr txBox="1"/>
      </xdr:nvSpPr>
      <xdr:spPr>
        <a:xfrm>
          <a:off x="18389111" y="1347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歳出決算総額は１，６１８億円であり、住民一人当たり４３１，２５５円となっている。</a:t>
          </a:r>
          <a:endParaRPr kumimoji="1" lang="en-US" altLang="ja-JP" sz="1300">
            <a:latin typeface="ＭＳ Ｐゴシック"/>
          </a:endParaRPr>
        </a:p>
        <a:p>
          <a:r>
            <a:rPr kumimoji="1" lang="ja-JP" altLang="en-US" sz="1300">
              <a:latin typeface="ＭＳ Ｐゴシック"/>
            </a:rPr>
            <a:t>　性質別毎に類似団体と比較すると、補助費等、普通建設事業費、貸付金が高い水準となっている。補助費等については、消防業務を一部事務組合で実施していることによる負担金の支出や、企業誘致の促進、市内企業の定着を図るための奨励金等の商工関連施策によるもの、普通建設事業費については平成２８年度に竣工した高崎アリーナ及び着工した高崎文化芸術センター（仮称）によるもの、貸付金については、預託金等により事業者の経営安定や成長・発展を金融面から支援する施策であり、いずれも本市の産業振興及び都市基盤整備への取組みが特色として表れていると考え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群馬県高崎市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375,255
370,722
459.16
166,858,011
161,830,632
3,956,139
81,643,724
141,312,594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64044</xdr:rowOff>
    </xdr:from>
    <xdr:to>
      <xdr:col>6</xdr:col>
      <xdr:colOff>510540</xdr:colOff>
      <xdr:row>38</xdr:row>
      <xdr:rowOff>98334</xdr:rowOff>
    </xdr:to>
    <xdr:cxnSp macro="">
      <xdr:nvCxnSpPr>
        <xdr:cNvPr id="58" name="直線コネクタ 57"/>
        <xdr:cNvCxnSpPr/>
      </xdr:nvCxnSpPr>
      <xdr:spPr>
        <a:xfrm flipV="1">
          <a:off x="4633595" y="5378994"/>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102161</xdr:rowOff>
    </xdr:from>
    <xdr:ext cx="469744" cy="259045"/>
    <xdr:sp macro="" textlink="">
      <xdr:nvSpPr>
        <xdr:cNvPr id="59" name="議会費最小値テキスト"/>
        <xdr:cNvSpPr txBox="1"/>
      </xdr:nvSpPr>
      <xdr:spPr>
        <a:xfrm>
          <a:off x="4686300"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6</xdr:col>
      <xdr:colOff>422275</xdr:colOff>
      <xdr:row>38</xdr:row>
      <xdr:rowOff>98334</xdr:rowOff>
    </xdr:from>
    <xdr:to>
      <xdr:col>6</xdr:col>
      <xdr:colOff>600075</xdr:colOff>
      <xdr:row>38</xdr:row>
      <xdr:rowOff>98334</xdr:rowOff>
    </xdr:to>
    <xdr:cxnSp macro="">
      <xdr:nvCxnSpPr>
        <xdr:cNvPr id="60" name="直線コネクタ 59"/>
        <xdr:cNvCxnSpPr/>
      </xdr:nvCxnSpPr>
      <xdr:spPr>
        <a:xfrm>
          <a:off x="4546600" y="661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10721</xdr:rowOff>
    </xdr:from>
    <xdr:ext cx="469744" cy="259045"/>
    <xdr:sp macro="" textlink="">
      <xdr:nvSpPr>
        <xdr:cNvPr id="61" name="議会費最大値テキスト"/>
        <xdr:cNvSpPr txBox="1"/>
      </xdr:nvSpPr>
      <xdr:spPr>
        <a:xfrm>
          <a:off x="4686300" y="51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2,492</a:t>
          </a:r>
          <a:endParaRPr kumimoji="1" lang="ja-JP" altLang="en-US" sz="1000" b="1">
            <a:latin typeface="ＭＳ Ｐゴシック"/>
          </a:endParaRPr>
        </a:p>
      </xdr:txBody>
    </xdr:sp>
    <xdr:clientData/>
  </xdr:oneCellAnchor>
  <xdr:twoCellAnchor>
    <xdr:from>
      <xdr:col>6</xdr:col>
      <xdr:colOff>422275</xdr:colOff>
      <xdr:row>31</xdr:row>
      <xdr:rowOff>64044</xdr:rowOff>
    </xdr:from>
    <xdr:to>
      <xdr:col>6</xdr:col>
      <xdr:colOff>600075</xdr:colOff>
      <xdr:row>31</xdr:row>
      <xdr:rowOff>64044</xdr:rowOff>
    </xdr:to>
    <xdr:cxnSp macro="">
      <xdr:nvCxnSpPr>
        <xdr:cNvPr id="62" name="直線コネクタ 61"/>
        <xdr:cNvCxnSpPr/>
      </xdr:nvCxnSpPr>
      <xdr:spPr>
        <a:xfrm>
          <a:off x="4546600" y="537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138611</xdr:rowOff>
    </xdr:from>
    <xdr:to>
      <xdr:col>6</xdr:col>
      <xdr:colOff>511175</xdr:colOff>
      <xdr:row>35</xdr:row>
      <xdr:rowOff>120650</xdr:rowOff>
    </xdr:to>
    <xdr:cxnSp macro="">
      <xdr:nvCxnSpPr>
        <xdr:cNvPr id="63" name="直線コネクタ 62"/>
        <xdr:cNvCxnSpPr/>
      </xdr:nvCxnSpPr>
      <xdr:spPr>
        <a:xfrm>
          <a:off x="3797300" y="5967911"/>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17599</xdr:rowOff>
    </xdr:from>
    <xdr:to>
      <xdr:col>6</xdr:col>
      <xdr:colOff>561975</xdr:colOff>
      <xdr:row>35</xdr:row>
      <xdr:rowOff>119199</xdr:rowOff>
    </xdr:to>
    <xdr:sp macro="" textlink="">
      <xdr:nvSpPr>
        <xdr:cNvPr id="65" name="フローチャート :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138611</xdr:rowOff>
    </xdr:from>
    <xdr:to>
      <xdr:col>5</xdr:col>
      <xdr:colOff>358775</xdr:colOff>
      <xdr:row>34</xdr:row>
      <xdr:rowOff>150586</xdr:rowOff>
    </xdr:to>
    <xdr:cxnSp macro="">
      <xdr:nvCxnSpPr>
        <xdr:cNvPr id="66" name="直線コネクタ 65"/>
        <xdr:cNvCxnSpPr/>
      </xdr:nvCxnSpPr>
      <xdr:spPr>
        <a:xfrm flipV="1">
          <a:off x="2908300" y="596791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51889</xdr:rowOff>
    </xdr:from>
    <xdr:to>
      <xdr:col>5</xdr:col>
      <xdr:colOff>409575</xdr:colOff>
      <xdr:row>34</xdr:row>
      <xdr:rowOff>153489</xdr:rowOff>
    </xdr:to>
    <xdr:sp macro="" textlink="">
      <xdr:nvSpPr>
        <xdr:cNvPr id="67" name="フローチャート : 判断 66"/>
        <xdr:cNvSpPr/>
      </xdr:nvSpPr>
      <xdr:spPr>
        <a:xfrm>
          <a:off x="3746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170016</xdr:rowOff>
    </xdr:from>
    <xdr:ext cx="469744" cy="259045"/>
    <xdr:sp macro="" textlink="">
      <xdr:nvSpPr>
        <xdr:cNvPr id="68" name="テキスト ボックス 67"/>
        <xdr:cNvSpPr txBox="1"/>
      </xdr:nvSpPr>
      <xdr:spPr>
        <a:xfrm>
          <a:off x="3562427"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150586</xdr:rowOff>
    </xdr:from>
    <xdr:to>
      <xdr:col>4</xdr:col>
      <xdr:colOff>155575</xdr:colOff>
      <xdr:row>35</xdr:row>
      <xdr:rowOff>32476</xdr:rowOff>
    </xdr:to>
    <xdr:cxnSp macro="">
      <xdr:nvCxnSpPr>
        <xdr:cNvPr id="69" name="直線コネクタ 68"/>
        <xdr:cNvCxnSpPr/>
      </xdr:nvCxnSpPr>
      <xdr:spPr>
        <a:xfrm flipV="1">
          <a:off x="2019300" y="597988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93254</xdr:rowOff>
    </xdr:from>
    <xdr:to>
      <xdr:col>4</xdr:col>
      <xdr:colOff>206375</xdr:colOff>
      <xdr:row>35</xdr:row>
      <xdr:rowOff>23404</xdr:rowOff>
    </xdr:to>
    <xdr:sp macro="" textlink="">
      <xdr:nvSpPr>
        <xdr:cNvPr id="70" name="フローチャート : 判断 69"/>
        <xdr:cNvSpPr/>
      </xdr:nvSpPr>
      <xdr:spPr>
        <a:xfrm>
          <a:off x="2857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39931</xdr:rowOff>
    </xdr:from>
    <xdr:ext cx="469744" cy="259045"/>
    <xdr:sp macro="" textlink="">
      <xdr:nvSpPr>
        <xdr:cNvPr id="71" name="テキスト ボックス 70"/>
        <xdr:cNvSpPr txBox="1"/>
      </xdr:nvSpPr>
      <xdr:spPr>
        <a:xfrm>
          <a:off x="2673427"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46083</xdr:rowOff>
    </xdr:from>
    <xdr:to>
      <xdr:col>2</xdr:col>
      <xdr:colOff>638175</xdr:colOff>
      <xdr:row>35</xdr:row>
      <xdr:rowOff>32476</xdr:rowOff>
    </xdr:to>
    <xdr:cxnSp macro="">
      <xdr:nvCxnSpPr>
        <xdr:cNvPr id="72" name="直線コネクタ 71"/>
        <xdr:cNvCxnSpPr/>
      </xdr:nvCxnSpPr>
      <xdr:spPr>
        <a:xfrm>
          <a:off x="1130300" y="5875383"/>
          <a:ext cx="8890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112849</xdr:rowOff>
    </xdr:from>
    <xdr:to>
      <xdr:col>3</xdr:col>
      <xdr:colOff>3175</xdr:colOff>
      <xdr:row>35</xdr:row>
      <xdr:rowOff>42999</xdr:rowOff>
    </xdr:to>
    <xdr:sp macro="" textlink="">
      <xdr:nvSpPr>
        <xdr:cNvPr id="73" name="フローチャート : 判断 72"/>
        <xdr:cNvSpPr/>
      </xdr:nvSpPr>
      <xdr:spPr>
        <a:xfrm>
          <a:off x="1968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59526</xdr:rowOff>
    </xdr:from>
    <xdr:ext cx="469744" cy="259045"/>
    <xdr:sp macro="" textlink="">
      <xdr:nvSpPr>
        <xdr:cNvPr id="74" name="テキスト ボックス 73"/>
        <xdr:cNvSpPr txBox="1"/>
      </xdr:nvSpPr>
      <xdr:spPr>
        <a:xfrm>
          <a:off x="1784427"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58420</xdr:rowOff>
    </xdr:from>
    <xdr:to>
      <xdr:col>1</xdr:col>
      <xdr:colOff>485775</xdr:colOff>
      <xdr:row>34</xdr:row>
      <xdr:rowOff>160020</xdr:rowOff>
    </xdr:to>
    <xdr:sp macro="" textlink="">
      <xdr:nvSpPr>
        <xdr:cNvPr id="75" name="フローチャート : 判断 74"/>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151147</xdr:rowOff>
    </xdr:from>
    <xdr:ext cx="469744" cy="259045"/>
    <xdr:sp macro="" textlink="">
      <xdr:nvSpPr>
        <xdr:cNvPr id="76" name="テキスト ボックス 75"/>
        <xdr:cNvSpPr txBox="1"/>
      </xdr:nvSpPr>
      <xdr:spPr>
        <a:xfrm>
          <a:off x="895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69850</xdr:rowOff>
    </xdr:from>
    <xdr:to>
      <xdr:col>6</xdr:col>
      <xdr:colOff>561975</xdr:colOff>
      <xdr:row>36</xdr:row>
      <xdr:rowOff>0</xdr:rowOff>
    </xdr:to>
    <xdr:sp macro="" textlink="">
      <xdr:nvSpPr>
        <xdr:cNvPr id="82" name="円/楕円 81"/>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48277</xdr:rowOff>
    </xdr:from>
    <xdr:ext cx="469744" cy="259045"/>
    <xdr:sp macro="" textlink="">
      <xdr:nvSpPr>
        <xdr:cNvPr id="83" name="議会費該当値テキスト"/>
        <xdr:cNvSpPr txBox="1"/>
      </xdr:nvSpPr>
      <xdr:spPr>
        <a:xfrm>
          <a:off x="46863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87811</xdr:rowOff>
    </xdr:from>
    <xdr:to>
      <xdr:col>5</xdr:col>
      <xdr:colOff>409575</xdr:colOff>
      <xdr:row>35</xdr:row>
      <xdr:rowOff>17961</xdr:rowOff>
    </xdr:to>
    <xdr:sp macro="" textlink="">
      <xdr:nvSpPr>
        <xdr:cNvPr id="84" name="円/楕円 83"/>
        <xdr:cNvSpPr/>
      </xdr:nvSpPr>
      <xdr:spPr>
        <a:xfrm>
          <a:off x="37465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9088</xdr:rowOff>
    </xdr:from>
    <xdr:ext cx="469744" cy="259045"/>
    <xdr:sp macro="" textlink="">
      <xdr:nvSpPr>
        <xdr:cNvPr id="85" name="テキスト ボックス 84"/>
        <xdr:cNvSpPr txBox="1"/>
      </xdr:nvSpPr>
      <xdr:spPr>
        <a:xfrm>
          <a:off x="3562427" y="60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99786</xdr:rowOff>
    </xdr:from>
    <xdr:to>
      <xdr:col>4</xdr:col>
      <xdr:colOff>206375</xdr:colOff>
      <xdr:row>35</xdr:row>
      <xdr:rowOff>29936</xdr:rowOff>
    </xdr:to>
    <xdr:sp macro="" textlink="">
      <xdr:nvSpPr>
        <xdr:cNvPr id="86" name="円/楕円 85"/>
        <xdr:cNvSpPr/>
      </xdr:nvSpPr>
      <xdr:spPr>
        <a:xfrm>
          <a:off x="2857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21063</xdr:rowOff>
    </xdr:from>
    <xdr:ext cx="469744" cy="259045"/>
    <xdr:sp macro="" textlink="">
      <xdr:nvSpPr>
        <xdr:cNvPr id="87" name="テキスト ボックス 86"/>
        <xdr:cNvSpPr txBox="1"/>
      </xdr:nvSpPr>
      <xdr:spPr>
        <a:xfrm>
          <a:off x="2673427"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153126</xdr:rowOff>
    </xdr:from>
    <xdr:to>
      <xdr:col>3</xdr:col>
      <xdr:colOff>3175</xdr:colOff>
      <xdr:row>35</xdr:row>
      <xdr:rowOff>83276</xdr:rowOff>
    </xdr:to>
    <xdr:sp macro="" textlink="">
      <xdr:nvSpPr>
        <xdr:cNvPr id="88" name="円/楕円 87"/>
        <xdr:cNvSpPr/>
      </xdr:nvSpPr>
      <xdr:spPr>
        <a:xfrm>
          <a:off x="1968500" y="598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74403</xdr:rowOff>
    </xdr:from>
    <xdr:ext cx="469744" cy="259045"/>
    <xdr:sp macro="" textlink="">
      <xdr:nvSpPr>
        <xdr:cNvPr id="89" name="テキスト ボックス 88"/>
        <xdr:cNvSpPr txBox="1"/>
      </xdr:nvSpPr>
      <xdr:spPr>
        <a:xfrm>
          <a:off x="1784427" y="607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166733</xdr:rowOff>
    </xdr:from>
    <xdr:to>
      <xdr:col>1</xdr:col>
      <xdr:colOff>485775</xdr:colOff>
      <xdr:row>34</xdr:row>
      <xdr:rowOff>96883</xdr:rowOff>
    </xdr:to>
    <xdr:sp macro="" textlink="">
      <xdr:nvSpPr>
        <xdr:cNvPr id="90" name="円/楕円 89"/>
        <xdr:cNvSpPr/>
      </xdr:nvSpPr>
      <xdr:spPr>
        <a:xfrm>
          <a:off x="1079500" y="582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113410</xdr:rowOff>
    </xdr:from>
    <xdr:ext cx="469744" cy="259045"/>
    <xdr:sp macro="" textlink="">
      <xdr:nvSpPr>
        <xdr:cNvPr id="91" name="テキスト ボックス 90"/>
        <xdr:cNvSpPr txBox="1"/>
      </xdr:nvSpPr>
      <xdr:spPr>
        <a:xfrm>
          <a:off x="895427" y="559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41370</xdr:rowOff>
    </xdr:from>
    <xdr:to>
      <xdr:col>6</xdr:col>
      <xdr:colOff>510540</xdr:colOff>
      <xdr:row>58</xdr:row>
      <xdr:rowOff>145709</xdr:rowOff>
    </xdr:to>
    <xdr:cxnSp macro="">
      <xdr:nvCxnSpPr>
        <xdr:cNvPr id="118" name="直線コネクタ 117"/>
        <xdr:cNvCxnSpPr/>
      </xdr:nvCxnSpPr>
      <xdr:spPr>
        <a:xfrm flipV="1">
          <a:off x="4633595" y="8613870"/>
          <a:ext cx="1270" cy="14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149536</xdr:rowOff>
    </xdr:from>
    <xdr:ext cx="534377" cy="259045"/>
    <xdr:sp macro="" textlink="">
      <xdr:nvSpPr>
        <xdr:cNvPr id="119" name="総務費最小値テキスト"/>
        <xdr:cNvSpPr txBox="1"/>
      </xdr:nvSpPr>
      <xdr:spPr>
        <a:xfrm>
          <a:off x="4686300" y="100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23,816</a:t>
          </a:r>
          <a:endParaRPr kumimoji="1" lang="ja-JP" altLang="en-US" sz="1000" b="1">
            <a:latin typeface="ＭＳ Ｐゴシック"/>
          </a:endParaRPr>
        </a:p>
      </xdr:txBody>
    </xdr:sp>
    <xdr:clientData/>
  </xdr:oneCellAnchor>
  <xdr:twoCellAnchor>
    <xdr:from>
      <xdr:col>6</xdr:col>
      <xdr:colOff>422275</xdr:colOff>
      <xdr:row>58</xdr:row>
      <xdr:rowOff>145709</xdr:rowOff>
    </xdr:from>
    <xdr:to>
      <xdr:col>6</xdr:col>
      <xdr:colOff>600075</xdr:colOff>
      <xdr:row>58</xdr:row>
      <xdr:rowOff>145709</xdr:rowOff>
    </xdr:to>
    <xdr:cxnSp macro="">
      <xdr:nvCxnSpPr>
        <xdr:cNvPr id="120" name="直線コネクタ 119"/>
        <xdr:cNvCxnSpPr/>
      </xdr:nvCxnSpPr>
      <xdr:spPr>
        <a:xfrm>
          <a:off x="4546600" y="1008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159497</xdr:rowOff>
    </xdr:from>
    <xdr:ext cx="534377" cy="259045"/>
    <xdr:sp macro="" textlink="">
      <xdr:nvSpPr>
        <xdr:cNvPr id="121" name="総務費最大値テキスト"/>
        <xdr:cNvSpPr txBox="1"/>
      </xdr:nvSpPr>
      <xdr:spPr>
        <a:xfrm>
          <a:off x="4686300" y="8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69,011</a:t>
          </a:r>
          <a:endParaRPr kumimoji="1" lang="ja-JP" altLang="en-US" sz="1000" b="1">
            <a:latin typeface="ＭＳ Ｐゴシック"/>
          </a:endParaRPr>
        </a:p>
      </xdr:txBody>
    </xdr:sp>
    <xdr:clientData/>
  </xdr:oneCellAnchor>
  <xdr:twoCellAnchor>
    <xdr:from>
      <xdr:col>6</xdr:col>
      <xdr:colOff>422275</xdr:colOff>
      <xdr:row>50</xdr:row>
      <xdr:rowOff>41370</xdr:rowOff>
    </xdr:from>
    <xdr:to>
      <xdr:col>6</xdr:col>
      <xdr:colOff>600075</xdr:colOff>
      <xdr:row>50</xdr:row>
      <xdr:rowOff>41370</xdr:rowOff>
    </xdr:to>
    <xdr:cxnSp macro="">
      <xdr:nvCxnSpPr>
        <xdr:cNvPr id="122" name="直線コネクタ 121"/>
        <xdr:cNvCxnSpPr/>
      </xdr:nvCxnSpPr>
      <xdr:spPr>
        <a:xfrm>
          <a:off x="4546600" y="86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167263</xdr:rowOff>
    </xdr:from>
    <xdr:to>
      <xdr:col>6</xdr:col>
      <xdr:colOff>511175</xdr:colOff>
      <xdr:row>56</xdr:row>
      <xdr:rowOff>7667</xdr:rowOff>
    </xdr:to>
    <xdr:cxnSp macro="">
      <xdr:nvCxnSpPr>
        <xdr:cNvPr id="123" name="直線コネクタ 122"/>
        <xdr:cNvCxnSpPr/>
      </xdr:nvCxnSpPr>
      <xdr:spPr>
        <a:xfrm flipV="1">
          <a:off x="3797300" y="9597013"/>
          <a:ext cx="8382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170850</xdr:rowOff>
    </xdr:from>
    <xdr:ext cx="534377" cy="259045"/>
    <xdr:sp macro="" textlink="">
      <xdr:nvSpPr>
        <xdr:cNvPr id="124" name="総務費平均値テキスト"/>
        <xdr:cNvSpPr txBox="1"/>
      </xdr:nvSpPr>
      <xdr:spPr>
        <a:xfrm>
          <a:off x="4686300" y="96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36,580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20973</xdr:rowOff>
    </xdr:from>
    <xdr:to>
      <xdr:col>6</xdr:col>
      <xdr:colOff>561975</xdr:colOff>
      <xdr:row>56</xdr:row>
      <xdr:rowOff>122573</xdr:rowOff>
    </xdr:to>
    <xdr:sp macro="" textlink="">
      <xdr:nvSpPr>
        <xdr:cNvPr id="125" name="フローチャート : 判断 124"/>
        <xdr:cNvSpPr/>
      </xdr:nvSpPr>
      <xdr:spPr>
        <a:xfrm>
          <a:off x="45847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7667</xdr:rowOff>
    </xdr:from>
    <xdr:to>
      <xdr:col>5</xdr:col>
      <xdr:colOff>358775</xdr:colOff>
      <xdr:row>57</xdr:row>
      <xdr:rowOff>8908</xdr:rowOff>
    </xdr:to>
    <xdr:cxnSp macro="">
      <xdr:nvCxnSpPr>
        <xdr:cNvPr id="126" name="直線コネクタ 125"/>
        <xdr:cNvCxnSpPr/>
      </xdr:nvCxnSpPr>
      <xdr:spPr>
        <a:xfrm flipV="1">
          <a:off x="2908300" y="9608867"/>
          <a:ext cx="889000" cy="17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167996</xdr:rowOff>
    </xdr:from>
    <xdr:to>
      <xdr:col>5</xdr:col>
      <xdr:colOff>409575</xdr:colOff>
      <xdr:row>56</xdr:row>
      <xdr:rowOff>98146</xdr:rowOff>
    </xdr:to>
    <xdr:sp macro="" textlink="">
      <xdr:nvSpPr>
        <xdr:cNvPr id="127" name="フローチャート : 判断 126"/>
        <xdr:cNvSpPr/>
      </xdr:nvSpPr>
      <xdr:spPr>
        <a:xfrm>
          <a:off x="3746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89273</xdr:rowOff>
    </xdr:from>
    <xdr:ext cx="534377" cy="259045"/>
    <xdr:sp macro="" textlink="">
      <xdr:nvSpPr>
        <xdr:cNvPr id="128" name="テキスト ボックス 127"/>
        <xdr:cNvSpPr txBox="1"/>
      </xdr:nvSpPr>
      <xdr:spPr>
        <a:xfrm>
          <a:off x="3530111" y="969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104529</xdr:rowOff>
    </xdr:from>
    <xdr:to>
      <xdr:col>4</xdr:col>
      <xdr:colOff>155575</xdr:colOff>
      <xdr:row>57</xdr:row>
      <xdr:rowOff>8908</xdr:rowOff>
    </xdr:to>
    <xdr:cxnSp macro="">
      <xdr:nvCxnSpPr>
        <xdr:cNvPr id="129" name="直線コネクタ 128"/>
        <xdr:cNvCxnSpPr/>
      </xdr:nvCxnSpPr>
      <xdr:spPr>
        <a:xfrm>
          <a:off x="2019300" y="9705729"/>
          <a:ext cx="8890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162346</xdr:rowOff>
    </xdr:from>
    <xdr:to>
      <xdr:col>4</xdr:col>
      <xdr:colOff>206375</xdr:colOff>
      <xdr:row>56</xdr:row>
      <xdr:rowOff>92496</xdr:rowOff>
    </xdr:to>
    <xdr:sp macro="" textlink="">
      <xdr:nvSpPr>
        <xdr:cNvPr id="130" name="フローチャート : 判断 129"/>
        <xdr:cNvSpPr/>
      </xdr:nvSpPr>
      <xdr:spPr>
        <a:xfrm>
          <a:off x="2857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109023</xdr:rowOff>
    </xdr:from>
    <xdr:ext cx="534377" cy="259045"/>
    <xdr:sp macro="" textlink="">
      <xdr:nvSpPr>
        <xdr:cNvPr id="131" name="テキスト ボックス 130"/>
        <xdr:cNvSpPr txBox="1"/>
      </xdr:nvSpPr>
      <xdr:spPr>
        <a:xfrm>
          <a:off x="2641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104529</xdr:rowOff>
    </xdr:from>
    <xdr:to>
      <xdr:col>2</xdr:col>
      <xdr:colOff>638175</xdr:colOff>
      <xdr:row>56</xdr:row>
      <xdr:rowOff>145252</xdr:rowOff>
    </xdr:to>
    <xdr:cxnSp macro="">
      <xdr:nvCxnSpPr>
        <xdr:cNvPr id="132" name="直線コネクタ 131"/>
        <xdr:cNvCxnSpPr/>
      </xdr:nvCxnSpPr>
      <xdr:spPr>
        <a:xfrm flipV="1">
          <a:off x="1130300" y="9705729"/>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112152</xdr:rowOff>
    </xdr:from>
    <xdr:to>
      <xdr:col>3</xdr:col>
      <xdr:colOff>3175</xdr:colOff>
      <xdr:row>56</xdr:row>
      <xdr:rowOff>42302</xdr:rowOff>
    </xdr:to>
    <xdr:sp macro="" textlink="">
      <xdr:nvSpPr>
        <xdr:cNvPr id="133" name="フローチャート : 判断 132"/>
        <xdr:cNvSpPr/>
      </xdr:nvSpPr>
      <xdr:spPr>
        <a:xfrm>
          <a:off x="1968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58829</xdr:rowOff>
    </xdr:from>
    <xdr:ext cx="534377" cy="259045"/>
    <xdr:sp macro="" textlink="">
      <xdr:nvSpPr>
        <xdr:cNvPr id="134" name="テキスト ボックス 133"/>
        <xdr:cNvSpPr txBox="1"/>
      </xdr:nvSpPr>
      <xdr:spPr>
        <a:xfrm>
          <a:off x="1752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53075</xdr:rowOff>
    </xdr:from>
    <xdr:to>
      <xdr:col>1</xdr:col>
      <xdr:colOff>485775</xdr:colOff>
      <xdr:row>55</xdr:row>
      <xdr:rowOff>154675</xdr:rowOff>
    </xdr:to>
    <xdr:sp macro="" textlink="">
      <xdr:nvSpPr>
        <xdr:cNvPr id="135" name="フローチャート : 判断 134"/>
        <xdr:cNvSpPr/>
      </xdr:nvSpPr>
      <xdr:spPr>
        <a:xfrm>
          <a:off x="1079500" y="9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171202</xdr:rowOff>
    </xdr:from>
    <xdr:ext cx="534377" cy="259045"/>
    <xdr:sp macro="" textlink="">
      <xdr:nvSpPr>
        <xdr:cNvPr id="136" name="テキスト ボックス 135"/>
        <xdr:cNvSpPr txBox="1"/>
      </xdr:nvSpPr>
      <xdr:spPr>
        <a:xfrm>
          <a:off x="863111" y="9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116463</xdr:rowOff>
    </xdr:from>
    <xdr:to>
      <xdr:col>6</xdr:col>
      <xdr:colOff>561975</xdr:colOff>
      <xdr:row>56</xdr:row>
      <xdr:rowOff>46613</xdr:rowOff>
    </xdr:to>
    <xdr:sp macro="" textlink="">
      <xdr:nvSpPr>
        <xdr:cNvPr id="142" name="円/楕円 141"/>
        <xdr:cNvSpPr/>
      </xdr:nvSpPr>
      <xdr:spPr>
        <a:xfrm>
          <a:off x="4584700" y="95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139340</xdr:rowOff>
    </xdr:from>
    <xdr:ext cx="534377" cy="259045"/>
    <xdr:sp macro="" textlink="">
      <xdr:nvSpPr>
        <xdr:cNvPr id="143" name="総務費該当値テキスト"/>
        <xdr:cNvSpPr txBox="1"/>
      </xdr:nvSpPr>
      <xdr:spPr>
        <a:xfrm>
          <a:off x="4686300" y="939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38,906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128317</xdr:rowOff>
    </xdr:from>
    <xdr:to>
      <xdr:col>5</xdr:col>
      <xdr:colOff>409575</xdr:colOff>
      <xdr:row>56</xdr:row>
      <xdr:rowOff>58467</xdr:rowOff>
    </xdr:to>
    <xdr:sp macro="" textlink="">
      <xdr:nvSpPr>
        <xdr:cNvPr id="144" name="円/楕円 143"/>
        <xdr:cNvSpPr/>
      </xdr:nvSpPr>
      <xdr:spPr>
        <a:xfrm>
          <a:off x="3746500" y="95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74994</xdr:rowOff>
    </xdr:from>
    <xdr:ext cx="534377" cy="259045"/>
    <xdr:sp macro="" textlink="">
      <xdr:nvSpPr>
        <xdr:cNvPr id="145" name="テキスト ボックス 144"/>
        <xdr:cNvSpPr txBox="1"/>
      </xdr:nvSpPr>
      <xdr:spPr>
        <a:xfrm>
          <a:off x="3530111" y="93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129558</xdr:rowOff>
    </xdr:from>
    <xdr:to>
      <xdr:col>4</xdr:col>
      <xdr:colOff>206375</xdr:colOff>
      <xdr:row>57</xdr:row>
      <xdr:rowOff>59708</xdr:rowOff>
    </xdr:to>
    <xdr:sp macro="" textlink="">
      <xdr:nvSpPr>
        <xdr:cNvPr id="146" name="円/楕円 145"/>
        <xdr:cNvSpPr/>
      </xdr:nvSpPr>
      <xdr:spPr>
        <a:xfrm>
          <a:off x="2857500" y="97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50835</xdr:rowOff>
    </xdr:from>
    <xdr:ext cx="534377" cy="259045"/>
    <xdr:sp macro="" textlink="">
      <xdr:nvSpPr>
        <xdr:cNvPr id="147" name="テキスト ボックス 146"/>
        <xdr:cNvSpPr txBox="1"/>
      </xdr:nvSpPr>
      <xdr:spPr>
        <a:xfrm>
          <a:off x="2641111" y="98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53729</xdr:rowOff>
    </xdr:from>
    <xdr:to>
      <xdr:col>3</xdr:col>
      <xdr:colOff>3175</xdr:colOff>
      <xdr:row>56</xdr:row>
      <xdr:rowOff>155329</xdr:rowOff>
    </xdr:to>
    <xdr:sp macro="" textlink="">
      <xdr:nvSpPr>
        <xdr:cNvPr id="148" name="円/楕円 147"/>
        <xdr:cNvSpPr/>
      </xdr:nvSpPr>
      <xdr:spPr>
        <a:xfrm>
          <a:off x="1968500" y="96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146456</xdr:rowOff>
    </xdr:from>
    <xdr:ext cx="534377" cy="259045"/>
    <xdr:sp macro="" textlink="">
      <xdr:nvSpPr>
        <xdr:cNvPr id="149" name="テキスト ボックス 148"/>
        <xdr:cNvSpPr txBox="1"/>
      </xdr:nvSpPr>
      <xdr:spPr>
        <a:xfrm>
          <a:off x="1752111" y="974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94452</xdr:rowOff>
    </xdr:from>
    <xdr:to>
      <xdr:col>1</xdr:col>
      <xdr:colOff>485775</xdr:colOff>
      <xdr:row>57</xdr:row>
      <xdr:rowOff>24602</xdr:rowOff>
    </xdr:to>
    <xdr:sp macro="" textlink="">
      <xdr:nvSpPr>
        <xdr:cNvPr id="150" name="円/楕円 149"/>
        <xdr:cNvSpPr/>
      </xdr:nvSpPr>
      <xdr:spPr>
        <a:xfrm>
          <a:off x="1079500" y="96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15729</xdr:rowOff>
    </xdr:from>
    <xdr:ext cx="534377" cy="259045"/>
    <xdr:sp macro="" textlink="">
      <xdr:nvSpPr>
        <xdr:cNvPr id="151" name="テキスト ボックス 150"/>
        <xdr:cNvSpPr txBox="1"/>
      </xdr:nvSpPr>
      <xdr:spPr>
        <a:xfrm>
          <a:off x="863111" y="978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152883</xdr:rowOff>
    </xdr:from>
    <xdr:to>
      <xdr:col>6</xdr:col>
      <xdr:colOff>510540</xdr:colOff>
      <xdr:row>79</xdr:row>
      <xdr:rowOff>136461</xdr:rowOff>
    </xdr:to>
    <xdr:cxnSp macro="">
      <xdr:nvCxnSpPr>
        <xdr:cNvPr id="176" name="直線コネクタ 175"/>
        <xdr:cNvCxnSpPr/>
      </xdr:nvCxnSpPr>
      <xdr:spPr>
        <a:xfrm flipV="1">
          <a:off x="4633595" y="12154383"/>
          <a:ext cx="1270" cy="152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140288</xdr:rowOff>
    </xdr:from>
    <xdr:ext cx="599010" cy="259045"/>
    <xdr:sp macro="" textlink="">
      <xdr:nvSpPr>
        <xdr:cNvPr id="177" name="民生費最小値テキスト"/>
        <xdr:cNvSpPr txBox="1"/>
      </xdr:nvSpPr>
      <xdr:spPr>
        <a:xfrm>
          <a:off x="4686300" y="1368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112,755</a:t>
          </a:r>
          <a:endParaRPr kumimoji="1" lang="ja-JP" altLang="en-US" sz="1000" b="1">
            <a:latin typeface="ＭＳ Ｐゴシック"/>
          </a:endParaRPr>
        </a:p>
      </xdr:txBody>
    </xdr:sp>
    <xdr:clientData/>
  </xdr:oneCellAnchor>
  <xdr:twoCellAnchor>
    <xdr:from>
      <xdr:col>6</xdr:col>
      <xdr:colOff>422275</xdr:colOff>
      <xdr:row>79</xdr:row>
      <xdr:rowOff>136461</xdr:rowOff>
    </xdr:from>
    <xdr:to>
      <xdr:col>6</xdr:col>
      <xdr:colOff>600075</xdr:colOff>
      <xdr:row>79</xdr:row>
      <xdr:rowOff>136461</xdr:rowOff>
    </xdr:to>
    <xdr:cxnSp macro="">
      <xdr:nvCxnSpPr>
        <xdr:cNvPr id="178" name="直線コネクタ 177"/>
        <xdr:cNvCxnSpPr/>
      </xdr:nvCxnSpPr>
      <xdr:spPr>
        <a:xfrm>
          <a:off x="4546600" y="1368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99560</xdr:rowOff>
    </xdr:from>
    <xdr:ext cx="599010" cy="259045"/>
    <xdr:sp macro="" textlink="">
      <xdr:nvSpPr>
        <xdr:cNvPr id="179" name="民生費最大値テキスト"/>
        <xdr:cNvSpPr txBox="1"/>
      </xdr:nvSpPr>
      <xdr:spPr>
        <a:xfrm>
          <a:off x="4686300" y="1192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232,962</a:t>
          </a:r>
          <a:endParaRPr kumimoji="1" lang="ja-JP" altLang="en-US" sz="1000" b="1">
            <a:latin typeface="ＭＳ Ｐゴシック"/>
          </a:endParaRPr>
        </a:p>
      </xdr:txBody>
    </xdr:sp>
    <xdr:clientData/>
  </xdr:oneCellAnchor>
  <xdr:twoCellAnchor>
    <xdr:from>
      <xdr:col>6</xdr:col>
      <xdr:colOff>422275</xdr:colOff>
      <xdr:row>70</xdr:row>
      <xdr:rowOff>152883</xdr:rowOff>
    </xdr:from>
    <xdr:to>
      <xdr:col>6</xdr:col>
      <xdr:colOff>600075</xdr:colOff>
      <xdr:row>70</xdr:row>
      <xdr:rowOff>152883</xdr:rowOff>
    </xdr:to>
    <xdr:cxnSp macro="">
      <xdr:nvCxnSpPr>
        <xdr:cNvPr id="180" name="直線コネクタ 179"/>
        <xdr:cNvCxnSpPr/>
      </xdr:nvCxnSpPr>
      <xdr:spPr>
        <a:xfrm>
          <a:off x="4546600" y="1215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138734</xdr:rowOff>
    </xdr:from>
    <xdr:to>
      <xdr:col>6</xdr:col>
      <xdr:colOff>511175</xdr:colOff>
      <xdr:row>78</xdr:row>
      <xdr:rowOff>27432</xdr:rowOff>
    </xdr:to>
    <xdr:cxnSp macro="">
      <xdr:nvCxnSpPr>
        <xdr:cNvPr id="181" name="直線コネクタ 180"/>
        <xdr:cNvCxnSpPr/>
      </xdr:nvCxnSpPr>
      <xdr:spPr>
        <a:xfrm flipV="1">
          <a:off x="3797300" y="13340384"/>
          <a:ext cx="8382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4310</xdr:rowOff>
    </xdr:from>
    <xdr:ext cx="599010" cy="259045"/>
    <xdr:sp macro="" textlink="">
      <xdr:nvSpPr>
        <xdr:cNvPr id="182" name="民生費平均値テキスト"/>
        <xdr:cNvSpPr txBox="1"/>
      </xdr:nvSpPr>
      <xdr:spPr>
        <a:xfrm>
          <a:off x="4686300" y="128630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161,462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152882</xdr:rowOff>
    </xdr:from>
    <xdr:to>
      <xdr:col>6</xdr:col>
      <xdr:colOff>561975</xdr:colOff>
      <xdr:row>76</xdr:row>
      <xdr:rowOff>83032</xdr:rowOff>
    </xdr:to>
    <xdr:sp macro="" textlink="">
      <xdr:nvSpPr>
        <xdr:cNvPr id="183" name="フローチャート : 判断 182"/>
        <xdr:cNvSpPr/>
      </xdr:nvSpPr>
      <xdr:spPr>
        <a:xfrm>
          <a:off x="45847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27432</xdr:rowOff>
    </xdr:from>
    <xdr:to>
      <xdr:col>5</xdr:col>
      <xdr:colOff>358775</xdr:colOff>
      <xdr:row>78</xdr:row>
      <xdr:rowOff>51181</xdr:rowOff>
    </xdr:to>
    <xdr:cxnSp macro="">
      <xdr:nvCxnSpPr>
        <xdr:cNvPr id="184" name="直線コネクタ 183"/>
        <xdr:cNvCxnSpPr/>
      </xdr:nvCxnSpPr>
      <xdr:spPr>
        <a:xfrm flipV="1">
          <a:off x="2908300" y="1340053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63182</xdr:rowOff>
    </xdr:from>
    <xdr:to>
      <xdr:col>5</xdr:col>
      <xdr:colOff>409575</xdr:colOff>
      <xdr:row>76</xdr:row>
      <xdr:rowOff>164782</xdr:rowOff>
    </xdr:to>
    <xdr:sp macro="" textlink="">
      <xdr:nvSpPr>
        <xdr:cNvPr id="185" name="フローチャート : 判断 184"/>
        <xdr:cNvSpPr/>
      </xdr:nvSpPr>
      <xdr:spPr>
        <a:xfrm>
          <a:off x="3746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xdr:rowOff>
    </xdr:from>
    <xdr:ext cx="599010" cy="259045"/>
    <xdr:sp macro="" textlink="">
      <xdr:nvSpPr>
        <xdr:cNvPr id="186" name="テキスト ボックス 185"/>
        <xdr:cNvSpPr txBox="1"/>
      </xdr:nvSpPr>
      <xdr:spPr>
        <a:xfrm>
          <a:off x="3497794"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51181</xdr:rowOff>
    </xdr:from>
    <xdr:to>
      <xdr:col>4</xdr:col>
      <xdr:colOff>155575</xdr:colOff>
      <xdr:row>78</xdr:row>
      <xdr:rowOff>160998</xdr:rowOff>
    </xdr:to>
    <xdr:cxnSp macro="">
      <xdr:nvCxnSpPr>
        <xdr:cNvPr id="187" name="直線コネクタ 186"/>
        <xdr:cNvCxnSpPr/>
      </xdr:nvCxnSpPr>
      <xdr:spPr>
        <a:xfrm flipV="1">
          <a:off x="2019300" y="13424281"/>
          <a:ext cx="889000" cy="1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101955</xdr:rowOff>
    </xdr:from>
    <xdr:to>
      <xdr:col>4</xdr:col>
      <xdr:colOff>206375</xdr:colOff>
      <xdr:row>77</xdr:row>
      <xdr:rowOff>32105</xdr:rowOff>
    </xdr:to>
    <xdr:sp macro="" textlink="">
      <xdr:nvSpPr>
        <xdr:cNvPr id="188" name="フローチャート : 判断 187"/>
        <xdr:cNvSpPr/>
      </xdr:nvSpPr>
      <xdr:spPr>
        <a:xfrm>
          <a:off x="2857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48633</xdr:rowOff>
    </xdr:from>
    <xdr:ext cx="599010" cy="259045"/>
    <xdr:sp macro="" textlink="">
      <xdr:nvSpPr>
        <xdr:cNvPr id="189" name="テキスト ボックス 188"/>
        <xdr:cNvSpPr txBox="1"/>
      </xdr:nvSpPr>
      <xdr:spPr>
        <a:xfrm>
          <a:off x="2608794"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160998</xdr:rowOff>
    </xdr:from>
    <xdr:to>
      <xdr:col>2</xdr:col>
      <xdr:colOff>638175</xdr:colOff>
      <xdr:row>79</xdr:row>
      <xdr:rowOff>16447</xdr:rowOff>
    </xdr:to>
    <xdr:cxnSp macro="">
      <xdr:nvCxnSpPr>
        <xdr:cNvPr id="190" name="直線コネクタ 189"/>
        <xdr:cNvCxnSpPr/>
      </xdr:nvCxnSpPr>
      <xdr:spPr>
        <a:xfrm flipV="1">
          <a:off x="1130300" y="13534098"/>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48425</xdr:rowOff>
    </xdr:from>
    <xdr:to>
      <xdr:col>3</xdr:col>
      <xdr:colOff>3175</xdr:colOff>
      <xdr:row>77</xdr:row>
      <xdr:rowOff>150025</xdr:rowOff>
    </xdr:to>
    <xdr:sp macro="" textlink="">
      <xdr:nvSpPr>
        <xdr:cNvPr id="191" name="フローチャート : 判断 190"/>
        <xdr:cNvSpPr/>
      </xdr:nvSpPr>
      <xdr:spPr>
        <a:xfrm>
          <a:off x="1968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166552</xdr:rowOff>
    </xdr:from>
    <xdr:ext cx="599010" cy="259045"/>
    <xdr:sp macro="" textlink="">
      <xdr:nvSpPr>
        <xdr:cNvPr id="192" name="テキスト ボックス 191"/>
        <xdr:cNvSpPr txBox="1"/>
      </xdr:nvSpPr>
      <xdr:spPr>
        <a:xfrm>
          <a:off x="1719794"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94856</xdr:rowOff>
    </xdr:from>
    <xdr:to>
      <xdr:col>1</xdr:col>
      <xdr:colOff>485775</xdr:colOff>
      <xdr:row>78</xdr:row>
      <xdr:rowOff>25006</xdr:rowOff>
    </xdr:to>
    <xdr:sp macro="" textlink="">
      <xdr:nvSpPr>
        <xdr:cNvPr id="193" name="フローチャート : 判断 192"/>
        <xdr:cNvSpPr/>
      </xdr:nvSpPr>
      <xdr:spPr>
        <a:xfrm>
          <a:off x="1079500" y="1329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41533</xdr:rowOff>
    </xdr:from>
    <xdr:ext cx="599010" cy="259045"/>
    <xdr:sp macro="" textlink="">
      <xdr:nvSpPr>
        <xdr:cNvPr id="194" name="テキスト ボックス 193"/>
        <xdr:cNvSpPr txBox="1"/>
      </xdr:nvSpPr>
      <xdr:spPr>
        <a:xfrm>
          <a:off x="830794" y="1307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87934</xdr:rowOff>
    </xdr:from>
    <xdr:to>
      <xdr:col>6</xdr:col>
      <xdr:colOff>561975</xdr:colOff>
      <xdr:row>78</xdr:row>
      <xdr:rowOff>18084</xdr:rowOff>
    </xdr:to>
    <xdr:sp macro="" textlink="">
      <xdr:nvSpPr>
        <xdr:cNvPr id="200" name="円/楕円 199"/>
        <xdr:cNvSpPr/>
      </xdr:nvSpPr>
      <xdr:spPr>
        <a:xfrm>
          <a:off x="45847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66361</xdr:rowOff>
    </xdr:from>
    <xdr:ext cx="599010" cy="259045"/>
    <xdr:sp macro="" textlink="">
      <xdr:nvSpPr>
        <xdr:cNvPr id="201" name="民生費該当値テキスト"/>
        <xdr:cNvSpPr txBox="1"/>
      </xdr:nvSpPr>
      <xdr:spPr>
        <a:xfrm>
          <a:off x="4686300" y="1326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139,576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148082</xdr:rowOff>
    </xdr:from>
    <xdr:to>
      <xdr:col>5</xdr:col>
      <xdr:colOff>409575</xdr:colOff>
      <xdr:row>78</xdr:row>
      <xdr:rowOff>78232</xdr:rowOff>
    </xdr:to>
    <xdr:sp macro="" textlink="">
      <xdr:nvSpPr>
        <xdr:cNvPr id="202" name="円/楕円 201"/>
        <xdr:cNvSpPr/>
      </xdr:nvSpPr>
      <xdr:spPr>
        <a:xfrm>
          <a:off x="3746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69359</xdr:rowOff>
    </xdr:from>
    <xdr:ext cx="599010" cy="259045"/>
    <xdr:sp macro="" textlink="">
      <xdr:nvSpPr>
        <xdr:cNvPr id="203" name="テキスト ボックス 202"/>
        <xdr:cNvSpPr txBox="1"/>
      </xdr:nvSpPr>
      <xdr:spPr>
        <a:xfrm>
          <a:off x="3497794" y="134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381</xdr:rowOff>
    </xdr:from>
    <xdr:to>
      <xdr:col>4</xdr:col>
      <xdr:colOff>206375</xdr:colOff>
      <xdr:row>78</xdr:row>
      <xdr:rowOff>101981</xdr:rowOff>
    </xdr:to>
    <xdr:sp macro="" textlink="">
      <xdr:nvSpPr>
        <xdr:cNvPr id="204" name="円/楕円 203"/>
        <xdr:cNvSpPr/>
      </xdr:nvSpPr>
      <xdr:spPr>
        <a:xfrm>
          <a:off x="2857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93108</xdr:rowOff>
    </xdr:from>
    <xdr:ext cx="599010" cy="259045"/>
    <xdr:sp macro="" textlink="">
      <xdr:nvSpPr>
        <xdr:cNvPr id="205" name="テキスト ボックス 204"/>
        <xdr:cNvSpPr txBox="1"/>
      </xdr:nvSpPr>
      <xdr:spPr>
        <a:xfrm>
          <a:off x="2608794" y="134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110198</xdr:rowOff>
    </xdr:from>
    <xdr:to>
      <xdr:col>3</xdr:col>
      <xdr:colOff>3175</xdr:colOff>
      <xdr:row>79</xdr:row>
      <xdr:rowOff>40348</xdr:rowOff>
    </xdr:to>
    <xdr:sp macro="" textlink="">
      <xdr:nvSpPr>
        <xdr:cNvPr id="206" name="円/楕円 205"/>
        <xdr:cNvSpPr/>
      </xdr:nvSpPr>
      <xdr:spPr>
        <a:xfrm>
          <a:off x="1968500" y="1348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31475</xdr:rowOff>
    </xdr:from>
    <xdr:ext cx="599010" cy="259045"/>
    <xdr:sp macro="" textlink="">
      <xdr:nvSpPr>
        <xdr:cNvPr id="207" name="テキスト ボックス 206"/>
        <xdr:cNvSpPr txBox="1"/>
      </xdr:nvSpPr>
      <xdr:spPr>
        <a:xfrm>
          <a:off x="1719794" y="1357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137097</xdr:rowOff>
    </xdr:from>
    <xdr:to>
      <xdr:col>1</xdr:col>
      <xdr:colOff>485775</xdr:colOff>
      <xdr:row>79</xdr:row>
      <xdr:rowOff>67247</xdr:rowOff>
    </xdr:to>
    <xdr:sp macro="" textlink="">
      <xdr:nvSpPr>
        <xdr:cNvPr id="208" name="円/楕円 207"/>
        <xdr:cNvSpPr/>
      </xdr:nvSpPr>
      <xdr:spPr>
        <a:xfrm>
          <a:off x="1079500" y="135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58374</xdr:rowOff>
    </xdr:from>
    <xdr:ext cx="599010" cy="259045"/>
    <xdr:sp macro="" textlink="">
      <xdr:nvSpPr>
        <xdr:cNvPr id="209" name="テキスト ボックス 208"/>
        <xdr:cNvSpPr txBox="1"/>
      </xdr:nvSpPr>
      <xdr:spPr>
        <a:xfrm>
          <a:off x="830794" y="1360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161395</xdr:rowOff>
    </xdr:from>
    <xdr:to>
      <xdr:col>6</xdr:col>
      <xdr:colOff>510540</xdr:colOff>
      <xdr:row>98</xdr:row>
      <xdr:rowOff>97980</xdr:rowOff>
    </xdr:to>
    <xdr:cxnSp macro="">
      <xdr:nvCxnSpPr>
        <xdr:cNvPr id="232" name="直線コネクタ 231"/>
        <xdr:cNvCxnSpPr/>
      </xdr:nvCxnSpPr>
      <xdr:spPr>
        <a:xfrm flipV="1">
          <a:off x="4633595" y="15591895"/>
          <a:ext cx="1270" cy="130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101807</xdr:rowOff>
    </xdr:from>
    <xdr:ext cx="534377" cy="259045"/>
    <xdr:sp macro="" textlink="">
      <xdr:nvSpPr>
        <xdr:cNvPr id="233" name="衛生費最小値テキスト"/>
        <xdr:cNvSpPr txBox="1"/>
      </xdr:nvSpPr>
      <xdr:spPr>
        <a:xfrm>
          <a:off x="4686300" y="16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21,825</a:t>
          </a:r>
          <a:endParaRPr kumimoji="1" lang="ja-JP" altLang="en-US" sz="1000" b="1">
            <a:latin typeface="ＭＳ Ｐゴシック"/>
          </a:endParaRPr>
        </a:p>
      </xdr:txBody>
    </xdr:sp>
    <xdr:clientData/>
  </xdr:oneCellAnchor>
  <xdr:twoCellAnchor>
    <xdr:from>
      <xdr:col>6</xdr:col>
      <xdr:colOff>422275</xdr:colOff>
      <xdr:row>98</xdr:row>
      <xdr:rowOff>97980</xdr:rowOff>
    </xdr:from>
    <xdr:to>
      <xdr:col>6</xdr:col>
      <xdr:colOff>600075</xdr:colOff>
      <xdr:row>98</xdr:row>
      <xdr:rowOff>97980</xdr:rowOff>
    </xdr:to>
    <xdr:cxnSp macro="">
      <xdr:nvCxnSpPr>
        <xdr:cNvPr id="234" name="直線コネクタ 233"/>
        <xdr:cNvCxnSpPr/>
      </xdr:nvCxnSpPr>
      <xdr:spPr>
        <a:xfrm>
          <a:off x="4546600" y="1690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108072</xdr:rowOff>
    </xdr:from>
    <xdr:ext cx="534377" cy="259045"/>
    <xdr:sp macro="" textlink="">
      <xdr:nvSpPr>
        <xdr:cNvPr id="235" name="衛生費最大値テキスト"/>
        <xdr:cNvSpPr txBox="1"/>
      </xdr:nvSpPr>
      <xdr:spPr>
        <a:xfrm>
          <a:off x="4686300" y="153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79,051</a:t>
          </a:r>
          <a:endParaRPr kumimoji="1" lang="ja-JP" altLang="en-US" sz="1000" b="1">
            <a:latin typeface="ＭＳ Ｐゴシック"/>
          </a:endParaRPr>
        </a:p>
      </xdr:txBody>
    </xdr:sp>
    <xdr:clientData/>
  </xdr:oneCellAnchor>
  <xdr:twoCellAnchor>
    <xdr:from>
      <xdr:col>6</xdr:col>
      <xdr:colOff>422275</xdr:colOff>
      <xdr:row>90</xdr:row>
      <xdr:rowOff>161395</xdr:rowOff>
    </xdr:from>
    <xdr:to>
      <xdr:col>6</xdr:col>
      <xdr:colOff>600075</xdr:colOff>
      <xdr:row>90</xdr:row>
      <xdr:rowOff>161395</xdr:rowOff>
    </xdr:to>
    <xdr:cxnSp macro="">
      <xdr:nvCxnSpPr>
        <xdr:cNvPr id="236" name="直線コネクタ 235"/>
        <xdr:cNvCxnSpPr/>
      </xdr:nvCxnSpPr>
      <xdr:spPr>
        <a:xfrm>
          <a:off x="4546600" y="1559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65246</xdr:rowOff>
    </xdr:from>
    <xdr:to>
      <xdr:col>6</xdr:col>
      <xdr:colOff>511175</xdr:colOff>
      <xdr:row>98</xdr:row>
      <xdr:rowOff>33286</xdr:rowOff>
    </xdr:to>
    <xdr:cxnSp macro="">
      <xdr:nvCxnSpPr>
        <xdr:cNvPr id="237" name="直線コネクタ 236"/>
        <xdr:cNvCxnSpPr/>
      </xdr:nvCxnSpPr>
      <xdr:spPr>
        <a:xfrm>
          <a:off x="3797300" y="16695896"/>
          <a:ext cx="838200" cy="1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169293</xdr:rowOff>
    </xdr:from>
    <xdr:ext cx="534377" cy="259045"/>
    <xdr:sp macro="" textlink="">
      <xdr:nvSpPr>
        <xdr:cNvPr id="238" name="衛生費平均値テキスト"/>
        <xdr:cNvSpPr txBox="1"/>
      </xdr:nvSpPr>
      <xdr:spPr>
        <a:xfrm>
          <a:off x="4686300" y="16457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146416</xdr:rowOff>
    </xdr:from>
    <xdr:to>
      <xdr:col>6</xdr:col>
      <xdr:colOff>561975</xdr:colOff>
      <xdr:row>97</xdr:row>
      <xdr:rowOff>76566</xdr:rowOff>
    </xdr:to>
    <xdr:sp macro="" textlink="">
      <xdr:nvSpPr>
        <xdr:cNvPr id="239" name="フローチャート : 判断 238"/>
        <xdr:cNvSpPr/>
      </xdr:nvSpPr>
      <xdr:spPr>
        <a:xfrm>
          <a:off x="45847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65246</xdr:rowOff>
    </xdr:from>
    <xdr:to>
      <xdr:col>5</xdr:col>
      <xdr:colOff>358775</xdr:colOff>
      <xdr:row>97</xdr:row>
      <xdr:rowOff>125847</xdr:rowOff>
    </xdr:to>
    <xdr:cxnSp macro="">
      <xdr:nvCxnSpPr>
        <xdr:cNvPr id="240" name="直線コネクタ 239"/>
        <xdr:cNvCxnSpPr/>
      </xdr:nvCxnSpPr>
      <xdr:spPr>
        <a:xfrm flipV="1">
          <a:off x="2908300" y="16695896"/>
          <a:ext cx="889000" cy="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116835</xdr:rowOff>
    </xdr:from>
    <xdr:to>
      <xdr:col>5</xdr:col>
      <xdr:colOff>409575</xdr:colOff>
      <xdr:row>97</xdr:row>
      <xdr:rowOff>46985</xdr:rowOff>
    </xdr:to>
    <xdr:sp macro="" textlink="">
      <xdr:nvSpPr>
        <xdr:cNvPr id="241" name="フローチャート : 判断 240"/>
        <xdr:cNvSpPr/>
      </xdr:nvSpPr>
      <xdr:spPr>
        <a:xfrm>
          <a:off x="3746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63512</xdr:rowOff>
    </xdr:from>
    <xdr:ext cx="534377" cy="259045"/>
    <xdr:sp macro="" textlink="">
      <xdr:nvSpPr>
        <xdr:cNvPr id="242" name="テキスト ボックス 241"/>
        <xdr:cNvSpPr txBox="1"/>
      </xdr:nvSpPr>
      <xdr:spPr>
        <a:xfrm>
          <a:off x="3530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125847</xdr:rowOff>
    </xdr:from>
    <xdr:to>
      <xdr:col>4</xdr:col>
      <xdr:colOff>155575</xdr:colOff>
      <xdr:row>98</xdr:row>
      <xdr:rowOff>60193</xdr:rowOff>
    </xdr:to>
    <xdr:cxnSp macro="">
      <xdr:nvCxnSpPr>
        <xdr:cNvPr id="243" name="直線コネクタ 242"/>
        <xdr:cNvCxnSpPr/>
      </xdr:nvCxnSpPr>
      <xdr:spPr>
        <a:xfrm flipV="1">
          <a:off x="2019300" y="16756497"/>
          <a:ext cx="889000" cy="10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158166</xdr:rowOff>
    </xdr:from>
    <xdr:to>
      <xdr:col>4</xdr:col>
      <xdr:colOff>206375</xdr:colOff>
      <xdr:row>97</xdr:row>
      <xdr:rowOff>88316</xdr:rowOff>
    </xdr:to>
    <xdr:sp macro="" textlink="">
      <xdr:nvSpPr>
        <xdr:cNvPr id="244" name="フローチャート : 判断 243"/>
        <xdr:cNvSpPr/>
      </xdr:nvSpPr>
      <xdr:spPr>
        <a:xfrm>
          <a:off x="2857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104843</xdr:rowOff>
    </xdr:from>
    <xdr:ext cx="534377" cy="259045"/>
    <xdr:sp macro="" textlink="">
      <xdr:nvSpPr>
        <xdr:cNvPr id="245" name="テキスト ボックス 244"/>
        <xdr:cNvSpPr txBox="1"/>
      </xdr:nvSpPr>
      <xdr:spPr>
        <a:xfrm>
          <a:off x="2641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60193</xdr:rowOff>
    </xdr:from>
    <xdr:to>
      <xdr:col>2</xdr:col>
      <xdr:colOff>638175</xdr:colOff>
      <xdr:row>98</xdr:row>
      <xdr:rowOff>72126</xdr:rowOff>
    </xdr:to>
    <xdr:cxnSp macro="">
      <xdr:nvCxnSpPr>
        <xdr:cNvPr id="246" name="直線コネクタ 245"/>
        <xdr:cNvCxnSpPr/>
      </xdr:nvCxnSpPr>
      <xdr:spPr>
        <a:xfrm flipV="1">
          <a:off x="1130300" y="16862293"/>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21006</xdr:rowOff>
    </xdr:from>
    <xdr:to>
      <xdr:col>3</xdr:col>
      <xdr:colOff>3175</xdr:colOff>
      <xdr:row>97</xdr:row>
      <xdr:rowOff>122606</xdr:rowOff>
    </xdr:to>
    <xdr:sp macro="" textlink="">
      <xdr:nvSpPr>
        <xdr:cNvPr id="247" name="フローチャート : 判断 246"/>
        <xdr:cNvSpPr/>
      </xdr:nvSpPr>
      <xdr:spPr>
        <a:xfrm>
          <a:off x="1968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139133</xdr:rowOff>
    </xdr:from>
    <xdr:ext cx="534377" cy="259045"/>
    <xdr:sp macro="" textlink="">
      <xdr:nvSpPr>
        <xdr:cNvPr id="248" name="テキスト ボックス 247"/>
        <xdr:cNvSpPr txBox="1"/>
      </xdr:nvSpPr>
      <xdr:spPr>
        <a:xfrm>
          <a:off x="1752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9234</xdr:rowOff>
    </xdr:from>
    <xdr:to>
      <xdr:col>1</xdr:col>
      <xdr:colOff>485775</xdr:colOff>
      <xdr:row>97</xdr:row>
      <xdr:rowOff>110834</xdr:rowOff>
    </xdr:to>
    <xdr:sp macro="" textlink="">
      <xdr:nvSpPr>
        <xdr:cNvPr id="249" name="フローチャート : 判断 248"/>
        <xdr:cNvSpPr/>
      </xdr:nvSpPr>
      <xdr:spPr>
        <a:xfrm>
          <a:off x="1079500" y="166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127361</xdr:rowOff>
    </xdr:from>
    <xdr:ext cx="534377" cy="259045"/>
    <xdr:sp macro="" textlink="">
      <xdr:nvSpPr>
        <xdr:cNvPr id="250" name="テキスト ボックス 249"/>
        <xdr:cNvSpPr txBox="1"/>
      </xdr:nvSpPr>
      <xdr:spPr>
        <a:xfrm>
          <a:off x="863111" y="164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153936</xdr:rowOff>
    </xdr:from>
    <xdr:to>
      <xdr:col>6</xdr:col>
      <xdr:colOff>561975</xdr:colOff>
      <xdr:row>98</xdr:row>
      <xdr:rowOff>84086</xdr:rowOff>
    </xdr:to>
    <xdr:sp macro="" textlink="">
      <xdr:nvSpPr>
        <xdr:cNvPr id="256" name="円/楕円 255"/>
        <xdr:cNvSpPr/>
      </xdr:nvSpPr>
      <xdr:spPr>
        <a:xfrm>
          <a:off x="45847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68863</xdr:rowOff>
    </xdr:from>
    <xdr:ext cx="534377" cy="259045"/>
    <xdr:sp macro="" textlink="">
      <xdr:nvSpPr>
        <xdr:cNvPr id="257" name="衛生費該当値テキスト"/>
        <xdr:cNvSpPr txBox="1"/>
      </xdr:nvSpPr>
      <xdr:spPr>
        <a:xfrm>
          <a:off x="4686300" y="166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14446</xdr:rowOff>
    </xdr:from>
    <xdr:to>
      <xdr:col>5</xdr:col>
      <xdr:colOff>409575</xdr:colOff>
      <xdr:row>97</xdr:row>
      <xdr:rowOff>116046</xdr:rowOff>
    </xdr:to>
    <xdr:sp macro="" textlink="">
      <xdr:nvSpPr>
        <xdr:cNvPr id="258" name="円/楕円 257"/>
        <xdr:cNvSpPr/>
      </xdr:nvSpPr>
      <xdr:spPr>
        <a:xfrm>
          <a:off x="3746500" y="1664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107173</xdr:rowOff>
    </xdr:from>
    <xdr:ext cx="534377" cy="259045"/>
    <xdr:sp macro="" textlink="">
      <xdr:nvSpPr>
        <xdr:cNvPr id="259" name="テキスト ボックス 258"/>
        <xdr:cNvSpPr txBox="1"/>
      </xdr:nvSpPr>
      <xdr:spPr>
        <a:xfrm>
          <a:off x="3530111" y="167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75047</xdr:rowOff>
    </xdr:from>
    <xdr:to>
      <xdr:col>4</xdr:col>
      <xdr:colOff>206375</xdr:colOff>
      <xdr:row>98</xdr:row>
      <xdr:rowOff>5197</xdr:rowOff>
    </xdr:to>
    <xdr:sp macro="" textlink="">
      <xdr:nvSpPr>
        <xdr:cNvPr id="260" name="円/楕円 259"/>
        <xdr:cNvSpPr/>
      </xdr:nvSpPr>
      <xdr:spPr>
        <a:xfrm>
          <a:off x="2857500" y="1670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167774</xdr:rowOff>
    </xdr:from>
    <xdr:ext cx="534377" cy="259045"/>
    <xdr:sp macro="" textlink="">
      <xdr:nvSpPr>
        <xdr:cNvPr id="261" name="テキスト ボックス 260"/>
        <xdr:cNvSpPr txBox="1"/>
      </xdr:nvSpPr>
      <xdr:spPr>
        <a:xfrm>
          <a:off x="2641111"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9393</xdr:rowOff>
    </xdr:from>
    <xdr:to>
      <xdr:col>3</xdr:col>
      <xdr:colOff>3175</xdr:colOff>
      <xdr:row>98</xdr:row>
      <xdr:rowOff>110993</xdr:rowOff>
    </xdr:to>
    <xdr:sp macro="" textlink="">
      <xdr:nvSpPr>
        <xdr:cNvPr id="262" name="円/楕円 261"/>
        <xdr:cNvSpPr/>
      </xdr:nvSpPr>
      <xdr:spPr>
        <a:xfrm>
          <a:off x="1968500" y="168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102120</xdr:rowOff>
    </xdr:from>
    <xdr:ext cx="534377" cy="259045"/>
    <xdr:sp macro="" textlink="">
      <xdr:nvSpPr>
        <xdr:cNvPr id="263" name="テキスト ボックス 262"/>
        <xdr:cNvSpPr txBox="1"/>
      </xdr:nvSpPr>
      <xdr:spPr>
        <a:xfrm>
          <a:off x="1752111" y="169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21326</xdr:rowOff>
    </xdr:from>
    <xdr:to>
      <xdr:col>1</xdr:col>
      <xdr:colOff>485775</xdr:colOff>
      <xdr:row>98</xdr:row>
      <xdr:rowOff>122926</xdr:rowOff>
    </xdr:to>
    <xdr:sp macro="" textlink="">
      <xdr:nvSpPr>
        <xdr:cNvPr id="264" name="円/楕円 263"/>
        <xdr:cNvSpPr/>
      </xdr:nvSpPr>
      <xdr:spPr>
        <a:xfrm>
          <a:off x="1079500" y="168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114053</xdr:rowOff>
    </xdr:from>
    <xdr:ext cx="534377" cy="259045"/>
    <xdr:sp macro="" textlink="">
      <xdr:nvSpPr>
        <xdr:cNvPr id="265" name="テキスト ボックス 264"/>
        <xdr:cNvSpPr txBox="1"/>
      </xdr:nvSpPr>
      <xdr:spPr>
        <a:xfrm>
          <a:off x="863111" y="169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3454</xdr:rowOff>
    </xdr:from>
    <xdr:to>
      <xdr:col>15</xdr:col>
      <xdr:colOff>180340</xdr:colOff>
      <xdr:row>38</xdr:row>
      <xdr:rowOff>136499</xdr:rowOff>
    </xdr:to>
    <xdr:cxnSp macro="">
      <xdr:nvCxnSpPr>
        <xdr:cNvPr id="287" name="直線コネクタ 286"/>
        <xdr:cNvCxnSpPr/>
      </xdr:nvCxnSpPr>
      <xdr:spPr>
        <a:xfrm flipV="1">
          <a:off x="10475595" y="5489854"/>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140326</xdr:rowOff>
    </xdr:from>
    <xdr:ext cx="249299" cy="259045"/>
    <xdr:sp macro="" textlink="">
      <xdr:nvSpPr>
        <xdr:cNvPr id="288"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15</xdr:col>
      <xdr:colOff>92075</xdr:colOff>
      <xdr:row>38</xdr:row>
      <xdr:rowOff>136499</xdr:rowOff>
    </xdr:from>
    <xdr:to>
      <xdr:col>15</xdr:col>
      <xdr:colOff>269875</xdr:colOff>
      <xdr:row>38</xdr:row>
      <xdr:rowOff>136499</xdr:rowOff>
    </xdr:to>
    <xdr:cxnSp macro="">
      <xdr:nvCxnSpPr>
        <xdr:cNvPr id="289" name="直線コネクタ 288"/>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121581</xdr:rowOff>
    </xdr:from>
    <xdr:ext cx="469744" cy="259045"/>
    <xdr:sp macro="" textlink="">
      <xdr:nvSpPr>
        <xdr:cNvPr id="290" name="労働費最大値テキスト"/>
        <xdr:cNvSpPr txBox="1"/>
      </xdr:nvSpPr>
      <xdr:spPr>
        <a:xfrm>
          <a:off x="10528300" y="526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2,548</a:t>
          </a:r>
          <a:endParaRPr kumimoji="1" lang="ja-JP" altLang="en-US" sz="1000" b="1">
            <a:latin typeface="ＭＳ Ｐゴシック"/>
          </a:endParaRPr>
        </a:p>
      </xdr:txBody>
    </xdr:sp>
    <xdr:clientData/>
  </xdr:oneCellAnchor>
  <xdr:twoCellAnchor>
    <xdr:from>
      <xdr:col>15</xdr:col>
      <xdr:colOff>92075</xdr:colOff>
      <xdr:row>32</xdr:row>
      <xdr:rowOff>3454</xdr:rowOff>
    </xdr:from>
    <xdr:to>
      <xdr:col>15</xdr:col>
      <xdr:colOff>269875</xdr:colOff>
      <xdr:row>32</xdr:row>
      <xdr:rowOff>3454</xdr:rowOff>
    </xdr:to>
    <xdr:cxnSp macro="">
      <xdr:nvCxnSpPr>
        <xdr:cNvPr id="291" name="直線コネクタ 290"/>
        <xdr:cNvCxnSpPr/>
      </xdr:nvCxnSpPr>
      <xdr:spPr>
        <a:xfrm>
          <a:off x="10388600" y="548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87122</xdr:rowOff>
    </xdr:from>
    <xdr:to>
      <xdr:col>15</xdr:col>
      <xdr:colOff>180975</xdr:colOff>
      <xdr:row>37</xdr:row>
      <xdr:rowOff>104953</xdr:rowOff>
    </xdr:to>
    <xdr:cxnSp macro="">
      <xdr:nvCxnSpPr>
        <xdr:cNvPr id="292" name="直線コネクタ 291"/>
        <xdr:cNvCxnSpPr/>
      </xdr:nvCxnSpPr>
      <xdr:spPr>
        <a:xfrm>
          <a:off x="9639300" y="6430772"/>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140123</xdr:rowOff>
    </xdr:from>
    <xdr:ext cx="378565" cy="259045"/>
    <xdr:sp macro="" textlink="">
      <xdr:nvSpPr>
        <xdr:cNvPr id="293" name="労働費平均値テキスト"/>
        <xdr:cNvSpPr txBox="1"/>
      </xdr:nvSpPr>
      <xdr:spPr>
        <a:xfrm>
          <a:off x="10528300" y="6140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117246</xdr:rowOff>
    </xdr:from>
    <xdr:to>
      <xdr:col>15</xdr:col>
      <xdr:colOff>231775</xdr:colOff>
      <xdr:row>37</xdr:row>
      <xdr:rowOff>47396</xdr:rowOff>
    </xdr:to>
    <xdr:sp macro="" textlink="">
      <xdr:nvSpPr>
        <xdr:cNvPr id="294" name="フローチャート : 判断 293"/>
        <xdr:cNvSpPr/>
      </xdr:nvSpPr>
      <xdr:spPr>
        <a:xfrm>
          <a:off x="104267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58319</xdr:rowOff>
    </xdr:from>
    <xdr:to>
      <xdr:col>14</xdr:col>
      <xdr:colOff>28575</xdr:colOff>
      <xdr:row>37</xdr:row>
      <xdr:rowOff>87122</xdr:rowOff>
    </xdr:to>
    <xdr:cxnSp macro="">
      <xdr:nvCxnSpPr>
        <xdr:cNvPr id="295" name="直線コネクタ 294"/>
        <xdr:cNvCxnSpPr/>
      </xdr:nvCxnSpPr>
      <xdr:spPr>
        <a:xfrm>
          <a:off x="8750300" y="64019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76098</xdr:rowOff>
    </xdr:from>
    <xdr:to>
      <xdr:col>14</xdr:col>
      <xdr:colOff>79375</xdr:colOff>
      <xdr:row>37</xdr:row>
      <xdr:rowOff>6248</xdr:rowOff>
    </xdr:to>
    <xdr:sp macro="" textlink="">
      <xdr:nvSpPr>
        <xdr:cNvPr id="296" name="フローチャート : 判断 295"/>
        <xdr:cNvSpPr/>
      </xdr:nvSpPr>
      <xdr:spPr>
        <a:xfrm>
          <a:off x="9588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22775</xdr:rowOff>
    </xdr:from>
    <xdr:ext cx="378565" cy="259045"/>
    <xdr:sp macro="" textlink="">
      <xdr:nvSpPr>
        <xdr:cNvPr id="297" name="テキスト ボックス 296"/>
        <xdr:cNvSpPr txBox="1"/>
      </xdr:nvSpPr>
      <xdr:spPr>
        <a:xfrm>
          <a:off x="9450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157531</xdr:rowOff>
    </xdr:from>
    <xdr:to>
      <xdr:col>12</xdr:col>
      <xdr:colOff>511175</xdr:colOff>
      <xdr:row>37</xdr:row>
      <xdr:rowOff>58319</xdr:rowOff>
    </xdr:to>
    <xdr:cxnSp macro="">
      <xdr:nvCxnSpPr>
        <xdr:cNvPr id="298" name="直線コネクタ 297"/>
        <xdr:cNvCxnSpPr/>
      </xdr:nvCxnSpPr>
      <xdr:spPr>
        <a:xfrm>
          <a:off x="7861300" y="6329731"/>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165710</xdr:rowOff>
    </xdr:from>
    <xdr:to>
      <xdr:col>12</xdr:col>
      <xdr:colOff>561975</xdr:colOff>
      <xdr:row>36</xdr:row>
      <xdr:rowOff>95860</xdr:rowOff>
    </xdr:to>
    <xdr:sp macro="" textlink="">
      <xdr:nvSpPr>
        <xdr:cNvPr id="299" name="フローチャート : 判断 298"/>
        <xdr:cNvSpPr/>
      </xdr:nvSpPr>
      <xdr:spPr>
        <a:xfrm>
          <a:off x="8699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112387</xdr:rowOff>
    </xdr:from>
    <xdr:ext cx="378565" cy="259045"/>
    <xdr:sp macro="" textlink="">
      <xdr:nvSpPr>
        <xdr:cNvPr id="300" name="テキスト ボックス 299"/>
        <xdr:cNvSpPr txBox="1"/>
      </xdr:nvSpPr>
      <xdr:spPr>
        <a:xfrm>
          <a:off x="8561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146101</xdr:rowOff>
    </xdr:from>
    <xdr:to>
      <xdr:col>11</xdr:col>
      <xdr:colOff>307975</xdr:colOff>
      <xdr:row>36</xdr:row>
      <xdr:rowOff>157531</xdr:rowOff>
    </xdr:to>
    <xdr:cxnSp macro="">
      <xdr:nvCxnSpPr>
        <xdr:cNvPr id="301" name="直線コネクタ 300"/>
        <xdr:cNvCxnSpPr/>
      </xdr:nvCxnSpPr>
      <xdr:spPr>
        <a:xfrm>
          <a:off x="6972300" y="63183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65583</xdr:rowOff>
    </xdr:from>
    <xdr:to>
      <xdr:col>11</xdr:col>
      <xdr:colOff>358775</xdr:colOff>
      <xdr:row>35</xdr:row>
      <xdr:rowOff>167183</xdr:rowOff>
    </xdr:to>
    <xdr:sp macro="" textlink="">
      <xdr:nvSpPr>
        <xdr:cNvPr id="302" name="フローチャート : 判断 301"/>
        <xdr:cNvSpPr/>
      </xdr:nvSpPr>
      <xdr:spPr>
        <a:xfrm>
          <a:off x="7810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12260</xdr:rowOff>
    </xdr:from>
    <xdr:ext cx="469744" cy="259045"/>
    <xdr:sp macro="" textlink="">
      <xdr:nvSpPr>
        <xdr:cNvPr id="303" name="テキスト ボックス 302"/>
        <xdr:cNvSpPr txBox="1"/>
      </xdr:nvSpPr>
      <xdr:spPr>
        <a:xfrm>
          <a:off x="7626427"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164338</xdr:rowOff>
    </xdr:from>
    <xdr:to>
      <xdr:col>10</xdr:col>
      <xdr:colOff>155575</xdr:colOff>
      <xdr:row>35</xdr:row>
      <xdr:rowOff>94488</xdr:rowOff>
    </xdr:to>
    <xdr:sp macro="" textlink="">
      <xdr:nvSpPr>
        <xdr:cNvPr id="304" name="フローチャート : 判断 303"/>
        <xdr:cNvSpPr/>
      </xdr:nvSpPr>
      <xdr:spPr>
        <a:xfrm>
          <a:off x="6921500" y="599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111015</xdr:rowOff>
    </xdr:from>
    <xdr:ext cx="469744" cy="259045"/>
    <xdr:sp macro="" textlink="">
      <xdr:nvSpPr>
        <xdr:cNvPr id="305" name="テキスト ボックス 304"/>
        <xdr:cNvSpPr txBox="1"/>
      </xdr:nvSpPr>
      <xdr:spPr>
        <a:xfrm>
          <a:off x="6737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54153</xdr:rowOff>
    </xdr:from>
    <xdr:to>
      <xdr:col>15</xdr:col>
      <xdr:colOff>231775</xdr:colOff>
      <xdr:row>37</xdr:row>
      <xdr:rowOff>155753</xdr:rowOff>
    </xdr:to>
    <xdr:sp macro="" textlink="">
      <xdr:nvSpPr>
        <xdr:cNvPr id="311" name="円/楕円 310"/>
        <xdr:cNvSpPr/>
      </xdr:nvSpPr>
      <xdr:spPr>
        <a:xfrm>
          <a:off x="104267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32580</xdr:rowOff>
    </xdr:from>
    <xdr:ext cx="378565" cy="259045"/>
    <xdr:sp macro="" textlink="">
      <xdr:nvSpPr>
        <xdr:cNvPr id="312" name="労働費該当値テキスト"/>
        <xdr:cNvSpPr txBox="1"/>
      </xdr:nvSpPr>
      <xdr:spPr>
        <a:xfrm>
          <a:off x="10528300"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36322</xdr:rowOff>
    </xdr:from>
    <xdr:to>
      <xdr:col>14</xdr:col>
      <xdr:colOff>79375</xdr:colOff>
      <xdr:row>37</xdr:row>
      <xdr:rowOff>137922</xdr:rowOff>
    </xdr:to>
    <xdr:sp macro="" textlink="">
      <xdr:nvSpPr>
        <xdr:cNvPr id="313" name="円/楕円 312"/>
        <xdr:cNvSpPr/>
      </xdr:nvSpPr>
      <xdr:spPr>
        <a:xfrm>
          <a:off x="9588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129049</xdr:rowOff>
    </xdr:from>
    <xdr:ext cx="378565" cy="259045"/>
    <xdr:sp macro="" textlink="">
      <xdr:nvSpPr>
        <xdr:cNvPr id="314" name="テキスト ボックス 313"/>
        <xdr:cNvSpPr txBox="1"/>
      </xdr:nvSpPr>
      <xdr:spPr>
        <a:xfrm>
          <a:off x="9450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7519</xdr:rowOff>
    </xdr:from>
    <xdr:to>
      <xdr:col>12</xdr:col>
      <xdr:colOff>561975</xdr:colOff>
      <xdr:row>37</xdr:row>
      <xdr:rowOff>109119</xdr:rowOff>
    </xdr:to>
    <xdr:sp macro="" textlink="">
      <xdr:nvSpPr>
        <xdr:cNvPr id="315" name="円/楕円 314"/>
        <xdr:cNvSpPr/>
      </xdr:nvSpPr>
      <xdr:spPr>
        <a:xfrm>
          <a:off x="8699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100246</xdr:rowOff>
    </xdr:from>
    <xdr:ext cx="378565" cy="259045"/>
    <xdr:sp macro="" textlink="">
      <xdr:nvSpPr>
        <xdr:cNvPr id="316" name="テキスト ボックス 315"/>
        <xdr:cNvSpPr txBox="1"/>
      </xdr:nvSpPr>
      <xdr:spPr>
        <a:xfrm>
          <a:off x="8561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106731</xdr:rowOff>
    </xdr:from>
    <xdr:to>
      <xdr:col>11</xdr:col>
      <xdr:colOff>358775</xdr:colOff>
      <xdr:row>37</xdr:row>
      <xdr:rowOff>36881</xdr:rowOff>
    </xdr:to>
    <xdr:sp macro="" textlink="">
      <xdr:nvSpPr>
        <xdr:cNvPr id="317" name="円/楕円 316"/>
        <xdr:cNvSpPr/>
      </xdr:nvSpPr>
      <xdr:spPr>
        <a:xfrm>
          <a:off x="7810500" y="62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28008</xdr:rowOff>
    </xdr:from>
    <xdr:ext cx="378565" cy="259045"/>
    <xdr:sp macro="" textlink="">
      <xdr:nvSpPr>
        <xdr:cNvPr id="318" name="テキスト ボックス 317"/>
        <xdr:cNvSpPr txBox="1"/>
      </xdr:nvSpPr>
      <xdr:spPr>
        <a:xfrm>
          <a:off x="7672017" y="637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95301</xdr:rowOff>
    </xdr:from>
    <xdr:to>
      <xdr:col>10</xdr:col>
      <xdr:colOff>155575</xdr:colOff>
      <xdr:row>37</xdr:row>
      <xdr:rowOff>25451</xdr:rowOff>
    </xdr:to>
    <xdr:sp macro="" textlink="">
      <xdr:nvSpPr>
        <xdr:cNvPr id="319" name="円/楕円 318"/>
        <xdr:cNvSpPr/>
      </xdr:nvSpPr>
      <xdr:spPr>
        <a:xfrm>
          <a:off x="6921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16578</xdr:rowOff>
    </xdr:from>
    <xdr:ext cx="378565" cy="259045"/>
    <xdr:sp macro="" textlink="">
      <xdr:nvSpPr>
        <xdr:cNvPr id="320" name="テキスト ボックス 319"/>
        <xdr:cNvSpPr txBox="1"/>
      </xdr:nvSpPr>
      <xdr:spPr>
        <a:xfrm>
          <a:off x="6783017" y="63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4" name="テキスト ボックス 333"/>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6" name="テキスト ボックス 335"/>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8" name="テキスト ボックス 337"/>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43362</xdr:rowOff>
    </xdr:from>
    <xdr:to>
      <xdr:col>15</xdr:col>
      <xdr:colOff>180340</xdr:colOff>
      <xdr:row>59</xdr:row>
      <xdr:rowOff>87340</xdr:rowOff>
    </xdr:to>
    <xdr:cxnSp macro="">
      <xdr:nvCxnSpPr>
        <xdr:cNvPr id="346" name="直線コネクタ 345"/>
        <xdr:cNvCxnSpPr/>
      </xdr:nvCxnSpPr>
      <xdr:spPr>
        <a:xfrm flipV="1">
          <a:off x="10475595" y="8615862"/>
          <a:ext cx="1270" cy="158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91167</xdr:rowOff>
    </xdr:from>
    <xdr:ext cx="378565" cy="259045"/>
    <xdr:sp macro="" textlink="">
      <xdr:nvSpPr>
        <xdr:cNvPr id="347" name="農林水産業費最小値テキスト"/>
        <xdr:cNvSpPr txBox="1"/>
      </xdr:nvSpPr>
      <xdr:spPr>
        <a:xfrm>
          <a:off x="10528300" y="1020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15</xdr:col>
      <xdr:colOff>92075</xdr:colOff>
      <xdr:row>59</xdr:row>
      <xdr:rowOff>87340</xdr:rowOff>
    </xdr:from>
    <xdr:to>
      <xdr:col>15</xdr:col>
      <xdr:colOff>269875</xdr:colOff>
      <xdr:row>59</xdr:row>
      <xdr:rowOff>87340</xdr:rowOff>
    </xdr:to>
    <xdr:cxnSp macro="">
      <xdr:nvCxnSpPr>
        <xdr:cNvPr id="348" name="直線コネクタ 347"/>
        <xdr:cNvCxnSpPr/>
      </xdr:nvCxnSpPr>
      <xdr:spPr>
        <a:xfrm>
          <a:off x="10388600" y="1020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161489</xdr:rowOff>
    </xdr:from>
    <xdr:ext cx="534377" cy="259045"/>
    <xdr:sp macro="" textlink="">
      <xdr:nvSpPr>
        <xdr:cNvPr id="349" name="農林水産業費最大値テキスト"/>
        <xdr:cNvSpPr txBox="1"/>
      </xdr:nvSpPr>
      <xdr:spPr>
        <a:xfrm>
          <a:off x="10528300" y="83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14,685</a:t>
          </a:r>
          <a:endParaRPr kumimoji="1" lang="ja-JP" altLang="en-US" sz="1000" b="1">
            <a:latin typeface="ＭＳ Ｐゴシック"/>
          </a:endParaRPr>
        </a:p>
      </xdr:txBody>
    </xdr:sp>
    <xdr:clientData/>
  </xdr:oneCellAnchor>
  <xdr:twoCellAnchor>
    <xdr:from>
      <xdr:col>15</xdr:col>
      <xdr:colOff>92075</xdr:colOff>
      <xdr:row>50</xdr:row>
      <xdr:rowOff>43362</xdr:rowOff>
    </xdr:from>
    <xdr:to>
      <xdr:col>15</xdr:col>
      <xdr:colOff>269875</xdr:colOff>
      <xdr:row>50</xdr:row>
      <xdr:rowOff>43362</xdr:rowOff>
    </xdr:to>
    <xdr:cxnSp macro="">
      <xdr:nvCxnSpPr>
        <xdr:cNvPr id="350" name="直線コネクタ 349"/>
        <xdr:cNvCxnSpPr/>
      </xdr:nvCxnSpPr>
      <xdr:spPr>
        <a:xfrm>
          <a:off x="10388600" y="861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146993</xdr:rowOff>
    </xdr:from>
    <xdr:to>
      <xdr:col>15</xdr:col>
      <xdr:colOff>180975</xdr:colOff>
      <xdr:row>55</xdr:row>
      <xdr:rowOff>29428</xdr:rowOff>
    </xdr:to>
    <xdr:cxnSp macro="">
      <xdr:nvCxnSpPr>
        <xdr:cNvPr id="351" name="直線コネクタ 350"/>
        <xdr:cNvCxnSpPr/>
      </xdr:nvCxnSpPr>
      <xdr:spPr>
        <a:xfrm>
          <a:off x="9639300" y="9062393"/>
          <a:ext cx="8382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167149</xdr:rowOff>
    </xdr:from>
    <xdr:ext cx="469744" cy="259045"/>
    <xdr:sp macro="" textlink="">
      <xdr:nvSpPr>
        <xdr:cNvPr id="352" name="農林水産業費平均値テキスト"/>
        <xdr:cNvSpPr txBox="1"/>
      </xdr:nvSpPr>
      <xdr:spPr>
        <a:xfrm>
          <a:off x="10528300" y="959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17272</xdr:rowOff>
    </xdr:from>
    <xdr:to>
      <xdr:col>15</xdr:col>
      <xdr:colOff>231775</xdr:colOff>
      <xdr:row>56</xdr:row>
      <xdr:rowOff>118872</xdr:rowOff>
    </xdr:to>
    <xdr:sp macro="" textlink="">
      <xdr:nvSpPr>
        <xdr:cNvPr id="353" name="フローチャート : 判断 352"/>
        <xdr:cNvSpPr/>
      </xdr:nvSpPr>
      <xdr:spPr>
        <a:xfrm>
          <a:off x="10426700" y="96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146993</xdr:rowOff>
    </xdr:from>
    <xdr:to>
      <xdr:col>14</xdr:col>
      <xdr:colOff>28575</xdr:colOff>
      <xdr:row>53</xdr:row>
      <xdr:rowOff>128923</xdr:rowOff>
    </xdr:to>
    <xdr:cxnSp macro="">
      <xdr:nvCxnSpPr>
        <xdr:cNvPr id="354" name="直線コネクタ 353"/>
        <xdr:cNvCxnSpPr/>
      </xdr:nvCxnSpPr>
      <xdr:spPr>
        <a:xfrm flipV="1">
          <a:off x="8750300" y="9062393"/>
          <a:ext cx="889000" cy="15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35342</xdr:rowOff>
    </xdr:from>
    <xdr:to>
      <xdr:col>14</xdr:col>
      <xdr:colOff>79375</xdr:colOff>
      <xdr:row>56</xdr:row>
      <xdr:rowOff>136942</xdr:rowOff>
    </xdr:to>
    <xdr:sp macro="" textlink="">
      <xdr:nvSpPr>
        <xdr:cNvPr id="355" name="フローチャート : 判断 354"/>
        <xdr:cNvSpPr/>
      </xdr:nvSpPr>
      <xdr:spPr>
        <a:xfrm>
          <a:off x="9588500" y="963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128069</xdr:rowOff>
    </xdr:from>
    <xdr:ext cx="469744" cy="259045"/>
    <xdr:sp macro="" textlink="">
      <xdr:nvSpPr>
        <xdr:cNvPr id="356" name="テキスト ボックス 355"/>
        <xdr:cNvSpPr txBox="1"/>
      </xdr:nvSpPr>
      <xdr:spPr>
        <a:xfrm>
          <a:off x="9404427" y="972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128923</xdr:rowOff>
    </xdr:from>
    <xdr:to>
      <xdr:col>12</xdr:col>
      <xdr:colOff>511175</xdr:colOff>
      <xdr:row>55</xdr:row>
      <xdr:rowOff>59363</xdr:rowOff>
    </xdr:to>
    <xdr:cxnSp macro="">
      <xdr:nvCxnSpPr>
        <xdr:cNvPr id="357" name="直線コネクタ 356"/>
        <xdr:cNvCxnSpPr/>
      </xdr:nvCxnSpPr>
      <xdr:spPr>
        <a:xfrm flipV="1">
          <a:off x="7861300" y="9215773"/>
          <a:ext cx="889000" cy="27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24674</xdr:rowOff>
    </xdr:from>
    <xdr:to>
      <xdr:col>12</xdr:col>
      <xdr:colOff>561975</xdr:colOff>
      <xdr:row>56</xdr:row>
      <xdr:rowOff>126274</xdr:rowOff>
    </xdr:to>
    <xdr:sp macro="" textlink="">
      <xdr:nvSpPr>
        <xdr:cNvPr id="358" name="フローチャート : 判断 357"/>
        <xdr:cNvSpPr/>
      </xdr:nvSpPr>
      <xdr:spPr>
        <a:xfrm>
          <a:off x="8699500" y="962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117401</xdr:rowOff>
    </xdr:from>
    <xdr:ext cx="469744" cy="259045"/>
    <xdr:sp macro="" textlink="">
      <xdr:nvSpPr>
        <xdr:cNvPr id="359" name="テキスト ボックス 358"/>
        <xdr:cNvSpPr txBox="1"/>
      </xdr:nvSpPr>
      <xdr:spPr>
        <a:xfrm>
          <a:off x="8515427" y="971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166370</xdr:rowOff>
    </xdr:from>
    <xdr:to>
      <xdr:col>11</xdr:col>
      <xdr:colOff>307975</xdr:colOff>
      <xdr:row>55</xdr:row>
      <xdr:rowOff>59363</xdr:rowOff>
    </xdr:to>
    <xdr:cxnSp macro="">
      <xdr:nvCxnSpPr>
        <xdr:cNvPr id="360" name="直線コネクタ 359"/>
        <xdr:cNvCxnSpPr/>
      </xdr:nvCxnSpPr>
      <xdr:spPr>
        <a:xfrm>
          <a:off x="6972300" y="9424670"/>
          <a:ext cx="889000" cy="6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68108</xdr:rowOff>
    </xdr:from>
    <xdr:to>
      <xdr:col>11</xdr:col>
      <xdr:colOff>358775</xdr:colOff>
      <xdr:row>56</xdr:row>
      <xdr:rowOff>169708</xdr:rowOff>
    </xdr:to>
    <xdr:sp macro="" textlink="">
      <xdr:nvSpPr>
        <xdr:cNvPr id="361" name="フローチャート : 判断 360"/>
        <xdr:cNvSpPr/>
      </xdr:nvSpPr>
      <xdr:spPr>
        <a:xfrm>
          <a:off x="7810500" y="966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160835</xdr:rowOff>
    </xdr:from>
    <xdr:ext cx="469744" cy="259045"/>
    <xdr:sp macro="" textlink="">
      <xdr:nvSpPr>
        <xdr:cNvPr id="362" name="テキスト ボックス 361"/>
        <xdr:cNvSpPr txBox="1"/>
      </xdr:nvSpPr>
      <xdr:spPr>
        <a:xfrm>
          <a:off x="7626427" y="976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53412</xdr:rowOff>
    </xdr:from>
    <xdr:to>
      <xdr:col>10</xdr:col>
      <xdr:colOff>155575</xdr:colOff>
      <xdr:row>56</xdr:row>
      <xdr:rowOff>155012</xdr:rowOff>
    </xdr:to>
    <xdr:sp macro="" textlink="">
      <xdr:nvSpPr>
        <xdr:cNvPr id="363" name="フローチャート : 判断 362"/>
        <xdr:cNvSpPr/>
      </xdr:nvSpPr>
      <xdr:spPr>
        <a:xfrm>
          <a:off x="6921500" y="96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146139</xdr:rowOff>
    </xdr:from>
    <xdr:ext cx="469744" cy="259045"/>
    <xdr:sp macro="" textlink="">
      <xdr:nvSpPr>
        <xdr:cNvPr id="364" name="テキスト ボックス 363"/>
        <xdr:cNvSpPr txBox="1"/>
      </xdr:nvSpPr>
      <xdr:spPr>
        <a:xfrm>
          <a:off x="6737427" y="974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150078</xdr:rowOff>
    </xdr:from>
    <xdr:to>
      <xdr:col>15</xdr:col>
      <xdr:colOff>231775</xdr:colOff>
      <xdr:row>55</xdr:row>
      <xdr:rowOff>80228</xdr:rowOff>
    </xdr:to>
    <xdr:sp macro="" textlink="">
      <xdr:nvSpPr>
        <xdr:cNvPr id="370" name="円/楕円 369"/>
        <xdr:cNvSpPr/>
      </xdr:nvSpPr>
      <xdr:spPr>
        <a:xfrm>
          <a:off x="10426700" y="94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1505</xdr:rowOff>
    </xdr:from>
    <xdr:ext cx="469744" cy="259045"/>
    <xdr:sp macro="" textlink="">
      <xdr:nvSpPr>
        <xdr:cNvPr id="371" name="農林水産業費該当値テキスト"/>
        <xdr:cNvSpPr txBox="1"/>
      </xdr:nvSpPr>
      <xdr:spPr>
        <a:xfrm>
          <a:off x="10528300" y="925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96193</xdr:rowOff>
    </xdr:from>
    <xdr:to>
      <xdr:col>14</xdr:col>
      <xdr:colOff>79375</xdr:colOff>
      <xdr:row>53</xdr:row>
      <xdr:rowOff>26343</xdr:rowOff>
    </xdr:to>
    <xdr:sp macro="" textlink="">
      <xdr:nvSpPr>
        <xdr:cNvPr id="372" name="円/楕円 371"/>
        <xdr:cNvSpPr/>
      </xdr:nvSpPr>
      <xdr:spPr>
        <a:xfrm>
          <a:off x="9588500" y="9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42870</xdr:rowOff>
    </xdr:from>
    <xdr:ext cx="534377" cy="259045"/>
    <xdr:sp macro="" textlink="">
      <xdr:nvSpPr>
        <xdr:cNvPr id="373" name="テキスト ボックス 372"/>
        <xdr:cNvSpPr txBox="1"/>
      </xdr:nvSpPr>
      <xdr:spPr>
        <a:xfrm>
          <a:off x="9372111" y="878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78123</xdr:rowOff>
    </xdr:from>
    <xdr:to>
      <xdr:col>12</xdr:col>
      <xdr:colOff>561975</xdr:colOff>
      <xdr:row>54</xdr:row>
      <xdr:rowOff>8273</xdr:rowOff>
    </xdr:to>
    <xdr:sp macro="" textlink="">
      <xdr:nvSpPr>
        <xdr:cNvPr id="374" name="円/楕円 373"/>
        <xdr:cNvSpPr/>
      </xdr:nvSpPr>
      <xdr:spPr>
        <a:xfrm>
          <a:off x="8699500" y="91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24800</xdr:rowOff>
    </xdr:from>
    <xdr:ext cx="469744" cy="259045"/>
    <xdr:sp macro="" textlink="">
      <xdr:nvSpPr>
        <xdr:cNvPr id="375" name="テキスト ボックス 374"/>
        <xdr:cNvSpPr txBox="1"/>
      </xdr:nvSpPr>
      <xdr:spPr>
        <a:xfrm>
          <a:off x="8515427" y="89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8563</xdr:rowOff>
    </xdr:from>
    <xdr:to>
      <xdr:col>11</xdr:col>
      <xdr:colOff>358775</xdr:colOff>
      <xdr:row>55</xdr:row>
      <xdr:rowOff>110163</xdr:rowOff>
    </xdr:to>
    <xdr:sp macro="" textlink="">
      <xdr:nvSpPr>
        <xdr:cNvPr id="376" name="円/楕円 375"/>
        <xdr:cNvSpPr/>
      </xdr:nvSpPr>
      <xdr:spPr>
        <a:xfrm>
          <a:off x="7810500" y="94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126690</xdr:rowOff>
    </xdr:from>
    <xdr:ext cx="469744" cy="259045"/>
    <xdr:sp macro="" textlink="">
      <xdr:nvSpPr>
        <xdr:cNvPr id="377" name="テキスト ボックス 376"/>
        <xdr:cNvSpPr txBox="1"/>
      </xdr:nvSpPr>
      <xdr:spPr>
        <a:xfrm>
          <a:off x="7626427" y="92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115570</xdr:rowOff>
    </xdr:from>
    <xdr:to>
      <xdr:col>10</xdr:col>
      <xdr:colOff>155575</xdr:colOff>
      <xdr:row>55</xdr:row>
      <xdr:rowOff>45720</xdr:rowOff>
    </xdr:to>
    <xdr:sp macro="" textlink="">
      <xdr:nvSpPr>
        <xdr:cNvPr id="378" name="円/楕円 377"/>
        <xdr:cNvSpPr/>
      </xdr:nvSpPr>
      <xdr:spPr>
        <a:xfrm>
          <a:off x="69215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62247</xdr:rowOff>
    </xdr:from>
    <xdr:ext cx="469744" cy="259045"/>
    <xdr:sp macro="" textlink="">
      <xdr:nvSpPr>
        <xdr:cNvPr id="379" name="テキスト ボックス 378"/>
        <xdr:cNvSpPr txBox="1"/>
      </xdr:nvSpPr>
      <xdr:spPr>
        <a:xfrm>
          <a:off x="6737427"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54756</xdr:rowOff>
    </xdr:from>
    <xdr:to>
      <xdr:col>15</xdr:col>
      <xdr:colOff>180340</xdr:colOff>
      <xdr:row>79</xdr:row>
      <xdr:rowOff>30753</xdr:rowOff>
    </xdr:to>
    <xdr:cxnSp macro="">
      <xdr:nvCxnSpPr>
        <xdr:cNvPr id="403" name="直線コネクタ 402"/>
        <xdr:cNvCxnSpPr/>
      </xdr:nvCxnSpPr>
      <xdr:spPr>
        <a:xfrm flipV="1">
          <a:off x="10475595" y="12570606"/>
          <a:ext cx="1270" cy="1004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34580</xdr:rowOff>
    </xdr:from>
    <xdr:ext cx="378565" cy="259045"/>
    <xdr:sp macro="" textlink="">
      <xdr:nvSpPr>
        <xdr:cNvPr id="404" name="商工費最小値テキスト"/>
        <xdr:cNvSpPr txBox="1"/>
      </xdr:nvSpPr>
      <xdr:spPr>
        <a:xfrm>
          <a:off x="10528300" y="1357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15</xdr:col>
      <xdr:colOff>92075</xdr:colOff>
      <xdr:row>79</xdr:row>
      <xdr:rowOff>30753</xdr:rowOff>
    </xdr:from>
    <xdr:to>
      <xdr:col>15</xdr:col>
      <xdr:colOff>269875</xdr:colOff>
      <xdr:row>79</xdr:row>
      <xdr:rowOff>30753</xdr:rowOff>
    </xdr:to>
    <xdr:cxnSp macro="">
      <xdr:nvCxnSpPr>
        <xdr:cNvPr id="405" name="直線コネクタ 404"/>
        <xdr:cNvCxnSpPr/>
      </xdr:nvCxnSpPr>
      <xdr:spPr>
        <a:xfrm>
          <a:off x="10388600" y="135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1433</xdr:rowOff>
    </xdr:from>
    <xdr:ext cx="534377" cy="259045"/>
    <xdr:sp macro="" textlink="">
      <xdr:nvSpPr>
        <xdr:cNvPr id="406" name="商工費最大値テキスト"/>
        <xdr:cNvSpPr txBox="1"/>
      </xdr:nvSpPr>
      <xdr:spPr>
        <a:xfrm>
          <a:off x="10528300" y="123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53,459</a:t>
          </a:r>
          <a:endParaRPr kumimoji="1" lang="ja-JP" altLang="en-US" sz="1000" b="1">
            <a:latin typeface="ＭＳ Ｐゴシック"/>
          </a:endParaRPr>
        </a:p>
      </xdr:txBody>
    </xdr:sp>
    <xdr:clientData/>
  </xdr:oneCellAnchor>
  <xdr:twoCellAnchor>
    <xdr:from>
      <xdr:col>15</xdr:col>
      <xdr:colOff>92075</xdr:colOff>
      <xdr:row>73</xdr:row>
      <xdr:rowOff>54756</xdr:rowOff>
    </xdr:from>
    <xdr:to>
      <xdr:col>15</xdr:col>
      <xdr:colOff>269875</xdr:colOff>
      <xdr:row>73</xdr:row>
      <xdr:rowOff>54756</xdr:rowOff>
    </xdr:to>
    <xdr:cxnSp macro="">
      <xdr:nvCxnSpPr>
        <xdr:cNvPr id="407" name="直線コネクタ 406"/>
        <xdr:cNvCxnSpPr/>
      </xdr:nvCxnSpPr>
      <xdr:spPr>
        <a:xfrm>
          <a:off x="10388600" y="1257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88188</xdr:rowOff>
    </xdr:from>
    <xdr:to>
      <xdr:col>15</xdr:col>
      <xdr:colOff>180975</xdr:colOff>
      <xdr:row>73</xdr:row>
      <xdr:rowOff>54756</xdr:rowOff>
    </xdr:to>
    <xdr:cxnSp macro="">
      <xdr:nvCxnSpPr>
        <xdr:cNvPr id="408" name="直線コネクタ 407"/>
        <xdr:cNvCxnSpPr/>
      </xdr:nvCxnSpPr>
      <xdr:spPr>
        <a:xfrm>
          <a:off x="9639300" y="12432588"/>
          <a:ext cx="838200" cy="1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101179</xdr:rowOff>
    </xdr:from>
    <xdr:ext cx="534377" cy="259045"/>
    <xdr:sp macro="" textlink="">
      <xdr:nvSpPr>
        <xdr:cNvPr id="409" name="商工費平均値テキスト"/>
        <xdr:cNvSpPr txBox="1"/>
      </xdr:nvSpPr>
      <xdr:spPr>
        <a:xfrm>
          <a:off x="10528300" y="13302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122752</xdr:rowOff>
    </xdr:from>
    <xdr:to>
      <xdr:col>15</xdr:col>
      <xdr:colOff>231775</xdr:colOff>
      <xdr:row>78</xdr:row>
      <xdr:rowOff>52902</xdr:rowOff>
    </xdr:to>
    <xdr:sp macro="" textlink="">
      <xdr:nvSpPr>
        <xdr:cNvPr id="410" name="フローチャート : 判断 409"/>
        <xdr:cNvSpPr/>
      </xdr:nvSpPr>
      <xdr:spPr>
        <a:xfrm>
          <a:off x="10426700" y="1332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23838</xdr:rowOff>
    </xdr:from>
    <xdr:to>
      <xdr:col>14</xdr:col>
      <xdr:colOff>28575</xdr:colOff>
      <xdr:row>72</xdr:row>
      <xdr:rowOff>88188</xdr:rowOff>
    </xdr:to>
    <xdr:cxnSp macro="">
      <xdr:nvCxnSpPr>
        <xdr:cNvPr id="411" name="直線コネクタ 410"/>
        <xdr:cNvCxnSpPr/>
      </xdr:nvCxnSpPr>
      <xdr:spPr>
        <a:xfrm>
          <a:off x="8750300" y="12368238"/>
          <a:ext cx="889000" cy="6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101112</xdr:rowOff>
    </xdr:from>
    <xdr:to>
      <xdr:col>14</xdr:col>
      <xdr:colOff>79375</xdr:colOff>
      <xdr:row>78</xdr:row>
      <xdr:rowOff>31262</xdr:rowOff>
    </xdr:to>
    <xdr:sp macro="" textlink="">
      <xdr:nvSpPr>
        <xdr:cNvPr id="412" name="フローチャート : 判断 411"/>
        <xdr:cNvSpPr/>
      </xdr:nvSpPr>
      <xdr:spPr>
        <a:xfrm>
          <a:off x="9588500" y="1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22389</xdr:rowOff>
    </xdr:from>
    <xdr:ext cx="534377" cy="259045"/>
    <xdr:sp macro="" textlink="">
      <xdr:nvSpPr>
        <xdr:cNvPr id="413" name="テキスト ボックス 412"/>
        <xdr:cNvSpPr txBox="1"/>
      </xdr:nvSpPr>
      <xdr:spPr>
        <a:xfrm>
          <a:off x="9372111" y="133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136614</xdr:rowOff>
    </xdr:from>
    <xdr:to>
      <xdr:col>12</xdr:col>
      <xdr:colOff>511175</xdr:colOff>
      <xdr:row>72</xdr:row>
      <xdr:rowOff>23838</xdr:rowOff>
    </xdr:to>
    <xdr:cxnSp macro="">
      <xdr:nvCxnSpPr>
        <xdr:cNvPr id="414" name="直線コネクタ 413"/>
        <xdr:cNvCxnSpPr/>
      </xdr:nvCxnSpPr>
      <xdr:spPr>
        <a:xfrm>
          <a:off x="7861300" y="1230956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104273</xdr:rowOff>
    </xdr:from>
    <xdr:to>
      <xdr:col>12</xdr:col>
      <xdr:colOff>561975</xdr:colOff>
      <xdr:row>78</xdr:row>
      <xdr:rowOff>34423</xdr:rowOff>
    </xdr:to>
    <xdr:sp macro="" textlink="">
      <xdr:nvSpPr>
        <xdr:cNvPr id="415" name="フローチャート : 判断 414"/>
        <xdr:cNvSpPr/>
      </xdr:nvSpPr>
      <xdr:spPr>
        <a:xfrm>
          <a:off x="8699500" y="133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25550</xdr:rowOff>
    </xdr:from>
    <xdr:ext cx="534377" cy="259045"/>
    <xdr:sp macro="" textlink="">
      <xdr:nvSpPr>
        <xdr:cNvPr id="416" name="テキスト ボックス 415"/>
        <xdr:cNvSpPr txBox="1"/>
      </xdr:nvSpPr>
      <xdr:spPr>
        <a:xfrm>
          <a:off x="8483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136614</xdr:rowOff>
    </xdr:from>
    <xdr:to>
      <xdr:col>11</xdr:col>
      <xdr:colOff>307975</xdr:colOff>
      <xdr:row>72</xdr:row>
      <xdr:rowOff>37135</xdr:rowOff>
    </xdr:to>
    <xdr:cxnSp macro="">
      <xdr:nvCxnSpPr>
        <xdr:cNvPr id="417" name="直線コネクタ 416"/>
        <xdr:cNvCxnSpPr/>
      </xdr:nvCxnSpPr>
      <xdr:spPr>
        <a:xfrm flipV="1">
          <a:off x="6972300" y="12309564"/>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97625</xdr:rowOff>
    </xdr:from>
    <xdr:to>
      <xdr:col>11</xdr:col>
      <xdr:colOff>358775</xdr:colOff>
      <xdr:row>78</xdr:row>
      <xdr:rowOff>27775</xdr:rowOff>
    </xdr:to>
    <xdr:sp macro="" textlink="">
      <xdr:nvSpPr>
        <xdr:cNvPr id="418" name="フローチャート : 判断 417"/>
        <xdr:cNvSpPr/>
      </xdr:nvSpPr>
      <xdr:spPr>
        <a:xfrm>
          <a:off x="7810500" y="132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18902</xdr:rowOff>
    </xdr:from>
    <xdr:ext cx="534377" cy="259045"/>
    <xdr:sp macro="" textlink="">
      <xdr:nvSpPr>
        <xdr:cNvPr id="419" name="テキスト ボックス 418"/>
        <xdr:cNvSpPr txBox="1"/>
      </xdr:nvSpPr>
      <xdr:spPr>
        <a:xfrm>
          <a:off x="7594111" y="133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88157</xdr:rowOff>
    </xdr:from>
    <xdr:to>
      <xdr:col>10</xdr:col>
      <xdr:colOff>155575</xdr:colOff>
      <xdr:row>78</xdr:row>
      <xdr:rowOff>18307</xdr:rowOff>
    </xdr:to>
    <xdr:sp macro="" textlink="">
      <xdr:nvSpPr>
        <xdr:cNvPr id="420" name="フローチャート : 判断 419"/>
        <xdr:cNvSpPr/>
      </xdr:nvSpPr>
      <xdr:spPr>
        <a:xfrm>
          <a:off x="6921500" y="1328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9434</xdr:rowOff>
    </xdr:from>
    <xdr:ext cx="534377" cy="259045"/>
    <xdr:sp macro="" textlink="">
      <xdr:nvSpPr>
        <xdr:cNvPr id="421" name="テキスト ボックス 420"/>
        <xdr:cNvSpPr txBox="1"/>
      </xdr:nvSpPr>
      <xdr:spPr>
        <a:xfrm>
          <a:off x="6705111" y="133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3956</xdr:rowOff>
    </xdr:from>
    <xdr:to>
      <xdr:col>15</xdr:col>
      <xdr:colOff>231775</xdr:colOff>
      <xdr:row>73</xdr:row>
      <xdr:rowOff>105556</xdr:rowOff>
    </xdr:to>
    <xdr:sp macro="" textlink="">
      <xdr:nvSpPr>
        <xdr:cNvPr id="427" name="円/楕円 426"/>
        <xdr:cNvSpPr/>
      </xdr:nvSpPr>
      <xdr:spPr>
        <a:xfrm>
          <a:off x="10426700" y="125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128433</xdr:rowOff>
    </xdr:from>
    <xdr:ext cx="534377" cy="259045"/>
    <xdr:sp macro="" textlink="">
      <xdr:nvSpPr>
        <xdr:cNvPr id="428" name="商工費該当値テキスト"/>
        <xdr:cNvSpPr txBox="1"/>
      </xdr:nvSpPr>
      <xdr:spPr>
        <a:xfrm>
          <a:off x="10528300" y="124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53,459</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37388</xdr:rowOff>
    </xdr:from>
    <xdr:to>
      <xdr:col>14</xdr:col>
      <xdr:colOff>79375</xdr:colOff>
      <xdr:row>72</xdr:row>
      <xdr:rowOff>138988</xdr:rowOff>
    </xdr:to>
    <xdr:sp macro="" textlink="">
      <xdr:nvSpPr>
        <xdr:cNvPr id="429" name="円/楕円 428"/>
        <xdr:cNvSpPr/>
      </xdr:nvSpPr>
      <xdr:spPr>
        <a:xfrm>
          <a:off x="9588500" y="123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155515</xdr:rowOff>
    </xdr:from>
    <xdr:ext cx="534377" cy="259045"/>
    <xdr:sp macro="" textlink="">
      <xdr:nvSpPr>
        <xdr:cNvPr id="430" name="テキスト ボックス 429"/>
        <xdr:cNvSpPr txBox="1"/>
      </xdr:nvSpPr>
      <xdr:spPr>
        <a:xfrm>
          <a:off x="9372111" y="121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60,704</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144488</xdr:rowOff>
    </xdr:from>
    <xdr:to>
      <xdr:col>12</xdr:col>
      <xdr:colOff>561975</xdr:colOff>
      <xdr:row>72</xdr:row>
      <xdr:rowOff>74638</xdr:rowOff>
    </xdr:to>
    <xdr:sp macro="" textlink="">
      <xdr:nvSpPr>
        <xdr:cNvPr id="431" name="円/楕円 430"/>
        <xdr:cNvSpPr/>
      </xdr:nvSpPr>
      <xdr:spPr>
        <a:xfrm>
          <a:off x="8699500" y="123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91165</xdr:rowOff>
    </xdr:from>
    <xdr:ext cx="534377" cy="259045"/>
    <xdr:sp macro="" textlink="">
      <xdr:nvSpPr>
        <xdr:cNvPr id="432" name="テキスト ボックス 431"/>
        <xdr:cNvSpPr txBox="1"/>
      </xdr:nvSpPr>
      <xdr:spPr>
        <a:xfrm>
          <a:off x="8483111" y="120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64,082</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85814</xdr:rowOff>
    </xdr:from>
    <xdr:to>
      <xdr:col>11</xdr:col>
      <xdr:colOff>358775</xdr:colOff>
      <xdr:row>72</xdr:row>
      <xdr:rowOff>15964</xdr:rowOff>
    </xdr:to>
    <xdr:sp macro="" textlink="">
      <xdr:nvSpPr>
        <xdr:cNvPr id="433" name="円/楕円 432"/>
        <xdr:cNvSpPr/>
      </xdr:nvSpPr>
      <xdr:spPr>
        <a:xfrm>
          <a:off x="7810500" y="122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32491</xdr:rowOff>
    </xdr:from>
    <xdr:ext cx="534377" cy="259045"/>
    <xdr:sp macro="" textlink="">
      <xdr:nvSpPr>
        <xdr:cNvPr id="434" name="テキスト ボックス 433"/>
        <xdr:cNvSpPr txBox="1"/>
      </xdr:nvSpPr>
      <xdr:spPr>
        <a:xfrm>
          <a:off x="7594111" y="120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67,162</a:t>
          </a:r>
          <a:endParaRPr kumimoji="1" lang="ja-JP" altLang="en-US" sz="1000" b="1">
            <a:solidFill>
              <a:srgbClr val="FF0000"/>
            </a:solidFill>
            <a:latin typeface="ＭＳ Ｐゴシック"/>
          </a:endParaRPr>
        </a:p>
      </xdr:txBody>
    </xdr:sp>
    <xdr:clientData/>
  </xdr:oneCellAnchor>
  <xdr:twoCellAnchor>
    <xdr:from>
      <xdr:col>10</xdr:col>
      <xdr:colOff>53975</xdr:colOff>
      <xdr:row>71</xdr:row>
      <xdr:rowOff>157785</xdr:rowOff>
    </xdr:from>
    <xdr:to>
      <xdr:col>10</xdr:col>
      <xdr:colOff>155575</xdr:colOff>
      <xdr:row>72</xdr:row>
      <xdr:rowOff>87935</xdr:rowOff>
    </xdr:to>
    <xdr:sp macro="" textlink="">
      <xdr:nvSpPr>
        <xdr:cNvPr id="435" name="円/楕円 434"/>
        <xdr:cNvSpPr/>
      </xdr:nvSpPr>
      <xdr:spPr>
        <a:xfrm>
          <a:off x="6921500" y="123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104462</xdr:rowOff>
    </xdr:from>
    <xdr:ext cx="534377" cy="259045"/>
    <xdr:sp macro="" textlink="">
      <xdr:nvSpPr>
        <xdr:cNvPr id="436" name="テキスト ボックス 435"/>
        <xdr:cNvSpPr txBox="1"/>
      </xdr:nvSpPr>
      <xdr:spPr>
        <a:xfrm>
          <a:off x="6705111" y="121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170866</xdr:rowOff>
    </xdr:from>
    <xdr:to>
      <xdr:col>15</xdr:col>
      <xdr:colOff>180340</xdr:colOff>
      <xdr:row>99</xdr:row>
      <xdr:rowOff>17666</xdr:rowOff>
    </xdr:to>
    <xdr:cxnSp macro="">
      <xdr:nvCxnSpPr>
        <xdr:cNvPr id="461" name="直線コネクタ 460"/>
        <xdr:cNvCxnSpPr/>
      </xdr:nvCxnSpPr>
      <xdr:spPr>
        <a:xfrm flipV="1">
          <a:off x="10475595" y="15601366"/>
          <a:ext cx="1270" cy="138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21493</xdr:rowOff>
    </xdr:from>
    <xdr:ext cx="534377" cy="259045"/>
    <xdr:sp macro="" textlink="">
      <xdr:nvSpPr>
        <xdr:cNvPr id="462" name="土木費最小値テキスト"/>
        <xdr:cNvSpPr txBox="1"/>
      </xdr:nvSpPr>
      <xdr:spPr>
        <a:xfrm>
          <a:off x="10528300"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21,406</a:t>
          </a:r>
          <a:endParaRPr kumimoji="1" lang="ja-JP" altLang="en-US" sz="1000" b="1">
            <a:latin typeface="ＭＳ Ｐゴシック"/>
          </a:endParaRPr>
        </a:p>
      </xdr:txBody>
    </xdr:sp>
    <xdr:clientData/>
  </xdr:oneCellAnchor>
  <xdr:twoCellAnchor>
    <xdr:from>
      <xdr:col>15</xdr:col>
      <xdr:colOff>92075</xdr:colOff>
      <xdr:row>99</xdr:row>
      <xdr:rowOff>17666</xdr:rowOff>
    </xdr:from>
    <xdr:to>
      <xdr:col>15</xdr:col>
      <xdr:colOff>269875</xdr:colOff>
      <xdr:row>99</xdr:row>
      <xdr:rowOff>17666</xdr:rowOff>
    </xdr:to>
    <xdr:cxnSp macro="">
      <xdr:nvCxnSpPr>
        <xdr:cNvPr id="463" name="直線コネクタ 462"/>
        <xdr:cNvCxnSpPr/>
      </xdr:nvCxnSpPr>
      <xdr:spPr>
        <a:xfrm>
          <a:off x="10388600" y="1699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117543</xdr:rowOff>
    </xdr:from>
    <xdr:ext cx="534377" cy="259045"/>
    <xdr:sp macro="" textlink="">
      <xdr:nvSpPr>
        <xdr:cNvPr id="464" name="土木費最大値テキスト"/>
        <xdr:cNvSpPr txBox="1"/>
      </xdr:nvSpPr>
      <xdr:spPr>
        <a:xfrm>
          <a:off x="10528300" y="153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94,364</a:t>
          </a:r>
          <a:endParaRPr kumimoji="1" lang="ja-JP" altLang="en-US" sz="1000" b="1">
            <a:latin typeface="ＭＳ Ｐゴシック"/>
          </a:endParaRPr>
        </a:p>
      </xdr:txBody>
    </xdr:sp>
    <xdr:clientData/>
  </xdr:oneCellAnchor>
  <xdr:twoCellAnchor>
    <xdr:from>
      <xdr:col>15</xdr:col>
      <xdr:colOff>92075</xdr:colOff>
      <xdr:row>90</xdr:row>
      <xdr:rowOff>170866</xdr:rowOff>
    </xdr:from>
    <xdr:to>
      <xdr:col>15</xdr:col>
      <xdr:colOff>269875</xdr:colOff>
      <xdr:row>90</xdr:row>
      <xdr:rowOff>170866</xdr:rowOff>
    </xdr:to>
    <xdr:cxnSp macro="">
      <xdr:nvCxnSpPr>
        <xdr:cNvPr id="465" name="直線コネクタ 464"/>
        <xdr:cNvCxnSpPr/>
      </xdr:nvCxnSpPr>
      <xdr:spPr>
        <a:xfrm>
          <a:off x="10388600" y="1560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66433</xdr:rowOff>
    </xdr:from>
    <xdr:to>
      <xdr:col>15</xdr:col>
      <xdr:colOff>180975</xdr:colOff>
      <xdr:row>96</xdr:row>
      <xdr:rowOff>144520</xdr:rowOff>
    </xdr:to>
    <xdr:cxnSp macro="">
      <xdr:nvCxnSpPr>
        <xdr:cNvPr id="466" name="直線コネクタ 465"/>
        <xdr:cNvCxnSpPr/>
      </xdr:nvCxnSpPr>
      <xdr:spPr>
        <a:xfrm flipV="1">
          <a:off x="9639300" y="16525633"/>
          <a:ext cx="838200" cy="7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38104</xdr:rowOff>
    </xdr:from>
    <xdr:ext cx="534377" cy="259045"/>
    <xdr:sp macro="" textlink="">
      <xdr:nvSpPr>
        <xdr:cNvPr id="467" name="土木費平均値テキスト"/>
        <xdr:cNvSpPr txBox="1"/>
      </xdr:nvSpPr>
      <xdr:spPr>
        <a:xfrm>
          <a:off x="10528300" y="1649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59677</xdr:rowOff>
    </xdr:from>
    <xdr:to>
      <xdr:col>15</xdr:col>
      <xdr:colOff>231775</xdr:colOff>
      <xdr:row>96</xdr:row>
      <xdr:rowOff>161277</xdr:rowOff>
    </xdr:to>
    <xdr:sp macro="" textlink="">
      <xdr:nvSpPr>
        <xdr:cNvPr id="468" name="フローチャート : 判断 467"/>
        <xdr:cNvSpPr/>
      </xdr:nvSpPr>
      <xdr:spPr>
        <a:xfrm>
          <a:off x="104267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129490</xdr:rowOff>
    </xdr:from>
    <xdr:to>
      <xdr:col>14</xdr:col>
      <xdr:colOff>28575</xdr:colOff>
      <xdr:row>96</xdr:row>
      <xdr:rowOff>144520</xdr:rowOff>
    </xdr:to>
    <xdr:cxnSp macro="">
      <xdr:nvCxnSpPr>
        <xdr:cNvPr id="469" name="直線コネクタ 468"/>
        <xdr:cNvCxnSpPr/>
      </xdr:nvCxnSpPr>
      <xdr:spPr>
        <a:xfrm>
          <a:off x="8750300" y="1658869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73013</xdr:rowOff>
    </xdr:from>
    <xdr:to>
      <xdr:col>14</xdr:col>
      <xdr:colOff>79375</xdr:colOff>
      <xdr:row>97</xdr:row>
      <xdr:rowOff>3163</xdr:rowOff>
    </xdr:to>
    <xdr:sp macro="" textlink="">
      <xdr:nvSpPr>
        <xdr:cNvPr id="470" name="フローチャート : 判断 469"/>
        <xdr:cNvSpPr/>
      </xdr:nvSpPr>
      <xdr:spPr>
        <a:xfrm>
          <a:off x="9588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19690</xdr:rowOff>
    </xdr:from>
    <xdr:ext cx="534377" cy="259045"/>
    <xdr:sp macro="" textlink="">
      <xdr:nvSpPr>
        <xdr:cNvPr id="471" name="テキスト ボックス 470"/>
        <xdr:cNvSpPr txBox="1"/>
      </xdr:nvSpPr>
      <xdr:spPr>
        <a:xfrm>
          <a:off x="9372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129108</xdr:rowOff>
    </xdr:from>
    <xdr:to>
      <xdr:col>12</xdr:col>
      <xdr:colOff>511175</xdr:colOff>
      <xdr:row>96</xdr:row>
      <xdr:rowOff>129490</xdr:rowOff>
    </xdr:to>
    <xdr:cxnSp macro="">
      <xdr:nvCxnSpPr>
        <xdr:cNvPr id="472" name="直線コネクタ 471"/>
        <xdr:cNvCxnSpPr/>
      </xdr:nvCxnSpPr>
      <xdr:spPr>
        <a:xfrm>
          <a:off x="7861300" y="16416858"/>
          <a:ext cx="889000" cy="1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9709</xdr:rowOff>
    </xdr:from>
    <xdr:to>
      <xdr:col>12</xdr:col>
      <xdr:colOff>561975</xdr:colOff>
      <xdr:row>96</xdr:row>
      <xdr:rowOff>111309</xdr:rowOff>
    </xdr:to>
    <xdr:sp macro="" textlink="">
      <xdr:nvSpPr>
        <xdr:cNvPr id="473" name="フローチャート : 判断 472"/>
        <xdr:cNvSpPr/>
      </xdr:nvSpPr>
      <xdr:spPr>
        <a:xfrm>
          <a:off x="8699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127836</xdr:rowOff>
    </xdr:from>
    <xdr:ext cx="534377" cy="259045"/>
    <xdr:sp macro="" textlink="">
      <xdr:nvSpPr>
        <xdr:cNvPr id="474" name="テキスト ボックス 473"/>
        <xdr:cNvSpPr txBox="1"/>
      </xdr:nvSpPr>
      <xdr:spPr>
        <a:xfrm>
          <a:off x="8483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129108</xdr:rowOff>
    </xdr:from>
    <xdr:to>
      <xdr:col>11</xdr:col>
      <xdr:colOff>307975</xdr:colOff>
      <xdr:row>95</xdr:row>
      <xdr:rowOff>162922</xdr:rowOff>
    </xdr:to>
    <xdr:cxnSp macro="">
      <xdr:nvCxnSpPr>
        <xdr:cNvPr id="475" name="直線コネクタ 474"/>
        <xdr:cNvCxnSpPr/>
      </xdr:nvCxnSpPr>
      <xdr:spPr>
        <a:xfrm flipV="1">
          <a:off x="6972300" y="16416858"/>
          <a:ext cx="8890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7595</xdr:rowOff>
    </xdr:from>
    <xdr:to>
      <xdr:col>11</xdr:col>
      <xdr:colOff>358775</xdr:colOff>
      <xdr:row>96</xdr:row>
      <xdr:rowOff>109195</xdr:rowOff>
    </xdr:to>
    <xdr:sp macro="" textlink="">
      <xdr:nvSpPr>
        <xdr:cNvPr id="476" name="フローチャート : 判断 475"/>
        <xdr:cNvSpPr/>
      </xdr:nvSpPr>
      <xdr:spPr>
        <a:xfrm>
          <a:off x="7810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100322</xdr:rowOff>
    </xdr:from>
    <xdr:ext cx="534377" cy="259045"/>
    <xdr:sp macro="" textlink="">
      <xdr:nvSpPr>
        <xdr:cNvPr id="477" name="テキスト ボックス 476"/>
        <xdr:cNvSpPr txBox="1"/>
      </xdr:nvSpPr>
      <xdr:spPr>
        <a:xfrm>
          <a:off x="7594111" y="165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62325</xdr:rowOff>
    </xdr:from>
    <xdr:to>
      <xdr:col>10</xdr:col>
      <xdr:colOff>155575</xdr:colOff>
      <xdr:row>96</xdr:row>
      <xdr:rowOff>163925</xdr:rowOff>
    </xdr:to>
    <xdr:sp macro="" textlink="">
      <xdr:nvSpPr>
        <xdr:cNvPr id="478" name="フローチャート : 判断 477"/>
        <xdr:cNvSpPr/>
      </xdr:nvSpPr>
      <xdr:spPr>
        <a:xfrm>
          <a:off x="6921500" y="165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155052</xdr:rowOff>
    </xdr:from>
    <xdr:ext cx="534377" cy="259045"/>
    <xdr:sp macro="" textlink="">
      <xdr:nvSpPr>
        <xdr:cNvPr id="479" name="テキスト ボックス 478"/>
        <xdr:cNvSpPr txBox="1"/>
      </xdr:nvSpPr>
      <xdr:spPr>
        <a:xfrm>
          <a:off x="6705111" y="166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15633</xdr:rowOff>
    </xdr:from>
    <xdr:to>
      <xdr:col>15</xdr:col>
      <xdr:colOff>231775</xdr:colOff>
      <xdr:row>96</xdr:row>
      <xdr:rowOff>117233</xdr:rowOff>
    </xdr:to>
    <xdr:sp macro="" textlink="">
      <xdr:nvSpPr>
        <xdr:cNvPr id="485" name="円/楕円 484"/>
        <xdr:cNvSpPr/>
      </xdr:nvSpPr>
      <xdr:spPr>
        <a:xfrm>
          <a:off x="104267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38510</xdr:rowOff>
    </xdr:from>
    <xdr:ext cx="534377" cy="259045"/>
    <xdr:sp macro="" textlink="">
      <xdr:nvSpPr>
        <xdr:cNvPr id="486" name="土木費該当値テキスト"/>
        <xdr:cNvSpPr txBox="1"/>
      </xdr:nvSpPr>
      <xdr:spPr>
        <a:xfrm>
          <a:off x="10528300" y="1632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45,846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93720</xdr:rowOff>
    </xdr:from>
    <xdr:to>
      <xdr:col>14</xdr:col>
      <xdr:colOff>79375</xdr:colOff>
      <xdr:row>97</xdr:row>
      <xdr:rowOff>23870</xdr:rowOff>
    </xdr:to>
    <xdr:sp macro="" textlink="">
      <xdr:nvSpPr>
        <xdr:cNvPr id="487" name="円/楕円 486"/>
        <xdr:cNvSpPr/>
      </xdr:nvSpPr>
      <xdr:spPr>
        <a:xfrm>
          <a:off x="9588500" y="165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14997</xdr:rowOff>
    </xdr:from>
    <xdr:ext cx="534377" cy="259045"/>
    <xdr:sp macro="" textlink="">
      <xdr:nvSpPr>
        <xdr:cNvPr id="488" name="テキスト ボックス 487"/>
        <xdr:cNvSpPr txBox="1"/>
      </xdr:nvSpPr>
      <xdr:spPr>
        <a:xfrm>
          <a:off x="9372111" y="16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78690</xdr:rowOff>
    </xdr:from>
    <xdr:to>
      <xdr:col>12</xdr:col>
      <xdr:colOff>561975</xdr:colOff>
      <xdr:row>97</xdr:row>
      <xdr:rowOff>8840</xdr:rowOff>
    </xdr:to>
    <xdr:sp macro="" textlink="">
      <xdr:nvSpPr>
        <xdr:cNvPr id="489" name="円/楕円 488"/>
        <xdr:cNvSpPr/>
      </xdr:nvSpPr>
      <xdr:spPr>
        <a:xfrm>
          <a:off x="8699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171417</xdr:rowOff>
    </xdr:from>
    <xdr:ext cx="534377" cy="259045"/>
    <xdr:sp macro="" textlink="">
      <xdr:nvSpPr>
        <xdr:cNvPr id="490" name="テキスト ボックス 489"/>
        <xdr:cNvSpPr txBox="1"/>
      </xdr:nvSpPr>
      <xdr:spPr>
        <a:xfrm>
          <a:off x="8483111"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78308</xdr:rowOff>
    </xdr:from>
    <xdr:to>
      <xdr:col>11</xdr:col>
      <xdr:colOff>358775</xdr:colOff>
      <xdr:row>96</xdr:row>
      <xdr:rowOff>8458</xdr:rowOff>
    </xdr:to>
    <xdr:sp macro="" textlink="">
      <xdr:nvSpPr>
        <xdr:cNvPr id="491" name="円/楕円 490"/>
        <xdr:cNvSpPr/>
      </xdr:nvSpPr>
      <xdr:spPr>
        <a:xfrm>
          <a:off x="7810500" y="163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24985</xdr:rowOff>
    </xdr:from>
    <xdr:ext cx="534377" cy="259045"/>
    <xdr:sp macro="" textlink="">
      <xdr:nvSpPr>
        <xdr:cNvPr id="492" name="テキスト ボックス 491"/>
        <xdr:cNvSpPr txBox="1"/>
      </xdr:nvSpPr>
      <xdr:spPr>
        <a:xfrm>
          <a:off x="7594111" y="161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51,556</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112122</xdr:rowOff>
    </xdr:from>
    <xdr:to>
      <xdr:col>10</xdr:col>
      <xdr:colOff>155575</xdr:colOff>
      <xdr:row>96</xdr:row>
      <xdr:rowOff>42272</xdr:rowOff>
    </xdr:to>
    <xdr:sp macro="" textlink="">
      <xdr:nvSpPr>
        <xdr:cNvPr id="493" name="円/楕円 492"/>
        <xdr:cNvSpPr/>
      </xdr:nvSpPr>
      <xdr:spPr>
        <a:xfrm>
          <a:off x="6921500" y="163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58799</xdr:rowOff>
    </xdr:from>
    <xdr:ext cx="534377" cy="259045"/>
    <xdr:sp macro="" textlink="">
      <xdr:nvSpPr>
        <xdr:cNvPr id="494" name="テキスト ボックス 493"/>
        <xdr:cNvSpPr txBox="1"/>
      </xdr:nvSpPr>
      <xdr:spPr>
        <a:xfrm>
          <a:off x="6705111" y="1617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136761</xdr:rowOff>
    </xdr:from>
    <xdr:to>
      <xdr:col>23</xdr:col>
      <xdr:colOff>516889</xdr:colOff>
      <xdr:row>39</xdr:row>
      <xdr:rowOff>21318</xdr:rowOff>
    </xdr:to>
    <xdr:cxnSp macro="">
      <xdr:nvCxnSpPr>
        <xdr:cNvPr id="521" name="直線コネクタ 520"/>
        <xdr:cNvCxnSpPr/>
      </xdr:nvCxnSpPr>
      <xdr:spPr>
        <a:xfrm flipV="1">
          <a:off x="16317595" y="5108811"/>
          <a:ext cx="1269"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25145</xdr:rowOff>
    </xdr:from>
    <xdr:ext cx="469744" cy="259045"/>
    <xdr:sp macro="" textlink="">
      <xdr:nvSpPr>
        <xdr:cNvPr id="522" name="消防費最小値テキスト"/>
        <xdr:cNvSpPr txBox="1"/>
      </xdr:nvSpPr>
      <xdr:spPr>
        <a:xfrm>
          <a:off x="16370300" y="671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8,475</a:t>
          </a:r>
          <a:endParaRPr kumimoji="1" lang="ja-JP" altLang="en-US" sz="1000" b="1">
            <a:latin typeface="ＭＳ Ｐゴシック"/>
          </a:endParaRPr>
        </a:p>
      </xdr:txBody>
    </xdr:sp>
    <xdr:clientData/>
  </xdr:oneCellAnchor>
  <xdr:twoCellAnchor>
    <xdr:from>
      <xdr:col>23</xdr:col>
      <xdr:colOff>428625</xdr:colOff>
      <xdr:row>39</xdr:row>
      <xdr:rowOff>21318</xdr:rowOff>
    </xdr:from>
    <xdr:to>
      <xdr:col>23</xdr:col>
      <xdr:colOff>606425</xdr:colOff>
      <xdr:row>39</xdr:row>
      <xdr:rowOff>21318</xdr:rowOff>
    </xdr:to>
    <xdr:cxnSp macro="">
      <xdr:nvCxnSpPr>
        <xdr:cNvPr id="523" name="直線コネクタ 522"/>
        <xdr:cNvCxnSpPr/>
      </xdr:nvCxnSpPr>
      <xdr:spPr>
        <a:xfrm>
          <a:off x="16230600" y="670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83438</xdr:rowOff>
    </xdr:from>
    <xdr:ext cx="534377" cy="259045"/>
    <xdr:sp macro="" textlink="">
      <xdr:nvSpPr>
        <xdr:cNvPr id="524" name="消防費最大値テキスト"/>
        <xdr:cNvSpPr txBox="1"/>
      </xdr:nvSpPr>
      <xdr:spPr>
        <a:xfrm>
          <a:off x="16370300" y="48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18,268</a:t>
          </a:r>
          <a:endParaRPr kumimoji="1" lang="ja-JP" altLang="en-US" sz="1000" b="1">
            <a:latin typeface="ＭＳ Ｐゴシック"/>
          </a:endParaRPr>
        </a:p>
      </xdr:txBody>
    </xdr:sp>
    <xdr:clientData/>
  </xdr:oneCellAnchor>
  <xdr:twoCellAnchor>
    <xdr:from>
      <xdr:col>23</xdr:col>
      <xdr:colOff>428625</xdr:colOff>
      <xdr:row>29</xdr:row>
      <xdr:rowOff>136761</xdr:rowOff>
    </xdr:from>
    <xdr:to>
      <xdr:col>23</xdr:col>
      <xdr:colOff>606425</xdr:colOff>
      <xdr:row>29</xdr:row>
      <xdr:rowOff>136761</xdr:rowOff>
    </xdr:to>
    <xdr:cxnSp macro="">
      <xdr:nvCxnSpPr>
        <xdr:cNvPr id="525" name="直線コネクタ 524"/>
        <xdr:cNvCxnSpPr/>
      </xdr:nvCxnSpPr>
      <xdr:spPr>
        <a:xfrm>
          <a:off x="16230600" y="51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38136</xdr:rowOff>
    </xdr:from>
    <xdr:to>
      <xdr:col>23</xdr:col>
      <xdr:colOff>517525</xdr:colOff>
      <xdr:row>36</xdr:row>
      <xdr:rowOff>53975</xdr:rowOff>
    </xdr:to>
    <xdr:cxnSp macro="">
      <xdr:nvCxnSpPr>
        <xdr:cNvPr id="526" name="直線コネクタ 525"/>
        <xdr:cNvCxnSpPr/>
      </xdr:nvCxnSpPr>
      <xdr:spPr>
        <a:xfrm>
          <a:off x="15481300" y="6210336"/>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140842</xdr:rowOff>
    </xdr:from>
    <xdr:ext cx="534377" cy="259045"/>
    <xdr:sp macro="" textlink="">
      <xdr:nvSpPr>
        <xdr:cNvPr id="527" name="消防費平均値テキスト"/>
        <xdr:cNvSpPr txBox="1"/>
      </xdr:nvSpPr>
      <xdr:spPr>
        <a:xfrm>
          <a:off x="16370300" y="5970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11,772</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117965</xdr:rowOff>
    </xdr:from>
    <xdr:to>
      <xdr:col>23</xdr:col>
      <xdr:colOff>568325</xdr:colOff>
      <xdr:row>36</xdr:row>
      <xdr:rowOff>48115</xdr:rowOff>
    </xdr:to>
    <xdr:sp macro="" textlink="">
      <xdr:nvSpPr>
        <xdr:cNvPr id="528" name="フローチャート : 判断 527"/>
        <xdr:cNvSpPr/>
      </xdr:nvSpPr>
      <xdr:spPr>
        <a:xfrm>
          <a:off x="162687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38136</xdr:rowOff>
    </xdr:from>
    <xdr:to>
      <xdr:col>22</xdr:col>
      <xdr:colOff>365125</xdr:colOff>
      <xdr:row>36</xdr:row>
      <xdr:rowOff>160111</xdr:rowOff>
    </xdr:to>
    <xdr:cxnSp macro="">
      <xdr:nvCxnSpPr>
        <xdr:cNvPr id="529" name="直線コネクタ 528"/>
        <xdr:cNvCxnSpPr/>
      </xdr:nvCxnSpPr>
      <xdr:spPr>
        <a:xfrm flipV="1">
          <a:off x="14592300" y="6210336"/>
          <a:ext cx="889000" cy="1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87104</xdr:rowOff>
    </xdr:from>
    <xdr:to>
      <xdr:col>22</xdr:col>
      <xdr:colOff>415925</xdr:colOff>
      <xdr:row>36</xdr:row>
      <xdr:rowOff>17254</xdr:rowOff>
    </xdr:to>
    <xdr:sp macro="" textlink="">
      <xdr:nvSpPr>
        <xdr:cNvPr id="530" name="フローチャート : 判断 529"/>
        <xdr:cNvSpPr/>
      </xdr:nvSpPr>
      <xdr:spPr>
        <a:xfrm>
          <a:off x="15430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33781</xdr:rowOff>
    </xdr:from>
    <xdr:ext cx="534377" cy="259045"/>
    <xdr:sp macro="" textlink="">
      <xdr:nvSpPr>
        <xdr:cNvPr id="531" name="テキスト ボックス 530"/>
        <xdr:cNvSpPr txBox="1"/>
      </xdr:nvSpPr>
      <xdr:spPr>
        <a:xfrm>
          <a:off x="15214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160111</xdr:rowOff>
    </xdr:from>
    <xdr:to>
      <xdr:col>21</xdr:col>
      <xdr:colOff>161925</xdr:colOff>
      <xdr:row>37</xdr:row>
      <xdr:rowOff>17726</xdr:rowOff>
    </xdr:to>
    <xdr:cxnSp macro="">
      <xdr:nvCxnSpPr>
        <xdr:cNvPr id="532" name="直線コネクタ 531"/>
        <xdr:cNvCxnSpPr/>
      </xdr:nvCxnSpPr>
      <xdr:spPr>
        <a:xfrm flipV="1">
          <a:off x="13703300" y="6332311"/>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60162</xdr:rowOff>
    </xdr:from>
    <xdr:to>
      <xdr:col>21</xdr:col>
      <xdr:colOff>212725</xdr:colOff>
      <xdr:row>35</xdr:row>
      <xdr:rowOff>161762</xdr:rowOff>
    </xdr:to>
    <xdr:sp macro="" textlink="">
      <xdr:nvSpPr>
        <xdr:cNvPr id="533" name="フローチャート : 判断 532"/>
        <xdr:cNvSpPr/>
      </xdr:nvSpPr>
      <xdr:spPr>
        <a:xfrm>
          <a:off x="14541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6839</xdr:rowOff>
    </xdr:from>
    <xdr:ext cx="534377" cy="259045"/>
    <xdr:sp macro="" textlink="">
      <xdr:nvSpPr>
        <xdr:cNvPr id="534" name="テキスト ボックス 533"/>
        <xdr:cNvSpPr txBox="1"/>
      </xdr:nvSpPr>
      <xdr:spPr>
        <a:xfrm>
          <a:off x="14325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80427</xdr:rowOff>
    </xdr:from>
    <xdr:to>
      <xdr:col>19</xdr:col>
      <xdr:colOff>644525</xdr:colOff>
      <xdr:row>37</xdr:row>
      <xdr:rowOff>17726</xdr:rowOff>
    </xdr:to>
    <xdr:cxnSp macro="">
      <xdr:nvCxnSpPr>
        <xdr:cNvPr id="535" name="直線コネクタ 534"/>
        <xdr:cNvCxnSpPr/>
      </xdr:nvCxnSpPr>
      <xdr:spPr>
        <a:xfrm>
          <a:off x="12814300" y="6252627"/>
          <a:ext cx="889000" cy="10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159439</xdr:rowOff>
    </xdr:from>
    <xdr:to>
      <xdr:col>20</xdr:col>
      <xdr:colOff>9525</xdr:colOff>
      <xdr:row>36</xdr:row>
      <xdr:rowOff>89589</xdr:rowOff>
    </xdr:to>
    <xdr:sp macro="" textlink="">
      <xdr:nvSpPr>
        <xdr:cNvPr id="536" name="フローチャート : 判断 535"/>
        <xdr:cNvSpPr/>
      </xdr:nvSpPr>
      <xdr:spPr>
        <a:xfrm>
          <a:off x="13652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106116</xdr:rowOff>
    </xdr:from>
    <xdr:ext cx="534377" cy="259045"/>
    <xdr:sp macro="" textlink="">
      <xdr:nvSpPr>
        <xdr:cNvPr id="537" name="テキスト ボックス 536"/>
        <xdr:cNvSpPr txBox="1"/>
      </xdr:nvSpPr>
      <xdr:spPr>
        <a:xfrm>
          <a:off x="13436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120251</xdr:rowOff>
    </xdr:from>
    <xdr:to>
      <xdr:col>18</xdr:col>
      <xdr:colOff>492125</xdr:colOff>
      <xdr:row>36</xdr:row>
      <xdr:rowOff>50401</xdr:rowOff>
    </xdr:to>
    <xdr:sp macro="" textlink="">
      <xdr:nvSpPr>
        <xdr:cNvPr id="538" name="フローチャート : 判断 537"/>
        <xdr:cNvSpPr/>
      </xdr:nvSpPr>
      <xdr:spPr>
        <a:xfrm>
          <a:off x="12763500" y="61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66928</xdr:rowOff>
    </xdr:from>
    <xdr:ext cx="534377" cy="259045"/>
    <xdr:sp macro="" textlink="">
      <xdr:nvSpPr>
        <xdr:cNvPr id="539" name="テキスト ボックス 538"/>
        <xdr:cNvSpPr txBox="1"/>
      </xdr:nvSpPr>
      <xdr:spPr>
        <a:xfrm>
          <a:off x="12547111" y="58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3175</xdr:rowOff>
    </xdr:from>
    <xdr:to>
      <xdr:col>23</xdr:col>
      <xdr:colOff>568325</xdr:colOff>
      <xdr:row>36</xdr:row>
      <xdr:rowOff>104775</xdr:rowOff>
    </xdr:to>
    <xdr:sp macro="" textlink="">
      <xdr:nvSpPr>
        <xdr:cNvPr id="545" name="円/楕円 544"/>
        <xdr:cNvSpPr/>
      </xdr:nvSpPr>
      <xdr:spPr>
        <a:xfrm>
          <a:off x="162687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153052</xdr:rowOff>
    </xdr:from>
    <xdr:ext cx="534377" cy="259045"/>
    <xdr:sp macro="" textlink="">
      <xdr:nvSpPr>
        <xdr:cNvPr id="546" name="消防費該当値テキスト"/>
        <xdr:cNvSpPr txBox="1"/>
      </xdr:nvSpPr>
      <xdr:spPr>
        <a:xfrm>
          <a:off x="16370300" y="615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158786</xdr:rowOff>
    </xdr:from>
    <xdr:to>
      <xdr:col>22</xdr:col>
      <xdr:colOff>415925</xdr:colOff>
      <xdr:row>36</xdr:row>
      <xdr:rowOff>88936</xdr:rowOff>
    </xdr:to>
    <xdr:sp macro="" textlink="">
      <xdr:nvSpPr>
        <xdr:cNvPr id="547" name="円/楕円 546"/>
        <xdr:cNvSpPr/>
      </xdr:nvSpPr>
      <xdr:spPr>
        <a:xfrm>
          <a:off x="15430500" y="61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80063</xdr:rowOff>
    </xdr:from>
    <xdr:ext cx="534377" cy="259045"/>
    <xdr:sp macro="" textlink="">
      <xdr:nvSpPr>
        <xdr:cNvPr id="548" name="テキスト ボックス 547"/>
        <xdr:cNvSpPr txBox="1"/>
      </xdr:nvSpPr>
      <xdr:spPr>
        <a:xfrm>
          <a:off x="15214111" y="625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109311</xdr:rowOff>
    </xdr:from>
    <xdr:to>
      <xdr:col>21</xdr:col>
      <xdr:colOff>212725</xdr:colOff>
      <xdr:row>37</xdr:row>
      <xdr:rowOff>39461</xdr:rowOff>
    </xdr:to>
    <xdr:sp macro="" textlink="">
      <xdr:nvSpPr>
        <xdr:cNvPr id="549" name="円/楕円 548"/>
        <xdr:cNvSpPr/>
      </xdr:nvSpPr>
      <xdr:spPr>
        <a:xfrm>
          <a:off x="14541500" y="62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30588</xdr:rowOff>
    </xdr:from>
    <xdr:ext cx="534377" cy="259045"/>
    <xdr:sp macro="" textlink="">
      <xdr:nvSpPr>
        <xdr:cNvPr id="550" name="テキスト ボックス 549"/>
        <xdr:cNvSpPr txBox="1"/>
      </xdr:nvSpPr>
      <xdr:spPr>
        <a:xfrm>
          <a:off x="14325111" y="637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138376</xdr:rowOff>
    </xdr:from>
    <xdr:to>
      <xdr:col>20</xdr:col>
      <xdr:colOff>9525</xdr:colOff>
      <xdr:row>37</xdr:row>
      <xdr:rowOff>68526</xdr:rowOff>
    </xdr:to>
    <xdr:sp macro="" textlink="">
      <xdr:nvSpPr>
        <xdr:cNvPr id="551" name="円/楕円 550"/>
        <xdr:cNvSpPr/>
      </xdr:nvSpPr>
      <xdr:spPr>
        <a:xfrm>
          <a:off x="13652500" y="63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59653</xdr:rowOff>
    </xdr:from>
    <xdr:ext cx="534377" cy="259045"/>
    <xdr:sp macro="" textlink="">
      <xdr:nvSpPr>
        <xdr:cNvPr id="552" name="テキスト ボックス 551"/>
        <xdr:cNvSpPr txBox="1"/>
      </xdr:nvSpPr>
      <xdr:spPr>
        <a:xfrm>
          <a:off x="13436111" y="64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29627</xdr:rowOff>
    </xdr:from>
    <xdr:to>
      <xdr:col>18</xdr:col>
      <xdr:colOff>492125</xdr:colOff>
      <xdr:row>36</xdr:row>
      <xdr:rowOff>131227</xdr:rowOff>
    </xdr:to>
    <xdr:sp macro="" textlink="">
      <xdr:nvSpPr>
        <xdr:cNvPr id="553" name="円/楕円 552"/>
        <xdr:cNvSpPr/>
      </xdr:nvSpPr>
      <xdr:spPr>
        <a:xfrm>
          <a:off x="12763500" y="62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122354</xdr:rowOff>
    </xdr:from>
    <xdr:ext cx="534377" cy="259045"/>
    <xdr:sp macro="" textlink="">
      <xdr:nvSpPr>
        <xdr:cNvPr id="554" name="テキスト ボックス 553"/>
        <xdr:cNvSpPr txBox="1"/>
      </xdr:nvSpPr>
      <xdr:spPr>
        <a:xfrm>
          <a:off x="12547111" y="629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96815</xdr:rowOff>
    </xdr:from>
    <xdr:to>
      <xdr:col>23</xdr:col>
      <xdr:colOff>516889</xdr:colOff>
      <xdr:row>57</xdr:row>
      <xdr:rowOff>167658</xdr:rowOff>
    </xdr:to>
    <xdr:cxnSp macro="">
      <xdr:nvCxnSpPr>
        <xdr:cNvPr id="577" name="直線コネクタ 576"/>
        <xdr:cNvCxnSpPr/>
      </xdr:nvCxnSpPr>
      <xdr:spPr>
        <a:xfrm flipV="1">
          <a:off x="16317595" y="8669315"/>
          <a:ext cx="1269"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35</xdr:rowOff>
    </xdr:from>
    <xdr:ext cx="534377" cy="259045"/>
    <xdr:sp macro="" textlink="">
      <xdr:nvSpPr>
        <xdr:cNvPr id="578" name="教育費最小値テキスト"/>
        <xdr:cNvSpPr txBox="1"/>
      </xdr:nvSpPr>
      <xdr:spPr>
        <a:xfrm>
          <a:off x="16370300"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26,277</a:t>
          </a:r>
          <a:endParaRPr kumimoji="1" lang="ja-JP" altLang="en-US" sz="1000" b="1">
            <a:latin typeface="ＭＳ Ｐゴシック"/>
          </a:endParaRPr>
        </a:p>
      </xdr:txBody>
    </xdr:sp>
    <xdr:clientData/>
  </xdr:oneCellAnchor>
  <xdr:twoCellAnchor>
    <xdr:from>
      <xdr:col>23</xdr:col>
      <xdr:colOff>428625</xdr:colOff>
      <xdr:row>57</xdr:row>
      <xdr:rowOff>167658</xdr:rowOff>
    </xdr:from>
    <xdr:to>
      <xdr:col>23</xdr:col>
      <xdr:colOff>606425</xdr:colOff>
      <xdr:row>57</xdr:row>
      <xdr:rowOff>167658</xdr:rowOff>
    </xdr:to>
    <xdr:cxnSp macro="">
      <xdr:nvCxnSpPr>
        <xdr:cNvPr id="579" name="直線コネクタ 578"/>
        <xdr:cNvCxnSpPr/>
      </xdr:nvCxnSpPr>
      <xdr:spPr>
        <a:xfrm>
          <a:off x="16230600" y="994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43492</xdr:rowOff>
    </xdr:from>
    <xdr:ext cx="534377" cy="259045"/>
    <xdr:sp macro="" textlink="">
      <xdr:nvSpPr>
        <xdr:cNvPr id="580" name="教育費最大値テキスト"/>
        <xdr:cNvSpPr txBox="1"/>
      </xdr:nvSpPr>
      <xdr:spPr>
        <a:xfrm>
          <a:off x="16370300" y="84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81,876</a:t>
          </a:r>
          <a:endParaRPr kumimoji="1" lang="ja-JP" altLang="en-US" sz="1000" b="1">
            <a:latin typeface="ＭＳ Ｐゴシック"/>
          </a:endParaRPr>
        </a:p>
      </xdr:txBody>
    </xdr:sp>
    <xdr:clientData/>
  </xdr:oneCellAnchor>
  <xdr:twoCellAnchor>
    <xdr:from>
      <xdr:col>23</xdr:col>
      <xdr:colOff>428625</xdr:colOff>
      <xdr:row>50</xdr:row>
      <xdr:rowOff>96815</xdr:rowOff>
    </xdr:from>
    <xdr:to>
      <xdr:col>23</xdr:col>
      <xdr:colOff>606425</xdr:colOff>
      <xdr:row>50</xdr:row>
      <xdr:rowOff>96815</xdr:rowOff>
    </xdr:to>
    <xdr:cxnSp macro="">
      <xdr:nvCxnSpPr>
        <xdr:cNvPr id="581" name="直線コネクタ 580"/>
        <xdr:cNvCxnSpPr/>
      </xdr:nvCxnSpPr>
      <xdr:spPr>
        <a:xfrm>
          <a:off x="16230600" y="866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148730</xdr:rowOff>
    </xdr:from>
    <xdr:to>
      <xdr:col>23</xdr:col>
      <xdr:colOff>517525</xdr:colOff>
      <xdr:row>54</xdr:row>
      <xdr:rowOff>78824</xdr:rowOff>
    </xdr:to>
    <xdr:cxnSp macro="">
      <xdr:nvCxnSpPr>
        <xdr:cNvPr id="582" name="直線コネクタ 581"/>
        <xdr:cNvCxnSpPr/>
      </xdr:nvCxnSpPr>
      <xdr:spPr>
        <a:xfrm flipV="1">
          <a:off x="15481300" y="8892680"/>
          <a:ext cx="838200" cy="4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118282</xdr:rowOff>
    </xdr:from>
    <xdr:ext cx="534377" cy="259045"/>
    <xdr:sp macro="" textlink="">
      <xdr:nvSpPr>
        <xdr:cNvPr id="583" name="教育費平均値テキスト"/>
        <xdr:cNvSpPr txBox="1"/>
      </xdr:nvSpPr>
      <xdr:spPr>
        <a:xfrm>
          <a:off x="16370300" y="954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40,271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139855</xdr:rowOff>
    </xdr:from>
    <xdr:to>
      <xdr:col>23</xdr:col>
      <xdr:colOff>568325</xdr:colOff>
      <xdr:row>56</xdr:row>
      <xdr:rowOff>70005</xdr:rowOff>
    </xdr:to>
    <xdr:sp macro="" textlink="">
      <xdr:nvSpPr>
        <xdr:cNvPr id="584" name="フローチャート : 判断 583"/>
        <xdr:cNvSpPr/>
      </xdr:nvSpPr>
      <xdr:spPr>
        <a:xfrm>
          <a:off x="162687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120772</xdr:rowOff>
    </xdr:from>
    <xdr:to>
      <xdr:col>22</xdr:col>
      <xdr:colOff>365125</xdr:colOff>
      <xdr:row>54</xdr:row>
      <xdr:rowOff>78824</xdr:rowOff>
    </xdr:to>
    <xdr:cxnSp macro="">
      <xdr:nvCxnSpPr>
        <xdr:cNvPr id="585" name="直線コネクタ 584"/>
        <xdr:cNvCxnSpPr/>
      </xdr:nvCxnSpPr>
      <xdr:spPr>
        <a:xfrm>
          <a:off x="14592300" y="9207622"/>
          <a:ext cx="889000" cy="1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78681</xdr:rowOff>
    </xdr:from>
    <xdr:to>
      <xdr:col>22</xdr:col>
      <xdr:colOff>415925</xdr:colOff>
      <xdr:row>56</xdr:row>
      <xdr:rowOff>8831</xdr:rowOff>
    </xdr:to>
    <xdr:sp macro="" textlink="">
      <xdr:nvSpPr>
        <xdr:cNvPr id="586" name="フローチャート : 判断 585"/>
        <xdr:cNvSpPr/>
      </xdr:nvSpPr>
      <xdr:spPr>
        <a:xfrm>
          <a:off x="15430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171408</xdr:rowOff>
    </xdr:from>
    <xdr:ext cx="534377" cy="259045"/>
    <xdr:sp macro="" textlink="">
      <xdr:nvSpPr>
        <xdr:cNvPr id="587" name="テキスト ボックス 586"/>
        <xdr:cNvSpPr txBox="1"/>
      </xdr:nvSpPr>
      <xdr:spPr>
        <a:xfrm>
          <a:off x="15214111" y="96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120772</xdr:rowOff>
    </xdr:from>
    <xdr:to>
      <xdr:col>21</xdr:col>
      <xdr:colOff>161925</xdr:colOff>
      <xdr:row>55</xdr:row>
      <xdr:rowOff>10747</xdr:rowOff>
    </xdr:to>
    <xdr:cxnSp macro="">
      <xdr:nvCxnSpPr>
        <xdr:cNvPr id="588" name="直線コネクタ 587"/>
        <xdr:cNvCxnSpPr/>
      </xdr:nvCxnSpPr>
      <xdr:spPr>
        <a:xfrm flipV="1">
          <a:off x="13703300" y="9207622"/>
          <a:ext cx="889000" cy="2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114000</xdr:rowOff>
    </xdr:from>
    <xdr:to>
      <xdr:col>21</xdr:col>
      <xdr:colOff>212725</xdr:colOff>
      <xdr:row>56</xdr:row>
      <xdr:rowOff>44150</xdr:rowOff>
    </xdr:to>
    <xdr:sp macro="" textlink="">
      <xdr:nvSpPr>
        <xdr:cNvPr id="589" name="フローチャート : 判断 588"/>
        <xdr:cNvSpPr/>
      </xdr:nvSpPr>
      <xdr:spPr>
        <a:xfrm>
          <a:off x="14541500" y="95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35277</xdr:rowOff>
    </xdr:from>
    <xdr:ext cx="534377" cy="259045"/>
    <xdr:sp macro="" textlink="">
      <xdr:nvSpPr>
        <xdr:cNvPr id="590" name="テキスト ボックス 589"/>
        <xdr:cNvSpPr txBox="1"/>
      </xdr:nvSpPr>
      <xdr:spPr>
        <a:xfrm>
          <a:off x="14325111" y="96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10747</xdr:rowOff>
    </xdr:from>
    <xdr:to>
      <xdr:col>19</xdr:col>
      <xdr:colOff>644525</xdr:colOff>
      <xdr:row>55</xdr:row>
      <xdr:rowOff>111171</xdr:rowOff>
    </xdr:to>
    <xdr:cxnSp macro="">
      <xdr:nvCxnSpPr>
        <xdr:cNvPr id="591" name="直線コネクタ 590"/>
        <xdr:cNvCxnSpPr/>
      </xdr:nvCxnSpPr>
      <xdr:spPr>
        <a:xfrm flipV="1">
          <a:off x="12814300" y="9440497"/>
          <a:ext cx="889000" cy="10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168910</xdr:rowOff>
    </xdr:from>
    <xdr:to>
      <xdr:col>20</xdr:col>
      <xdr:colOff>9525</xdr:colOff>
      <xdr:row>56</xdr:row>
      <xdr:rowOff>99060</xdr:rowOff>
    </xdr:to>
    <xdr:sp macro="" textlink="">
      <xdr:nvSpPr>
        <xdr:cNvPr id="592" name="フローチャート : 判断 591"/>
        <xdr:cNvSpPr/>
      </xdr:nvSpPr>
      <xdr:spPr>
        <a:xfrm>
          <a:off x="13652500" y="95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90187</xdr:rowOff>
    </xdr:from>
    <xdr:ext cx="534377" cy="259045"/>
    <xdr:sp macro="" textlink="">
      <xdr:nvSpPr>
        <xdr:cNvPr id="593" name="テキスト ボックス 592"/>
        <xdr:cNvSpPr txBox="1"/>
      </xdr:nvSpPr>
      <xdr:spPr>
        <a:xfrm>
          <a:off x="13436111"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68257</xdr:rowOff>
    </xdr:from>
    <xdr:to>
      <xdr:col>18</xdr:col>
      <xdr:colOff>492125</xdr:colOff>
      <xdr:row>56</xdr:row>
      <xdr:rowOff>169857</xdr:rowOff>
    </xdr:to>
    <xdr:sp macro="" textlink="">
      <xdr:nvSpPr>
        <xdr:cNvPr id="594" name="フローチャート : 判断 593"/>
        <xdr:cNvSpPr/>
      </xdr:nvSpPr>
      <xdr:spPr>
        <a:xfrm>
          <a:off x="12763500" y="96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160984</xdr:rowOff>
    </xdr:from>
    <xdr:ext cx="534377" cy="259045"/>
    <xdr:sp macro="" textlink="">
      <xdr:nvSpPr>
        <xdr:cNvPr id="595" name="テキスト ボックス 594"/>
        <xdr:cNvSpPr txBox="1"/>
      </xdr:nvSpPr>
      <xdr:spPr>
        <a:xfrm>
          <a:off x="12547111" y="976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97930</xdr:rowOff>
    </xdr:from>
    <xdr:to>
      <xdr:col>23</xdr:col>
      <xdr:colOff>568325</xdr:colOff>
      <xdr:row>52</xdr:row>
      <xdr:rowOff>28080</xdr:rowOff>
    </xdr:to>
    <xdr:sp macro="" textlink="">
      <xdr:nvSpPr>
        <xdr:cNvPr id="601" name="円/楕円 600"/>
        <xdr:cNvSpPr/>
      </xdr:nvSpPr>
      <xdr:spPr>
        <a:xfrm>
          <a:off x="16268700" y="88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120807</xdr:rowOff>
    </xdr:from>
    <xdr:ext cx="534377" cy="259045"/>
    <xdr:sp macro="" textlink="">
      <xdr:nvSpPr>
        <xdr:cNvPr id="602" name="教育費該当値テキスト"/>
        <xdr:cNvSpPr txBox="1"/>
      </xdr:nvSpPr>
      <xdr:spPr>
        <a:xfrm>
          <a:off x="16370300" y="86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72,105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28024</xdr:rowOff>
    </xdr:from>
    <xdr:to>
      <xdr:col>22</xdr:col>
      <xdr:colOff>415925</xdr:colOff>
      <xdr:row>54</xdr:row>
      <xdr:rowOff>129624</xdr:rowOff>
    </xdr:to>
    <xdr:sp macro="" textlink="">
      <xdr:nvSpPr>
        <xdr:cNvPr id="603" name="円/楕円 602"/>
        <xdr:cNvSpPr/>
      </xdr:nvSpPr>
      <xdr:spPr>
        <a:xfrm>
          <a:off x="15430500" y="928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146151</xdr:rowOff>
    </xdr:from>
    <xdr:ext cx="534377" cy="259045"/>
    <xdr:sp macro="" textlink="">
      <xdr:nvSpPr>
        <xdr:cNvPr id="604" name="テキスト ボックス 603"/>
        <xdr:cNvSpPr txBox="1"/>
      </xdr:nvSpPr>
      <xdr:spPr>
        <a:xfrm>
          <a:off x="15214111" y="90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69972</xdr:rowOff>
    </xdr:from>
    <xdr:to>
      <xdr:col>21</xdr:col>
      <xdr:colOff>212725</xdr:colOff>
      <xdr:row>54</xdr:row>
      <xdr:rowOff>122</xdr:rowOff>
    </xdr:to>
    <xdr:sp macro="" textlink="">
      <xdr:nvSpPr>
        <xdr:cNvPr id="605" name="円/楕円 604"/>
        <xdr:cNvSpPr/>
      </xdr:nvSpPr>
      <xdr:spPr>
        <a:xfrm>
          <a:off x="14541500" y="91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16649</xdr:rowOff>
    </xdr:from>
    <xdr:ext cx="534377" cy="259045"/>
    <xdr:sp macro="" textlink="">
      <xdr:nvSpPr>
        <xdr:cNvPr id="606" name="テキスト ボックス 605"/>
        <xdr:cNvSpPr txBox="1"/>
      </xdr:nvSpPr>
      <xdr:spPr>
        <a:xfrm>
          <a:off x="14325111" y="893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131397</xdr:rowOff>
    </xdr:from>
    <xdr:to>
      <xdr:col>20</xdr:col>
      <xdr:colOff>9525</xdr:colOff>
      <xdr:row>55</xdr:row>
      <xdr:rowOff>61547</xdr:rowOff>
    </xdr:to>
    <xdr:sp macro="" textlink="">
      <xdr:nvSpPr>
        <xdr:cNvPr id="607" name="円/楕円 606"/>
        <xdr:cNvSpPr/>
      </xdr:nvSpPr>
      <xdr:spPr>
        <a:xfrm>
          <a:off x="13652500" y="938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78074</xdr:rowOff>
    </xdr:from>
    <xdr:ext cx="534377" cy="259045"/>
    <xdr:sp macro="" textlink="">
      <xdr:nvSpPr>
        <xdr:cNvPr id="608" name="テキスト ボックス 607"/>
        <xdr:cNvSpPr txBox="1"/>
      </xdr:nvSpPr>
      <xdr:spPr>
        <a:xfrm>
          <a:off x="13436111" y="916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60371</xdr:rowOff>
    </xdr:from>
    <xdr:to>
      <xdr:col>18</xdr:col>
      <xdr:colOff>492125</xdr:colOff>
      <xdr:row>55</xdr:row>
      <xdr:rowOff>161971</xdr:rowOff>
    </xdr:to>
    <xdr:sp macro="" textlink="">
      <xdr:nvSpPr>
        <xdr:cNvPr id="609" name="円/楕円 608"/>
        <xdr:cNvSpPr/>
      </xdr:nvSpPr>
      <xdr:spPr>
        <a:xfrm>
          <a:off x="12763500" y="949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7048</xdr:rowOff>
    </xdr:from>
    <xdr:ext cx="534377" cy="259045"/>
    <xdr:sp macro="" textlink="">
      <xdr:nvSpPr>
        <xdr:cNvPr id="610" name="テキスト ボックス 609"/>
        <xdr:cNvSpPr txBox="1"/>
      </xdr:nvSpPr>
      <xdr:spPr>
        <a:xfrm>
          <a:off x="12547111" y="9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32" name="テキスト ボックス 63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30625</xdr:rowOff>
    </xdr:from>
    <xdr:to>
      <xdr:col>23</xdr:col>
      <xdr:colOff>516889</xdr:colOff>
      <xdr:row>79</xdr:row>
      <xdr:rowOff>98879</xdr:rowOff>
    </xdr:to>
    <xdr:cxnSp macro="">
      <xdr:nvCxnSpPr>
        <xdr:cNvPr id="636" name="直線コネクタ 635"/>
        <xdr:cNvCxnSpPr/>
      </xdr:nvCxnSpPr>
      <xdr:spPr>
        <a:xfrm flipV="1">
          <a:off x="16317595" y="12032125"/>
          <a:ext cx="1269" cy="1611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108864</xdr:rowOff>
    </xdr:from>
    <xdr:ext cx="249299" cy="259045"/>
    <xdr:sp macro="" textlink="">
      <xdr:nvSpPr>
        <xdr:cNvPr id="637" name="災害復旧費最小値テキスト"/>
        <xdr:cNvSpPr txBox="1"/>
      </xdr:nvSpPr>
      <xdr:spPr>
        <a:xfrm>
          <a:off x="16370300" y="1365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148752</xdr:rowOff>
    </xdr:from>
    <xdr:ext cx="534377" cy="259045"/>
    <xdr:sp macro="" textlink="">
      <xdr:nvSpPr>
        <xdr:cNvPr id="639" name="災害復旧費最大値テキスト"/>
        <xdr:cNvSpPr txBox="1"/>
      </xdr:nvSpPr>
      <xdr:spPr>
        <a:xfrm>
          <a:off x="16370300" y="118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49,340</a:t>
          </a:r>
          <a:endParaRPr kumimoji="1" lang="ja-JP" altLang="en-US" sz="1000" b="1">
            <a:latin typeface="ＭＳ Ｐゴシック"/>
          </a:endParaRPr>
        </a:p>
      </xdr:txBody>
    </xdr:sp>
    <xdr:clientData/>
  </xdr:oneCellAnchor>
  <xdr:twoCellAnchor>
    <xdr:from>
      <xdr:col>23</xdr:col>
      <xdr:colOff>428625</xdr:colOff>
      <xdr:row>70</xdr:row>
      <xdr:rowOff>30625</xdr:rowOff>
    </xdr:from>
    <xdr:to>
      <xdr:col>23</xdr:col>
      <xdr:colOff>606425</xdr:colOff>
      <xdr:row>70</xdr:row>
      <xdr:rowOff>30625</xdr:rowOff>
    </xdr:to>
    <xdr:cxnSp macro="">
      <xdr:nvCxnSpPr>
        <xdr:cNvPr id="640" name="直線コネクタ 639"/>
        <xdr:cNvCxnSpPr/>
      </xdr:nvCxnSpPr>
      <xdr:spPr>
        <a:xfrm>
          <a:off x="16230600" y="1203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98650</xdr:rowOff>
    </xdr:from>
    <xdr:to>
      <xdr:col>23</xdr:col>
      <xdr:colOff>517525</xdr:colOff>
      <xdr:row>79</xdr:row>
      <xdr:rowOff>98715</xdr:rowOff>
    </xdr:to>
    <xdr:cxnSp macro="">
      <xdr:nvCxnSpPr>
        <xdr:cNvPr id="641" name="直線コネクタ 640"/>
        <xdr:cNvCxnSpPr/>
      </xdr:nvCxnSpPr>
      <xdr:spPr>
        <a:xfrm flipV="1">
          <a:off x="15481300" y="13643200"/>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26314</xdr:rowOff>
    </xdr:from>
    <xdr:ext cx="469744" cy="259045"/>
    <xdr:sp macro="" textlink="">
      <xdr:nvSpPr>
        <xdr:cNvPr id="642" name="災害復旧費平均値テキスト"/>
        <xdr:cNvSpPr txBox="1"/>
      </xdr:nvSpPr>
      <xdr:spPr>
        <a:xfrm>
          <a:off x="16370300" y="13399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3437</xdr:rowOff>
    </xdr:from>
    <xdr:to>
      <xdr:col>23</xdr:col>
      <xdr:colOff>568325</xdr:colOff>
      <xdr:row>79</xdr:row>
      <xdr:rowOff>105037</xdr:rowOff>
    </xdr:to>
    <xdr:sp macro="" textlink="">
      <xdr:nvSpPr>
        <xdr:cNvPr id="643" name="フローチャート : 判断 642"/>
        <xdr:cNvSpPr/>
      </xdr:nvSpPr>
      <xdr:spPr>
        <a:xfrm>
          <a:off x="162687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95808</xdr:rowOff>
    </xdr:from>
    <xdr:to>
      <xdr:col>22</xdr:col>
      <xdr:colOff>365125</xdr:colOff>
      <xdr:row>79</xdr:row>
      <xdr:rowOff>98715</xdr:rowOff>
    </xdr:to>
    <xdr:cxnSp macro="">
      <xdr:nvCxnSpPr>
        <xdr:cNvPr id="644" name="直線コネクタ 643"/>
        <xdr:cNvCxnSpPr/>
      </xdr:nvCxnSpPr>
      <xdr:spPr>
        <a:xfrm>
          <a:off x="14592300" y="1364035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14508</xdr:rowOff>
    </xdr:from>
    <xdr:to>
      <xdr:col>22</xdr:col>
      <xdr:colOff>415925</xdr:colOff>
      <xdr:row>79</xdr:row>
      <xdr:rowOff>116108</xdr:rowOff>
    </xdr:to>
    <xdr:sp macro="" textlink="">
      <xdr:nvSpPr>
        <xdr:cNvPr id="645" name="フローチャート : 判断 644"/>
        <xdr:cNvSpPr/>
      </xdr:nvSpPr>
      <xdr:spPr>
        <a:xfrm>
          <a:off x="15430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132635</xdr:rowOff>
    </xdr:from>
    <xdr:ext cx="469744" cy="259045"/>
    <xdr:sp macro="" textlink="">
      <xdr:nvSpPr>
        <xdr:cNvPr id="646" name="テキスト ボックス 645"/>
        <xdr:cNvSpPr txBox="1"/>
      </xdr:nvSpPr>
      <xdr:spPr>
        <a:xfrm>
          <a:off x="15246427"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91791</xdr:rowOff>
    </xdr:from>
    <xdr:to>
      <xdr:col>21</xdr:col>
      <xdr:colOff>161925</xdr:colOff>
      <xdr:row>79</xdr:row>
      <xdr:rowOff>95808</xdr:rowOff>
    </xdr:to>
    <xdr:cxnSp macro="">
      <xdr:nvCxnSpPr>
        <xdr:cNvPr id="647" name="直線コネクタ 646"/>
        <xdr:cNvCxnSpPr/>
      </xdr:nvCxnSpPr>
      <xdr:spPr>
        <a:xfrm>
          <a:off x="13703300" y="13636341"/>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16565</xdr:rowOff>
    </xdr:from>
    <xdr:to>
      <xdr:col>21</xdr:col>
      <xdr:colOff>212725</xdr:colOff>
      <xdr:row>79</xdr:row>
      <xdr:rowOff>118165</xdr:rowOff>
    </xdr:to>
    <xdr:sp macro="" textlink="">
      <xdr:nvSpPr>
        <xdr:cNvPr id="648" name="フローチャート : 判断 647"/>
        <xdr:cNvSpPr/>
      </xdr:nvSpPr>
      <xdr:spPr>
        <a:xfrm>
          <a:off x="14541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134692</xdr:rowOff>
    </xdr:from>
    <xdr:ext cx="378565" cy="259045"/>
    <xdr:sp macro="" textlink="">
      <xdr:nvSpPr>
        <xdr:cNvPr id="649" name="テキスト ボックス 648"/>
        <xdr:cNvSpPr txBox="1"/>
      </xdr:nvSpPr>
      <xdr:spPr>
        <a:xfrm>
          <a:off x="14403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91791</xdr:rowOff>
    </xdr:from>
    <xdr:to>
      <xdr:col>19</xdr:col>
      <xdr:colOff>644525</xdr:colOff>
      <xdr:row>79</xdr:row>
      <xdr:rowOff>92706</xdr:rowOff>
    </xdr:to>
    <xdr:cxnSp macro="">
      <xdr:nvCxnSpPr>
        <xdr:cNvPr id="650" name="直線コネクタ 649"/>
        <xdr:cNvCxnSpPr/>
      </xdr:nvCxnSpPr>
      <xdr:spPr>
        <a:xfrm flipV="1">
          <a:off x="12814300" y="1363634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15650</xdr:rowOff>
    </xdr:from>
    <xdr:to>
      <xdr:col>20</xdr:col>
      <xdr:colOff>9525</xdr:colOff>
      <xdr:row>79</xdr:row>
      <xdr:rowOff>117250</xdr:rowOff>
    </xdr:to>
    <xdr:sp macro="" textlink="">
      <xdr:nvSpPr>
        <xdr:cNvPr id="651" name="フローチャート : 判断 650"/>
        <xdr:cNvSpPr/>
      </xdr:nvSpPr>
      <xdr:spPr>
        <a:xfrm>
          <a:off x="13652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133777</xdr:rowOff>
    </xdr:from>
    <xdr:ext cx="378565" cy="259045"/>
    <xdr:sp macro="" textlink="">
      <xdr:nvSpPr>
        <xdr:cNvPr id="652" name="テキスト ボックス 651"/>
        <xdr:cNvSpPr txBox="1"/>
      </xdr:nvSpPr>
      <xdr:spPr>
        <a:xfrm>
          <a:off x="13514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3045</xdr:rowOff>
    </xdr:from>
    <xdr:to>
      <xdr:col>18</xdr:col>
      <xdr:colOff>492125</xdr:colOff>
      <xdr:row>79</xdr:row>
      <xdr:rowOff>104645</xdr:rowOff>
    </xdr:to>
    <xdr:sp macro="" textlink="">
      <xdr:nvSpPr>
        <xdr:cNvPr id="653" name="フローチャート : 判断 652"/>
        <xdr:cNvSpPr/>
      </xdr:nvSpPr>
      <xdr:spPr>
        <a:xfrm>
          <a:off x="12763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121172</xdr:rowOff>
    </xdr:from>
    <xdr:ext cx="469744" cy="259045"/>
    <xdr:sp macro="" textlink="">
      <xdr:nvSpPr>
        <xdr:cNvPr id="654" name="テキスト ボックス 653"/>
        <xdr:cNvSpPr txBox="1"/>
      </xdr:nvSpPr>
      <xdr:spPr>
        <a:xfrm>
          <a:off x="12579427"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47850</xdr:rowOff>
    </xdr:from>
    <xdr:to>
      <xdr:col>23</xdr:col>
      <xdr:colOff>568325</xdr:colOff>
      <xdr:row>79</xdr:row>
      <xdr:rowOff>149450</xdr:rowOff>
    </xdr:to>
    <xdr:sp macro="" textlink="">
      <xdr:nvSpPr>
        <xdr:cNvPr id="660" name="円/楕円 659"/>
        <xdr:cNvSpPr/>
      </xdr:nvSpPr>
      <xdr:spPr>
        <a:xfrm>
          <a:off x="162687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153313</xdr:rowOff>
    </xdr:from>
    <xdr:ext cx="249299" cy="259045"/>
    <xdr:sp macro="" textlink="">
      <xdr:nvSpPr>
        <xdr:cNvPr id="661" name="災害復旧費該当値テキスト"/>
        <xdr:cNvSpPr txBox="1"/>
      </xdr:nvSpPr>
      <xdr:spPr>
        <a:xfrm>
          <a:off x="16370300" y="135264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47915</xdr:rowOff>
    </xdr:from>
    <xdr:to>
      <xdr:col>22</xdr:col>
      <xdr:colOff>415925</xdr:colOff>
      <xdr:row>79</xdr:row>
      <xdr:rowOff>149515</xdr:rowOff>
    </xdr:to>
    <xdr:sp macro="" textlink="">
      <xdr:nvSpPr>
        <xdr:cNvPr id="662" name="円/楕円 661"/>
        <xdr:cNvSpPr/>
      </xdr:nvSpPr>
      <xdr:spPr>
        <a:xfrm>
          <a:off x="15430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140642</xdr:rowOff>
    </xdr:from>
    <xdr:ext cx="249299" cy="259045"/>
    <xdr:sp macro="" textlink="">
      <xdr:nvSpPr>
        <xdr:cNvPr id="663" name="テキスト ボックス 662"/>
        <xdr:cNvSpPr txBox="1"/>
      </xdr:nvSpPr>
      <xdr:spPr>
        <a:xfrm>
          <a:off x="15356649"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45008</xdr:rowOff>
    </xdr:from>
    <xdr:to>
      <xdr:col>21</xdr:col>
      <xdr:colOff>212725</xdr:colOff>
      <xdr:row>79</xdr:row>
      <xdr:rowOff>146608</xdr:rowOff>
    </xdr:to>
    <xdr:sp macro="" textlink="">
      <xdr:nvSpPr>
        <xdr:cNvPr id="664" name="円/楕円 663"/>
        <xdr:cNvSpPr/>
      </xdr:nvSpPr>
      <xdr:spPr>
        <a:xfrm>
          <a:off x="14541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137735</xdr:rowOff>
    </xdr:from>
    <xdr:ext cx="313932" cy="259045"/>
    <xdr:sp macro="" textlink="">
      <xdr:nvSpPr>
        <xdr:cNvPr id="665" name="テキスト ボックス 664"/>
        <xdr:cNvSpPr txBox="1"/>
      </xdr:nvSpPr>
      <xdr:spPr>
        <a:xfrm>
          <a:off x="14435333" y="13682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40991</xdr:rowOff>
    </xdr:from>
    <xdr:to>
      <xdr:col>20</xdr:col>
      <xdr:colOff>9525</xdr:colOff>
      <xdr:row>79</xdr:row>
      <xdr:rowOff>142591</xdr:rowOff>
    </xdr:to>
    <xdr:sp macro="" textlink="">
      <xdr:nvSpPr>
        <xdr:cNvPr id="666" name="円/楕円 665"/>
        <xdr:cNvSpPr/>
      </xdr:nvSpPr>
      <xdr:spPr>
        <a:xfrm>
          <a:off x="13652500" y="135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133718</xdr:rowOff>
    </xdr:from>
    <xdr:ext cx="378565" cy="259045"/>
    <xdr:sp macro="" textlink="">
      <xdr:nvSpPr>
        <xdr:cNvPr id="667" name="テキスト ボックス 666"/>
        <xdr:cNvSpPr txBox="1"/>
      </xdr:nvSpPr>
      <xdr:spPr>
        <a:xfrm>
          <a:off x="13514017" y="13678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41906</xdr:rowOff>
    </xdr:from>
    <xdr:to>
      <xdr:col>18</xdr:col>
      <xdr:colOff>492125</xdr:colOff>
      <xdr:row>79</xdr:row>
      <xdr:rowOff>143506</xdr:rowOff>
    </xdr:to>
    <xdr:sp macro="" textlink="">
      <xdr:nvSpPr>
        <xdr:cNvPr id="668" name="円/楕円 667"/>
        <xdr:cNvSpPr/>
      </xdr:nvSpPr>
      <xdr:spPr>
        <a:xfrm>
          <a:off x="127635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134633</xdr:rowOff>
    </xdr:from>
    <xdr:ext cx="378565" cy="259045"/>
    <xdr:sp macro="" textlink="">
      <xdr:nvSpPr>
        <xdr:cNvPr id="669" name="テキスト ボックス 668"/>
        <xdr:cNvSpPr txBox="1"/>
      </xdr:nvSpPr>
      <xdr:spPr>
        <a:xfrm>
          <a:off x="12625017" y="1367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82" name="テキスト ボックス 68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90" name="テキスト ボックス 68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92" name="テキスト ボックス 69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106291</xdr:rowOff>
    </xdr:from>
    <xdr:to>
      <xdr:col>23</xdr:col>
      <xdr:colOff>516889</xdr:colOff>
      <xdr:row>98</xdr:row>
      <xdr:rowOff>43427</xdr:rowOff>
    </xdr:to>
    <xdr:cxnSp macro="">
      <xdr:nvCxnSpPr>
        <xdr:cNvPr id="696" name="直線コネクタ 695"/>
        <xdr:cNvCxnSpPr/>
      </xdr:nvCxnSpPr>
      <xdr:spPr>
        <a:xfrm flipV="1">
          <a:off x="16317595" y="15365341"/>
          <a:ext cx="1269"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47254</xdr:rowOff>
    </xdr:from>
    <xdr:ext cx="534377" cy="259045"/>
    <xdr:sp macro="" textlink="">
      <xdr:nvSpPr>
        <xdr:cNvPr id="697" name="公債費最小値テキスト"/>
        <xdr:cNvSpPr txBox="1"/>
      </xdr:nvSpPr>
      <xdr:spPr>
        <a:xfrm>
          <a:off x="16370300" y="1684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16,948</a:t>
          </a:r>
          <a:endParaRPr kumimoji="1" lang="ja-JP" altLang="en-US" sz="1000" b="1">
            <a:latin typeface="ＭＳ Ｐゴシック"/>
          </a:endParaRPr>
        </a:p>
      </xdr:txBody>
    </xdr:sp>
    <xdr:clientData/>
  </xdr:oneCellAnchor>
  <xdr:twoCellAnchor>
    <xdr:from>
      <xdr:col>23</xdr:col>
      <xdr:colOff>428625</xdr:colOff>
      <xdr:row>98</xdr:row>
      <xdr:rowOff>43427</xdr:rowOff>
    </xdr:from>
    <xdr:to>
      <xdr:col>23</xdr:col>
      <xdr:colOff>606425</xdr:colOff>
      <xdr:row>98</xdr:row>
      <xdr:rowOff>43427</xdr:rowOff>
    </xdr:to>
    <xdr:cxnSp macro="">
      <xdr:nvCxnSpPr>
        <xdr:cNvPr id="698" name="直線コネクタ 697"/>
        <xdr:cNvCxnSpPr/>
      </xdr:nvCxnSpPr>
      <xdr:spPr>
        <a:xfrm>
          <a:off x="16230600" y="168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52968</xdr:rowOff>
    </xdr:from>
    <xdr:ext cx="534377" cy="259045"/>
    <xdr:sp macro="" textlink="">
      <xdr:nvSpPr>
        <xdr:cNvPr id="699" name="公債費最大値テキスト"/>
        <xdr:cNvSpPr txBox="1"/>
      </xdr:nvSpPr>
      <xdr:spPr>
        <a:xfrm>
          <a:off x="16370300" y="151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62,273</a:t>
          </a:r>
          <a:endParaRPr kumimoji="1" lang="ja-JP" altLang="en-US" sz="1000" b="1">
            <a:latin typeface="ＭＳ Ｐゴシック"/>
          </a:endParaRPr>
        </a:p>
      </xdr:txBody>
    </xdr:sp>
    <xdr:clientData/>
  </xdr:oneCellAnchor>
  <xdr:twoCellAnchor>
    <xdr:from>
      <xdr:col>23</xdr:col>
      <xdr:colOff>428625</xdr:colOff>
      <xdr:row>89</xdr:row>
      <xdr:rowOff>106291</xdr:rowOff>
    </xdr:from>
    <xdr:to>
      <xdr:col>23</xdr:col>
      <xdr:colOff>606425</xdr:colOff>
      <xdr:row>89</xdr:row>
      <xdr:rowOff>106291</xdr:rowOff>
    </xdr:to>
    <xdr:cxnSp macro="">
      <xdr:nvCxnSpPr>
        <xdr:cNvPr id="700" name="直線コネクタ 699"/>
        <xdr:cNvCxnSpPr/>
      </xdr:nvCxnSpPr>
      <xdr:spPr>
        <a:xfrm>
          <a:off x="16230600" y="153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104529</xdr:rowOff>
    </xdr:from>
    <xdr:to>
      <xdr:col>23</xdr:col>
      <xdr:colOff>517525</xdr:colOff>
      <xdr:row>94</xdr:row>
      <xdr:rowOff>116906</xdr:rowOff>
    </xdr:to>
    <xdr:cxnSp macro="">
      <xdr:nvCxnSpPr>
        <xdr:cNvPr id="701" name="直線コネクタ 700"/>
        <xdr:cNvCxnSpPr/>
      </xdr:nvCxnSpPr>
      <xdr:spPr>
        <a:xfrm flipV="1">
          <a:off x="15481300" y="16220829"/>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57</xdr:rowOff>
    </xdr:from>
    <xdr:ext cx="534377" cy="259045"/>
    <xdr:sp macro="" textlink="">
      <xdr:nvSpPr>
        <xdr:cNvPr id="702" name="公債費平均値テキスト"/>
        <xdr:cNvSpPr txBox="1"/>
      </xdr:nvSpPr>
      <xdr:spPr>
        <a:xfrm>
          <a:off x="16370300" y="15944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148630</xdr:rowOff>
    </xdr:from>
    <xdr:to>
      <xdr:col>23</xdr:col>
      <xdr:colOff>568325</xdr:colOff>
      <xdr:row>94</xdr:row>
      <xdr:rowOff>78780</xdr:rowOff>
    </xdr:to>
    <xdr:sp macro="" textlink="">
      <xdr:nvSpPr>
        <xdr:cNvPr id="703" name="フローチャート : 判断 702"/>
        <xdr:cNvSpPr/>
      </xdr:nvSpPr>
      <xdr:spPr>
        <a:xfrm>
          <a:off x="162687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104724</xdr:rowOff>
    </xdr:from>
    <xdr:to>
      <xdr:col>22</xdr:col>
      <xdr:colOff>365125</xdr:colOff>
      <xdr:row>94</xdr:row>
      <xdr:rowOff>116906</xdr:rowOff>
    </xdr:to>
    <xdr:cxnSp macro="">
      <xdr:nvCxnSpPr>
        <xdr:cNvPr id="704" name="直線コネクタ 703"/>
        <xdr:cNvCxnSpPr/>
      </xdr:nvCxnSpPr>
      <xdr:spPr>
        <a:xfrm>
          <a:off x="14592300" y="16221024"/>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142948</xdr:rowOff>
    </xdr:from>
    <xdr:to>
      <xdr:col>22</xdr:col>
      <xdr:colOff>415925</xdr:colOff>
      <xdr:row>94</xdr:row>
      <xdr:rowOff>73098</xdr:rowOff>
    </xdr:to>
    <xdr:sp macro="" textlink="">
      <xdr:nvSpPr>
        <xdr:cNvPr id="705" name="フローチャート : 判断 704"/>
        <xdr:cNvSpPr/>
      </xdr:nvSpPr>
      <xdr:spPr>
        <a:xfrm>
          <a:off x="15430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89625</xdr:rowOff>
    </xdr:from>
    <xdr:ext cx="534377" cy="259045"/>
    <xdr:sp macro="" textlink="">
      <xdr:nvSpPr>
        <xdr:cNvPr id="706" name="テキスト ボックス 705"/>
        <xdr:cNvSpPr txBox="1"/>
      </xdr:nvSpPr>
      <xdr:spPr>
        <a:xfrm>
          <a:off x="15214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104724</xdr:rowOff>
    </xdr:from>
    <xdr:to>
      <xdr:col>21</xdr:col>
      <xdr:colOff>161925</xdr:colOff>
      <xdr:row>94</xdr:row>
      <xdr:rowOff>120628</xdr:rowOff>
    </xdr:to>
    <xdr:cxnSp macro="">
      <xdr:nvCxnSpPr>
        <xdr:cNvPr id="707" name="直線コネクタ 706"/>
        <xdr:cNvCxnSpPr/>
      </xdr:nvCxnSpPr>
      <xdr:spPr>
        <a:xfrm flipV="1">
          <a:off x="13703300" y="16221024"/>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70808</xdr:rowOff>
    </xdr:from>
    <xdr:to>
      <xdr:col>21</xdr:col>
      <xdr:colOff>212725</xdr:colOff>
      <xdr:row>94</xdr:row>
      <xdr:rowOff>958</xdr:rowOff>
    </xdr:to>
    <xdr:sp macro="" textlink="">
      <xdr:nvSpPr>
        <xdr:cNvPr id="708" name="フローチャート : 判断 707"/>
        <xdr:cNvSpPr/>
      </xdr:nvSpPr>
      <xdr:spPr>
        <a:xfrm>
          <a:off x="14541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17485</xdr:rowOff>
    </xdr:from>
    <xdr:ext cx="534377" cy="259045"/>
    <xdr:sp macro="" textlink="">
      <xdr:nvSpPr>
        <xdr:cNvPr id="709" name="テキスト ボックス 708"/>
        <xdr:cNvSpPr txBox="1"/>
      </xdr:nvSpPr>
      <xdr:spPr>
        <a:xfrm>
          <a:off x="14325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48586</xdr:rowOff>
    </xdr:from>
    <xdr:to>
      <xdr:col>19</xdr:col>
      <xdr:colOff>644525</xdr:colOff>
      <xdr:row>94</xdr:row>
      <xdr:rowOff>120628</xdr:rowOff>
    </xdr:to>
    <xdr:cxnSp macro="">
      <xdr:nvCxnSpPr>
        <xdr:cNvPr id="710" name="直線コネクタ 709"/>
        <xdr:cNvCxnSpPr/>
      </xdr:nvCxnSpPr>
      <xdr:spPr>
        <a:xfrm>
          <a:off x="12814300" y="16164886"/>
          <a:ext cx="889000" cy="7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56341</xdr:rowOff>
    </xdr:from>
    <xdr:to>
      <xdr:col>20</xdr:col>
      <xdr:colOff>9525</xdr:colOff>
      <xdr:row>93</xdr:row>
      <xdr:rowOff>157941</xdr:rowOff>
    </xdr:to>
    <xdr:sp macro="" textlink="">
      <xdr:nvSpPr>
        <xdr:cNvPr id="711" name="フローチャート : 判断 710"/>
        <xdr:cNvSpPr/>
      </xdr:nvSpPr>
      <xdr:spPr>
        <a:xfrm>
          <a:off x="13652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3018</xdr:rowOff>
    </xdr:from>
    <xdr:ext cx="534377" cy="259045"/>
    <xdr:sp macro="" textlink="">
      <xdr:nvSpPr>
        <xdr:cNvPr id="712" name="テキスト ボックス 711"/>
        <xdr:cNvSpPr txBox="1"/>
      </xdr:nvSpPr>
      <xdr:spPr>
        <a:xfrm>
          <a:off x="13436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38151</xdr:rowOff>
    </xdr:from>
    <xdr:to>
      <xdr:col>18</xdr:col>
      <xdr:colOff>492125</xdr:colOff>
      <xdr:row>93</xdr:row>
      <xdr:rowOff>139751</xdr:rowOff>
    </xdr:to>
    <xdr:sp macro="" textlink="">
      <xdr:nvSpPr>
        <xdr:cNvPr id="713" name="フローチャート : 判断 712"/>
        <xdr:cNvSpPr/>
      </xdr:nvSpPr>
      <xdr:spPr>
        <a:xfrm>
          <a:off x="12763500" y="159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156278</xdr:rowOff>
    </xdr:from>
    <xdr:ext cx="534377" cy="259045"/>
    <xdr:sp macro="" textlink="">
      <xdr:nvSpPr>
        <xdr:cNvPr id="714" name="テキスト ボックス 713"/>
        <xdr:cNvSpPr txBox="1"/>
      </xdr:nvSpPr>
      <xdr:spPr>
        <a:xfrm>
          <a:off x="12547111" y="15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53729</xdr:rowOff>
    </xdr:from>
    <xdr:to>
      <xdr:col>23</xdr:col>
      <xdr:colOff>568325</xdr:colOff>
      <xdr:row>94</xdr:row>
      <xdr:rowOff>155329</xdr:rowOff>
    </xdr:to>
    <xdr:sp macro="" textlink="">
      <xdr:nvSpPr>
        <xdr:cNvPr id="720" name="円/楕円 719"/>
        <xdr:cNvSpPr/>
      </xdr:nvSpPr>
      <xdr:spPr>
        <a:xfrm>
          <a:off x="16268700" y="161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32156</xdr:rowOff>
    </xdr:from>
    <xdr:ext cx="534377" cy="259045"/>
    <xdr:sp macro="" textlink="">
      <xdr:nvSpPr>
        <xdr:cNvPr id="721" name="公債費該当値テキスト"/>
        <xdr:cNvSpPr txBox="1"/>
      </xdr:nvSpPr>
      <xdr:spPr>
        <a:xfrm>
          <a:off x="16370300" y="161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66106</xdr:rowOff>
    </xdr:from>
    <xdr:to>
      <xdr:col>22</xdr:col>
      <xdr:colOff>415925</xdr:colOff>
      <xdr:row>94</xdr:row>
      <xdr:rowOff>167706</xdr:rowOff>
    </xdr:to>
    <xdr:sp macro="" textlink="">
      <xdr:nvSpPr>
        <xdr:cNvPr id="722" name="円/楕円 721"/>
        <xdr:cNvSpPr/>
      </xdr:nvSpPr>
      <xdr:spPr>
        <a:xfrm>
          <a:off x="15430500" y="161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158833</xdr:rowOff>
    </xdr:from>
    <xdr:ext cx="534377" cy="259045"/>
    <xdr:sp macro="" textlink="">
      <xdr:nvSpPr>
        <xdr:cNvPr id="723" name="テキスト ボックス 722"/>
        <xdr:cNvSpPr txBox="1"/>
      </xdr:nvSpPr>
      <xdr:spPr>
        <a:xfrm>
          <a:off x="15214111" y="162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53924</xdr:rowOff>
    </xdr:from>
    <xdr:to>
      <xdr:col>21</xdr:col>
      <xdr:colOff>212725</xdr:colOff>
      <xdr:row>94</xdr:row>
      <xdr:rowOff>155524</xdr:rowOff>
    </xdr:to>
    <xdr:sp macro="" textlink="">
      <xdr:nvSpPr>
        <xdr:cNvPr id="724" name="円/楕円 723"/>
        <xdr:cNvSpPr/>
      </xdr:nvSpPr>
      <xdr:spPr>
        <a:xfrm>
          <a:off x="14541500" y="161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146651</xdr:rowOff>
    </xdr:from>
    <xdr:ext cx="534377" cy="259045"/>
    <xdr:sp macro="" textlink="">
      <xdr:nvSpPr>
        <xdr:cNvPr id="725" name="テキスト ボックス 724"/>
        <xdr:cNvSpPr txBox="1"/>
      </xdr:nvSpPr>
      <xdr:spPr>
        <a:xfrm>
          <a:off x="14325111" y="162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69828</xdr:rowOff>
    </xdr:from>
    <xdr:to>
      <xdr:col>20</xdr:col>
      <xdr:colOff>9525</xdr:colOff>
      <xdr:row>94</xdr:row>
      <xdr:rowOff>171428</xdr:rowOff>
    </xdr:to>
    <xdr:sp macro="" textlink="">
      <xdr:nvSpPr>
        <xdr:cNvPr id="726" name="円/楕円 725"/>
        <xdr:cNvSpPr/>
      </xdr:nvSpPr>
      <xdr:spPr>
        <a:xfrm>
          <a:off x="13652500" y="161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162555</xdr:rowOff>
    </xdr:from>
    <xdr:ext cx="534377" cy="259045"/>
    <xdr:sp macro="" textlink="">
      <xdr:nvSpPr>
        <xdr:cNvPr id="727" name="テキスト ボックス 726"/>
        <xdr:cNvSpPr txBox="1"/>
      </xdr:nvSpPr>
      <xdr:spPr>
        <a:xfrm>
          <a:off x="13436111" y="1627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169236</xdr:rowOff>
    </xdr:from>
    <xdr:to>
      <xdr:col>18</xdr:col>
      <xdr:colOff>492125</xdr:colOff>
      <xdr:row>94</xdr:row>
      <xdr:rowOff>99386</xdr:rowOff>
    </xdr:to>
    <xdr:sp macro="" textlink="">
      <xdr:nvSpPr>
        <xdr:cNvPr id="728" name="円/楕円 727"/>
        <xdr:cNvSpPr/>
      </xdr:nvSpPr>
      <xdr:spPr>
        <a:xfrm>
          <a:off x="12763500" y="1611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90513</xdr:rowOff>
    </xdr:from>
    <xdr:ext cx="534377" cy="259045"/>
    <xdr:sp macro="" textlink="">
      <xdr:nvSpPr>
        <xdr:cNvPr id="729" name="テキスト ボックス 728"/>
        <xdr:cNvSpPr txBox="1"/>
      </xdr:nvSpPr>
      <xdr:spPr>
        <a:xfrm>
          <a:off x="12547111" y="1620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39116</xdr:rowOff>
    </xdr:from>
    <xdr:to>
      <xdr:col>32</xdr:col>
      <xdr:colOff>186689</xdr:colOff>
      <xdr:row>39</xdr:row>
      <xdr:rowOff>98878</xdr:rowOff>
    </xdr:to>
    <xdr:cxnSp macro="">
      <xdr:nvCxnSpPr>
        <xdr:cNvPr id="755" name="直線コネクタ 754"/>
        <xdr:cNvCxnSpPr/>
      </xdr:nvCxnSpPr>
      <xdr:spPr>
        <a:xfrm flipV="1">
          <a:off x="22159595" y="5354066"/>
          <a:ext cx="1269"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157243</xdr:rowOff>
    </xdr:from>
    <xdr:ext cx="469744" cy="259045"/>
    <xdr:sp macro="" textlink="">
      <xdr:nvSpPr>
        <xdr:cNvPr id="75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4,383</a:t>
          </a:r>
          <a:endParaRPr kumimoji="1" lang="ja-JP" altLang="en-US" sz="1000" b="1">
            <a:latin typeface="ＭＳ Ｐゴシック"/>
          </a:endParaRPr>
        </a:p>
      </xdr:txBody>
    </xdr:sp>
    <xdr:clientData/>
  </xdr:oneCellAnchor>
  <xdr:twoCellAnchor>
    <xdr:from>
      <xdr:col>32</xdr:col>
      <xdr:colOff>98425</xdr:colOff>
      <xdr:row>31</xdr:row>
      <xdr:rowOff>39116</xdr:rowOff>
    </xdr:from>
    <xdr:to>
      <xdr:col>32</xdr:col>
      <xdr:colOff>276225</xdr:colOff>
      <xdr:row>31</xdr:row>
      <xdr:rowOff>39116</xdr:rowOff>
    </xdr:to>
    <xdr:cxnSp macro="">
      <xdr:nvCxnSpPr>
        <xdr:cNvPr id="759" name="直線コネクタ 75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157497</xdr:rowOff>
    </xdr:from>
    <xdr:ext cx="378565" cy="259045"/>
    <xdr:sp macro="" textlink="">
      <xdr:nvSpPr>
        <xdr:cNvPr id="761" name="諸支出金平均値テキスト"/>
        <xdr:cNvSpPr txBox="1"/>
      </xdr:nvSpPr>
      <xdr:spPr>
        <a:xfrm>
          <a:off x="22212300" y="65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62" name="フローチャート : 判断 761"/>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88574</xdr:rowOff>
    </xdr:from>
    <xdr:to>
      <xdr:col>31</xdr:col>
      <xdr:colOff>85725</xdr:colOff>
      <xdr:row>39</xdr:row>
      <xdr:rowOff>18724</xdr:rowOff>
    </xdr:to>
    <xdr:sp macro="" textlink="">
      <xdr:nvSpPr>
        <xdr:cNvPr id="764" name="フローチャート : 判断 763"/>
        <xdr:cNvSpPr/>
      </xdr:nvSpPr>
      <xdr:spPr>
        <a:xfrm>
          <a:off x="21272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35250</xdr:rowOff>
    </xdr:from>
    <xdr:ext cx="378565" cy="259045"/>
    <xdr:sp macro="" textlink="">
      <xdr:nvSpPr>
        <xdr:cNvPr id="765" name="テキスト ボックス 764"/>
        <xdr:cNvSpPr txBox="1"/>
      </xdr:nvSpPr>
      <xdr:spPr>
        <a:xfrm>
          <a:off x="21134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6" name="直線コネクタ 76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67" name="フローチャート : 判断 766"/>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92727</xdr:rowOff>
    </xdr:from>
    <xdr:ext cx="378565" cy="259045"/>
    <xdr:sp macro="" textlink="">
      <xdr:nvSpPr>
        <xdr:cNvPr id="768" name="テキスト ボックス 767"/>
        <xdr:cNvSpPr txBox="1"/>
      </xdr:nvSpPr>
      <xdr:spPr>
        <a:xfrm>
          <a:off x="20245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9" name="直線コネクタ 76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108168</xdr:rowOff>
    </xdr:from>
    <xdr:to>
      <xdr:col>28</xdr:col>
      <xdr:colOff>365125</xdr:colOff>
      <xdr:row>39</xdr:row>
      <xdr:rowOff>38318</xdr:rowOff>
    </xdr:to>
    <xdr:sp macro="" textlink="">
      <xdr:nvSpPr>
        <xdr:cNvPr id="770" name="フローチャート : 判断 769"/>
        <xdr:cNvSpPr/>
      </xdr:nvSpPr>
      <xdr:spPr>
        <a:xfrm>
          <a:off x="19494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54845</xdr:rowOff>
    </xdr:from>
    <xdr:ext cx="378565" cy="259045"/>
    <xdr:sp macro="" textlink="">
      <xdr:nvSpPr>
        <xdr:cNvPr id="771" name="テキスト ボックス 770"/>
        <xdr:cNvSpPr txBox="1"/>
      </xdr:nvSpPr>
      <xdr:spPr>
        <a:xfrm>
          <a:off x="19356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53957</xdr:rowOff>
    </xdr:from>
    <xdr:to>
      <xdr:col>27</xdr:col>
      <xdr:colOff>161925</xdr:colOff>
      <xdr:row>37</xdr:row>
      <xdr:rowOff>155557</xdr:rowOff>
    </xdr:to>
    <xdr:sp macro="" textlink="">
      <xdr:nvSpPr>
        <xdr:cNvPr id="772" name="フローチャート : 判断 771"/>
        <xdr:cNvSpPr/>
      </xdr:nvSpPr>
      <xdr:spPr>
        <a:xfrm>
          <a:off x="18605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634</xdr:rowOff>
    </xdr:from>
    <xdr:ext cx="469744" cy="259045"/>
    <xdr:sp macro="" textlink="">
      <xdr:nvSpPr>
        <xdr:cNvPr id="773" name="テキスト ボックス 772"/>
        <xdr:cNvSpPr txBox="1"/>
      </xdr:nvSpPr>
      <xdr:spPr>
        <a:xfrm>
          <a:off x="18421427"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8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1" name="円/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2" name="テキスト ボックス 78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3" name="円/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4" name="テキスト ボックス 78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5" name="円/楕円 78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6" name="テキスト ボックス 78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7" name="円/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8" name="テキスト ボックス 78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歳出決算総額は１，６１８億円であり、住民一人当たり４３１，２５５円となっている。</a:t>
          </a:r>
          <a:endParaRPr kumimoji="1" lang="en-US" altLang="ja-JP" sz="1300">
            <a:latin typeface="ＭＳ Ｐゴシック"/>
          </a:endParaRPr>
        </a:p>
        <a:p>
          <a:r>
            <a:rPr kumimoji="1" lang="ja-JP" altLang="en-US" sz="1300">
              <a:latin typeface="ＭＳ Ｐゴシック"/>
            </a:rPr>
            <a:t>　目的別毎に類似団体と比較すると、商工費、教育費が高い水準となっている。商工費は企業誘致の促進、市内企業の定着を図るための奨励金や、預託金等により事業者の経営安定や成長・発展を金融面から支援する施策によるもの、また、教育費については、学校校舎建設事業や高崎アリーナ建設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前年度と比べて、形式収支が２１億円減少し、翌年度に繰り越すべき財源が２億円の減少であったことから実質収支が１９億円減少した。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実質収支額が減少したことに加え、財政調整基金の取崩額が増加したことにより実質単年度収支は減少したが、実質収支比率については適正な比率の範囲内であると考えられる。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全ての会計において、黒字である。一般会計は前年度と比べて、２．３２ポイント黒字額比率が減少している。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歳出が４３億増加したため、実質収支が減少したことが要因として挙げられる。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今後、地方交付税の合併算定替の終了や、大型の施設整備事業が予定されていることから、より一層の安定した財政運営に努める。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前年度より元利償還金は増加したものの、公営企業債の元利償還金に対する繰入金が減少したため、実質公債費比率の分子は減少となり、類似団体平均値と比較しても良好な状況を維持している。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今後も世代間の負担の不均衡が生じないよう、適正な起債に努める。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将来負担比率の分子は前年度と比較し、約６億円の増。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地方債現在高の増により将来負担額が増加したことが要因と考えられる。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群馬県高崎市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375,255
370,722
459.16
166,858,011
161,830,632
3,956,139
81,643,724
141,312,594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31.0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の総量の適正化を掲げ、社会経済状況や時間の経過によって変化する市民ニーズを的確に捉え、施設の複合化・集約化に取組み、施設規模の適正化に</a:t>
          </a:r>
          <a:r>
            <a:rPr kumimoji="1" lang="ja-JP" altLang="en-US" sz="1100">
              <a:solidFill>
                <a:schemeClr val="dk1"/>
              </a:solidFill>
              <a:effectLst/>
              <a:latin typeface="+mn-lt"/>
              <a:ea typeface="+mn-ea"/>
              <a:cs typeface="+mn-cs"/>
            </a:rPr>
            <a:t>努め</a:t>
          </a:r>
          <a:r>
            <a:rPr kumimoji="1" lang="ja-JP" altLang="ja-JP" sz="1100">
              <a:solidFill>
                <a:schemeClr val="dk1"/>
              </a:solidFill>
              <a:effectLst/>
              <a:latin typeface="+mn-lt"/>
              <a:ea typeface="+mn-ea"/>
              <a:cs typeface="+mn-cs"/>
            </a:rPr>
            <a:t>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有形固定資産減価償却率について、今回の結果は公共施設等総合管理計画策定前の平成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年度末時点でのものであり、過年度実績と比較することが出来ないが、公共施設等総合管理計画策定を見据えた取組みで、類似団体より低い結果が出たものと考え</a:t>
          </a:r>
          <a:r>
            <a:rPr kumimoji="1" lang="ja-JP" altLang="en-US" sz="1100">
              <a:solidFill>
                <a:schemeClr val="dk1"/>
              </a:solidFill>
              <a:effectLst/>
              <a:latin typeface="+mn-lt"/>
              <a:ea typeface="+mn-ea"/>
              <a:cs typeface="+mn-cs"/>
            </a:rPr>
            <a:t>られる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35052</xdr:rowOff>
    </xdr:from>
    <xdr:to>
      <xdr:col>3</xdr:col>
      <xdr:colOff>1170940</xdr:colOff>
      <xdr:row>33</xdr:row>
      <xdr:rowOff>163576</xdr:rowOff>
    </xdr:to>
    <xdr:cxnSp macro="">
      <xdr:nvCxnSpPr>
        <xdr:cNvPr id="62" name="直線コネクタ 61"/>
        <xdr:cNvCxnSpPr/>
      </xdr:nvCxnSpPr>
      <xdr:spPr>
        <a:xfrm flipV="1">
          <a:off x="4760595" y="5445252"/>
          <a:ext cx="1270" cy="115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167403</xdr:rowOff>
    </xdr:from>
    <xdr:ext cx="405111" cy="259045"/>
    <xdr:sp macro="" textlink="">
      <xdr:nvSpPr>
        <xdr:cNvPr id="63" name="有形固定資産減価償却率最小値テキスト"/>
        <xdr:cNvSpPr txBox="1"/>
      </xdr:nvSpPr>
      <xdr:spPr>
        <a:xfrm>
          <a:off x="4813300" y="660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a:t>
          </a:r>
          <a:endParaRPr kumimoji="1" lang="ja-JP" altLang="en-US" sz="1000" b="1">
            <a:latin typeface="ＭＳ Ｐゴシック"/>
          </a:endParaRPr>
        </a:p>
      </xdr:txBody>
    </xdr:sp>
    <xdr:clientData/>
  </xdr:oneCellAnchor>
  <xdr:twoCellAnchor>
    <xdr:from>
      <xdr:col>3</xdr:col>
      <xdr:colOff>1082675</xdr:colOff>
      <xdr:row>33</xdr:row>
      <xdr:rowOff>163576</xdr:rowOff>
    </xdr:from>
    <xdr:to>
      <xdr:col>3</xdr:col>
      <xdr:colOff>1260475</xdr:colOff>
      <xdr:row>33</xdr:row>
      <xdr:rowOff>163576</xdr:rowOff>
    </xdr:to>
    <xdr:cxnSp macro="">
      <xdr:nvCxnSpPr>
        <xdr:cNvPr id="64" name="直線コネクタ 63"/>
        <xdr:cNvCxnSpPr/>
      </xdr:nvCxnSpPr>
      <xdr:spPr>
        <a:xfrm>
          <a:off x="4673600" y="6602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153179</xdr:rowOff>
    </xdr:from>
    <xdr:ext cx="405111" cy="259045"/>
    <xdr:sp macro="" textlink="">
      <xdr:nvSpPr>
        <xdr:cNvPr id="65" name="有形固定資産減価償却率最大値テキスト"/>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3</xdr:col>
      <xdr:colOff>1082675</xdr:colOff>
      <xdr:row>27</xdr:row>
      <xdr:rowOff>35052</xdr:rowOff>
    </xdr:from>
    <xdr:to>
      <xdr:col>3</xdr:col>
      <xdr:colOff>1260475</xdr:colOff>
      <xdr:row>27</xdr:row>
      <xdr:rowOff>35052</xdr:rowOff>
    </xdr:to>
    <xdr:cxnSp macro="">
      <xdr:nvCxnSpPr>
        <xdr:cNvPr id="66" name="直線コネクタ 65"/>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160799</xdr:rowOff>
    </xdr:from>
    <xdr:ext cx="405111" cy="259045"/>
    <xdr:sp macro="" textlink="">
      <xdr:nvSpPr>
        <xdr:cNvPr id="67" name="有形固定資産減価償却率平均値テキスト"/>
        <xdr:cNvSpPr txBox="1"/>
      </xdr:nvSpPr>
      <xdr:spPr>
        <a:xfrm>
          <a:off x="4813300" y="6085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10922</xdr:rowOff>
    </xdr:from>
    <xdr:to>
      <xdr:col>3</xdr:col>
      <xdr:colOff>1222375</xdr:colOff>
      <xdr:row>31</xdr:row>
      <xdr:rowOff>112522</xdr:rowOff>
    </xdr:to>
    <xdr:sp macro="" textlink="">
      <xdr:nvSpPr>
        <xdr:cNvPr id="68" name="フローチャート : 判断 67"/>
        <xdr:cNvSpPr/>
      </xdr:nvSpPr>
      <xdr:spPr>
        <a:xfrm>
          <a:off x="4711700" y="61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131826</xdr:rowOff>
    </xdr:from>
    <xdr:to>
      <xdr:col>3</xdr:col>
      <xdr:colOff>511175</xdr:colOff>
      <xdr:row>32</xdr:row>
      <xdr:rowOff>61976</xdr:rowOff>
    </xdr:to>
    <xdr:sp macro="" textlink="">
      <xdr:nvSpPr>
        <xdr:cNvPr id="69" name="フローチャート : 判断 68"/>
        <xdr:cNvSpPr/>
      </xdr:nvSpPr>
      <xdr:spPr>
        <a:xfrm>
          <a:off x="4000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9144</xdr:rowOff>
    </xdr:from>
    <xdr:to>
      <xdr:col>3</xdr:col>
      <xdr:colOff>511175</xdr:colOff>
      <xdr:row>33</xdr:row>
      <xdr:rowOff>110744</xdr:rowOff>
    </xdr:to>
    <xdr:sp macro="" textlink="">
      <xdr:nvSpPr>
        <xdr:cNvPr id="75" name="円/楕円 74"/>
        <xdr:cNvSpPr/>
      </xdr:nvSpPr>
      <xdr:spPr>
        <a:xfrm>
          <a:off x="4000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78503</xdr:rowOff>
    </xdr:from>
    <xdr:ext cx="405111" cy="259045"/>
    <xdr:sp macro="" textlink="">
      <xdr:nvSpPr>
        <xdr:cNvPr id="76" name="n_1aveValue有形固定資産減価償却率"/>
        <xdr:cNvSpPr txBox="1"/>
      </xdr:nvSpPr>
      <xdr:spPr>
        <a:xfrm>
          <a:off x="3836043"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101871</xdr:rowOff>
    </xdr:from>
    <xdr:ext cx="405111" cy="259045"/>
    <xdr:sp macro="" textlink="">
      <xdr:nvSpPr>
        <xdr:cNvPr id="77" name="n_1mainValue有形固定資産減価償却率"/>
        <xdr:cNvSpPr txBox="1"/>
      </xdr:nvSpPr>
      <xdr:spPr>
        <a:xfrm>
          <a:off x="3836043"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群馬県高崎市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375,255
370,722
459.16
166,858,011
161,830,632
3,956,139
81,643,724
141,312,594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xdr:rowOff>
    </xdr:from>
    <xdr:to>
      <xdr:col>6</xdr:col>
      <xdr:colOff>510540</xdr:colOff>
      <xdr:row>41</xdr:row>
      <xdr:rowOff>165354</xdr:rowOff>
    </xdr:to>
    <xdr:cxnSp macro="">
      <xdr:nvCxnSpPr>
        <xdr:cNvPr id="55" name="直線コネクタ 54"/>
        <xdr:cNvCxnSpPr/>
      </xdr:nvCxnSpPr>
      <xdr:spPr>
        <a:xfrm flipV="1">
          <a:off x="4634865" y="5841492"/>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169181</xdr:rowOff>
    </xdr:from>
    <xdr:ext cx="405111" cy="259045"/>
    <xdr:sp macro="" textlink="">
      <xdr:nvSpPr>
        <xdr:cNvPr id="56" name="【道路】&#10;有形固定資産減価償却率最小値テキスト"/>
        <xdr:cNvSpPr txBox="1"/>
      </xdr:nvSpPr>
      <xdr:spPr>
        <a:xfrm>
          <a:off x="4724400" y="71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41</xdr:row>
      <xdr:rowOff>165354</xdr:rowOff>
    </xdr:from>
    <xdr:to>
      <xdr:col>6</xdr:col>
      <xdr:colOff>600075</xdr:colOff>
      <xdr:row>41</xdr:row>
      <xdr:rowOff>165354</xdr:rowOff>
    </xdr:to>
    <xdr:cxnSp macro="">
      <xdr:nvCxnSpPr>
        <xdr:cNvPr id="57" name="直線コネクタ 56"/>
        <xdr:cNvCxnSpPr/>
      </xdr:nvCxnSpPr>
      <xdr:spPr>
        <a:xfrm>
          <a:off x="4546600" y="719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130319</xdr:rowOff>
    </xdr:from>
    <xdr:ext cx="405111" cy="259045"/>
    <xdr:sp macro="" textlink="">
      <xdr:nvSpPr>
        <xdr:cNvPr id="58" name="【道路】&#10;有形固定資産減価償却率最大値テキスト"/>
        <xdr:cNvSpPr txBox="1"/>
      </xdr:nvSpPr>
      <xdr:spPr>
        <a:xfrm>
          <a:off x="47244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34</xdr:row>
      <xdr:rowOff>12192</xdr:rowOff>
    </xdr:from>
    <xdr:to>
      <xdr:col>6</xdr:col>
      <xdr:colOff>600075</xdr:colOff>
      <xdr:row>34</xdr:row>
      <xdr:rowOff>12192</xdr:rowOff>
    </xdr:to>
    <xdr:cxnSp macro="">
      <xdr:nvCxnSpPr>
        <xdr:cNvPr id="59" name="直線コネクタ 58"/>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49547</xdr:rowOff>
    </xdr:from>
    <xdr:ext cx="405111" cy="259045"/>
    <xdr:sp macro="" textlink="">
      <xdr:nvSpPr>
        <xdr:cNvPr id="60" name="【道路】&#10;有形固定資産減価償却率平均値テキスト"/>
        <xdr:cNvSpPr txBox="1"/>
      </xdr:nvSpPr>
      <xdr:spPr>
        <a:xfrm>
          <a:off x="47244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71120</xdr:rowOff>
    </xdr:from>
    <xdr:to>
      <xdr:col>6</xdr:col>
      <xdr:colOff>561975</xdr:colOff>
      <xdr:row>39</xdr:row>
      <xdr:rowOff>1270</xdr:rowOff>
    </xdr:to>
    <xdr:sp macro="" textlink="">
      <xdr:nvSpPr>
        <xdr:cNvPr id="61" name="フローチャート : 判断 60"/>
        <xdr:cNvSpPr/>
      </xdr:nvSpPr>
      <xdr:spPr>
        <a:xfrm>
          <a:off x="4584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100838</xdr:rowOff>
    </xdr:from>
    <xdr:to>
      <xdr:col>5</xdr:col>
      <xdr:colOff>409575</xdr:colOff>
      <xdr:row>39</xdr:row>
      <xdr:rowOff>30988</xdr:rowOff>
    </xdr:to>
    <xdr:sp macro="" textlink="">
      <xdr:nvSpPr>
        <xdr:cNvPr id="62" name="フローチャート : 判断 61"/>
        <xdr:cNvSpPr/>
      </xdr:nvSpPr>
      <xdr:spPr>
        <a:xfrm>
          <a:off x="3746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146558</xdr:rowOff>
    </xdr:from>
    <xdr:to>
      <xdr:col>5</xdr:col>
      <xdr:colOff>409575</xdr:colOff>
      <xdr:row>40</xdr:row>
      <xdr:rowOff>76708</xdr:rowOff>
    </xdr:to>
    <xdr:sp macro="" textlink="">
      <xdr:nvSpPr>
        <xdr:cNvPr id="68" name="円/楕円 67"/>
        <xdr:cNvSpPr/>
      </xdr:nvSpPr>
      <xdr:spPr>
        <a:xfrm>
          <a:off x="3746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47515</xdr:rowOff>
    </xdr:from>
    <xdr:ext cx="405111" cy="259045"/>
    <xdr:sp macro="" textlink="">
      <xdr:nvSpPr>
        <xdr:cNvPr id="69" name="n_1aveValue【道路】&#10;有形固定資産減価償却率"/>
        <xdr:cNvSpPr txBox="1"/>
      </xdr:nvSpPr>
      <xdr:spPr>
        <a:xfrm>
          <a:off x="3582043" y="639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67835</xdr:rowOff>
    </xdr:from>
    <xdr:ext cx="405111" cy="259045"/>
    <xdr:sp macro="" textlink="">
      <xdr:nvSpPr>
        <xdr:cNvPr id="70" name="n_1mainValue【道路】&#10;有形固定資産減価償却率"/>
        <xdr:cNvSpPr txBox="1"/>
      </xdr:nvSpPr>
      <xdr:spPr>
        <a:xfrm>
          <a:off x="3582043" y="692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88610</xdr:rowOff>
    </xdr:from>
    <xdr:to>
      <xdr:col>15</xdr:col>
      <xdr:colOff>180340</xdr:colOff>
      <xdr:row>41</xdr:row>
      <xdr:rowOff>74132</xdr:rowOff>
    </xdr:to>
    <xdr:cxnSp macro="">
      <xdr:nvCxnSpPr>
        <xdr:cNvPr id="96" name="直線コネクタ 95"/>
        <xdr:cNvCxnSpPr/>
      </xdr:nvCxnSpPr>
      <xdr:spPr>
        <a:xfrm flipV="1">
          <a:off x="10476865" y="574646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77959</xdr:rowOff>
    </xdr:from>
    <xdr:ext cx="469744" cy="259045"/>
    <xdr:sp macro="" textlink="">
      <xdr:nvSpPr>
        <xdr:cNvPr id="97" name="【道路】&#10;一人当たり延長最小値テキスト"/>
        <xdr:cNvSpPr txBox="1"/>
      </xdr:nvSpPr>
      <xdr:spPr>
        <a:xfrm>
          <a:off x="10566400" y="710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15</xdr:col>
      <xdr:colOff>92075</xdr:colOff>
      <xdr:row>41</xdr:row>
      <xdr:rowOff>74132</xdr:rowOff>
    </xdr:from>
    <xdr:to>
      <xdr:col>15</xdr:col>
      <xdr:colOff>269875</xdr:colOff>
      <xdr:row>41</xdr:row>
      <xdr:rowOff>74132</xdr:rowOff>
    </xdr:to>
    <xdr:cxnSp macro="">
      <xdr:nvCxnSpPr>
        <xdr:cNvPr id="98" name="直線コネクタ 97"/>
        <xdr:cNvCxnSpPr/>
      </xdr:nvCxnSpPr>
      <xdr:spPr>
        <a:xfrm>
          <a:off x="10388600" y="710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35287</xdr:rowOff>
    </xdr:from>
    <xdr:ext cx="534377" cy="259045"/>
    <xdr:sp macro="" textlink="">
      <xdr:nvSpPr>
        <xdr:cNvPr id="99" name="【道路】&#10;一人当たり延長最大値テキスト"/>
        <xdr:cNvSpPr txBox="1"/>
      </xdr:nvSpPr>
      <xdr:spPr>
        <a:xfrm>
          <a:off x="10566400" y="55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14.211</a:t>
          </a:r>
          <a:endParaRPr kumimoji="1" lang="ja-JP" altLang="en-US" sz="1000" b="1">
            <a:latin typeface="ＭＳ Ｐゴシック"/>
          </a:endParaRPr>
        </a:p>
      </xdr:txBody>
    </xdr:sp>
    <xdr:clientData/>
  </xdr:oneCellAnchor>
  <xdr:twoCellAnchor>
    <xdr:from>
      <xdr:col>15</xdr:col>
      <xdr:colOff>92075</xdr:colOff>
      <xdr:row>33</xdr:row>
      <xdr:rowOff>88610</xdr:rowOff>
    </xdr:from>
    <xdr:to>
      <xdr:col>15</xdr:col>
      <xdr:colOff>269875</xdr:colOff>
      <xdr:row>33</xdr:row>
      <xdr:rowOff>88610</xdr:rowOff>
    </xdr:to>
    <xdr:cxnSp macro="">
      <xdr:nvCxnSpPr>
        <xdr:cNvPr id="100" name="直線コネクタ 99"/>
        <xdr:cNvCxnSpPr/>
      </xdr:nvCxnSpPr>
      <xdr:spPr>
        <a:xfrm>
          <a:off x="10388600" y="57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119107</xdr:rowOff>
    </xdr:from>
    <xdr:ext cx="469744" cy="259045"/>
    <xdr:sp macro="" textlink="">
      <xdr:nvSpPr>
        <xdr:cNvPr id="101" name="【道路】&#10;一人当たり延長平均値テキスト"/>
        <xdr:cNvSpPr txBox="1"/>
      </xdr:nvSpPr>
      <xdr:spPr>
        <a:xfrm>
          <a:off x="10566400" y="663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140680</xdr:rowOff>
    </xdr:from>
    <xdr:to>
      <xdr:col>15</xdr:col>
      <xdr:colOff>231775</xdr:colOff>
      <xdr:row>39</xdr:row>
      <xdr:rowOff>70830</xdr:rowOff>
    </xdr:to>
    <xdr:sp macro="" textlink="">
      <xdr:nvSpPr>
        <xdr:cNvPr id="102" name="フローチャート : 判断 101"/>
        <xdr:cNvSpPr/>
      </xdr:nvSpPr>
      <xdr:spPr>
        <a:xfrm>
          <a:off x="10426700" y="665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101056</xdr:rowOff>
    </xdr:from>
    <xdr:to>
      <xdr:col>14</xdr:col>
      <xdr:colOff>79375</xdr:colOff>
      <xdr:row>39</xdr:row>
      <xdr:rowOff>31206</xdr:rowOff>
    </xdr:to>
    <xdr:sp macro="" textlink="">
      <xdr:nvSpPr>
        <xdr:cNvPr id="103" name="フローチャート : 判断 102"/>
        <xdr:cNvSpPr/>
      </xdr:nvSpPr>
      <xdr:spPr>
        <a:xfrm>
          <a:off x="9588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41946</xdr:rowOff>
    </xdr:from>
    <xdr:to>
      <xdr:col>14</xdr:col>
      <xdr:colOff>79375</xdr:colOff>
      <xdr:row>35</xdr:row>
      <xdr:rowOff>143546</xdr:rowOff>
    </xdr:to>
    <xdr:sp macro="" textlink="">
      <xdr:nvSpPr>
        <xdr:cNvPr id="109" name="円/楕円 108"/>
        <xdr:cNvSpPr/>
      </xdr:nvSpPr>
      <xdr:spPr>
        <a:xfrm>
          <a:off x="9588500" y="604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22333</xdr:rowOff>
    </xdr:from>
    <xdr:ext cx="469744" cy="259045"/>
    <xdr:sp macro="" textlink="">
      <xdr:nvSpPr>
        <xdr:cNvPr id="110" name="n_1aveValue【道路】&#10;一人当たり延長"/>
        <xdr:cNvSpPr txBox="1"/>
      </xdr:nvSpPr>
      <xdr:spPr>
        <a:xfrm>
          <a:off x="93917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160073</xdr:rowOff>
    </xdr:from>
    <xdr:ext cx="534377" cy="259045"/>
    <xdr:sp macro="" textlink="">
      <xdr:nvSpPr>
        <xdr:cNvPr id="111" name="n_1mainValue【道路】&#10;一人当たり延長"/>
        <xdr:cNvSpPr txBox="1"/>
      </xdr:nvSpPr>
      <xdr:spPr>
        <a:xfrm>
          <a:off x="9359410" y="58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150876</xdr:rowOff>
    </xdr:to>
    <xdr:cxnSp macro="">
      <xdr:nvCxnSpPr>
        <xdr:cNvPr id="134" name="直線コネクタ 133"/>
        <xdr:cNvCxnSpPr/>
      </xdr:nvCxnSpPr>
      <xdr:spPr>
        <a:xfrm flipV="1">
          <a:off x="4634865" y="965835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154703</xdr:rowOff>
    </xdr:from>
    <xdr:ext cx="405111" cy="259045"/>
    <xdr:sp macro="" textlink="">
      <xdr:nvSpPr>
        <xdr:cNvPr id="135" name="【橋りょう・トンネル】&#10;有形固定資産減価償却率最小値テキスト"/>
        <xdr:cNvSpPr txBox="1"/>
      </xdr:nvSpPr>
      <xdr:spPr>
        <a:xfrm>
          <a:off x="4724400" y="1095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6</xdr:col>
      <xdr:colOff>422275</xdr:colOff>
      <xdr:row>63</xdr:row>
      <xdr:rowOff>150876</xdr:rowOff>
    </xdr:from>
    <xdr:to>
      <xdr:col>6</xdr:col>
      <xdr:colOff>600075</xdr:colOff>
      <xdr:row>63</xdr:row>
      <xdr:rowOff>150876</xdr:rowOff>
    </xdr:to>
    <xdr:cxnSp macro="">
      <xdr:nvCxnSpPr>
        <xdr:cNvPr id="136" name="直線コネクタ 135"/>
        <xdr:cNvCxnSpPr/>
      </xdr:nvCxnSpPr>
      <xdr:spPr>
        <a:xfrm>
          <a:off x="4546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7" name="【橋りょう・トンネ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8" name="直線コネクタ 13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142511</xdr:rowOff>
    </xdr:from>
    <xdr:ext cx="405111" cy="259045"/>
    <xdr:sp macro="" textlink="">
      <xdr:nvSpPr>
        <xdr:cNvPr id="139" name="【橋りょう・トンネル】&#10;有形固定資産減価償却率平均値テキスト"/>
        <xdr:cNvSpPr txBox="1"/>
      </xdr:nvSpPr>
      <xdr:spPr>
        <a:xfrm>
          <a:off x="4724400" y="1008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164084</xdr:rowOff>
    </xdr:from>
    <xdr:to>
      <xdr:col>6</xdr:col>
      <xdr:colOff>561975</xdr:colOff>
      <xdr:row>59</xdr:row>
      <xdr:rowOff>94234</xdr:rowOff>
    </xdr:to>
    <xdr:sp macro="" textlink="">
      <xdr:nvSpPr>
        <xdr:cNvPr id="140" name="フローチャート : 判断 139"/>
        <xdr:cNvSpPr/>
      </xdr:nvSpPr>
      <xdr:spPr>
        <a:xfrm>
          <a:off x="45847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61214</xdr:rowOff>
    </xdr:from>
    <xdr:to>
      <xdr:col>5</xdr:col>
      <xdr:colOff>409575</xdr:colOff>
      <xdr:row>59</xdr:row>
      <xdr:rowOff>162814</xdr:rowOff>
    </xdr:to>
    <xdr:sp macro="" textlink="">
      <xdr:nvSpPr>
        <xdr:cNvPr id="141" name="フローチャート : 判断 140"/>
        <xdr:cNvSpPr/>
      </xdr:nvSpPr>
      <xdr:spPr>
        <a:xfrm>
          <a:off x="3746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84074</xdr:rowOff>
    </xdr:from>
    <xdr:to>
      <xdr:col>5</xdr:col>
      <xdr:colOff>409575</xdr:colOff>
      <xdr:row>59</xdr:row>
      <xdr:rowOff>14224</xdr:rowOff>
    </xdr:to>
    <xdr:sp macro="" textlink="">
      <xdr:nvSpPr>
        <xdr:cNvPr id="147" name="円/楕円 146"/>
        <xdr:cNvSpPr/>
      </xdr:nvSpPr>
      <xdr:spPr>
        <a:xfrm>
          <a:off x="3746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153941</xdr:rowOff>
    </xdr:from>
    <xdr:ext cx="405111" cy="259045"/>
    <xdr:sp macro="" textlink="">
      <xdr:nvSpPr>
        <xdr:cNvPr id="148" name="n_1aveValue【橋りょう・トンネル】&#10;有形固定資産減価償却率"/>
        <xdr:cNvSpPr txBox="1"/>
      </xdr:nvSpPr>
      <xdr:spPr>
        <a:xfrm>
          <a:off x="3582043"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30751</xdr:rowOff>
    </xdr:from>
    <xdr:ext cx="405111" cy="259045"/>
    <xdr:sp macro="" textlink="">
      <xdr:nvSpPr>
        <xdr:cNvPr id="149" name="n_1mainValue【橋りょう・トンネル】&#10;有形固定資産減価償却率"/>
        <xdr:cNvSpPr txBox="1"/>
      </xdr:nvSpPr>
      <xdr:spPr>
        <a:xfrm>
          <a:off x="3582043"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141691</xdr:rowOff>
    </xdr:from>
    <xdr:to>
      <xdr:col>15</xdr:col>
      <xdr:colOff>180340</xdr:colOff>
      <xdr:row>63</xdr:row>
      <xdr:rowOff>169945</xdr:rowOff>
    </xdr:to>
    <xdr:cxnSp macro="">
      <xdr:nvCxnSpPr>
        <xdr:cNvPr id="171" name="直線コネクタ 170"/>
        <xdr:cNvCxnSpPr/>
      </xdr:nvCxnSpPr>
      <xdr:spPr>
        <a:xfrm flipV="1">
          <a:off x="10476865" y="9914341"/>
          <a:ext cx="0" cy="105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2322</xdr:rowOff>
    </xdr:from>
    <xdr:ext cx="378565" cy="259045"/>
    <xdr:sp macro="" textlink="">
      <xdr:nvSpPr>
        <xdr:cNvPr id="172" name="【橋りょう・トンネル】&#10;一人当たり有形固定資産（償却資産）額最小値テキスト"/>
        <xdr:cNvSpPr txBox="1"/>
      </xdr:nvSpPr>
      <xdr:spPr>
        <a:xfrm>
          <a:off x="10566400" y="1097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63</xdr:row>
      <xdr:rowOff>169945</xdr:rowOff>
    </xdr:from>
    <xdr:to>
      <xdr:col>15</xdr:col>
      <xdr:colOff>269875</xdr:colOff>
      <xdr:row>63</xdr:row>
      <xdr:rowOff>169945</xdr:rowOff>
    </xdr:to>
    <xdr:cxnSp macro="">
      <xdr:nvCxnSpPr>
        <xdr:cNvPr id="173" name="直線コネクタ 172"/>
        <xdr:cNvCxnSpPr/>
      </xdr:nvCxnSpPr>
      <xdr:spPr>
        <a:xfrm>
          <a:off x="10388600" y="1097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88368</xdr:rowOff>
    </xdr:from>
    <xdr:ext cx="599010" cy="259045"/>
    <xdr:sp macro="" textlink="">
      <xdr:nvSpPr>
        <xdr:cNvPr id="174" name="【橋りょう・トンネル】&#10;一人当たり有形固定資産（償却資産）額最大値テキスト"/>
        <xdr:cNvSpPr txBox="1"/>
      </xdr:nvSpPr>
      <xdr:spPr>
        <a:xfrm>
          <a:off x="10566400" y="968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231,509</a:t>
          </a:r>
          <a:endParaRPr kumimoji="1" lang="ja-JP" altLang="en-US" sz="1000" b="1">
            <a:latin typeface="ＭＳ Ｐゴシック"/>
          </a:endParaRPr>
        </a:p>
      </xdr:txBody>
    </xdr:sp>
    <xdr:clientData/>
  </xdr:oneCellAnchor>
  <xdr:twoCellAnchor>
    <xdr:from>
      <xdr:col>15</xdr:col>
      <xdr:colOff>92075</xdr:colOff>
      <xdr:row>57</xdr:row>
      <xdr:rowOff>141691</xdr:rowOff>
    </xdr:from>
    <xdr:to>
      <xdr:col>15</xdr:col>
      <xdr:colOff>269875</xdr:colOff>
      <xdr:row>57</xdr:row>
      <xdr:rowOff>141691</xdr:rowOff>
    </xdr:to>
    <xdr:cxnSp macro="">
      <xdr:nvCxnSpPr>
        <xdr:cNvPr id="175" name="直線コネクタ 174"/>
        <xdr:cNvCxnSpPr/>
      </xdr:nvCxnSpPr>
      <xdr:spPr>
        <a:xfrm>
          <a:off x="10388600" y="991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168645</xdr:rowOff>
    </xdr:from>
    <xdr:ext cx="534377" cy="259045"/>
    <xdr:sp macro="" textlink="">
      <xdr:nvSpPr>
        <xdr:cNvPr id="176" name="【橋りょう・トンネル】&#10;一人当たり有形固定資産（償却資産）額平均値テキスト"/>
        <xdr:cNvSpPr txBox="1"/>
      </xdr:nvSpPr>
      <xdr:spPr>
        <a:xfrm>
          <a:off x="10566400" y="1045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18768</xdr:rowOff>
    </xdr:from>
    <xdr:to>
      <xdr:col>15</xdr:col>
      <xdr:colOff>231775</xdr:colOff>
      <xdr:row>61</xdr:row>
      <xdr:rowOff>120368</xdr:rowOff>
    </xdr:to>
    <xdr:sp macro="" textlink="">
      <xdr:nvSpPr>
        <xdr:cNvPr id="177" name="フローチャート : 判断 176"/>
        <xdr:cNvSpPr/>
      </xdr:nvSpPr>
      <xdr:spPr>
        <a:xfrm>
          <a:off x="10426700" y="1047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20843</xdr:rowOff>
    </xdr:from>
    <xdr:to>
      <xdr:col>14</xdr:col>
      <xdr:colOff>79375</xdr:colOff>
      <xdr:row>61</xdr:row>
      <xdr:rowOff>122443</xdr:rowOff>
    </xdr:to>
    <xdr:sp macro="" textlink="">
      <xdr:nvSpPr>
        <xdr:cNvPr id="178" name="フローチャート : 判断 177"/>
        <xdr:cNvSpPr/>
      </xdr:nvSpPr>
      <xdr:spPr>
        <a:xfrm>
          <a:off x="9588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122739</xdr:rowOff>
    </xdr:from>
    <xdr:to>
      <xdr:col>14</xdr:col>
      <xdr:colOff>79375</xdr:colOff>
      <xdr:row>60</xdr:row>
      <xdr:rowOff>52889</xdr:rowOff>
    </xdr:to>
    <xdr:sp macro="" textlink="">
      <xdr:nvSpPr>
        <xdr:cNvPr id="184" name="円/楕円 183"/>
        <xdr:cNvSpPr/>
      </xdr:nvSpPr>
      <xdr:spPr>
        <a:xfrm>
          <a:off x="9588500" y="10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61</xdr:row>
      <xdr:rowOff>113570</xdr:rowOff>
    </xdr:from>
    <xdr:ext cx="534377" cy="259045"/>
    <xdr:sp macro="" textlink="">
      <xdr:nvSpPr>
        <xdr:cNvPr id="185" name="n_1aveValue【橋りょう・トンネル】&#10;一人当たり有形固定資産（償却資産）額"/>
        <xdr:cNvSpPr txBox="1"/>
      </xdr:nvSpPr>
      <xdr:spPr>
        <a:xfrm>
          <a:off x="93594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96,830</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69416</xdr:rowOff>
    </xdr:from>
    <xdr:ext cx="599010" cy="259045"/>
    <xdr:sp macro="" textlink="">
      <xdr:nvSpPr>
        <xdr:cNvPr id="186" name="n_1mainValue【橋りょう・トンネル】&#10;一人当たり有形固定資産（償却資産）額"/>
        <xdr:cNvSpPr txBox="1"/>
      </xdr:nvSpPr>
      <xdr:spPr>
        <a:xfrm>
          <a:off x="9327094" y="1001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118111</xdr:rowOff>
    </xdr:from>
    <xdr:to>
      <xdr:col>6</xdr:col>
      <xdr:colOff>510540</xdr:colOff>
      <xdr:row>85</xdr:row>
      <xdr:rowOff>111579</xdr:rowOff>
    </xdr:to>
    <xdr:cxnSp macro="">
      <xdr:nvCxnSpPr>
        <xdr:cNvPr id="213" name="直線コネクタ 212"/>
        <xdr:cNvCxnSpPr/>
      </xdr:nvCxnSpPr>
      <xdr:spPr>
        <a:xfrm flipV="1">
          <a:off x="4634865" y="133197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115406</xdr:rowOff>
    </xdr:from>
    <xdr:ext cx="405111" cy="259045"/>
    <xdr:sp macro="" textlink="">
      <xdr:nvSpPr>
        <xdr:cNvPr id="214" name="【公営住宅】&#10;有形固定資産減価償却率最小値テキスト"/>
        <xdr:cNvSpPr txBox="1"/>
      </xdr:nvSpPr>
      <xdr:spPr>
        <a:xfrm>
          <a:off x="47244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85</xdr:row>
      <xdr:rowOff>111579</xdr:rowOff>
    </xdr:from>
    <xdr:to>
      <xdr:col>6</xdr:col>
      <xdr:colOff>600075</xdr:colOff>
      <xdr:row>85</xdr:row>
      <xdr:rowOff>111579</xdr:rowOff>
    </xdr:to>
    <xdr:cxnSp macro="">
      <xdr:nvCxnSpPr>
        <xdr:cNvPr id="215" name="直線コネクタ 214"/>
        <xdr:cNvCxnSpPr/>
      </xdr:nvCxnSpPr>
      <xdr:spPr>
        <a:xfrm>
          <a:off x="4546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64788</xdr:rowOff>
    </xdr:from>
    <xdr:ext cx="405111" cy="259045"/>
    <xdr:sp macro="" textlink="">
      <xdr:nvSpPr>
        <xdr:cNvPr id="216" name="【公営住宅】&#10;有形固定資産減価償却率最大値テキスト"/>
        <xdr:cNvSpPr txBox="1"/>
      </xdr:nvSpPr>
      <xdr:spPr>
        <a:xfrm>
          <a:off x="47244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a:t>
          </a:r>
          <a:endParaRPr kumimoji="1" lang="ja-JP" altLang="en-US" sz="1000" b="1">
            <a:latin typeface="ＭＳ Ｐゴシック"/>
          </a:endParaRPr>
        </a:p>
      </xdr:txBody>
    </xdr:sp>
    <xdr:clientData/>
  </xdr:oneCellAnchor>
  <xdr:twoCellAnchor>
    <xdr:from>
      <xdr:col>6</xdr:col>
      <xdr:colOff>422275</xdr:colOff>
      <xdr:row>77</xdr:row>
      <xdr:rowOff>118111</xdr:rowOff>
    </xdr:from>
    <xdr:to>
      <xdr:col>6</xdr:col>
      <xdr:colOff>600075</xdr:colOff>
      <xdr:row>77</xdr:row>
      <xdr:rowOff>118111</xdr:rowOff>
    </xdr:to>
    <xdr:cxnSp macro="">
      <xdr:nvCxnSpPr>
        <xdr:cNvPr id="217" name="直線コネクタ 216"/>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122482</xdr:rowOff>
    </xdr:from>
    <xdr:ext cx="405111" cy="259045"/>
    <xdr:sp macro="" textlink="">
      <xdr:nvSpPr>
        <xdr:cNvPr id="218" name="【公営住宅】&#10;有形固定資産減価償却率平均値テキスト"/>
        <xdr:cNvSpPr txBox="1"/>
      </xdr:nvSpPr>
      <xdr:spPr>
        <a:xfrm>
          <a:off x="4724400" y="1383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144055</xdr:rowOff>
    </xdr:from>
    <xdr:to>
      <xdr:col>6</xdr:col>
      <xdr:colOff>561975</xdr:colOff>
      <xdr:row>81</xdr:row>
      <xdr:rowOff>74205</xdr:rowOff>
    </xdr:to>
    <xdr:sp macro="" textlink="">
      <xdr:nvSpPr>
        <xdr:cNvPr id="219" name="フローチャート : 判断 218"/>
        <xdr:cNvSpPr/>
      </xdr:nvSpPr>
      <xdr:spPr>
        <a:xfrm>
          <a:off x="45847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163649</xdr:rowOff>
    </xdr:from>
    <xdr:to>
      <xdr:col>5</xdr:col>
      <xdr:colOff>409575</xdr:colOff>
      <xdr:row>81</xdr:row>
      <xdr:rowOff>93799</xdr:rowOff>
    </xdr:to>
    <xdr:sp macro="" textlink="">
      <xdr:nvSpPr>
        <xdr:cNvPr id="220" name="フローチャート : 判断 219"/>
        <xdr:cNvSpPr/>
      </xdr:nvSpPr>
      <xdr:spPr>
        <a:xfrm>
          <a:off x="3746500" y="138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132624</xdr:rowOff>
    </xdr:from>
    <xdr:to>
      <xdr:col>5</xdr:col>
      <xdr:colOff>409575</xdr:colOff>
      <xdr:row>80</xdr:row>
      <xdr:rowOff>62774</xdr:rowOff>
    </xdr:to>
    <xdr:sp macro="" textlink="">
      <xdr:nvSpPr>
        <xdr:cNvPr id="226" name="円/楕円 225"/>
        <xdr:cNvSpPr/>
      </xdr:nvSpPr>
      <xdr:spPr>
        <a:xfrm>
          <a:off x="3746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84926</xdr:rowOff>
    </xdr:from>
    <xdr:ext cx="405111" cy="259045"/>
    <xdr:sp macro="" textlink="">
      <xdr:nvSpPr>
        <xdr:cNvPr id="227" name="n_1aveValue【公営住宅】&#10;有形固定資産減価償却率"/>
        <xdr:cNvSpPr txBox="1"/>
      </xdr:nvSpPr>
      <xdr:spPr>
        <a:xfrm>
          <a:off x="3582043" y="1397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79301</xdr:rowOff>
    </xdr:from>
    <xdr:ext cx="405111" cy="259045"/>
    <xdr:sp macro="" textlink="">
      <xdr:nvSpPr>
        <xdr:cNvPr id="228" name="n_1mainValue【公営住宅】&#10;有形固定資産減価償却率"/>
        <xdr:cNvSpPr txBox="1"/>
      </xdr:nvSpPr>
      <xdr:spPr>
        <a:xfrm>
          <a:off x="3582043"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137705</xdr:rowOff>
    </xdr:from>
    <xdr:to>
      <xdr:col>15</xdr:col>
      <xdr:colOff>180340</xdr:colOff>
      <xdr:row>86</xdr:row>
      <xdr:rowOff>163286</xdr:rowOff>
    </xdr:to>
    <xdr:cxnSp macro="">
      <xdr:nvCxnSpPr>
        <xdr:cNvPr id="254" name="直線コネクタ 253"/>
        <xdr:cNvCxnSpPr/>
      </xdr:nvCxnSpPr>
      <xdr:spPr>
        <a:xfrm flipV="1">
          <a:off x="10476865" y="13339355"/>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167113</xdr:rowOff>
    </xdr:from>
    <xdr:ext cx="469744" cy="259045"/>
    <xdr:sp macro="" textlink="">
      <xdr:nvSpPr>
        <xdr:cNvPr id="255" name="【公営住宅】&#10;一人当たり面積最小値テキスト"/>
        <xdr:cNvSpPr txBox="1"/>
      </xdr:nvSpPr>
      <xdr:spPr>
        <a:xfrm>
          <a:off x="10566400"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86</xdr:row>
      <xdr:rowOff>163286</xdr:rowOff>
    </xdr:from>
    <xdr:to>
      <xdr:col>15</xdr:col>
      <xdr:colOff>269875</xdr:colOff>
      <xdr:row>86</xdr:row>
      <xdr:rowOff>163286</xdr:rowOff>
    </xdr:to>
    <xdr:cxnSp macro="">
      <xdr:nvCxnSpPr>
        <xdr:cNvPr id="256" name="直線コネクタ 255"/>
        <xdr:cNvCxnSpPr/>
      </xdr:nvCxnSpPr>
      <xdr:spPr>
        <a:xfrm>
          <a:off x="10388600" y="1490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84382</xdr:rowOff>
    </xdr:from>
    <xdr:ext cx="469744" cy="259045"/>
    <xdr:sp macro="" textlink="">
      <xdr:nvSpPr>
        <xdr:cNvPr id="257" name="【公営住宅】&#10;一人当たり面積最大値テキスト"/>
        <xdr:cNvSpPr txBox="1"/>
      </xdr:nvSpPr>
      <xdr:spPr>
        <a:xfrm>
          <a:off x="105664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a:t>
          </a:r>
          <a:endParaRPr kumimoji="1" lang="ja-JP" altLang="en-US" sz="1000" b="1">
            <a:latin typeface="ＭＳ Ｐゴシック"/>
          </a:endParaRPr>
        </a:p>
      </xdr:txBody>
    </xdr:sp>
    <xdr:clientData/>
  </xdr:oneCellAnchor>
  <xdr:twoCellAnchor>
    <xdr:from>
      <xdr:col>15</xdr:col>
      <xdr:colOff>92075</xdr:colOff>
      <xdr:row>77</xdr:row>
      <xdr:rowOff>137705</xdr:rowOff>
    </xdr:from>
    <xdr:to>
      <xdr:col>15</xdr:col>
      <xdr:colOff>269875</xdr:colOff>
      <xdr:row>77</xdr:row>
      <xdr:rowOff>137705</xdr:rowOff>
    </xdr:to>
    <xdr:cxnSp macro="">
      <xdr:nvCxnSpPr>
        <xdr:cNvPr id="258" name="直線コネクタ 257"/>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87647</xdr:rowOff>
    </xdr:from>
    <xdr:ext cx="469744" cy="259045"/>
    <xdr:sp macro="" textlink="">
      <xdr:nvSpPr>
        <xdr:cNvPr id="259" name="【公営住宅】&#10;一人当たり面積平均値テキスト"/>
        <xdr:cNvSpPr txBox="1"/>
      </xdr:nvSpPr>
      <xdr:spPr>
        <a:xfrm>
          <a:off x="10566400" y="1414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0.638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109220</xdr:rowOff>
    </xdr:from>
    <xdr:to>
      <xdr:col>15</xdr:col>
      <xdr:colOff>231775</xdr:colOff>
      <xdr:row>83</xdr:row>
      <xdr:rowOff>39370</xdr:rowOff>
    </xdr:to>
    <xdr:sp macro="" textlink="">
      <xdr:nvSpPr>
        <xdr:cNvPr id="260" name="フローチャート : 判断 259"/>
        <xdr:cNvSpPr/>
      </xdr:nvSpPr>
      <xdr:spPr>
        <a:xfrm>
          <a:off x="104267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67855</xdr:rowOff>
    </xdr:from>
    <xdr:to>
      <xdr:col>14</xdr:col>
      <xdr:colOff>79375</xdr:colOff>
      <xdr:row>82</xdr:row>
      <xdr:rowOff>169455</xdr:rowOff>
    </xdr:to>
    <xdr:sp macro="" textlink="">
      <xdr:nvSpPr>
        <xdr:cNvPr id="261" name="フローチャート : 判断 260"/>
        <xdr:cNvSpPr/>
      </xdr:nvSpPr>
      <xdr:spPr>
        <a:xfrm>
          <a:off x="9588500" y="1412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51526</xdr:rowOff>
    </xdr:from>
    <xdr:to>
      <xdr:col>14</xdr:col>
      <xdr:colOff>79375</xdr:colOff>
      <xdr:row>82</xdr:row>
      <xdr:rowOff>153126</xdr:rowOff>
    </xdr:to>
    <xdr:sp macro="" textlink="">
      <xdr:nvSpPr>
        <xdr:cNvPr id="267" name="円/楕円 266"/>
        <xdr:cNvSpPr/>
      </xdr:nvSpPr>
      <xdr:spPr>
        <a:xfrm>
          <a:off x="9588500" y="141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160582</xdr:rowOff>
    </xdr:from>
    <xdr:ext cx="469744" cy="259045"/>
    <xdr:sp macro="" textlink="">
      <xdr:nvSpPr>
        <xdr:cNvPr id="268" name="n_1aveValue【公営住宅】&#10;一人当たり面積"/>
        <xdr:cNvSpPr txBox="1"/>
      </xdr:nvSpPr>
      <xdr:spPr>
        <a:xfrm>
          <a:off x="9391727" y="1421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0.676</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169653</xdr:rowOff>
    </xdr:from>
    <xdr:ext cx="469744" cy="259045"/>
    <xdr:sp macro="" textlink="">
      <xdr:nvSpPr>
        <xdr:cNvPr id="269" name="n_1mainValue【公営住宅】&#10;一人当たり面積"/>
        <xdr:cNvSpPr txBox="1"/>
      </xdr:nvSpPr>
      <xdr:spPr>
        <a:xfrm>
          <a:off x="9391727" y="1388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6" name="テキスト ボックス 29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8" name="テキスト ボックス 29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8" name="テキスト ボックス 30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0" name="テキスト ボックス 30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76200</xdr:rowOff>
    </xdr:from>
    <xdr:to>
      <xdr:col>23</xdr:col>
      <xdr:colOff>516889</xdr:colOff>
      <xdr:row>41</xdr:row>
      <xdr:rowOff>38644</xdr:rowOff>
    </xdr:to>
    <xdr:cxnSp macro="">
      <xdr:nvCxnSpPr>
        <xdr:cNvPr id="312" name="直線コネクタ 311"/>
        <xdr:cNvCxnSpPr/>
      </xdr:nvCxnSpPr>
      <xdr:spPr>
        <a:xfrm flipV="1">
          <a:off x="16318864" y="556260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42471</xdr:rowOff>
    </xdr:from>
    <xdr:ext cx="405111" cy="259045"/>
    <xdr:sp macro="" textlink="">
      <xdr:nvSpPr>
        <xdr:cNvPr id="313" name="【認定こども園・幼稚園・保育所】&#10;有形固定資産減価償却率最小値テキスト"/>
        <xdr:cNvSpPr txBox="1"/>
      </xdr:nvSpPr>
      <xdr:spPr>
        <a:xfrm>
          <a:off x="164084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23</xdr:col>
      <xdr:colOff>428625</xdr:colOff>
      <xdr:row>41</xdr:row>
      <xdr:rowOff>38644</xdr:rowOff>
    </xdr:from>
    <xdr:to>
      <xdr:col>23</xdr:col>
      <xdr:colOff>606425</xdr:colOff>
      <xdr:row>41</xdr:row>
      <xdr:rowOff>38644</xdr:rowOff>
    </xdr:to>
    <xdr:cxnSp macro="">
      <xdr:nvCxnSpPr>
        <xdr:cNvPr id="314" name="直線コネクタ 31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22877</xdr:rowOff>
    </xdr:from>
    <xdr:ext cx="405111" cy="259045"/>
    <xdr:sp macro="" textlink="">
      <xdr:nvSpPr>
        <xdr:cNvPr id="315" name="【認定こども園・幼稚園・保育所】&#10;有形固定資産減価償却率最大値テキスト"/>
        <xdr:cNvSpPr txBox="1"/>
      </xdr:nvSpPr>
      <xdr:spPr>
        <a:xfrm>
          <a:off x="16408400" y="53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76200</xdr:rowOff>
    </xdr:from>
    <xdr:to>
      <xdr:col>23</xdr:col>
      <xdr:colOff>606425</xdr:colOff>
      <xdr:row>32</xdr:row>
      <xdr:rowOff>76200</xdr:rowOff>
    </xdr:to>
    <xdr:cxnSp macro="">
      <xdr:nvCxnSpPr>
        <xdr:cNvPr id="316" name="直線コネクタ 315"/>
        <xdr:cNvCxnSpPr/>
      </xdr:nvCxnSpPr>
      <xdr:spPr>
        <a:xfrm>
          <a:off x="16230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72407</xdr:rowOff>
    </xdr:from>
    <xdr:ext cx="405111" cy="259045"/>
    <xdr:sp macro="" textlink="">
      <xdr:nvSpPr>
        <xdr:cNvPr id="317" name="【認定こども園・幼稚園・保育所】&#10;有形固定資産減価償却率平均値テキスト"/>
        <xdr:cNvSpPr txBox="1"/>
      </xdr:nvSpPr>
      <xdr:spPr>
        <a:xfrm>
          <a:off x="1640840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93980</xdr:rowOff>
    </xdr:from>
    <xdr:to>
      <xdr:col>23</xdr:col>
      <xdr:colOff>568325</xdr:colOff>
      <xdr:row>37</xdr:row>
      <xdr:rowOff>24130</xdr:rowOff>
    </xdr:to>
    <xdr:sp macro="" textlink="">
      <xdr:nvSpPr>
        <xdr:cNvPr id="318" name="フローチャート : 判断 317"/>
        <xdr:cNvSpPr/>
      </xdr:nvSpPr>
      <xdr:spPr>
        <a:xfrm>
          <a:off x="162687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97246</xdr:rowOff>
    </xdr:from>
    <xdr:to>
      <xdr:col>22</xdr:col>
      <xdr:colOff>415925</xdr:colOff>
      <xdr:row>37</xdr:row>
      <xdr:rowOff>27396</xdr:rowOff>
    </xdr:to>
    <xdr:sp macro="" textlink="">
      <xdr:nvSpPr>
        <xdr:cNvPr id="319" name="フローチャート : 判断 318"/>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71120</xdr:rowOff>
    </xdr:from>
    <xdr:to>
      <xdr:col>22</xdr:col>
      <xdr:colOff>415925</xdr:colOff>
      <xdr:row>37</xdr:row>
      <xdr:rowOff>1270</xdr:rowOff>
    </xdr:to>
    <xdr:sp macro="" textlink="">
      <xdr:nvSpPr>
        <xdr:cNvPr id="325" name="円/楕円 324"/>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18523</xdr:rowOff>
    </xdr:from>
    <xdr:ext cx="405111" cy="259045"/>
    <xdr:sp macro="" textlink="">
      <xdr:nvSpPr>
        <xdr:cNvPr id="326" name="n_1aveValue【認定こども園・幼稚園・保育所】&#10;有形固定資産減価償却率"/>
        <xdr:cNvSpPr txBox="1"/>
      </xdr:nvSpPr>
      <xdr:spPr>
        <a:xfrm>
          <a:off x="15266043"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17797</xdr:rowOff>
    </xdr:from>
    <xdr:ext cx="405111" cy="259045"/>
    <xdr:sp macro="" textlink="">
      <xdr:nvSpPr>
        <xdr:cNvPr id="327" name="n_1mainValue【認定こども園・幼稚園・保育所】&#10;有形固定資産減価償却率"/>
        <xdr:cNvSpPr txBox="1"/>
      </xdr:nvSpPr>
      <xdr:spPr>
        <a:xfrm>
          <a:off x="15266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8" name="直線コネクタ 3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9" name="テキスト ボックス 3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0" name="直線コネクタ 3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1" name="テキスト ボックス 3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2" name="直線コネクタ 3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3" name="テキスト ボックス 3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4" name="直線コネクタ 3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5" name="テキスト ボックス 3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6" name="直線コネクタ 3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7" name="テキスト ボックス 3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9" name="テキスト ボックス 3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xdr:rowOff>
    </xdr:from>
    <xdr:to>
      <xdr:col>32</xdr:col>
      <xdr:colOff>186689</xdr:colOff>
      <xdr:row>41</xdr:row>
      <xdr:rowOff>163830</xdr:rowOff>
    </xdr:to>
    <xdr:cxnSp macro="">
      <xdr:nvCxnSpPr>
        <xdr:cNvPr id="351" name="直線コネクタ 350"/>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167657</xdr:rowOff>
    </xdr:from>
    <xdr:ext cx="469744" cy="259045"/>
    <xdr:sp macro="" textlink="">
      <xdr:nvSpPr>
        <xdr:cNvPr id="352" name="【認定こども園・幼稚園・保育所】&#10;一人当たり面積最小値テキスト"/>
        <xdr:cNvSpPr txBox="1"/>
      </xdr:nvSpPr>
      <xdr:spPr>
        <a:xfrm>
          <a:off x="222504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41</xdr:row>
      <xdr:rowOff>163830</xdr:rowOff>
    </xdr:from>
    <xdr:to>
      <xdr:col>32</xdr:col>
      <xdr:colOff>276225</xdr:colOff>
      <xdr:row>41</xdr:row>
      <xdr:rowOff>163830</xdr:rowOff>
    </xdr:to>
    <xdr:cxnSp macro="">
      <xdr:nvCxnSpPr>
        <xdr:cNvPr id="353" name="直線コネクタ 352"/>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133367</xdr:rowOff>
    </xdr:from>
    <xdr:ext cx="469744" cy="259045"/>
    <xdr:sp macro="" textlink="">
      <xdr:nvSpPr>
        <xdr:cNvPr id="354" name="【認定こども園・幼稚園・保育所】&#10;一人当たり面積最大値テキスト"/>
        <xdr:cNvSpPr txBox="1"/>
      </xdr:nvSpPr>
      <xdr:spPr>
        <a:xfrm>
          <a:off x="222504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34</xdr:row>
      <xdr:rowOff>15240</xdr:rowOff>
    </xdr:from>
    <xdr:to>
      <xdr:col>32</xdr:col>
      <xdr:colOff>276225</xdr:colOff>
      <xdr:row>34</xdr:row>
      <xdr:rowOff>15240</xdr:rowOff>
    </xdr:to>
    <xdr:cxnSp macro="">
      <xdr:nvCxnSpPr>
        <xdr:cNvPr id="355" name="直線コネクタ 354"/>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125747</xdr:rowOff>
    </xdr:from>
    <xdr:ext cx="469744" cy="259045"/>
    <xdr:sp macro="" textlink="">
      <xdr:nvSpPr>
        <xdr:cNvPr id="356" name="【認定こども園・幼稚園・保育所】&#10;一人当たり面積平均値テキスト"/>
        <xdr:cNvSpPr txBox="1"/>
      </xdr:nvSpPr>
      <xdr:spPr>
        <a:xfrm>
          <a:off x="222504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147320</xdr:rowOff>
    </xdr:from>
    <xdr:to>
      <xdr:col>32</xdr:col>
      <xdr:colOff>238125</xdr:colOff>
      <xdr:row>39</xdr:row>
      <xdr:rowOff>77470</xdr:rowOff>
    </xdr:to>
    <xdr:sp macro="" textlink="">
      <xdr:nvSpPr>
        <xdr:cNvPr id="357" name="フローチャート : 判断 356"/>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162560</xdr:rowOff>
    </xdr:from>
    <xdr:to>
      <xdr:col>31</xdr:col>
      <xdr:colOff>85725</xdr:colOff>
      <xdr:row>39</xdr:row>
      <xdr:rowOff>92710</xdr:rowOff>
    </xdr:to>
    <xdr:sp macro="" textlink="">
      <xdr:nvSpPr>
        <xdr:cNvPr id="358" name="フローチャート : 判断 357"/>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9" name="テキスト ボックス 3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0" name="テキスト ボックス 3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1" name="テキスト ボックス 3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2" name="テキスト ボックス 3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3" name="テキスト ボックス 3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162560</xdr:rowOff>
    </xdr:from>
    <xdr:to>
      <xdr:col>31</xdr:col>
      <xdr:colOff>85725</xdr:colOff>
      <xdr:row>39</xdr:row>
      <xdr:rowOff>92710</xdr:rowOff>
    </xdr:to>
    <xdr:sp macro="" textlink="">
      <xdr:nvSpPr>
        <xdr:cNvPr id="364" name="円/楕円 363"/>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83837</xdr:rowOff>
    </xdr:from>
    <xdr:ext cx="469744" cy="259045"/>
    <xdr:sp macro="" textlink="">
      <xdr:nvSpPr>
        <xdr:cNvPr id="365"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109237</xdr:rowOff>
    </xdr:from>
    <xdr:ext cx="469744" cy="259045"/>
    <xdr:sp macro="" textlink="">
      <xdr:nvSpPr>
        <xdr:cNvPr id="366" name="n_1main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8" name="直線コネクタ 37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9" name="テキスト ボックス 37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0" name="直線コネクタ 37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1" name="テキスト ボックス 38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2" name="直線コネクタ 38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3" name="テキスト ボックス 38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4" name="直線コネクタ 38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5" name="テキスト ボックス 38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123444</xdr:rowOff>
    </xdr:from>
    <xdr:to>
      <xdr:col>23</xdr:col>
      <xdr:colOff>516889</xdr:colOff>
      <xdr:row>62</xdr:row>
      <xdr:rowOff>32004</xdr:rowOff>
    </xdr:to>
    <xdr:cxnSp macro="">
      <xdr:nvCxnSpPr>
        <xdr:cNvPr id="389" name="直線コネクタ 388"/>
        <xdr:cNvCxnSpPr/>
      </xdr:nvCxnSpPr>
      <xdr:spPr>
        <a:xfrm flipV="1">
          <a:off x="16318864" y="97246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35831</xdr:rowOff>
    </xdr:from>
    <xdr:ext cx="405111" cy="259045"/>
    <xdr:sp macro="" textlink="">
      <xdr:nvSpPr>
        <xdr:cNvPr id="390" name="【学校施設】&#10;有形固定資産減価償却率最小値テキスト"/>
        <xdr:cNvSpPr txBox="1"/>
      </xdr:nvSpPr>
      <xdr:spPr>
        <a:xfrm>
          <a:off x="1640840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62</xdr:row>
      <xdr:rowOff>32004</xdr:rowOff>
    </xdr:from>
    <xdr:to>
      <xdr:col>23</xdr:col>
      <xdr:colOff>606425</xdr:colOff>
      <xdr:row>62</xdr:row>
      <xdr:rowOff>32004</xdr:rowOff>
    </xdr:to>
    <xdr:cxnSp macro="">
      <xdr:nvCxnSpPr>
        <xdr:cNvPr id="391" name="直線コネクタ 390"/>
        <xdr:cNvCxnSpPr/>
      </xdr:nvCxnSpPr>
      <xdr:spPr>
        <a:xfrm>
          <a:off x="16230600" y="1066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70121</xdr:rowOff>
    </xdr:from>
    <xdr:ext cx="405111" cy="259045"/>
    <xdr:sp macro="" textlink="">
      <xdr:nvSpPr>
        <xdr:cNvPr id="392" name="【学校施設】&#10;有形固定資産減価償却率最大値テキスト"/>
        <xdr:cNvSpPr txBox="1"/>
      </xdr:nvSpPr>
      <xdr:spPr>
        <a:xfrm>
          <a:off x="16408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123444</xdr:rowOff>
    </xdr:from>
    <xdr:to>
      <xdr:col>23</xdr:col>
      <xdr:colOff>606425</xdr:colOff>
      <xdr:row>56</xdr:row>
      <xdr:rowOff>123444</xdr:rowOff>
    </xdr:to>
    <xdr:cxnSp macro="">
      <xdr:nvCxnSpPr>
        <xdr:cNvPr id="393" name="直線コネクタ 392"/>
        <xdr:cNvCxnSpPr/>
      </xdr:nvCxnSpPr>
      <xdr:spPr>
        <a:xfrm>
          <a:off x="16230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94" name="【学校施設】&#10;有形固定資産減価償却率平均値テキスト"/>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95" name="フローチャート : 判断 394"/>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8636</xdr:rowOff>
    </xdr:from>
    <xdr:to>
      <xdr:col>22</xdr:col>
      <xdr:colOff>415925</xdr:colOff>
      <xdr:row>60</xdr:row>
      <xdr:rowOff>110236</xdr:rowOff>
    </xdr:to>
    <xdr:sp macro="" textlink="">
      <xdr:nvSpPr>
        <xdr:cNvPr id="396" name="フローチャート : 判断 395"/>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24638</xdr:rowOff>
    </xdr:from>
    <xdr:to>
      <xdr:col>22</xdr:col>
      <xdr:colOff>415925</xdr:colOff>
      <xdr:row>59</xdr:row>
      <xdr:rowOff>126238</xdr:rowOff>
    </xdr:to>
    <xdr:sp macro="" textlink="">
      <xdr:nvSpPr>
        <xdr:cNvPr id="402" name="円/楕円 401"/>
        <xdr:cNvSpPr/>
      </xdr:nvSpPr>
      <xdr:spPr>
        <a:xfrm>
          <a:off x="15430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101363</xdr:rowOff>
    </xdr:from>
    <xdr:ext cx="405111" cy="259045"/>
    <xdr:sp macro="" textlink="">
      <xdr:nvSpPr>
        <xdr:cNvPr id="403" name="n_1aveValue【学校施設】&#10;有形固定資産減価償却率"/>
        <xdr:cNvSpPr txBox="1"/>
      </xdr:nvSpPr>
      <xdr:spPr>
        <a:xfrm>
          <a:off x="15266043"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142765</xdr:rowOff>
    </xdr:from>
    <xdr:ext cx="405111" cy="259045"/>
    <xdr:sp macro="" textlink="">
      <xdr:nvSpPr>
        <xdr:cNvPr id="404" name="n_1mainValue【学校施設】&#10;有形固定資産減価償却率"/>
        <xdr:cNvSpPr txBox="1"/>
      </xdr:nvSpPr>
      <xdr:spPr>
        <a:xfrm>
          <a:off x="15266043"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6" name="直線コネクタ 4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7" name="テキスト ボックス 4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8" name="直線コネクタ 4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9" name="テキスト ボックス 4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0" name="直線コネクタ 4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1" name="テキスト ボックス 4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2" name="直線コネクタ 4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3" name="テキスト ボックス 4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4" name="直線コネクタ 4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5" name="テキスト ボックス 4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112395</xdr:rowOff>
    </xdr:from>
    <xdr:to>
      <xdr:col>32</xdr:col>
      <xdr:colOff>186689</xdr:colOff>
      <xdr:row>62</xdr:row>
      <xdr:rowOff>133350</xdr:rowOff>
    </xdr:to>
    <xdr:cxnSp macro="">
      <xdr:nvCxnSpPr>
        <xdr:cNvPr id="429" name="直線コネクタ 428"/>
        <xdr:cNvCxnSpPr/>
      </xdr:nvCxnSpPr>
      <xdr:spPr>
        <a:xfrm flipV="1">
          <a:off x="22160864" y="954214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137177</xdr:rowOff>
    </xdr:from>
    <xdr:ext cx="469744" cy="259045"/>
    <xdr:sp macro="" textlink="">
      <xdr:nvSpPr>
        <xdr:cNvPr id="430" name="【学校施設】&#10;一人当たり面積最小値テキスト"/>
        <xdr:cNvSpPr txBox="1"/>
      </xdr:nvSpPr>
      <xdr:spPr>
        <a:xfrm>
          <a:off x="222504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0.950</a:t>
          </a:r>
          <a:endParaRPr kumimoji="1" lang="ja-JP" altLang="en-US" sz="1000" b="1">
            <a:latin typeface="ＭＳ Ｐゴシック"/>
          </a:endParaRPr>
        </a:p>
      </xdr:txBody>
    </xdr:sp>
    <xdr:clientData/>
  </xdr:oneCellAnchor>
  <xdr:twoCellAnchor>
    <xdr:from>
      <xdr:col>32</xdr:col>
      <xdr:colOff>98425</xdr:colOff>
      <xdr:row>62</xdr:row>
      <xdr:rowOff>133350</xdr:rowOff>
    </xdr:from>
    <xdr:to>
      <xdr:col>32</xdr:col>
      <xdr:colOff>276225</xdr:colOff>
      <xdr:row>62</xdr:row>
      <xdr:rowOff>133350</xdr:rowOff>
    </xdr:to>
    <xdr:cxnSp macro="">
      <xdr:nvCxnSpPr>
        <xdr:cNvPr id="431" name="直線コネクタ 430"/>
        <xdr:cNvCxnSpPr/>
      </xdr:nvCxnSpPr>
      <xdr:spPr>
        <a:xfrm>
          <a:off x="22072600" y="107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59072</xdr:rowOff>
    </xdr:from>
    <xdr:ext cx="469744" cy="259045"/>
    <xdr:sp macro="" textlink="">
      <xdr:nvSpPr>
        <xdr:cNvPr id="432" name="【学校施設】&#10;一人当たり面積最大値テキスト"/>
        <xdr:cNvSpPr txBox="1"/>
      </xdr:nvSpPr>
      <xdr:spPr>
        <a:xfrm>
          <a:off x="22250400" y="931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a:t>
          </a:r>
          <a:endParaRPr kumimoji="1" lang="ja-JP" altLang="en-US" sz="1000" b="1">
            <a:latin typeface="ＭＳ Ｐゴシック"/>
          </a:endParaRPr>
        </a:p>
      </xdr:txBody>
    </xdr:sp>
    <xdr:clientData/>
  </xdr:oneCellAnchor>
  <xdr:twoCellAnchor>
    <xdr:from>
      <xdr:col>32</xdr:col>
      <xdr:colOff>98425</xdr:colOff>
      <xdr:row>55</xdr:row>
      <xdr:rowOff>112395</xdr:rowOff>
    </xdr:from>
    <xdr:to>
      <xdr:col>32</xdr:col>
      <xdr:colOff>276225</xdr:colOff>
      <xdr:row>55</xdr:row>
      <xdr:rowOff>112395</xdr:rowOff>
    </xdr:to>
    <xdr:cxnSp macro="">
      <xdr:nvCxnSpPr>
        <xdr:cNvPr id="433" name="直線コネクタ 432"/>
        <xdr:cNvCxnSpPr/>
      </xdr:nvCxnSpPr>
      <xdr:spPr>
        <a:xfrm>
          <a:off x="22072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87647</xdr:rowOff>
    </xdr:from>
    <xdr:ext cx="469744" cy="259045"/>
    <xdr:sp macro="" textlink="">
      <xdr:nvSpPr>
        <xdr:cNvPr id="434" name="【学校施設】&#10;一人当たり面積平均値テキスト"/>
        <xdr:cNvSpPr txBox="1"/>
      </xdr:nvSpPr>
      <xdr:spPr>
        <a:xfrm>
          <a:off x="22250400" y="1003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109220</xdr:rowOff>
    </xdr:from>
    <xdr:to>
      <xdr:col>32</xdr:col>
      <xdr:colOff>238125</xdr:colOff>
      <xdr:row>59</xdr:row>
      <xdr:rowOff>39370</xdr:rowOff>
    </xdr:to>
    <xdr:sp macro="" textlink="">
      <xdr:nvSpPr>
        <xdr:cNvPr id="435" name="フローチャート : 判断 434"/>
        <xdr:cNvSpPr/>
      </xdr:nvSpPr>
      <xdr:spPr>
        <a:xfrm>
          <a:off x="22110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154940</xdr:rowOff>
    </xdr:from>
    <xdr:to>
      <xdr:col>31</xdr:col>
      <xdr:colOff>85725</xdr:colOff>
      <xdr:row>59</xdr:row>
      <xdr:rowOff>85090</xdr:rowOff>
    </xdr:to>
    <xdr:sp macro="" textlink="">
      <xdr:nvSpPr>
        <xdr:cNvPr id="436" name="フローチャート : 判断 435"/>
        <xdr:cNvSpPr/>
      </xdr:nvSpPr>
      <xdr:spPr>
        <a:xfrm>
          <a:off x="2127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137795</xdr:rowOff>
    </xdr:from>
    <xdr:to>
      <xdr:col>31</xdr:col>
      <xdr:colOff>85725</xdr:colOff>
      <xdr:row>55</xdr:row>
      <xdr:rowOff>67945</xdr:rowOff>
    </xdr:to>
    <xdr:sp macro="" textlink="">
      <xdr:nvSpPr>
        <xdr:cNvPr id="442" name="円/楕円 441"/>
        <xdr:cNvSpPr/>
      </xdr:nvSpPr>
      <xdr:spPr>
        <a:xfrm>
          <a:off x="21272500" y="93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76217</xdr:rowOff>
    </xdr:from>
    <xdr:ext cx="469744" cy="259045"/>
    <xdr:sp macro="" textlink="">
      <xdr:nvSpPr>
        <xdr:cNvPr id="443" name="n_1aveValue【学校施設】&#10;一人当たり面積"/>
        <xdr:cNvSpPr txBox="1"/>
      </xdr:nvSpPr>
      <xdr:spPr>
        <a:xfrm>
          <a:off x="210757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84472</xdr:rowOff>
    </xdr:from>
    <xdr:ext cx="469744" cy="259045"/>
    <xdr:sp macro="" textlink="">
      <xdr:nvSpPr>
        <xdr:cNvPr id="444" name="n_1mainValue【学校施設】&#10;一人当たり面積"/>
        <xdr:cNvSpPr txBox="1"/>
      </xdr:nvSpPr>
      <xdr:spPr>
        <a:xfrm>
          <a:off x="21075727" y="917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55" name="テキスト ボックス 45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56" name="直線コネクタ 4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7" name="テキスト ボックス 45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8" name="直線コネクタ 4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9" name="テキスト ボックス 4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0" name="直線コネクタ 4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1" name="テキスト ボックス 4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2" name="直線コネクタ 4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3" name="テキスト ボックス 4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4" name="直線コネクタ 4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5" name="テキスト ボックス 4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6" name="直線コネクタ 4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67" name="テキスト ボックス 46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76</xdr:row>
      <xdr:rowOff>168729</xdr:rowOff>
    </xdr:from>
    <xdr:to>
      <xdr:col>23</xdr:col>
      <xdr:colOff>516889</xdr:colOff>
      <xdr:row>85</xdr:row>
      <xdr:rowOff>124642</xdr:rowOff>
    </xdr:to>
    <xdr:cxnSp macro="">
      <xdr:nvCxnSpPr>
        <xdr:cNvPr id="471" name="直線コネクタ 470"/>
        <xdr:cNvCxnSpPr/>
      </xdr:nvCxnSpPr>
      <xdr:spPr>
        <a:xfrm flipV="1">
          <a:off x="16318864" y="13198929"/>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128469</xdr:rowOff>
    </xdr:from>
    <xdr:ext cx="405111" cy="259045"/>
    <xdr:sp macro="" textlink="">
      <xdr:nvSpPr>
        <xdr:cNvPr id="472" name="【児童館】&#10;有形固定資産減価償却率最小値テキスト"/>
        <xdr:cNvSpPr txBox="1"/>
      </xdr:nvSpPr>
      <xdr:spPr>
        <a:xfrm>
          <a:off x="164084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85</xdr:row>
      <xdr:rowOff>124642</xdr:rowOff>
    </xdr:from>
    <xdr:to>
      <xdr:col>23</xdr:col>
      <xdr:colOff>606425</xdr:colOff>
      <xdr:row>85</xdr:row>
      <xdr:rowOff>124642</xdr:rowOff>
    </xdr:to>
    <xdr:cxnSp macro="">
      <xdr:nvCxnSpPr>
        <xdr:cNvPr id="473" name="直線コネクタ 472"/>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75</xdr:row>
      <xdr:rowOff>115406</xdr:rowOff>
    </xdr:from>
    <xdr:ext cx="405111" cy="259045"/>
    <xdr:sp macro="" textlink="">
      <xdr:nvSpPr>
        <xdr:cNvPr id="474" name="【児童館】&#10;有形固定資産減価償却率最大値テキスト"/>
        <xdr:cNvSpPr txBox="1"/>
      </xdr:nvSpPr>
      <xdr:spPr>
        <a:xfrm>
          <a:off x="16408400" y="1297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76</xdr:row>
      <xdr:rowOff>168729</xdr:rowOff>
    </xdr:from>
    <xdr:to>
      <xdr:col>23</xdr:col>
      <xdr:colOff>606425</xdr:colOff>
      <xdr:row>76</xdr:row>
      <xdr:rowOff>168729</xdr:rowOff>
    </xdr:to>
    <xdr:cxnSp macro="">
      <xdr:nvCxnSpPr>
        <xdr:cNvPr id="475" name="直線コネクタ 474"/>
        <xdr:cNvCxnSpPr/>
      </xdr:nvCxnSpPr>
      <xdr:spPr>
        <a:xfrm>
          <a:off x="16230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86558</xdr:rowOff>
    </xdr:from>
    <xdr:ext cx="405111" cy="259045"/>
    <xdr:sp macro="" textlink="">
      <xdr:nvSpPr>
        <xdr:cNvPr id="476" name="【児童館】&#10;有形固定資産減価償却率平均値テキスト"/>
        <xdr:cNvSpPr txBox="1"/>
      </xdr:nvSpPr>
      <xdr:spPr>
        <a:xfrm>
          <a:off x="164084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108131</xdr:rowOff>
    </xdr:from>
    <xdr:to>
      <xdr:col>23</xdr:col>
      <xdr:colOff>568325</xdr:colOff>
      <xdr:row>83</xdr:row>
      <xdr:rowOff>38281</xdr:rowOff>
    </xdr:to>
    <xdr:sp macro="" textlink="">
      <xdr:nvSpPr>
        <xdr:cNvPr id="477" name="フローチャート : 判断 476"/>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106499</xdr:rowOff>
    </xdr:from>
    <xdr:to>
      <xdr:col>22</xdr:col>
      <xdr:colOff>415925</xdr:colOff>
      <xdr:row>84</xdr:row>
      <xdr:rowOff>36649</xdr:rowOff>
    </xdr:to>
    <xdr:sp macro="" textlink="">
      <xdr:nvSpPr>
        <xdr:cNvPr id="478" name="フローチャート : 判断 477"/>
        <xdr:cNvSpPr/>
      </xdr:nvSpPr>
      <xdr:spPr>
        <a:xfrm>
          <a:off x="15430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9" name="テキスト ボックス 47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0" name="テキスト ボックス 47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1" name="テキスト ボックス 48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2" name="テキスト ボックス 48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3" name="テキスト ボックス 48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122827</xdr:rowOff>
    </xdr:from>
    <xdr:to>
      <xdr:col>22</xdr:col>
      <xdr:colOff>415925</xdr:colOff>
      <xdr:row>86</xdr:row>
      <xdr:rowOff>52977</xdr:rowOff>
    </xdr:to>
    <xdr:sp macro="" textlink="">
      <xdr:nvSpPr>
        <xdr:cNvPr id="484" name="円/楕円 483"/>
        <xdr:cNvSpPr/>
      </xdr:nvSpPr>
      <xdr:spPr>
        <a:xfrm>
          <a:off x="15430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53176</xdr:rowOff>
    </xdr:from>
    <xdr:ext cx="405111" cy="259045"/>
    <xdr:sp macro="" textlink="">
      <xdr:nvSpPr>
        <xdr:cNvPr id="485" name="n_1aveValue【児童館】&#10;有形固定資産減価償却率"/>
        <xdr:cNvSpPr txBox="1"/>
      </xdr:nvSpPr>
      <xdr:spPr>
        <a:xfrm>
          <a:off x="15266043" y="1411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44104</xdr:rowOff>
    </xdr:from>
    <xdr:ext cx="405111" cy="259045"/>
    <xdr:sp macro="" textlink="">
      <xdr:nvSpPr>
        <xdr:cNvPr id="486" name="n_1mainValue【児童館】&#10;有形固定資産減価償却率"/>
        <xdr:cNvSpPr txBox="1"/>
      </xdr:nvSpPr>
      <xdr:spPr>
        <a:xfrm>
          <a:off x="15266043"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38100</xdr:rowOff>
    </xdr:to>
    <xdr:cxnSp macro="">
      <xdr:nvCxnSpPr>
        <xdr:cNvPr id="510" name="直線コネクタ 509"/>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11" name="【児童館】&#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12" name="直線コネクタ 51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13"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14" name="直線コネクタ 51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15"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16" name="フローチャート : 判断 51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82550</xdr:rowOff>
    </xdr:from>
    <xdr:to>
      <xdr:col>31</xdr:col>
      <xdr:colOff>85725</xdr:colOff>
      <xdr:row>84</xdr:row>
      <xdr:rowOff>12700</xdr:rowOff>
    </xdr:to>
    <xdr:sp macro="" textlink="">
      <xdr:nvSpPr>
        <xdr:cNvPr id="517" name="フローチャート : 判断 516"/>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82550</xdr:rowOff>
    </xdr:from>
    <xdr:to>
      <xdr:col>31</xdr:col>
      <xdr:colOff>85725</xdr:colOff>
      <xdr:row>86</xdr:row>
      <xdr:rowOff>12700</xdr:rowOff>
    </xdr:to>
    <xdr:sp macro="" textlink="">
      <xdr:nvSpPr>
        <xdr:cNvPr id="523" name="円/楕円 522"/>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29227</xdr:rowOff>
    </xdr:from>
    <xdr:ext cx="469744" cy="259045"/>
    <xdr:sp macro="" textlink="">
      <xdr:nvSpPr>
        <xdr:cNvPr id="524"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3827</xdr:rowOff>
    </xdr:from>
    <xdr:ext cx="469744" cy="259045"/>
    <xdr:sp macro="" textlink="">
      <xdr:nvSpPr>
        <xdr:cNvPr id="525"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6" name="テキスト ボックス 53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7" name="直線コネクタ 5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8" name="テキスト ボックス 53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9" name="直線コネクタ 5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0" name="テキスト ボックス 5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1" name="直線コネクタ 5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2" name="テキスト ボックス 5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3" name="直線コネクタ 5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4" name="テキスト ボックス 5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5" name="直線コネクタ 5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6" name="テキスト ボックス 54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158114</xdr:rowOff>
    </xdr:from>
    <xdr:to>
      <xdr:col>23</xdr:col>
      <xdr:colOff>516889</xdr:colOff>
      <xdr:row>107</xdr:row>
      <xdr:rowOff>68580</xdr:rowOff>
    </xdr:to>
    <xdr:cxnSp macro="">
      <xdr:nvCxnSpPr>
        <xdr:cNvPr id="550" name="直線コネクタ 549"/>
        <xdr:cNvCxnSpPr/>
      </xdr:nvCxnSpPr>
      <xdr:spPr>
        <a:xfrm flipV="1">
          <a:off x="16318864" y="1730311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1" name="【公民館】&#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2" name="直線コネクタ 551"/>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104791</xdr:rowOff>
    </xdr:from>
    <xdr:ext cx="405111" cy="259045"/>
    <xdr:sp macro="" textlink="">
      <xdr:nvSpPr>
        <xdr:cNvPr id="553" name="【公民館】&#10;有形固定資産減価償却率最大値テキスト"/>
        <xdr:cNvSpPr txBox="1"/>
      </xdr:nvSpPr>
      <xdr:spPr>
        <a:xfrm>
          <a:off x="164084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158114</xdr:rowOff>
    </xdr:from>
    <xdr:to>
      <xdr:col>23</xdr:col>
      <xdr:colOff>606425</xdr:colOff>
      <xdr:row>100</xdr:row>
      <xdr:rowOff>158114</xdr:rowOff>
    </xdr:to>
    <xdr:cxnSp macro="">
      <xdr:nvCxnSpPr>
        <xdr:cNvPr id="554" name="直線コネクタ 553"/>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93363</xdr:rowOff>
    </xdr:from>
    <xdr:ext cx="405111" cy="259045"/>
    <xdr:sp macro="" textlink="">
      <xdr:nvSpPr>
        <xdr:cNvPr id="555" name="【公民館】&#10;有形固定資産減価償却率平均値テキスト"/>
        <xdr:cNvSpPr txBox="1"/>
      </xdr:nvSpPr>
      <xdr:spPr>
        <a:xfrm>
          <a:off x="16408400" y="1792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114936</xdr:rowOff>
    </xdr:from>
    <xdr:to>
      <xdr:col>23</xdr:col>
      <xdr:colOff>568325</xdr:colOff>
      <xdr:row>105</xdr:row>
      <xdr:rowOff>45086</xdr:rowOff>
    </xdr:to>
    <xdr:sp macro="" textlink="">
      <xdr:nvSpPr>
        <xdr:cNvPr id="556" name="フローチャート : 判断 555"/>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4445</xdr:rowOff>
    </xdr:from>
    <xdr:to>
      <xdr:col>22</xdr:col>
      <xdr:colOff>415925</xdr:colOff>
      <xdr:row>105</xdr:row>
      <xdr:rowOff>106045</xdr:rowOff>
    </xdr:to>
    <xdr:sp macro="" textlink="">
      <xdr:nvSpPr>
        <xdr:cNvPr id="557" name="フローチャート : 判断 556"/>
        <xdr:cNvSpPr/>
      </xdr:nvSpPr>
      <xdr:spPr>
        <a:xfrm>
          <a:off x="15430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69214</xdr:rowOff>
    </xdr:from>
    <xdr:to>
      <xdr:col>22</xdr:col>
      <xdr:colOff>415925</xdr:colOff>
      <xdr:row>104</xdr:row>
      <xdr:rowOff>170814</xdr:rowOff>
    </xdr:to>
    <xdr:sp macro="" textlink="">
      <xdr:nvSpPr>
        <xdr:cNvPr id="563" name="円/楕円 562"/>
        <xdr:cNvSpPr/>
      </xdr:nvSpPr>
      <xdr:spPr>
        <a:xfrm>
          <a:off x="15430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97172</xdr:rowOff>
    </xdr:from>
    <xdr:ext cx="405111" cy="259045"/>
    <xdr:sp macro="" textlink="">
      <xdr:nvSpPr>
        <xdr:cNvPr id="564" name="n_1aveValue【公民館】&#10;有形固定資産減価償却率"/>
        <xdr:cNvSpPr txBox="1"/>
      </xdr:nvSpPr>
      <xdr:spPr>
        <a:xfrm>
          <a:off x="15266043"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15891</xdr:rowOff>
    </xdr:from>
    <xdr:ext cx="405111" cy="259045"/>
    <xdr:sp macro="" textlink="">
      <xdr:nvSpPr>
        <xdr:cNvPr id="565" name="n_1mainValue【公民館】&#10;有形固定資産減価償却率"/>
        <xdr:cNvSpPr txBox="1"/>
      </xdr:nvSpPr>
      <xdr:spPr>
        <a:xfrm>
          <a:off x="15266043"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83820</xdr:rowOff>
    </xdr:from>
    <xdr:to>
      <xdr:col>32</xdr:col>
      <xdr:colOff>186689</xdr:colOff>
      <xdr:row>108</xdr:row>
      <xdr:rowOff>114300</xdr:rowOff>
    </xdr:to>
    <xdr:cxnSp macro="">
      <xdr:nvCxnSpPr>
        <xdr:cNvPr id="589" name="直線コネクタ 588"/>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118127</xdr:rowOff>
    </xdr:from>
    <xdr:ext cx="469744" cy="259045"/>
    <xdr:sp macro="" textlink="">
      <xdr:nvSpPr>
        <xdr:cNvPr id="590" name="【公民館】&#10;一人当たり面積最小値テキスト"/>
        <xdr:cNvSpPr txBox="1"/>
      </xdr:nvSpPr>
      <xdr:spPr>
        <a:xfrm>
          <a:off x="222504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114300</xdr:rowOff>
    </xdr:from>
    <xdr:to>
      <xdr:col>32</xdr:col>
      <xdr:colOff>276225</xdr:colOff>
      <xdr:row>108</xdr:row>
      <xdr:rowOff>114300</xdr:rowOff>
    </xdr:to>
    <xdr:cxnSp macro="">
      <xdr:nvCxnSpPr>
        <xdr:cNvPr id="591" name="直線コネクタ 59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30497</xdr:rowOff>
    </xdr:from>
    <xdr:ext cx="469744" cy="259045"/>
    <xdr:sp macro="" textlink="">
      <xdr:nvSpPr>
        <xdr:cNvPr id="592" name="【公民館】&#10;一人当たり面積最大値テキスト"/>
        <xdr:cNvSpPr txBox="1"/>
      </xdr:nvSpPr>
      <xdr:spPr>
        <a:xfrm>
          <a:off x="222504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0.189</a:t>
          </a:r>
          <a:endParaRPr kumimoji="1" lang="ja-JP" altLang="en-US" sz="1000" b="1">
            <a:latin typeface="ＭＳ Ｐゴシック"/>
          </a:endParaRPr>
        </a:p>
      </xdr:txBody>
    </xdr:sp>
    <xdr:clientData/>
  </xdr:oneCellAnchor>
  <xdr:twoCellAnchor>
    <xdr:from>
      <xdr:col>32</xdr:col>
      <xdr:colOff>98425</xdr:colOff>
      <xdr:row>100</xdr:row>
      <xdr:rowOff>83820</xdr:rowOff>
    </xdr:from>
    <xdr:to>
      <xdr:col>32</xdr:col>
      <xdr:colOff>276225</xdr:colOff>
      <xdr:row>100</xdr:row>
      <xdr:rowOff>83820</xdr:rowOff>
    </xdr:to>
    <xdr:cxnSp macro="">
      <xdr:nvCxnSpPr>
        <xdr:cNvPr id="593" name="直線コネクタ 592"/>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45738</xdr:rowOff>
    </xdr:from>
    <xdr:ext cx="469744" cy="259045"/>
    <xdr:sp macro="" textlink="">
      <xdr:nvSpPr>
        <xdr:cNvPr id="594" name="【公民館】&#10;一人当たり面積平均値テキスト"/>
        <xdr:cNvSpPr txBox="1"/>
      </xdr:nvSpPr>
      <xdr:spPr>
        <a:xfrm>
          <a:off x="222504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67311</xdr:rowOff>
    </xdr:from>
    <xdr:to>
      <xdr:col>32</xdr:col>
      <xdr:colOff>238125</xdr:colOff>
      <xdr:row>105</xdr:row>
      <xdr:rowOff>168911</xdr:rowOff>
    </xdr:to>
    <xdr:sp macro="" textlink="">
      <xdr:nvSpPr>
        <xdr:cNvPr id="595" name="フローチャート : 判断 594"/>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151130</xdr:rowOff>
    </xdr:from>
    <xdr:to>
      <xdr:col>31</xdr:col>
      <xdr:colOff>85725</xdr:colOff>
      <xdr:row>106</xdr:row>
      <xdr:rowOff>81280</xdr:rowOff>
    </xdr:to>
    <xdr:sp macro="" textlink="">
      <xdr:nvSpPr>
        <xdr:cNvPr id="596" name="フローチャート : 判断 595"/>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166370</xdr:rowOff>
    </xdr:from>
    <xdr:to>
      <xdr:col>31</xdr:col>
      <xdr:colOff>85725</xdr:colOff>
      <xdr:row>104</xdr:row>
      <xdr:rowOff>96520</xdr:rowOff>
    </xdr:to>
    <xdr:sp macro="" textlink="">
      <xdr:nvSpPr>
        <xdr:cNvPr id="602" name="円/楕円 601"/>
        <xdr:cNvSpPr/>
      </xdr:nvSpPr>
      <xdr:spPr>
        <a:xfrm>
          <a:off x="21272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72407</xdr:rowOff>
    </xdr:from>
    <xdr:ext cx="469744" cy="259045"/>
    <xdr:sp macro="" textlink="">
      <xdr:nvSpPr>
        <xdr:cNvPr id="603" name="n_1ave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113047</xdr:rowOff>
    </xdr:from>
    <xdr:ext cx="469744" cy="259045"/>
    <xdr:sp macro="" textlink="">
      <xdr:nvSpPr>
        <xdr:cNvPr id="604" name="n_1main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類似団体と比較し特に有形固定資産減価償却率が高くなっている施設は学校施設、公民館、公営住宅であり、低くなっている施設は児童館、保育所といった結果である。</a:t>
          </a:r>
          <a:endParaRPr lang="ja-JP" altLang="ja-JP" sz="1400">
            <a:effectLst/>
          </a:endParaRPr>
        </a:p>
        <a:p>
          <a:r>
            <a:rPr kumimoji="1" lang="ja-JP" altLang="ja-JP" sz="1100">
              <a:solidFill>
                <a:schemeClr val="dk1"/>
              </a:solidFill>
              <a:effectLst/>
              <a:latin typeface="+mn-lt"/>
              <a:ea typeface="+mn-ea"/>
              <a:cs typeface="+mn-cs"/>
            </a:rPr>
            <a:t>まず学校施設、公民館、公営住宅においては、現存の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割は減価償却を終えている状況である。しかし、各施設それぞれが、必要に応じ適宜、建替えや耐震改修、補修・修繕を行なっている状況であり、問題はないものと考え</a:t>
          </a:r>
          <a:r>
            <a:rPr kumimoji="1" lang="ja-JP" altLang="en-US" sz="1100">
              <a:solidFill>
                <a:schemeClr val="dk1"/>
              </a:solidFill>
              <a:effectLst/>
              <a:latin typeface="+mn-lt"/>
              <a:ea typeface="+mn-ea"/>
              <a:cs typeface="+mn-cs"/>
            </a:rPr>
            <a:t>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児童館及び保育園については、築年数が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年以内のものが過半数であり、構造もコンクリートか鉄筋コンクリート造のため、耐用年数が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年と長く、減価償却率が低く抑えられた要因であると考え</a:t>
          </a:r>
          <a:r>
            <a:rPr kumimoji="1" lang="ja-JP" altLang="en-US" sz="1100">
              <a:solidFill>
                <a:schemeClr val="dk1"/>
              </a:solidFill>
              <a:effectLst/>
              <a:latin typeface="+mn-lt"/>
              <a:ea typeface="+mn-ea"/>
              <a:cs typeface="+mn-cs"/>
            </a:rPr>
            <a:t>られる。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群馬県高崎市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375,255
370,722
459.16
166,858,011
161,830,632
3,956,139
81,643,724
141,312,594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31.0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中核市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78105</xdr:rowOff>
    </xdr:from>
    <xdr:to>
      <xdr:col>6</xdr:col>
      <xdr:colOff>510540</xdr:colOff>
      <xdr:row>41</xdr:row>
      <xdr:rowOff>150495</xdr:rowOff>
    </xdr:to>
    <xdr:cxnSp macro="">
      <xdr:nvCxnSpPr>
        <xdr:cNvPr id="56" name="直線コネクタ 55"/>
        <xdr:cNvCxnSpPr/>
      </xdr:nvCxnSpPr>
      <xdr:spPr>
        <a:xfrm flipV="1">
          <a:off x="4634865" y="57359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340478" cy="259045"/>
    <xdr:sp macro="" textlink="">
      <xdr:nvSpPr>
        <xdr:cNvPr id="57" name="【図書館】&#10;有形固定資産減価償却率最小値テキスト"/>
        <xdr:cNvSpPr txBox="1"/>
      </xdr:nvSpPr>
      <xdr:spPr>
        <a:xfrm>
          <a:off x="4724400" y="7183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8" name="直線コネクタ 57"/>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24782</xdr:rowOff>
    </xdr:from>
    <xdr:ext cx="405111" cy="259045"/>
    <xdr:sp macro="" textlink="">
      <xdr:nvSpPr>
        <xdr:cNvPr id="59" name="【図書館】&#10;有形固定資産減価償却率最大値テキスト"/>
        <xdr:cNvSpPr txBox="1"/>
      </xdr:nvSpPr>
      <xdr:spPr>
        <a:xfrm>
          <a:off x="47244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33</xdr:row>
      <xdr:rowOff>78105</xdr:rowOff>
    </xdr:from>
    <xdr:to>
      <xdr:col>6</xdr:col>
      <xdr:colOff>600075</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156227</xdr:rowOff>
    </xdr:from>
    <xdr:ext cx="405111" cy="259045"/>
    <xdr:sp macro="" textlink="">
      <xdr:nvSpPr>
        <xdr:cNvPr id="61" name="【図書館】&#10;有形固定資産減価償却率平均値テキスト"/>
        <xdr:cNvSpPr txBox="1"/>
      </xdr:nvSpPr>
      <xdr:spPr>
        <a:xfrm>
          <a:off x="47244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6350</xdr:rowOff>
    </xdr:from>
    <xdr:to>
      <xdr:col>6</xdr:col>
      <xdr:colOff>561975</xdr:colOff>
      <xdr:row>37</xdr:row>
      <xdr:rowOff>107950</xdr:rowOff>
    </xdr:to>
    <xdr:sp macro="" textlink="">
      <xdr:nvSpPr>
        <xdr:cNvPr id="62" name="フローチャート : 判断 61"/>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2540</xdr:rowOff>
    </xdr:from>
    <xdr:to>
      <xdr:col>5</xdr:col>
      <xdr:colOff>409575</xdr:colOff>
      <xdr:row>37</xdr:row>
      <xdr:rowOff>104140</xdr:rowOff>
    </xdr:to>
    <xdr:sp macro="" textlink="">
      <xdr:nvSpPr>
        <xdr:cNvPr id="63" name="フローチャート : 判断 62"/>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120667</xdr:rowOff>
    </xdr:from>
    <xdr:ext cx="405111" cy="259045"/>
    <xdr:sp macro="" textlink="">
      <xdr:nvSpPr>
        <xdr:cNvPr id="64" name="n_1aveValue【図書館】&#10;有形固定資産減価償却率"/>
        <xdr:cNvSpPr txBox="1"/>
      </xdr:nvSpPr>
      <xdr:spPr>
        <a:xfrm>
          <a:off x="3582043"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143510</xdr:rowOff>
    </xdr:from>
    <xdr:to>
      <xdr:col>5</xdr:col>
      <xdr:colOff>409575</xdr:colOff>
      <xdr:row>40</xdr:row>
      <xdr:rowOff>73660</xdr:rowOff>
    </xdr:to>
    <xdr:sp macro="" textlink="">
      <xdr:nvSpPr>
        <xdr:cNvPr id="70" name="円/楕円 69"/>
        <xdr:cNvSpPr/>
      </xdr:nvSpPr>
      <xdr:spPr>
        <a:xfrm>
          <a:off x="3746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64787</xdr:rowOff>
    </xdr:from>
    <xdr:ext cx="405111" cy="259045"/>
    <xdr:sp macro="" textlink="">
      <xdr:nvSpPr>
        <xdr:cNvPr id="71" name="n_1mainValue【図書館】&#10;有形固定資産減価償却率"/>
        <xdr:cNvSpPr txBox="1"/>
      </xdr:nvSpPr>
      <xdr:spPr>
        <a:xfrm>
          <a:off x="3582043"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114300</xdr:rowOff>
    </xdr:from>
    <xdr:to>
      <xdr:col>15</xdr:col>
      <xdr:colOff>180340</xdr:colOff>
      <xdr:row>40</xdr:row>
      <xdr:rowOff>152400</xdr:rowOff>
    </xdr:to>
    <xdr:cxnSp macro="">
      <xdr:nvCxnSpPr>
        <xdr:cNvPr id="95" name="直線コネクタ 94"/>
        <xdr:cNvCxnSpPr/>
      </xdr:nvCxnSpPr>
      <xdr:spPr>
        <a:xfrm flipV="1">
          <a:off x="10476865" y="56007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6"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97" name="直線コネクタ 96"/>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60977</xdr:rowOff>
    </xdr:from>
    <xdr:ext cx="469744" cy="259045"/>
    <xdr:sp macro="" textlink="">
      <xdr:nvSpPr>
        <xdr:cNvPr id="98" name="【図書館】&#10;一人当たり面積最大値テキスト"/>
        <xdr:cNvSpPr txBox="1"/>
      </xdr:nvSpPr>
      <xdr:spPr>
        <a:xfrm>
          <a:off x="105664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32</xdr:row>
      <xdr:rowOff>114300</xdr:rowOff>
    </xdr:from>
    <xdr:to>
      <xdr:col>15</xdr:col>
      <xdr:colOff>269875</xdr:colOff>
      <xdr:row>32</xdr:row>
      <xdr:rowOff>114300</xdr:rowOff>
    </xdr:to>
    <xdr:cxnSp macro="">
      <xdr:nvCxnSpPr>
        <xdr:cNvPr id="99" name="直線コネクタ 9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100"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1" name="フローチャート : 判断 100"/>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101600</xdr:rowOff>
    </xdr:from>
    <xdr:to>
      <xdr:col>14</xdr:col>
      <xdr:colOff>79375</xdr:colOff>
      <xdr:row>37</xdr:row>
      <xdr:rowOff>31750</xdr:rowOff>
    </xdr:to>
    <xdr:sp macro="" textlink="">
      <xdr:nvSpPr>
        <xdr:cNvPr id="102" name="フローチャート : 判断 101"/>
        <xdr:cNvSpPr/>
      </xdr:nvSpPr>
      <xdr:spPr>
        <a:xfrm>
          <a:off x="9588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22877</xdr:rowOff>
    </xdr:from>
    <xdr:ext cx="469744" cy="259045"/>
    <xdr:sp macro="" textlink="">
      <xdr:nvSpPr>
        <xdr:cNvPr id="103" name="n_1ave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158750</xdr:rowOff>
    </xdr:from>
    <xdr:to>
      <xdr:col>14</xdr:col>
      <xdr:colOff>79375</xdr:colOff>
      <xdr:row>34</xdr:row>
      <xdr:rowOff>88900</xdr:rowOff>
    </xdr:to>
    <xdr:sp macro="" textlink="">
      <xdr:nvSpPr>
        <xdr:cNvPr id="109" name="円/楕円 108"/>
        <xdr:cNvSpPr/>
      </xdr:nvSpPr>
      <xdr:spPr>
        <a:xfrm>
          <a:off x="958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10" name="n_1main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139446</xdr:rowOff>
    </xdr:from>
    <xdr:to>
      <xdr:col>6</xdr:col>
      <xdr:colOff>510540</xdr:colOff>
      <xdr:row>64</xdr:row>
      <xdr:rowOff>22860</xdr:rowOff>
    </xdr:to>
    <xdr:cxnSp macro="">
      <xdr:nvCxnSpPr>
        <xdr:cNvPr id="133" name="直線コネクタ 132"/>
        <xdr:cNvCxnSpPr/>
      </xdr:nvCxnSpPr>
      <xdr:spPr>
        <a:xfrm flipV="1">
          <a:off x="4634865" y="956919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26687</xdr:rowOff>
    </xdr:from>
    <xdr:ext cx="405111" cy="259045"/>
    <xdr:sp macro="" textlink="">
      <xdr:nvSpPr>
        <xdr:cNvPr id="134" name="【体育館・プール】&#10;有形固定資産減価償却率最小値テキスト"/>
        <xdr:cNvSpPr txBox="1"/>
      </xdr:nvSpPr>
      <xdr:spPr>
        <a:xfrm>
          <a:off x="47244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422275</xdr:colOff>
      <xdr:row>64</xdr:row>
      <xdr:rowOff>22860</xdr:rowOff>
    </xdr:from>
    <xdr:to>
      <xdr:col>6</xdr:col>
      <xdr:colOff>600075</xdr:colOff>
      <xdr:row>64</xdr:row>
      <xdr:rowOff>22860</xdr:rowOff>
    </xdr:to>
    <xdr:cxnSp macro="">
      <xdr:nvCxnSpPr>
        <xdr:cNvPr id="135" name="直線コネクタ 134"/>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86123</xdr:rowOff>
    </xdr:from>
    <xdr:ext cx="405111" cy="259045"/>
    <xdr:sp macro="" textlink="">
      <xdr:nvSpPr>
        <xdr:cNvPr id="136" name="【体育館・プール】&#10;有形固定資産減価償却率最大値テキスト"/>
        <xdr:cNvSpPr txBox="1"/>
      </xdr:nvSpPr>
      <xdr:spPr>
        <a:xfrm>
          <a:off x="4724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139446</xdr:rowOff>
    </xdr:from>
    <xdr:to>
      <xdr:col>6</xdr:col>
      <xdr:colOff>600075</xdr:colOff>
      <xdr:row>55</xdr:row>
      <xdr:rowOff>139446</xdr:rowOff>
    </xdr:to>
    <xdr:cxnSp macro="">
      <xdr:nvCxnSpPr>
        <xdr:cNvPr id="137" name="直線コネクタ 136"/>
        <xdr:cNvCxnSpPr/>
      </xdr:nvCxnSpPr>
      <xdr:spPr>
        <a:xfrm>
          <a:off x="4546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83075</xdr:rowOff>
    </xdr:from>
    <xdr:ext cx="405111" cy="259045"/>
    <xdr:sp macro="" textlink="">
      <xdr:nvSpPr>
        <xdr:cNvPr id="138" name="【体育館・プール】&#10;有形固定資産減価償却率平均値テキスト"/>
        <xdr:cNvSpPr txBox="1"/>
      </xdr:nvSpPr>
      <xdr:spPr>
        <a:xfrm>
          <a:off x="4724400" y="1019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104648</xdr:rowOff>
    </xdr:from>
    <xdr:to>
      <xdr:col>6</xdr:col>
      <xdr:colOff>561975</xdr:colOff>
      <xdr:row>60</xdr:row>
      <xdr:rowOff>34798</xdr:rowOff>
    </xdr:to>
    <xdr:sp macro="" textlink="">
      <xdr:nvSpPr>
        <xdr:cNvPr id="139" name="フローチャート : 判断 138"/>
        <xdr:cNvSpPr/>
      </xdr:nvSpPr>
      <xdr:spPr>
        <a:xfrm>
          <a:off x="45847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88646</xdr:rowOff>
    </xdr:from>
    <xdr:to>
      <xdr:col>5</xdr:col>
      <xdr:colOff>409575</xdr:colOff>
      <xdr:row>60</xdr:row>
      <xdr:rowOff>18796</xdr:rowOff>
    </xdr:to>
    <xdr:sp macro="" textlink="">
      <xdr:nvSpPr>
        <xdr:cNvPr id="140" name="フローチャート : 判断 139"/>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9923</xdr:rowOff>
    </xdr:from>
    <xdr:ext cx="405111" cy="259045"/>
    <xdr:sp macro="" textlink="">
      <xdr:nvSpPr>
        <xdr:cNvPr id="141" name="n_1aveValue【体育館・プール】&#10;有形固定資産減価償却率"/>
        <xdr:cNvSpPr txBox="1"/>
      </xdr:nvSpPr>
      <xdr:spPr>
        <a:xfrm>
          <a:off x="3582043"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166370</xdr:rowOff>
    </xdr:from>
    <xdr:to>
      <xdr:col>5</xdr:col>
      <xdr:colOff>409575</xdr:colOff>
      <xdr:row>58</xdr:row>
      <xdr:rowOff>96520</xdr:rowOff>
    </xdr:to>
    <xdr:sp macro="" textlink="">
      <xdr:nvSpPr>
        <xdr:cNvPr id="147" name="円/楕円 146"/>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113047</xdr:rowOff>
    </xdr:from>
    <xdr:ext cx="405111" cy="259045"/>
    <xdr:sp macro="" textlink="">
      <xdr:nvSpPr>
        <xdr:cNvPr id="148" name="n_1mainValue【体育館・プール】&#10;有形固定資産減価償却率"/>
        <xdr:cNvSpPr txBox="1"/>
      </xdr:nvSpPr>
      <xdr:spPr>
        <a:xfrm>
          <a:off x="3582043"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98298</xdr:rowOff>
    </xdr:from>
    <xdr:to>
      <xdr:col>15</xdr:col>
      <xdr:colOff>180340</xdr:colOff>
      <xdr:row>63</xdr:row>
      <xdr:rowOff>52578</xdr:rowOff>
    </xdr:to>
    <xdr:cxnSp macro="">
      <xdr:nvCxnSpPr>
        <xdr:cNvPr id="170" name="直線コネクタ 169"/>
        <xdr:cNvCxnSpPr/>
      </xdr:nvCxnSpPr>
      <xdr:spPr>
        <a:xfrm flipV="1">
          <a:off x="10476865" y="98709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56405</xdr:rowOff>
    </xdr:from>
    <xdr:ext cx="469744" cy="259045"/>
    <xdr:sp macro="" textlink="">
      <xdr:nvSpPr>
        <xdr:cNvPr id="171" name="【体育館・プール】&#10;一人当たり面積最小値テキスト"/>
        <xdr:cNvSpPr txBox="1"/>
      </xdr:nvSpPr>
      <xdr:spPr>
        <a:xfrm>
          <a:off x="10566400"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63</xdr:row>
      <xdr:rowOff>52578</xdr:rowOff>
    </xdr:from>
    <xdr:to>
      <xdr:col>15</xdr:col>
      <xdr:colOff>269875</xdr:colOff>
      <xdr:row>63</xdr:row>
      <xdr:rowOff>52578</xdr:rowOff>
    </xdr:to>
    <xdr:cxnSp macro="">
      <xdr:nvCxnSpPr>
        <xdr:cNvPr id="172" name="直線コネクタ 171"/>
        <xdr:cNvCxnSpPr/>
      </xdr:nvCxnSpPr>
      <xdr:spPr>
        <a:xfrm>
          <a:off x="10388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44975</xdr:rowOff>
    </xdr:from>
    <xdr:ext cx="469744" cy="259045"/>
    <xdr:sp macro="" textlink="">
      <xdr:nvSpPr>
        <xdr:cNvPr id="173" name="【体育館・プール】&#10;一人当たり面積最大値テキスト"/>
        <xdr:cNvSpPr txBox="1"/>
      </xdr:nvSpPr>
      <xdr:spPr>
        <a:xfrm>
          <a:off x="10566400" y="964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15</xdr:col>
      <xdr:colOff>92075</xdr:colOff>
      <xdr:row>57</xdr:row>
      <xdr:rowOff>98298</xdr:rowOff>
    </xdr:from>
    <xdr:to>
      <xdr:col>15</xdr:col>
      <xdr:colOff>269875</xdr:colOff>
      <xdr:row>57</xdr:row>
      <xdr:rowOff>98298</xdr:rowOff>
    </xdr:to>
    <xdr:cxnSp macro="">
      <xdr:nvCxnSpPr>
        <xdr:cNvPr id="174" name="直線コネクタ 173"/>
        <xdr:cNvCxnSpPr/>
      </xdr:nvCxnSpPr>
      <xdr:spPr>
        <a:xfrm>
          <a:off x="10388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12209</xdr:rowOff>
    </xdr:from>
    <xdr:ext cx="469744" cy="259045"/>
    <xdr:sp macro="" textlink="">
      <xdr:nvSpPr>
        <xdr:cNvPr id="175" name="【体育館・プール】&#10;一人当たり面積平均値テキスト"/>
        <xdr:cNvSpPr txBox="1"/>
      </xdr:nvSpPr>
      <xdr:spPr>
        <a:xfrm>
          <a:off x="105664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33782</xdr:rowOff>
    </xdr:from>
    <xdr:to>
      <xdr:col>15</xdr:col>
      <xdr:colOff>231775</xdr:colOff>
      <xdr:row>61</xdr:row>
      <xdr:rowOff>135382</xdr:rowOff>
    </xdr:to>
    <xdr:sp macro="" textlink="">
      <xdr:nvSpPr>
        <xdr:cNvPr id="176" name="フローチャート : 判断 175"/>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70358</xdr:rowOff>
    </xdr:from>
    <xdr:to>
      <xdr:col>14</xdr:col>
      <xdr:colOff>79375</xdr:colOff>
      <xdr:row>62</xdr:row>
      <xdr:rowOff>508</xdr:rowOff>
    </xdr:to>
    <xdr:sp macro="" textlink="">
      <xdr:nvSpPr>
        <xdr:cNvPr id="177" name="フローチャート : 判断 176"/>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163085</xdr:rowOff>
    </xdr:from>
    <xdr:ext cx="469744" cy="259045"/>
    <xdr:sp macro="" textlink="">
      <xdr:nvSpPr>
        <xdr:cNvPr id="178"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26924</xdr:rowOff>
    </xdr:from>
    <xdr:to>
      <xdr:col>14</xdr:col>
      <xdr:colOff>79375</xdr:colOff>
      <xdr:row>60</xdr:row>
      <xdr:rowOff>128524</xdr:rowOff>
    </xdr:to>
    <xdr:sp macro="" textlink="">
      <xdr:nvSpPr>
        <xdr:cNvPr id="184" name="円/楕円 183"/>
        <xdr:cNvSpPr/>
      </xdr:nvSpPr>
      <xdr:spPr>
        <a:xfrm>
          <a:off x="9588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145051</xdr:rowOff>
    </xdr:from>
    <xdr:ext cx="469744" cy="259045"/>
    <xdr:sp macro="" textlink="">
      <xdr:nvSpPr>
        <xdr:cNvPr id="185" name="n_1mainValue【体育館・プール】&#10;一人当たり面積"/>
        <xdr:cNvSpPr txBox="1"/>
      </xdr:nvSpPr>
      <xdr:spPr>
        <a:xfrm>
          <a:off x="93917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4" name="テキスト ボックス 19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5" name="直線コネクタ 19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6" name="テキスト ボックス 19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7" name="直線コネクタ 19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8" name="テキスト ボックス 19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9" name="直線コネクタ 19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0" name="テキスト ボックス 19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1" name="直線コネクタ 20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2" name="テキスト ボックス 20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3" name="直線コネクタ 20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4" name="テキスト ボックス 20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5" name="直線コネクタ 20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6" name="テキスト ボックス 20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7" name="直線コネクタ 20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8" name="テキスト ボックス 20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26670</xdr:rowOff>
    </xdr:from>
    <xdr:to>
      <xdr:col>6</xdr:col>
      <xdr:colOff>510540</xdr:colOff>
      <xdr:row>86</xdr:row>
      <xdr:rowOff>96882</xdr:rowOff>
    </xdr:to>
    <xdr:cxnSp macro="">
      <xdr:nvCxnSpPr>
        <xdr:cNvPr id="212" name="直線コネクタ 211"/>
        <xdr:cNvCxnSpPr/>
      </xdr:nvCxnSpPr>
      <xdr:spPr>
        <a:xfrm flipV="1">
          <a:off x="4634865" y="13228320"/>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100709</xdr:rowOff>
    </xdr:from>
    <xdr:ext cx="405111" cy="259045"/>
    <xdr:sp macro="" textlink="">
      <xdr:nvSpPr>
        <xdr:cNvPr id="213" name="【福祉施設】&#10;有形固定資産減価償却率最小値テキスト"/>
        <xdr:cNvSpPr txBox="1"/>
      </xdr:nvSpPr>
      <xdr:spPr>
        <a:xfrm>
          <a:off x="4724400" y="1484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86</xdr:row>
      <xdr:rowOff>96882</xdr:rowOff>
    </xdr:from>
    <xdr:to>
      <xdr:col>6</xdr:col>
      <xdr:colOff>600075</xdr:colOff>
      <xdr:row>86</xdr:row>
      <xdr:rowOff>96882</xdr:rowOff>
    </xdr:to>
    <xdr:cxnSp macro="">
      <xdr:nvCxnSpPr>
        <xdr:cNvPr id="214" name="直線コネクタ 213"/>
        <xdr:cNvCxnSpPr/>
      </xdr:nvCxnSpPr>
      <xdr:spPr>
        <a:xfrm>
          <a:off x="4546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144797</xdr:rowOff>
    </xdr:from>
    <xdr:ext cx="405111" cy="259045"/>
    <xdr:sp macro="" textlink="">
      <xdr:nvSpPr>
        <xdr:cNvPr id="215" name="【福祉施設】&#10;有形固定資産減価償却率最大値テキスト"/>
        <xdr:cNvSpPr txBox="1"/>
      </xdr:nvSpPr>
      <xdr:spPr>
        <a:xfrm>
          <a:off x="47244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6</xdr:col>
      <xdr:colOff>422275</xdr:colOff>
      <xdr:row>77</xdr:row>
      <xdr:rowOff>26670</xdr:rowOff>
    </xdr:from>
    <xdr:to>
      <xdr:col>6</xdr:col>
      <xdr:colOff>600075</xdr:colOff>
      <xdr:row>77</xdr:row>
      <xdr:rowOff>26670</xdr:rowOff>
    </xdr:to>
    <xdr:cxnSp macro="">
      <xdr:nvCxnSpPr>
        <xdr:cNvPr id="216" name="直線コネクタ 215"/>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6548</xdr:rowOff>
    </xdr:from>
    <xdr:ext cx="405111" cy="259045"/>
    <xdr:sp macro="" textlink="">
      <xdr:nvSpPr>
        <xdr:cNvPr id="217" name="【福祉施設】&#10;有形固定資産減価償却率平均値テキスト"/>
        <xdr:cNvSpPr txBox="1"/>
      </xdr:nvSpPr>
      <xdr:spPr>
        <a:xfrm>
          <a:off x="47244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18" name="フローチャート : 判断 217"/>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37919</xdr:rowOff>
    </xdr:from>
    <xdr:to>
      <xdr:col>5</xdr:col>
      <xdr:colOff>409575</xdr:colOff>
      <xdr:row>83</xdr:row>
      <xdr:rowOff>139519</xdr:rowOff>
    </xdr:to>
    <xdr:sp macro="" textlink="">
      <xdr:nvSpPr>
        <xdr:cNvPr id="219" name="フローチャート : 判断 218"/>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156046</xdr:rowOff>
    </xdr:from>
    <xdr:ext cx="405111" cy="259045"/>
    <xdr:sp macro="" textlink="">
      <xdr:nvSpPr>
        <xdr:cNvPr id="220" name="n_1aveValue【福祉施設】&#10;有形固定資産減価償却率"/>
        <xdr:cNvSpPr txBox="1"/>
      </xdr:nvSpPr>
      <xdr:spPr>
        <a:xfrm>
          <a:off x="3582043"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85271</xdr:rowOff>
    </xdr:from>
    <xdr:to>
      <xdr:col>5</xdr:col>
      <xdr:colOff>409575</xdr:colOff>
      <xdr:row>85</xdr:row>
      <xdr:rowOff>15421</xdr:rowOff>
    </xdr:to>
    <xdr:sp macro="" textlink="">
      <xdr:nvSpPr>
        <xdr:cNvPr id="226" name="円/楕円 225"/>
        <xdr:cNvSpPr/>
      </xdr:nvSpPr>
      <xdr:spPr>
        <a:xfrm>
          <a:off x="3746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6548</xdr:rowOff>
    </xdr:from>
    <xdr:ext cx="405111" cy="259045"/>
    <xdr:sp macro="" textlink="">
      <xdr:nvSpPr>
        <xdr:cNvPr id="227" name="n_1mainValue【福祉施設】&#10;有形固定資産減価償却率"/>
        <xdr:cNvSpPr txBox="1"/>
      </xdr:nvSpPr>
      <xdr:spPr>
        <a:xfrm>
          <a:off x="3582043"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101600</xdr:rowOff>
    </xdr:from>
    <xdr:to>
      <xdr:col>15</xdr:col>
      <xdr:colOff>180340</xdr:colOff>
      <xdr:row>86</xdr:row>
      <xdr:rowOff>0</xdr:rowOff>
    </xdr:to>
    <xdr:cxnSp macro="">
      <xdr:nvCxnSpPr>
        <xdr:cNvPr id="251" name="直線コネクタ 250"/>
        <xdr:cNvCxnSpPr/>
      </xdr:nvCxnSpPr>
      <xdr:spPr>
        <a:xfrm flipV="1">
          <a:off x="10476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3827</xdr:rowOff>
    </xdr:from>
    <xdr:ext cx="469744" cy="259045"/>
    <xdr:sp macro="" textlink="">
      <xdr:nvSpPr>
        <xdr:cNvPr id="252" name="【福祉施設】&#10;一人当たり面積最小値テキスト"/>
        <xdr:cNvSpPr txBox="1"/>
      </xdr:nvSpPr>
      <xdr:spPr>
        <a:xfrm>
          <a:off x="10566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0</xdr:rowOff>
    </xdr:from>
    <xdr:to>
      <xdr:col>15</xdr:col>
      <xdr:colOff>269875</xdr:colOff>
      <xdr:row>86</xdr:row>
      <xdr:rowOff>0</xdr:rowOff>
    </xdr:to>
    <xdr:cxnSp macro="">
      <xdr:nvCxnSpPr>
        <xdr:cNvPr id="253" name="直線コネクタ 252"/>
        <xdr:cNvCxnSpPr/>
      </xdr:nvCxnSpPr>
      <xdr:spPr>
        <a:xfrm>
          <a:off x="10388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48277</xdr:rowOff>
    </xdr:from>
    <xdr:ext cx="469744" cy="259045"/>
    <xdr:sp macro="" textlink="">
      <xdr:nvSpPr>
        <xdr:cNvPr id="254" name="【福祉施設】&#10;一人当たり面積最大値テキスト"/>
        <xdr:cNvSpPr txBox="1"/>
      </xdr:nvSpPr>
      <xdr:spPr>
        <a:xfrm>
          <a:off x="105664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78</xdr:row>
      <xdr:rowOff>101600</xdr:rowOff>
    </xdr:from>
    <xdr:to>
      <xdr:col>15</xdr:col>
      <xdr:colOff>269875</xdr:colOff>
      <xdr:row>78</xdr:row>
      <xdr:rowOff>101600</xdr:rowOff>
    </xdr:to>
    <xdr:cxnSp macro="">
      <xdr:nvCxnSpPr>
        <xdr:cNvPr id="255" name="直線コネクタ 254"/>
        <xdr:cNvCxnSpPr/>
      </xdr:nvCxnSpPr>
      <xdr:spPr>
        <a:xfrm>
          <a:off x="10388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118127</xdr:rowOff>
    </xdr:from>
    <xdr:ext cx="469744" cy="259045"/>
    <xdr:sp macro="" textlink="">
      <xdr:nvSpPr>
        <xdr:cNvPr id="256" name="【福祉施設】&#10;一人当たり面積平均値テキスト"/>
        <xdr:cNvSpPr txBox="1"/>
      </xdr:nvSpPr>
      <xdr:spPr>
        <a:xfrm>
          <a:off x="10566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139700</xdr:rowOff>
    </xdr:from>
    <xdr:to>
      <xdr:col>15</xdr:col>
      <xdr:colOff>231775</xdr:colOff>
      <xdr:row>83</xdr:row>
      <xdr:rowOff>69850</xdr:rowOff>
    </xdr:to>
    <xdr:sp macro="" textlink="">
      <xdr:nvSpPr>
        <xdr:cNvPr id="257" name="フローチャート : 判断 256"/>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152400</xdr:rowOff>
    </xdr:from>
    <xdr:to>
      <xdr:col>14</xdr:col>
      <xdr:colOff>79375</xdr:colOff>
      <xdr:row>83</xdr:row>
      <xdr:rowOff>82550</xdr:rowOff>
    </xdr:to>
    <xdr:sp macro="" textlink="">
      <xdr:nvSpPr>
        <xdr:cNvPr id="258" name="フローチャート : 判断 25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73677</xdr:rowOff>
    </xdr:from>
    <xdr:ext cx="469744" cy="259045"/>
    <xdr:sp macro="" textlink="">
      <xdr:nvSpPr>
        <xdr:cNvPr id="259"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114300</xdr:rowOff>
    </xdr:from>
    <xdr:to>
      <xdr:col>14</xdr:col>
      <xdr:colOff>79375</xdr:colOff>
      <xdr:row>79</xdr:row>
      <xdr:rowOff>44450</xdr:rowOff>
    </xdr:to>
    <xdr:sp macro="" textlink="">
      <xdr:nvSpPr>
        <xdr:cNvPr id="265" name="円/楕円 264"/>
        <xdr:cNvSpPr/>
      </xdr:nvSpPr>
      <xdr:spPr>
        <a:xfrm>
          <a:off x="958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60977</xdr:rowOff>
    </xdr:from>
    <xdr:ext cx="469744" cy="259045"/>
    <xdr:sp macro="" textlink="">
      <xdr:nvSpPr>
        <xdr:cNvPr id="266" name="n_1mainValue【福祉施設】&#10;一人当たり面積"/>
        <xdr:cNvSpPr txBox="1"/>
      </xdr:nvSpPr>
      <xdr:spPr>
        <a:xfrm>
          <a:off x="9391727"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7" name="テキスト ボックス 27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7" name="テキスト ボックス 28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9" name="テキスト ボックス 28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107</xdr:row>
      <xdr:rowOff>165736</xdr:rowOff>
    </xdr:to>
    <xdr:cxnSp macro="">
      <xdr:nvCxnSpPr>
        <xdr:cNvPr id="291" name="直線コネクタ 290"/>
        <xdr:cNvCxnSpPr/>
      </xdr:nvCxnSpPr>
      <xdr:spPr>
        <a:xfrm flipV="1">
          <a:off x="4634865" y="17266920"/>
          <a:ext cx="0" cy="1243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169563</xdr:rowOff>
    </xdr:from>
    <xdr:ext cx="405111" cy="259045"/>
    <xdr:sp macro="" textlink="">
      <xdr:nvSpPr>
        <xdr:cNvPr id="292" name="【市民会館】&#10;有形固定資産減価償却率最小値テキスト"/>
        <xdr:cNvSpPr txBox="1"/>
      </xdr:nvSpPr>
      <xdr:spPr>
        <a:xfrm>
          <a:off x="47244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422275</xdr:colOff>
      <xdr:row>107</xdr:row>
      <xdr:rowOff>165736</xdr:rowOff>
    </xdr:from>
    <xdr:to>
      <xdr:col>6</xdr:col>
      <xdr:colOff>600075</xdr:colOff>
      <xdr:row>107</xdr:row>
      <xdr:rowOff>165736</xdr:rowOff>
    </xdr:to>
    <xdr:cxnSp macro="">
      <xdr:nvCxnSpPr>
        <xdr:cNvPr id="293" name="直線コネクタ 292"/>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294"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295" name="直線コネクタ 294"/>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296"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297" name="フローチャート : 判断 296"/>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34925</xdr:rowOff>
    </xdr:from>
    <xdr:to>
      <xdr:col>5</xdr:col>
      <xdr:colOff>409575</xdr:colOff>
      <xdr:row>105</xdr:row>
      <xdr:rowOff>136525</xdr:rowOff>
    </xdr:to>
    <xdr:sp macro="" textlink="">
      <xdr:nvSpPr>
        <xdr:cNvPr id="298" name="フローチャート : 判断 297"/>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127652</xdr:rowOff>
    </xdr:from>
    <xdr:ext cx="405111" cy="259045"/>
    <xdr:sp macro="" textlink="">
      <xdr:nvSpPr>
        <xdr:cNvPr id="299" name="n_1aveValue【市民会館】&#10;有形固定資産減価償却率"/>
        <xdr:cNvSpPr txBox="1"/>
      </xdr:nvSpPr>
      <xdr:spPr>
        <a:xfrm>
          <a:off x="3582043"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55880</xdr:rowOff>
    </xdr:from>
    <xdr:to>
      <xdr:col>5</xdr:col>
      <xdr:colOff>409575</xdr:colOff>
      <xdr:row>104</xdr:row>
      <xdr:rowOff>157480</xdr:rowOff>
    </xdr:to>
    <xdr:sp macro="" textlink="">
      <xdr:nvSpPr>
        <xdr:cNvPr id="305" name="円/楕円 304"/>
        <xdr:cNvSpPr/>
      </xdr:nvSpPr>
      <xdr:spPr>
        <a:xfrm>
          <a:off x="3746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2557</xdr:rowOff>
    </xdr:from>
    <xdr:ext cx="405111" cy="259045"/>
    <xdr:sp macro="" textlink="">
      <xdr:nvSpPr>
        <xdr:cNvPr id="306" name="n_1mainValue【市民会館】&#10;有形固定資産減価償却率"/>
        <xdr:cNvSpPr txBox="1"/>
      </xdr:nvSpPr>
      <xdr:spPr>
        <a:xfrm>
          <a:off x="3582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7" name="直線コネクタ 3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8" name="テキスト ボックス 3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9" name="直線コネクタ 3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0" name="テキスト ボックス 3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1" name="直線コネクタ 3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2" name="テキスト ボックス 3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3" name="直線コネクタ 3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4" name="テキスト ボックス 3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5" name="直線コネクタ 3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6" name="テキスト ボックス 3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50800</xdr:rowOff>
    </xdr:from>
    <xdr:to>
      <xdr:col>15</xdr:col>
      <xdr:colOff>180340</xdr:colOff>
      <xdr:row>107</xdr:row>
      <xdr:rowOff>146050</xdr:rowOff>
    </xdr:to>
    <xdr:cxnSp macro="">
      <xdr:nvCxnSpPr>
        <xdr:cNvPr id="330" name="直線コネクタ 329"/>
        <xdr:cNvCxnSpPr/>
      </xdr:nvCxnSpPr>
      <xdr:spPr>
        <a:xfrm flipV="1">
          <a:off x="10476865" y="1719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149877</xdr:rowOff>
    </xdr:from>
    <xdr:ext cx="469744" cy="259045"/>
    <xdr:sp macro="" textlink="">
      <xdr:nvSpPr>
        <xdr:cNvPr id="331" name="【市民会館】&#10;一人当たり面積最小値テキスト"/>
        <xdr:cNvSpPr txBox="1"/>
      </xdr:nvSpPr>
      <xdr:spPr>
        <a:xfrm>
          <a:off x="105664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107</xdr:row>
      <xdr:rowOff>146050</xdr:rowOff>
    </xdr:from>
    <xdr:to>
      <xdr:col>15</xdr:col>
      <xdr:colOff>269875</xdr:colOff>
      <xdr:row>107</xdr:row>
      <xdr:rowOff>146050</xdr:rowOff>
    </xdr:to>
    <xdr:cxnSp macro="">
      <xdr:nvCxnSpPr>
        <xdr:cNvPr id="332" name="直線コネクタ 331"/>
        <xdr:cNvCxnSpPr/>
      </xdr:nvCxnSpPr>
      <xdr:spPr>
        <a:xfrm>
          <a:off x="10388600" y="184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168927</xdr:rowOff>
    </xdr:from>
    <xdr:ext cx="469744" cy="259045"/>
    <xdr:sp macro="" textlink="">
      <xdr:nvSpPr>
        <xdr:cNvPr id="333" name="【市民会館】&#10;一人当たり面積最大値テキスト"/>
        <xdr:cNvSpPr txBox="1"/>
      </xdr:nvSpPr>
      <xdr:spPr>
        <a:xfrm>
          <a:off x="10566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0.116</a:t>
          </a:r>
          <a:endParaRPr kumimoji="1" lang="ja-JP" altLang="en-US" sz="1000" b="1">
            <a:latin typeface="ＭＳ Ｐゴシック"/>
          </a:endParaRPr>
        </a:p>
      </xdr:txBody>
    </xdr:sp>
    <xdr:clientData/>
  </xdr:oneCellAnchor>
  <xdr:twoCellAnchor>
    <xdr:from>
      <xdr:col>15</xdr:col>
      <xdr:colOff>92075</xdr:colOff>
      <xdr:row>100</xdr:row>
      <xdr:rowOff>50800</xdr:rowOff>
    </xdr:from>
    <xdr:to>
      <xdr:col>15</xdr:col>
      <xdr:colOff>269875</xdr:colOff>
      <xdr:row>100</xdr:row>
      <xdr:rowOff>50800</xdr:rowOff>
    </xdr:to>
    <xdr:cxnSp macro="">
      <xdr:nvCxnSpPr>
        <xdr:cNvPr id="334" name="直線コネクタ 333"/>
        <xdr:cNvCxnSpPr/>
      </xdr:nvCxnSpPr>
      <xdr:spPr>
        <a:xfrm>
          <a:off x="10388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86377</xdr:rowOff>
    </xdr:from>
    <xdr:ext cx="469744" cy="259045"/>
    <xdr:sp macro="" textlink="">
      <xdr:nvSpPr>
        <xdr:cNvPr id="335" name="【市民会館】&#10;一人当たり面積平均値テキスト"/>
        <xdr:cNvSpPr txBox="1"/>
      </xdr:nvSpPr>
      <xdr:spPr>
        <a:xfrm>
          <a:off x="10566400" y="1774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107950</xdr:rowOff>
    </xdr:from>
    <xdr:to>
      <xdr:col>15</xdr:col>
      <xdr:colOff>231775</xdr:colOff>
      <xdr:row>104</xdr:row>
      <xdr:rowOff>38100</xdr:rowOff>
    </xdr:to>
    <xdr:sp macro="" textlink="">
      <xdr:nvSpPr>
        <xdr:cNvPr id="336" name="フローチャート : 判断 335"/>
        <xdr:cNvSpPr/>
      </xdr:nvSpPr>
      <xdr:spPr>
        <a:xfrm>
          <a:off x="104267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44450</xdr:rowOff>
    </xdr:from>
    <xdr:to>
      <xdr:col>14</xdr:col>
      <xdr:colOff>79375</xdr:colOff>
      <xdr:row>103</xdr:row>
      <xdr:rowOff>146050</xdr:rowOff>
    </xdr:to>
    <xdr:sp macro="" textlink="">
      <xdr:nvSpPr>
        <xdr:cNvPr id="337" name="フローチャート : 判断 336"/>
        <xdr:cNvSpPr/>
      </xdr:nvSpPr>
      <xdr:spPr>
        <a:xfrm>
          <a:off x="958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137177</xdr:rowOff>
    </xdr:from>
    <xdr:ext cx="469744" cy="259045"/>
    <xdr:sp macro="" textlink="">
      <xdr:nvSpPr>
        <xdr:cNvPr id="338" name="n_1aveValue【市民会館】&#10;一人当たり面積"/>
        <xdr:cNvSpPr txBox="1"/>
      </xdr:nvSpPr>
      <xdr:spPr>
        <a:xfrm>
          <a:off x="93917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152400</xdr:rowOff>
    </xdr:from>
    <xdr:to>
      <xdr:col>14</xdr:col>
      <xdr:colOff>79375</xdr:colOff>
      <xdr:row>101</xdr:row>
      <xdr:rowOff>82550</xdr:rowOff>
    </xdr:to>
    <xdr:sp macro="" textlink="">
      <xdr:nvSpPr>
        <xdr:cNvPr id="344" name="円/楕円 343"/>
        <xdr:cNvSpPr/>
      </xdr:nvSpPr>
      <xdr:spPr>
        <a:xfrm>
          <a:off x="9588500" y="172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99077</xdr:rowOff>
    </xdr:from>
    <xdr:ext cx="469744" cy="259045"/>
    <xdr:sp macro="" textlink="">
      <xdr:nvSpPr>
        <xdr:cNvPr id="345" name="n_1mainValue【市民会館】&#10;一人当たり面積"/>
        <xdr:cNvSpPr txBox="1"/>
      </xdr:nvSpPr>
      <xdr:spPr>
        <a:xfrm>
          <a:off x="9391727"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6" name="テキスト ボックス 35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8" name="テキスト ボックス 35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8" name="テキスト ボックス 36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0" name="テキスト ボックス 36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23949</xdr:rowOff>
    </xdr:to>
    <xdr:cxnSp macro="">
      <xdr:nvCxnSpPr>
        <xdr:cNvPr id="372" name="直線コネクタ 371"/>
        <xdr:cNvCxnSpPr/>
      </xdr:nvCxnSpPr>
      <xdr:spPr>
        <a:xfrm flipV="1">
          <a:off x="16318864" y="5660572"/>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27776</xdr:rowOff>
    </xdr:from>
    <xdr:ext cx="405111" cy="259045"/>
    <xdr:sp macro="" textlink="">
      <xdr:nvSpPr>
        <xdr:cNvPr id="373" name="【一般廃棄物処理施設】&#10;有形固定資産減価償却率最小値テキスト"/>
        <xdr:cNvSpPr txBox="1"/>
      </xdr:nvSpPr>
      <xdr:spPr>
        <a:xfrm>
          <a:off x="164084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428625</xdr:colOff>
      <xdr:row>42</xdr:row>
      <xdr:rowOff>23949</xdr:rowOff>
    </xdr:from>
    <xdr:to>
      <xdr:col>23</xdr:col>
      <xdr:colOff>606425</xdr:colOff>
      <xdr:row>42</xdr:row>
      <xdr:rowOff>23949</xdr:rowOff>
    </xdr:to>
    <xdr:cxnSp macro="">
      <xdr:nvCxnSpPr>
        <xdr:cNvPr id="374" name="直線コネクタ 373"/>
        <xdr:cNvCxnSpPr/>
      </xdr:nvCxnSpPr>
      <xdr:spPr>
        <a:xfrm>
          <a:off x="16230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05111" cy="259045"/>
    <xdr:sp macro="" textlink="">
      <xdr:nvSpPr>
        <xdr:cNvPr id="375" name="【一般廃棄物処理施設】&#10;有形固定資産減価償却率最大値テキスト"/>
        <xdr:cNvSpPr txBox="1"/>
      </xdr:nvSpPr>
      <xdr:spPr>
        <a:xfrm>
          <a:off x="16408400" y="543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114861</xdr:rowOff>
    </xdr:from>
    <xdr:ext cx="405111" cy="259045"/>
    <xdr:sp macro="" textlink="">
      <xdr:nvSpPr>
        <xdr:cNvPr id="377" name="【一般廃棄物処理施設】&#10;有形固定資産減価償却率平均値テキスト"/>
        <xdr:cNvSpPr txBox="1"/>
      </xdr:nvSpPr>
      <xdr:spPr>
        <a:xfrm>
          <a:off x="16408400" y="628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136434</xdr:rowOff>
    </xdr:from>
    <xdr:to>
      <xdr:col>23</xdr:col>
      <xdr:colOff>568325</xdr:colOff>
      <xdr:row>37</xdr:row>
      <xdr:rowOff>66584</xdr:rowOff>
    </xdr:to>
    <xdr:sp macro="" textlink="">
      <xdr:nvSpPr>
        <xdr:cNvPr id="378" name="フローチャート : 判断 377"/>
        <xdr:cNvSpPr/>
      </xdr:nvSpPr>
      <xdr:spPr>
        <a:xfrm>
          <a:off x="162687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162560</xdr:rowOff>
    </xdr:from>
    <xdr:to>
      <xdr:col>22</xdr:col>
      <xdr:colOff>415925</xdr:colOff>
      <xdr:row>37</xdr:row>
      <xdr:rowOff>92710</xdr:rowOff>
    </xdr:to>
    <xdr:sp macro="" textlink="">
      <xdr:nvSpPr>
        <xdr:cNvPr id="379" name="フローチャート : 判断 378"/>
        <xdr:cNvSpPr/>
      </xdr:nvSpPr>
      <xdr:spPr>
        <a:xfrm>
          <a:off x="1543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109237</xdr:rowOff>
    </xdr:from>
    <xdr:ext cx="405111" cy="259045"/>
    <xdr:sp macro="" textlink="">
      <xdr:nvSpPr>
        <xdr:cNvPr id="380" name="n_1aveValue【一般廃棄物処理施設】&#10;有形固定資産減価償却率"/>
        <xdr:cNvSpPr txBox="1"/>
      </xdr:nvSpPr>
      <xdr:spPr>
        <a:xfrm>
          <a:off x="15266043"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118473</xdr:rowOff>
    </xdr:from>
    <xdr:to>
      <xdr:col>22</xdr:col>
      <xdr:colOff>415925</xdr:colOff>
      <xdr:row>38</xdr:row>
      <xdr:rowOff>48623</xdr:rowOff>
    </xdr:to>
    <xdr:sp macro="" textlink="">
      <xdr:nvSpPr>
        <xdr:cNvPr id="386" name="円/楕円 385"/>
        <xdr:cNvSpPr/>
      </xdr:nvSpPr>
      <xdr:spPr>
        <a:xfrm>
          <a:off x="15430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39750</xdr:rowOff>
    </xdr:from>
    <xdr:ext cx="405111" cy="259045"/>
    <xdr:sp macro="" textlink="">
      <xdr:nvSpPr>
        <xdr:cNvPr id="387" name="n_1mainValue【一般廃棄物処理施設】&#10;有形固定資産減価償却率"/>
        <xdr:cNvSpPr txBox="1"/>
      </xdr:nvSpPr>
      <xdr:spPr>
        <a:xfrm>
          <a:off x="15266043"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9" name="テキスト ボックス 3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1" name="テキスト ボックス 40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3" name="テキスト ボックス 4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5" name="テキスト ボックス 40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7" name="テキスト ボックス 40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24651</xdr:rowOff>
    </xdr:from>
    <xdr:to>
      <xdr:col>32</xdr:col>
      <xdr:colOff>186689</xdr:colOff>
      <xdr:row>42</xdr:row>
      <xdr:rowOff>17900</xdr:rowOff>
    </xdr:to>
    <xdr:cxnSp macro="">
      <xdr:nvCxnSpPr>
        <xdr:cNvPr id="411" name="直線コネクタ 410"/>
        <xdr:cNvCxnSpPr/>
      </xdr:nvCxnSpPr>
      <xdr:spPr>
        <a:xfrm flipV="1">
          <a:off x="22160864" y="5853951"/>
          <a:ext cx="0" cy="136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21727</xdr:rowOff>
    </xdr:from>
    <xdr:ext cx="469744" cy="259045"/>
    <xdr:sp macro="" textlink="">
      <xdr:nvSpPr>
        <xdr:cNvPr id="412" name="【一般廃棄物処理施設】&#10;一人当たり有形固定資産（償却資産）額最小値テキスト"/>
        <xdr:cNvSpPr txBox="1"/>
      </xdr:nvSpPr>
      <xdr:spPr>
        <a:xfrm>
          <a:off x="22250400" y="72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2,651</a:t>
          </a:r>
          <a:endParaRPr kumimoji="1" lang="ja-JP" altLang="en-US" sz="1000" b="1">
            <a:latin typeface="ＭＳ Ｐゴシック"/>
          </a:endParaRPr>
        </a:p>
      </xdr:txBody>
    </xdr:sp>
    <xdr:clientData/>
  </xdr:oneCellAnchor>
  <xdr:twoCellAnchor>
    <xdr:from>
      <xdr:col>32</xdr:col>
      <xdr:colOff>98425</xdr:colOff>
      <xdr:row>42</xdr:row>
      <xdr:rowOff>17900</xdr:rowOff>
    </xdr:from>
    <xdr:to>
      <xdr:col>32</xdr:col>
      <xdr:colOff>276225</xdr:colOff>
      <xdr:row>42</xdr:row>
      <xdr:rowOff>17900</xdr:rowOff>
    </xdr:to>
    <xdr:cxnSp macro="">
      <xdr:nvCxnSpPr>
        <xdr:cNvPr id="413" name="直線コネクタ 412"/>
        <xdr:cNvCxnSpPr/>
      </xdr:nvCxnSpPr>
      <xdr:spPr>
        <a:xfrm>
          <a:off x="22072600" y="72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142778</xdr:rowOff>
    </xdr:from>
    <xdr:ext cx="599010" cy="259045"/>
    <xdr:sp macro="" textlink="">
      <xdr:nvSpPr>
        <xdr:cNvPr id="414" name="【一般廃棄物処理施設】&#10;一人当たり有形固定資産（償却資産）額最大値テキスト"/>
        <xdr:cNvSpPr txBox="1"/>
      </xdr:nvSpPr>
      <xdr:spPr>
        <a:xfrm>
          <a:off x="22250400" y="56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181,765</a:t>
          </a:r>
          <a:endParaRPr kumimoji="1" lang="ja-JP" altLang="en-US" sz="1000" b="1">
            <a:latin typeface="ＭＳ Ｐゴシック"/>
          </a:endParaRPr>
        </a:p>
      </xdr:txBody>
    </xdr:sp>
    <xdr:clientData/>
  </xdr:oneCellAnchor>
  <xdr:twoCellAnchor>
    <xdr:from>
      <xdr:col>32</xdr:col>
      <xdr:colOff>98425</xdr:colOff>
      <xdr:row>34</xdr:row>
      <xdr:rowOff>24651</xdr:rowOff>
    </xdr:from>
    <xdr:to>
      <xdr:col>32</xdr:col>
      <xdr:colOff>276225</xdr:colOff>
      <xdr:row>34</xdr:row>
      <xdr:rowOff>24651</xdr:rowOff>
    </xdr:to>
    <xdr:cxnSp macro="">
      <xdr:nvCxnSpPr>
        <xdr:cNvPr id="415" name="直線コネクタ 414"/>
        <xdr:cNvCxnSpPr/>
      </xdr:nvCxnSpPr>
      <xdr:spPr>
        <a:xfrm>
          <a:off x="22072600" y="585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49242</xdr:rowOff>
    </xdr:from>
    <xdr:ext cx="534377" cy="259045"/>
    <xdr:sp macro="" textlink="">
      <xdr:nvSpPr>
        <xdr:cNvPr id="416" name="【一般廃棄物処理施設】&#10;一人当たり有形固定資産（償却資産）額平均値テキスト"/>
        <xdr:cNvSpPr txBox="1"/>
      </xdr:nvSpPr>
      <xdr:spPr>
        <a:xfrm>
          <a:off x="22250400" y="6735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56,540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70815</xdr:rowOff>
    </xdr:from>
    <xdr:to>
      <xdr:col>32</xdr:col>
      <xdr:colOff>238125</xdr:colOff>
      <xdr:row>40</xdr:row>
      <xdr:rowOff>965</xdr:rowOff>
    </xdr:to>
    <xdr:sp macro="" textlink="">
      <xdr:nvSpPr>
        <xdr:cNvPr id="417" name="フローチャート : 判断 416"/>
        <xdr:cNvSpPr/>
      </xdr:nvSpPr>
      <xdr:spPr>
        <a:xfrm>
          <a:off x="22110700" y="67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20401</xdr:rowOff>
    </xdr:from>
    <xdr:to>
      <xdr:col>31</xdr:col>
      <xdr:colOff>85725</xdr:colOff>
      <xdr:row>39</xdr:row>
      <xdr:rowOff>122001</xdr:rowOff>
    </xdr:to>
    <xdr:sp macro="" textlink="">
      <xdr:nvSpPr>
        <xdr:cNvPr id="418" name="フローチャート : 判断 417"/>
        <xdr:cNvSpPr/>
      </xdr:nvSpPr>
      <xdr:spPr>
        <a:xfrm>
          <a:off x="21272500" y="670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138528</xdr:rowOff>
    </xdr:from>
    <xdr:ext cx="534377" cy="259045"/>
    <xdr:sp macro="" textlink="">
      <xdr:nvSpPr>
        <xdr:cNvPr id="419" name="n_1aveValue【一般廃棄物処理施設】&#10;一人当たり有形固定資産（償却資産）額"/>
        <xdr:cNvSpPr txBox="1"/>
      </xdr:nvSpPr>
      <xdr:spPr>
        <a:xfrm>
          <a:off x="21043411" y="648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63,156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170668</xdr:rowOff>
    </xdr:from>
    <xdr:to>
      <xdr:col>31</xdr:col>
      <xdr:colOff>85725</xdr:colOff>
      <xdr:row>41</xdr:row>
      <xdr:rowOff>100818</xdr:rowOff>
    </xdr:to>
    <xdr:sp macro="" textlink="">
      <xdr:nvSpPr>
        <xdr:cNvPr id="425" name="円/楕円 424"/>
        <xdr:cNvSpPr/>
      </xdr:nvSpPr>
      <xdr:spPr>
        <a:xfrm>
          <a:off x="21272500" y="70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91945</xdr:rowOff>
    </xdr:from>
    <xdr:ext cx="534377" cy="259045"/>
    <xdr:sp macro="" textlink="">
      <xdr:nvSpPr>
        <xdr:cNvPr id="426" name="n_1mainValue【一般廃棄物処理施設】&#10;一人当たり有形固定資産（償却資産）額"/>
        <xdr:cNvSpPr txBox="1"/>
      </xdr:nvSpPr>
      <xdr:spPr>
        <a:xfrm>
          <a:off x="21043411" y="71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7" name="テキスト ボックス 4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0</xdr:rowOff>
    </xdr:from>
    <xdr:to>
      <xdr:col>23</xdr:col>
      <xdr:colOff>516889</xdr:colOff>
      <xdr:row>64</xdr:row>
      <xdr:rowOff>110490</xdr:rowOff>
    </xdr:to>
    <xdr:cxnSp macro="">
      <xdr:nvCxnSpPr>
        <xdr:cNvPr id="451" name="直線コネクタ 450"/>
        <xdr:cNvCxnSpPr/>
      </xdr:nvCxnSpPr>
      <xdr:spPr>
        <a:xfrm flipV="1">
          <a:off x="16318864" y="9429750"/>
          <a:ext cx="0" cy="1653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114317</xdr:rowOff>
    </xdr:from>
    <xdr:ext cx="340478" cy="259045"/>
    <xdr:sp macro="" textlink="">
      <xdr:nvSpPr>
        <xdr:cNvPr id="452" name="【保健センター・保健所】&#10;有形固定資産減価償却率最小値テキスト"/>
        <xdr:cNvSpPr txBox="1"/>
      </xdr:nvSpPr>
      <xdr:spPr>
        <a:xfrm>
          <a:off x="16408400" y="11087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64</xdr:row>
      <xdr:rowOff>110490</xdr:rowOff>
    </xdr:from>
    <xdr:to>
      <xdr:col>23</xdr:col>
      <xdr:colOff>606425</xdr:colOff>
      <xdr:row>64</xdr:row>
      <xdr:rowOff>110490</xdr:rowOff>
    </xdr:to>
    <xdr:cxnSp macro="">
      <xdr:nvCxnSpPr>
        <xdr:cNvPr id="453" name="直線コネクタ 452"/>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118127</xdr:rowOff>
    </xdr:from>
    <xdr:ext cx="405111" cy="259045"/>
    <xdr:sp macro="" textlink="">
      <xdr:nvSpPr>
        <xdr:cNvPr id="454" name="【保健センター・保健所】&#10;有形固定資産減価償却率最大値テキスト"/>
        <xdr:cNvSpPr txBox="1"/>
      </xdr:nvSpPr>
      <xdr:spPr>
        <a:xfrm>
          <a:off x="164084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23</xdr:col>
      <xdr:colOff>428625</xdr:colOff>
      <xdr:row>55</xdr:row>
      <xdr:rowOff>0</xdr:rowOff>
    </xdr:from>
    <xdr:to>
      <xdr:col>23</xdr:col>
      <xdr:colOff>606425</xdr:colOff>
      <xdr:row>55</xdr:row>
      <xdr:rowOff>0</xdr:rowOff>
    </xdr:to>
    <xdr:cxnSp macro="">
      <xdr:nvCxnSpPr>
        <xdr:cNvPr id="455" name="直線コネクタ 454"/>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7637</xdr:rowOff>
    </xdr:from>
    <xdr:ext cx="405111" cy="259045"/>
    <xdr:sp macro="" textlink="">
      <xdr:nvSpPr>
        <xdr:cNvPr id="456" name="【保健センター・保健所】&#10;有形固定資産減価償却率平均値テキスト"/>
        <xdr:cNvSpPr txBox="1"/>
      </xdr:nvSpPr>
      <xdr:spPr>
        <a:xfrm>
          <a:off x="16408400" y="9951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29210</xdr:rowOff>
    </xdr:from>
    <xdr:to>
      <xdr:col>23</xdr:col>
      <xdr:colOff>568325</xdr:colOff>
      <xdr:row>58</xdr:row>
      <xdr:rowOff>130810</xdr:rowOff>
    </xdr:to>
    <xdr:sp macro="" textlink="">
      <xdr:nvSpPr>
        <xdr:cNvPr id="457" name="フローチャート : 判断 456"/>
        <xdr:cNvSpPr/>
      </xdr:nvSpPr>
      <xdr:spPr>
        <a:xfrm>
          <a:off x="16268700" y="997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59690</xdr:rowOff>
    </xdr:from>
    <xdr:to>
      <xdr:col>22</xdr:col>
      <xdr:colOff>415925</xdr:colOff>
      <xdr:row>59</xdr:row>
      <xdr:rowOff>161290</xdr:rowOff>
    </xdr:to>
    <xdr:sp macro="" textlink="">
      <xdr:nvSpPr>
        <xdr:cNvPr id="458" name="フローチャート : 判断 457"/>
        <xdr:cNvSpPr/>
      </xdr:nvSpPr>
      <xdr:spPr>
        <a:xfrm>
          <a:off x="15430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6367</xdr:rowOff>
    </xdr:from>
    <xdr:ext cx="405111" cy="259045"/>
    <xdr:sp macro="" textlink="">
      <xdr:nvSpPr>
        <xdr:cNvPr id="459" name="n_1aveValue【保健センター・保健所】&#10;有形固定資産減価償却率"/>
        <xdr:cNvSpPr txBox="1"/>
      </xdr:nvSpPr>
      <xdr:spPr>
        <a:xfrm>
          <a:off x="15266043"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33020</xdr:rowOff>
    </xdr:from>
    <xdr:to>
      <xdr:col>22</xdr:col>
      <xdr:colOff>415925</xdr:colOff>
      <xdr:row>63</xdr:row>
      <xdr:rowOff>134620</xdr:rowOff>
    </xdr:to>
    <xdr:sp macro="" textlink="">
      <xdr:nvSpPr>
        <xdr:cNvPr id="465" name="円/楕円 464"/>
        <xdr:cNvSpPr/>
      </xdr:nvSpPr>
      <xdr:spPr>
        <a:xfrm>
          <a:off x="1543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125747</xdr:rowOff>
    </xdr:from>
    <xdr:ext cx="405111" cy="259045"/>
    <xdr:sp macro="" textlink="">
      <xdr:nvSpPr>
        <xdr:cNvPr id="466" name="n_1mainValue【保健センター・保健所】&#10;有形固定資産減価償却率"/>
        <xdr:cNvSpPr txBox="1"/>
      </xdr:nvSpPr>
      <xdr:spPr>
        <a:xfrm>
          <a:off x="15266043"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24493</xdr:rowOff>
    </xdr:from>
    <xdr:to>
      <xdr:col>32</xdr:col>
      <xdr:colOff>186689</xdr:colOff>
      <xdr:row>63</xdr:row>
      <xdr:rowOff>155122</xdr:rowOff>
    </xdr:to>
    <xdr:cxnSp macro="">
      <xdr:nvCxnSpPr>
        <xdr:cNvPr id="492" name="直線コネクタ 491"/>
        <xdr:cNvCxnSpPr/>
      </xdr:nvCxnSpPr>
      <xdr:spPr>
        <a:xfrm flipV="1">
          <a:off x="22160864" y="10140043"/>
          <a:ext cx="0" cy="81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158949</xdr:rowOff>
    </xdr:from>
    <xdr:ext cx="469744" cy="259045"/>
    <xdr:sp macro="" textlink="">
      <xdr:nvSpPr>
        <xdr:cNvPr id="493" name="【保健センター・保健所】&#10;一人当たり面積最小値テキスト"/>
        <xdr:cNvSpPr txBox="1"/>
      </xdr:nvSpPr>
      <xdr:spPr>
        <a:xfrm>
          <a:off x="22250400"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155122</xdr:rowOff>
    </xdr:from>
    <xdr:to>
      <xdr:col>32</xdr:col>
      <xdr:colOff>276225</xdr:colOff>
      <xdr:row>63</xdr:row>
      <xdr:rowOff>155122</xdr:rowOff>
    </xdr:to>
    <xdr:cxnSp macro="">
      <xdr:nvCxnSpPr>
        <xdr:cNvPr id="494" name="直線コネクタ 493"/>
        <xdr:cNvCxnSpPr/>
      </xdr:nvCxnSpPr>
      <xdr:spPr>
        <a:xfrm>
          <a:off x="22072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142620</xdr:rowOff>
    </xdr:from>
    <xdr:ext cx="469744" cy="259045"/>
    <xdr:sp macro="" textlink="">
      <xdr:nvSpPr>
        <xdr:cNvPr id="495" name="【保健センター・保健所】&#10;一人当たり面積最大値テキスト"/>
        <xdr:cNvSpPr txBox="1"/>
      </xdr:nvSpPr>
      <xdr:spPr>
        <a:xfrm>
          <a:off x="22250400" y="991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59</xdr:row>
      <xdr:rowOff>24493</xdr:rowOff>
    </xdr:from>
    <xdr:to>
      <xdr:col>32</xdr:col>
      <xdr:colOff>276225</xdr:colOff>
      <xdr:row>59</xdr:row>
      <xdr:rowOff>24493</xdr:rowOff>
    </xdr:to>
    <xdr:cxnSp macro="">
      <xdr:nvCxnSpPr>
        <xdr:cNvPr id="496" name="直線コネクタ 495"/>
        <xdr:cNvCxnSpPr/>
      </xdr:nvCxnSpPr>
      <xdr:spPr>
        <a:xfrm>
          <a:off x="220726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25599</xdr:rowOff>
    </xdr:from>
    <xdr:ext cx="469744" cy="259045"/>
    <xdr:sp macro="" textlink="">
      <xdr:nvSpPr>
        <xdr:cNvPr id="497" name="【保健センター・保健所】&#10;一人当たり面積平均値テキスト"/>
        <xdr:cNvSpPr txBox="1"/>
      </xdr:nvSpPr>
      <xdr:spPr>
        <a:xfrm>
          <a:off x="22250400" y="10655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47172</xdr:rowOff>
    </xdr:from>
    <xdr:to>
      <xdr:col>32</xdr:col>
      <xdr:colOff>238125</xdr:colOff>
      <xdr:row>62</xdr:row>
      <xdr:rowOff>148772</xdr:rowOff>
    </xdr:to>
    <xdr:sp macro="" textlink="">
      <xdr:nvSpPr>
        <xdr:cNvPr id="498" name="フローチャート : 判断 497"/>
        <xdr:cNvSpPr/>
      </xdr:nvSpPr>
      <xdr:spPr>
        <a:xfrm>
          <a:off x="22110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136978</xdr:rowOff>
    </xdr:from>
    <xdr:to>
      <xdr:col>31</xdr:col>
      <xdr:colOff>85725</xdr:colOff>
      <xdr:row>62</xdr:row>
      <xdr:rowOff>67128</xdr:rowOff>
    </xdr:to>
    <xdr:sp macro="" textlink="">
      <xdr:nvSpPr>
        <xdr:cNvPr id="499" name="フローチャート : 判断 4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58255</xdr:rowOff>
    </xdr:from>
    <xdr:ext cx="469744" cy="259045"/>
    <xdr:sp macro="" textlink="">
      <xdr:nvSpPr>
        <xdr:cNvPr id="500"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112485</xdr:rowOff>
    </xdr:from>
    <xdr:to>
      <xdr:col>31</xdr:col>
      <xdr:colOff>85725</xdr:colOff>
      <xdr:row>55</xdr:row>
      <xdr:rowOff>42635</xdr:rowOff>
    </xdr:to>
    <xdr:sp macro="" textlink="">
      <xdr:nvSpPr>
        <xdr:cNvPr id="506" name="円/楕円 505"/>
        <xdr:cNvSpPr/>
      </xdr:nvSpPr>
      <xdr:spPr>
        <a:xfrm>
          <a:off x="21272500" y="93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59162</xdr:rowOff>
    </xdr:from>
    <xdr:ext cx="469744" cy="259045"/>
    <xdr:sp macro="" textlink="">
      <xdr:nvSpPr>
        <xdr:cNvPr id="507" name="n_1mainValue【保健センター・保健所】&#10;一人当たり面積"/>
        <xdr:cNvSpPr txBox="1"/>
      </xdr:nvSpPr>
      <xdr:spPr>
        <a:xfrm>
          <a:off x="21075727" y="914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8" name="テキスト ボックス 51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19" name="直線コネクタ 5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0" name="テキスト ボックス 51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1" name="直線コネクタ 5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2" name="テキスト ボックス 5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3" name="直線コネクタ 5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4" name="テキスト ボックス 5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5" name="直線コネクタ 5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6" name="テキスト ボックス 5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7" name="直線コネクタ 5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8" name="テキスト ボックス 5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9" name="直線コネクタ 5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0" name="テキスト ボックス 52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2" name="テキスト ボックス 53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109945</xdr:rowOff>
    </xdr:from>
    <xdr:to>
      <xdr:col>23</xdr:col>
      <xdr:colOff>516889</xdr:colOff>
      <xdr:row>87</xdr:row>
      <xdr:rowOff>46264</xdr:rowOff>
    </xdr:to>
    <xdr:cxnSp macro="">
      <xdr:nvCxnSpPr>
        <xdr:cNvPr id="534" name="直線コネクタ 533"/>
        <xdr:cNvCxnSpPr/>
      </xdr:nvCxnSpPr>
      <xdr:spPr>
        <a:xfrm flipV="1">
          <a:off x="16318864" y="13483045"/>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50091</xdr:rowOff>
    </xdr:from>
    <xdr:ext cx="405111" cy="259045"/>
    <xdr:sp macro="" textlink="">
      <xdr:nvSpPr>
        <xdr:cNvPr id="535" name="【消防施設】&#10;有形固定資産減価償却率最小値テキスト"/>
        <xdr:cNvSpPr txBox="1"/>
      </xdr:nvSpPr>
      <xdr:spPr>
        <a:xfrm>
          <a:off x="164084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87</xdr:row>
      <xdr:rowOff>46264</xdr:rowOff>
    </xdr:from>
    <xdr:to>
      <xdr:col>23</xdr:col>
      <xdr:colOff>606425</xdr:colOff>
      <xdr:row>87</xdr:row>
      <xdr:rowOff>46264</xdr:rowOff>
    </xdr:to>
    <xdr:cxnSp macro="">
      <xdr:nvCxnSpPr>
        <xdr:cNvPr id="536" name="直線コネクタ 535"/>
        <xdr:cNvCxnSpPr/>
      </xdr:nvCxnSpPr>
      <xdr:spPr>
        <a:xfrm>
          <a:off x="16230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56622</xdr:rowOff>
    </xdr:from>
    <xdr:ext cx="405111" cy="259045"/>
    <xdr:sp macro="" textlink="">
      <xdr:nvSpPr>
        <xdr:cNvPr id="537" name="【消防施設】&#10;有形固定資産減価償却率最大値テキスト"/>
        <xdr:cNvSpPr txBox="1"/>
      </xdr:nvSpPr>
      <xdr:spPr>
        <a:xfrm>
          <a:off x="164084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a:t>
          </a:r>
          <a:endParaRPr kumimoji="1" lang="ja-JP" altLang="en-US" sz="1000" b="1">
            <a:latin typeface="ＭＳ Ｐゴシック"/>
          </a:endParaRPr>
        </a:p>
      </xdr:txBody>
    </xdr:sp>
    <xdr:clientData/>
  </xdr:oneCellAnchor>
  <xdr:twoCellAnchor>
    <xdr:from>
      <xdr:col>23</xdr:col>
      <xdr:colOff>428625</xdr:colOff>
      <xdr:row>78</xdr:row>
      <xdr:rowOff>109945</xdr:rowOff>
    </xdr:from>
    <xdr:to>
      <xdr:col>23</xdr:col>
      <xdr:colOff>606425</xdr:colOff>
      <xdr:row>78</xdr:row>
      <xdr:rowOff>109945</xdr:rowOff>
    </xdr:to>
    <xdr:cxnSp macro="">
      <xdr:nvCxnSpPr>
        <xdr:cNvPr id="538" name="直線コネクタ 537"/>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40839</xdr:rowOff>
    </xdr:from>
    <xdr:ext cx="405111" cy="259045"/>
    <xdr:sp macro="" textlink="">
      <xdr:nvSpPr>
        <xdr:cNvPr id="539" name="【消防施設】&#10;有形固定資産減価償却率平均値テキスト"/>
        <xdr:cNvSpPr txBox="1"/>
      </xdr:nvSpPr>
      <xdr:spPr>
        <a:xfrm>
          <a:off x="16408400" y="1409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62412</xdr:rowOff>
    </xdr:from>
    <xdr:to>
      <xdr:col>23</xdr:col>
      <xdr:colOff>568325</xdr:colOff>
      <xdr:row>82</xdr:row>
      <xdr:rowOff>164012</xdr:rowOff>
    </xdr:to>
    <xdr:sp macro="" textlink="">
      <xdr:nvSpPr>
        <xdr:cNvPr id="540" name="フローチャート : 判断 539"/>
        <xdr:cNvSpPr/>
      </xdr:nvSpPr>
      <xdr:spPr>
        <a:xfrm>
          <a:off x="162687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135889</xdr:rowOff>
    </xdr:from>
    <xdr:to>
      <xdr:col>22</xdr:col>
      <xdr:colOff>415925</xdr:colOff>
      <xdr:row>82</xdr:row>
      <xdr:rowOff>66039</xdr:rowOff>
    </xdr:to>
    <xdr:sp macro="" textlink="">
      <xdr:nvSpPr>
        <xdr:cNvPr id="541" name="フローチャート : 判断 540"/>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57166</xdr:rowOff>
    </xdr:from>
    <xdr:ext cx="405111" cy="259045"/>
    <xdr:sp macro="" textlink="">
      <xdr:nvSpPr>
        <xdr:cNvPr id="542" name="n_1aveValue【消防施設】&#10;有形固定資産減価償却率"/>
        <xdr:cNvSpPr txBox="1"/>
      </xdr:nvSpPr>
      <xdr:spPr>
        <a:xfrm>
          <a:off x="15266043"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3" name="テキスト ボックス 54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4" name="テキスト ボックス 54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5" name="テキスト ボックス 54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6" name="テキスト ボックス 54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7" name="テキスト ボックス 54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155484</xdr:rowOff>
    </xdr:from>
    <xdr:to>
      <xdr:col>22</xdr:col>
      <xdr:colOff>415925</xdr:colOff>
      <xdr:row>80</xdr:row>
      <xdr:rowOff>85634</xdr:rowOff>
    </xdr:to>
    <xdr:sp macro="" textlink="">
      <xdr:nvSpPr>
        <xdr:cNvPr id="548" name="円/楕円 547"/>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102161</xdr:rowOff>
    </xdr:from>
    <xdr:ext cx="405111" cy="259045"/>
    <xdr:sp macro="" textlink="">
      <xdr:nvSpPr>
        <xdr:cNvPr id="549" name="n_1mainValue【消防施設】&#10;有形固定資産減価償却率"/>
        <xdr:cNvSpPr txBox="1"/>
      </xdr:nvSpPr>
      <xdr:spPr>
        <a:xfrm>
          <a:off x="15266043"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0" name="直線コネクタ 55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1" name="テキスト ボックス 56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2" name="直線コネクタ 56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3" name="テキスト ボックス 56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4" name="直線コネクタ 56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5" name="テキスト ボックス 56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6" name="直線コネクタ 56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7" name="テキスト ボックス 56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8" name="直線コネクタ 56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9" name="テキスト ボックス 56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0" name="直線コネクタ 56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1" name="テキスト ボックス 57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85</xdr:row>
      <xdr:rowOff>144236</xdr:rowOff>
    </xdr:to>
    <xdr:cxnSp macro="">
      <xdr:nvCxnSpPr>
        <xdr:cNvPr id="575" name="直線コネクタ 574"/>
        <xdr:cNvCxnSpPr/>
      </xdr:nvCxnSpPr>
      <xdr:spPr>
        <a:xfrm flipV="1">
          <a:off x="22160864" y="13247914"/>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148063</xdr:rowOff>
    </xdr:from>
    <xdr:ext cx="469744" cy="259045"/>
    <xdr:sp macro="" textlink="">
      <xdr:nvSpPr>
        <xdr:cNvPr id="576" name="【消防施設】&#10;一人当たり面積最小値テキスト"/>
        <xdr:cNvSpPr txBox="1"/>
      </xdr:nvSpPr>
      <xdr:spPr>
        <a:xfrm>
          <a:off x="222504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144236</xdr:rowOff>
    </xdr:from>
    <xdr:to>
      <xdr:col>32</xdr:col>
      <xdr:colOff>276225</xdr:colOff>
      <xdr:row>85</xdr:row>
      <xdr:rowOff>144236</xdr:rowOff>
    </xdr:to>
    <xdr:cxnSp macro="">
      <xdr:nvCxnSpPr>
        <xdr:cNvPr id="577" name="直線コネクタ 576"/>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78" name="【消防施設】&#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79" name="直線コネクタ 578"/>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63698</xdr:rowOff>
    </xdr:from>
    <xdr:ext cx="469744" cy="259045"/>
    <xdr:sp macro="" textlink="">
      <xdr:nvSpPr>
        <xdr:cNvPr id="580" name="【消防施設】&#10;一人当たり面積平均値テキスト"/>
        <xdr:cNvSpPr txBox="1"/>
      </xdr:nvSpPr>
      <xdr:spPr>
        <a:xfrm>
          <a:off x="22250400" y="14122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85271</xdr:rowOff>
    </xdr:from>
    <xdr:to>
      <xdr:col>32</xdr:col>
      <xdr:colOff>238125</xdr:colOff>
      <xdr:row>83</xdr:row>
      <xdr:rowOff>15421</xdr:rowOff>
    </xdr:to>
    <xdr:sp macro="" textlink="">
      <xdr:nvSpPr>
        <xdr:cNvPr id="581" name="フローチャート : 判断 580"/>
        <xdr:cNvSpPr/>
      </xdr:nvSpPr>
      <xdr:spPr>
        <a:xfrm>
          <a:off x="22110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82" name="フローチャート : 判断 58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22877</xdr:rowOff>
    </xdr:from>
    <xdr:ext cx="469744" cy="259045"/>
    <xdr:sp macro="" textlink="">
      <xdr:nvSpPr>
        <xdr:cNvPr id="583" name="n_1ave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126093</xdr:rowOff>
    </xdr:from>
    <xdr:to>
      <xdr:col>31</xdr:col>
      <xdr:colOff>85725</xdr:colOff>
      <xdr:row>82</xdr:row>
      <xdr:rowOff>56243</xdr:rowOff>
    </xdr:to>
    <xdr:sp macro="" textlink="">
      <xdr:nvSpPr>
        <xdr:cNvPr id="589" name="円/楕円 588"/>
        <xdr:cNvSpPr/>
      </xdr:nvSpPr>
      <xdr:spPr>
        <a:xfrm>
          <a:off x="2127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72770</xdr:rowOff>
    </xdr:from>
    <xdr:ext cx="469744" cy="259045"/>
    <xdr:sp macro="" textlink="">
      <xdr:nvSpPr>
        <xdr:cNvPr id="590" name="n_1mainValue【消防施設】&#10;一人当たり面積"/>
        <xdr:cNvSpPr txBox="1"/>
      </xdr:nvSpPr>
      <xdr:spPr>
        <a:xfrm>
          <a:off x="21075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1" name="テキスト ボックス 6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02" name="直線コネクタ 6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03" name="テキスト ボックス 6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04" name="直線コネクタ 6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05" name="テキスト ボックス 6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6" name="直線コネクタ 6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7" name="テキスト ボックス 6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8" name="直線コネクタ 6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09" name="テキスト ボックス 6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103632</xdr:rowOff>
    </xdr:from>
    <xdr:to>
      <xdr:col>23</xdr:col>
      <xdr:colOff>516889</xdr:colOff>
      <xdr:row>108</xdr:row>
      <xdr:rowOff>76200</xdr:rowOff>
    </xdr:to>
    <xdr:cxnSp macro="">
      <xdr:nvCxnSpPr>
        <xdr:cNvPr id="613" name="直線コネクタ 612"/>
        <xdr:cNvCxnSpPr/>
      </xdr:nvCxnSpPr>
      <xdr:spPr>
        <a:xfrm flipV="1">
          <a:off x="16318864" y="1742008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614" name="【庁舎】&#10;有形固定資産減価償却率最小値テキスト"/>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615" name="直線コネクタ 61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50309</xdr:rowOff>
    </xdr:from>
    <xdr:ext cx="405111" cy="259045"/>
    <xdr:sp macro="" textlink="">
      <xdr:nvSpPr>
        <xdr:cNvPr id="616" name="【庁舎】&#10;有形固定資産減価償却率最大値テキスト"/>
        <xdr:cNvSpPr txBox="1"/>
      </xdr:nvSpPr>
      <xdr:spPr>
        <a:xfrm>
          <a:off x="16408400" y="171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23</xdr:col>
      <xdr:colOff>428625</xdr:colOff>
      <xdr:row>101</xdr:row>
      <xdr:rowOff>103632</xdr:rowOff>
    </xdr:from>
    <xdr:to>
      <xdr:col>23</xdr:col>
      <xdr:colOff>606425</xdr:colOff>
      <xdr:row>101</xdr:row>
      <xdr:rowOff>103632</xdr:rowOff>
    </xdr:to>
    <xdr:cxnSp macro="">
      <xdr:nvCxnSpPr>
        <xdr:cNvPr id="617" name="直線コネクタ 616"/>
        <xdr:cNvCxnSpPr/>
      </xdr:nvCxnSpPr>
      <xdr:spPr>
        <a:xfrm>
          <a:off x="16230600" y="1742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159275</xdr:rowOff>
    </xdr:from>
    <xdr:ext cx="405111" cy="259045"/>
    <xdr:sp macro="" textlink="">
      <xdr:nvSpPr>
        <xdr:cNvPr id="618" name="【庁舎】&#10;有形固定資産減価償却率平均値テキスト"/>
        <xdr:cNvSpPr txBox="1"/>
      </xdr:nvSpPr>
      <xdr:spPr>
        <a:xfrm>
          <a:off x="164084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9398</xdr:rowOff>
    </xdr:from>
    <xdr:to>
      <xdr:col>23</xdr:col>
      <xdr:colOff>568325</xdr:colOff>
      <xdr:row>106</xdr:row>
      <xdr:rowOff>110998</xdr:rowOff>
    </xdr:to>
    <xdr:sp macro="" textlink="">
      <xdr:nvSpPr>
        <xdr:cNvPr id="619" name="フローチャート : 判断 618"/>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80263</xdr:rowOff>
    </xdr:from>
    <xdr:to>
      <xdr:col>22</xdr:col>
      <xdr:colOff>415925</xdr:colOff>
      <xdr:row>107</xdr:row>
      <xdr:rowOff>10413</xdr:rowOff>
    </xdr:to>
    <xdr:sp macro="" textlink="">
      <xdr:nvSpPr>
        <xdr:cNvPr id="620" name="フローチャート : 判断 619"/>
        <xdr:cNvSpPr/>
      </xdr:nvSpPr>
      <xdr:spPr>
        <a:xfrm>
          <a:off x="15430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26940</xdr:rowOff>
    </xdr:from>
    <xdr:ext cx="405111" cy="259045"/>
    <xdr:sp macro="" textlink="">
      <xdr:nvSpPr>
        <xdr:cNvPr id="621" name="n_1aveValue【庁舎】&#10;有形固定資産減価償却率"/>
        <xdr:cNvSpPr txBox="1"/>
      </xdr:nvSpPr>
      <xdr:spPr>
        <a:xfrm>
          <a:off x="15266043" y="1802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57404</xdr:rowOff>
    </xdr:from>
    <xdr:to>
      <xdr:col>22</xdr:col>
      <xdr:colOff>415925</xdr:colOff>
      <xdr:row>108</xdr:row>
      <xdr:rowOff>159004</xdr:rowOff>
    </xdr:to>
    <xdr:sp macro="" textlink="">
      <xdr:nvSpPr>
        <xdr:cNvPr id="627" name="円/楕円 626"/>
        <xdr:cNvSpPr/>
      </xdr:nvSpPr>
      <xdr:spPr>
        <a:xfrm>
          <a:off x="15430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150131</xdr:rowOff>
    </xdr:from>
    <xdr:ext cx="405111" cy="259045"/>
    <xdr:sp macro="" textlink="">
      <xdr:nvSpPr>
        <xdr:cNvPr id="628" name="n_1mainValue【庁舎】&#10;有形固定資産減価償却率"/>
        <xdr:cNvSpPr txBox="1"/>
      </xdr:nvSpPr>
      <xdr:spPr>
        <a:xfrm>
          <a:off x="15266043" y="1866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9" name="直線コネクタ 6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0" name="テキスト ボックス 6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1" name="直線コネクタ 6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2" name="テキスト ボックス 6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3" name="直線コネクタ 6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44" name="テキスト ボックス 6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45" name="直線コネクタ 6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46" name="テキスト ボックス 6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106</xdr:row>
      <xdr:rowOff>121920</xdr:rowOff>
    </xdr:to>
    <xdr:cxnSp macro="">
      <xdr:nvCxnSpPr>
        <xdr:cNvPr id="650" name="直線コネクタ 649"/>
        <xdr:cNvCxnSpPr/>
      </xdr:nvCxnSpPr>
      <xdr:spPr>
        <a:xfrm flipV="1">
          <a:off x="22160864" y="17289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125747</xdr:rowOff>
    </xdr:from>
    <xdr:ext cx="469744" cy="259045"/>
    <xdr:sp macro="" textlink="">
      <xdr:nvSpPr>
        <xdr:cNvPr id="651" name="【庁舎】&#10;一人当たり面積最小値テキスト"/>
        <xdr:cNvSpPr txBox="1"/>
      </xdr:nvSpPr>
      <xdr:spPr>
        <a:xfrm>
          <a:off x="222504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32</xdr:col>
      <xdr:colOff>98425</xdr:colOff>
      <xdr:row>106</xdr:row>
      <xdr:rowOff>121920</xdr:rowOff>
    </xdr:from>
    <xdr:to>
      <xdr:col>32</xdr:col>
      <xdr:colOff>276225</xdr:colOff>
      <xdr:row>106</xdr:row>
      <xdr:rowOff>121920</xdr:rowOff>
    </xdr:to>
    <xdr:cxnSp macro="">
      <xdr:nvCxnSpPr>
        <xdr:cNvPr id="652" name="直線コネクタ 651"/>
        <xdr:cNvCxnSpPr/>
      </xdr:nvCxnSpPr>
      <xdr:spPr>
        <a:xfrm>
          <a:off x="22072600" y="1829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53" name="【庁舎】&#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0.285</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54" name="直線コネクタ 65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17542</xdr:rowOff>
    </xdr:from>
    <xdr:ext cx="469744" cy="259045"/>
    <xdr:sp macro="" textlink="">
      <xdr:nvSpPr>
        <xdr:cNvPr id="655" name="【庁舎】&#10;一人当たり面積平均値テキスト"/>
        <xdr:cNvSpPr txBox="1"/>
      </xdr:nvSpPr>
      <xdr:spPr>
        <a:xfrm>
          <a:off x="22250400" y="1784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39115</xdr:rowOff>
    </xdr:from>
    <xdr:to>
      <xdr:col>32</xdr:col>
      <xdr:colOff>238125</xdr:colOff>
      <xdr:row>104</xdr:row>
      <xdr:rowOff>140715</xdr:rowOff>
    </xdr:to>
    <xdr:sp macro="" textlink="">
      <xdr:nvSpPr>
        <xdr:cNvPr id="656" name="フローチャート : 判断 655"/>
        <xdr:cNvSpPr/>
      </xdr:nvSpPr>
      <xdr:spPr>
        <a:xfrm>
          <a:off x="22110700" y="1786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98552</xdr:rowOff>
    </xdr:from>
    <xdr:to>
      <xdr:col>31</xdr:col>
      <xdr:colOff>85725</xdr:colOff>
      <xdr:row>105</xdr:row>
      <xdr:rowOff>28702</xdr:rowOff>
    </xdr:to>
    <xdr:sp macro="" textlink="">
      <xdr:nvSpPr>
        <xdr:cNvPr id="657" name="フローチャート : 判断 656"/>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19829</xdr:rowOff>
    </xdr:from>
    <xdr:ext cx="469744" cy="259045"/>
    <xdr:sp macro="" textlink="">
      <xdr:nvSpPr>
        <xdr:cNvPr id="658" name="n_1aveValue【庁舎】&#10;一人当たり面積"/>
        <xdr:cNvSpPr txBox="1"/>
      </xdr:nvSpPr>
      <xdr:spPr>
        <a:xfrm>
          <a:off x="21075727"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103124</xdr:rowOff>
    </xdr:from>
    <xdr:to>
      <xdr:col>31</xdr:col>
      <xdr:colOff>85725</xdr:colOff>
      <xdr:row>101</xdr:row>
      <xdr:rowOff>33274</xdr:rowOff>
    </xdr:to>
    <xdr:sp macro="" textlink="">
      <xdr:nvSpPr>
        <xdr:cNvPr id="664" name="円/楕円 663"/>
        <xdr:cNvSpPr/>
      </xdr:nvSpPr>
      <xdr:spPr>
        <a:xfrm>
          <a:off x="21272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49801</xdr:rowOff>
    </xdr:from>
    <xdr:ext cx="469744" cy="259045"/>
    <xdr:sp macro="" textlink="">
      <xdr:nvSpPr>
        <xdr:cNvPr id="665" name="n_1mainValue【庁舎】&#10;一人当たり面積"/>
        <xdr:cNvSpPr txBox="1"/>
      </xdr:nvSpPr>
      <xdr:spPr>
        <a:xfrm>
          <a:off x="210757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類似団体と比較し特に有形固定資産減価償却率が高くなっている施設は体育館、プール、市民会館</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であり、低くなっている施設は図書館、福祉施設、保健センター、庁舎といった結果である。</a:t>
          </a:r>
          <a:endParaRPr lang="ja-JP" altLang="ja-JP" sz="1400">
            <a:effectLst/>
          </a:endParaRPr>
        </a:p>
        <a:p>
          <a:r>
            <a:rPr kumimoji="1" lang="ja-JP" altLang="ja-JP" sz="1100">
              <a:solidFill>
                <a:schemeClr val="dk1"/>
              </a:solidFill>
              <a:effectLst/>
              <a:latin typeface="+mn-lt"/>
              <a:ea typeface="+mn-ea"/>
              <a:cs typeface="+mn-cs"/>
            </a:rPr>
            <a:t>まず体育館について、築年数が既に</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年経過している建物が殆どであり、構造も鉄骨造が主であるため耐用年数も</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年と短く、既に減価償却を</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割ほど終えてしまっている状況のため減価償却率が高くなっていると考えられる。プール、</a:t>
          </a:r>
          <a:r>
            <a:rPr kumimoji="1" lang="ja-JP" altLang="en-US" sz="1100">
              <a:solidFill>
                <a:schemeClr val="dk1"/>
              </a:solidFill>
              <a:effectLst/>
              <a:latin typeface="+mn-lt"/>
              <a:ea typeface="+mn-ea"/>
              <a:cs typeface="+mn-cs"/>
            </a:rPr>
            <a:t>市民</a:t>
          </a:r>
          <a:r>
            <a:rPr kumimoji="1" lang="ja-JP" altLang="ja-JP" sz="1100">
              <a:solidFill>
                <a:schemeClr val="dk1"/>
              </a:solidFill>
              <a:effectLst/>
              <a:latin typeface="+mn-lt"/>
              <a:ea typeface="+mn-ea"/>
              <a:cs typeface="+mn-cs"/>
            </a:rPr>
            <a:t>会館についても、構造は違うが築年数が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年の建物が殆どであり同様の結果が出</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。しかし各施設それぞれが、必要に応じ適宜、建替えや耐震改修、補修・改善を行なっている状況であり、問題は無いと考え</a:t>
          </a:r>
          <a:r>
            <a:rPr kumimoji="1" lang="ja-JP" altLang="en-US" sz="1100">
              <a:solidFill>
                <a:schemeClr val="dk1"/>
              </a:solidFill>
              <a:effectLst/>
              <a:latin typeface="+mn-lt"/>
              <a:ea typeface="+mn-ea"/>
              <a:cs typeface="+mn-cs"/>
            </a:rPr>
            <a:t>られ</a:t>
          </a:r>
          <a:r>
            <a:rPr kumimoji="1" lang="ja-JP" altLang="ja-JP" sz="1100">
              <a:solidFill>
                <a:schemeClr val="dk1"/>
              </a:solidFill>
              <a:effectLst/>
              <a:latin typeface="+mn-lt"/>
              <a:ea typeface="+mn-ea"/>
              <a:cs typeface="+mn-cs"/>
            </a:rPr>
            <a:t>る。</a:t>
          </a:r>
          <a:endParaRPr lang="ja-JP" altLang="ja-JP" sz="1400">
            <a:effectLst/>
          </a:endParaRPr>
        </a:p>
        <a:p>
          <a:r>
            <a:rPr kumimoji="1" lang="ja-JP" altLang="ja-JP" sz="1100">
              <a:solidFill>
                <a:schemeClr val="dk1"/>
              </a:solidFill>
              <a:effectLst/>
              <a:latin typeface="+mn-lt"/>
              <a:ea typeface="+mn-ea"/>
              <a:cs typeface="+mn-cs"/>
            </a:rPr>
            <a:t>図書館については、市内</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件あるが、内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年以内に建替えている状況であり、減価償却率が抑えられている。保健センターも同様に、</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年以降に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件建替えている中でも総合保健センターは規模も大きく、減価償却率を下げる一因と考えられる。</a:t>
          </a:r>
          <a:endParaRPr lang="ja-JP" altLang="ja-JP" sz="1400">
            <a:effectLst/>
          </a:endParaRPr>
        </a:p>
        <a:p>
          <a:r>
            <a:rPr kumimoji="1" lang="ja-JP" altLang="ja-JP" sz="1100">
              <a:solidFill>
                <a:schemeClr val="dk1"/>
              </a:solidFill>
              <a:effectLst/>
              <a:latin typeface="+mn-lt"/>
              <a:ea typeface="+mn-ea"/>
              <a:cs typeface="+mn-cs"/>
            </a:rPr>
            <a:t>庁舎においては、ほぼ全ての庁舎が鉄筋コンクリート造であり、耐用年数が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年となる。その殆どが築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年以内であり、減価償却率も抑えられているものと考えられる。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2" sqref="B12:K17"/>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166858011</v>
      </c>
      <c r="BO4" s="381"/>
      <c r="BP4" s="381"/>
      <c r="BQ4" s="381"/>
      <c r="BR4" s="381"/>
      <c r="BS4" s="381"/>
      <c r="BT4" s="381"/>
      <c r="BU4" s="382"/>
      <c r="BV4" s="380">
        <v>164695379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4.8</v>
      </c>
      <c r="CU4" s="387"/>
      <c r="CV4" s="387"/>
      <c r="CW4" s="387"/>
      <c r="CX4" s="387"/>
      <c r="CY4" s="387"/>
      <c r="CZ4" s="387"/>
      <c r="DA4" s="388"/>
      <c r="DB4" s="386">
        <v>7.2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161830632</v>
      </c>
      <c r="BO5" s="418"/>
      <c r="BP5" s="418"/>
      <c r="BQ5" s="418"/>
      <c r="BR5" s="418"/>
      <c r="BS5" s="418"/>
      <c r="BT5" s="418"/>
      <c r="BU5" s="419"/>
      <c r="BV5" s="417">
        <v>157520270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93.7</v>
      </c>
      <c r="CU5" s="415"/>
      <c r="CV5" s="415"/>
      <c r="CW5" s="415"/>
      <c r="CX5" s="415"/>
      <c r="CY5" s="415"/>
      <c r="CZ5" s="415"/>
      <c r="DA5" s="416"/>
      <c r="DB5" s="414">
        <v>91.1</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5027379</v>
      </c>
      <c r="BO6" s="418"/>
      <c r="BP6" s="418"/>
      <c r="BQ6" s="418"/>
      <c r="BR6" s="418"/>
      <c r="BS6" s="418"/>
      <c r="BT6" s="418"/>
      <c r="BU6" s="419"/>
      <c r="BV6" s="417">
        <v>7175109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99.5</v>
      </c>
      <c r="CU6" s="455"/>
      <c r="CV6" s="455"/>
      <c r="CW6" s="455"/>
      <c r="CX6" s="455"/>
      <c r="CY6" s="455"/>
      <c r="CZ6" s="455"/>
      <c r="DA6" s="456"/>
      <c r="DB6" s="454">
        <v>97.4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1071240</v>
      </c>
      <c r="BO7" s="418"/>
      <c r="BP7" s="418"/>
      <c r="BQ7" s="418"/>
      <c r="BR7" s="418"/>
      <c r="BS7" s="418"/>
      <c r="BT7" s="418"/>
      <c r="BU7" s="419"/>
      <c r="BV7" s="417">
        <v>1295112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81643724</v>
      </c>
      <c r="CU7" s="418"/>
      <c r="CV7" s="418"/>
      <c r="CW7" s="418"/>
      <c r="CX7" s="418"/>
      <c r="CY7" s="418"/>
      <c r="CZ7" s="418"/>
      <c r="DA7" s="419"/>
      <c r="DB7" s="417">
        <v>81989684</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3956139</v>
      </c>
      <c r="BO8" s="418"/>
      <c r="BP8" s="418"/>
      <c r="BQ8" s="418"/>
      <c r="BR8" s="418"/>
      <c r="BS8" s="418"/>
      <c r="BT8" s="418"/>
      <c r="BU8" s="419"/>
      <c r="BV8" s="417">
        <v>5879997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0.85</v>
      </c>
      <c r="CU8" s="458"/>
      <c r="CV8" s="458"/>
      <c r="CW8" s="458"/>
      <c r="CX8" s="458"/>
      <c r="CY8" s="458"/>
      <c r="CZ8" s="458"/>
      <c r="DA8" s="459"/>
      <c r="DB8" s="457">
        <v>0.84</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370884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-1923858</v>
      </c>
      <c r="BO9" s="418"/>
      <c r="BP9" s="418"/>
      <c r="BQ9" s="418"/>
      <c r="BR9" s="418"/>
      <c r="BS9" s="418"/>
      <c r="BT9" s="418"/>
      <c r="BU9" s="419"/>
      <c r="BV9" s="417">
        <v>619115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13.2</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371302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9769</v>
      </c>
      <c r="BO10" s="418"/>
      <c r="BP10" s="418"/>
      <c r="BQ10" s="418"/>
      <c r="BR10" s="418"/>
      <c r="BS10" s="418"/>
      <c r="BT10" s="418"/>
      <c r="BU10" s="419"/>
      <c r="BV10" s="417">
        <v>1010205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375255</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3332308</v>
      </c>
      <c r="BO12" s="418"/>
      <c r="BP12" s="418"/>
      <c r="BQ12" s="418"/>
      <c r="BR12" s="418"/>
      <c r="BS12" s="418"/>
      <c r="BT12" s="418"/>
      <c r="BU12" s="419"/>
      <c r="BV12" s="417">
        <v>2133146</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370722</v>
      </c>
      <c r="S13" s="499"/>
      <c r="T13" s="499"/>
      <c r="U13" s="499"/>
      <c r="V13" s="500"/>
      <c r="W13" s="433" t="s">
        <v>125</v>
      </c>
      <c r="X13" s="434"/>
      <c r="Y13" s="434"/>
      <c r="Z13" s="434"/>
      <c r="AA13" s="434"/>
      <c r="AB13" s="424"/>
      <c r="AC13" s="468">
        <v>5025</v>
      </c>
      <c r="AD13" s="469"/>
      <c r="AE13" s="469"/>
      <c r="AF13" s="469"/>
      <c r="AG13" s="508"/>
      <c r="AH13" s="468">
        <v>5386</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-5246397</v>
      </c>
      <c r="BO13" s="418"/>
      <c r="BP13" s="418"/>
      <c r="BQ13" s="418"/>
      <c r="BR13" s="418"/>
      <c r="BS13" s="418"/>
      <c r="BT13" s="418"/>
      <c r="BU13" s="419"/>
      <c r="BV13" s="417">
        <v>-503826</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6.1</v>
      </c>
      <c r="CU13" s="415"/>
      <c r="CV13" s="415"/>
      <c r="CW13" s="415"/>
      <c r="CX13" s="415"/>
      <c r="CY13" s="415"/>
      <c r="CZ13" s="415"/>
      <c r="DA13" s="416"/>
      <c r="DB13" s="414">
        <v>6.4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375491</v>
      </c>
      <c r="S14" s="499"/>
      <c r="T14" s="499"/>
      <c r="U14" s="499"/>
      <c r="V14" s="500"/>
      <c r="W14" s="407"/>
      <c r="X14" s="408"/>
      <c r="Y14" s="408"/>
      <c r="Z14" s="408"/>
      <c r="AA14" s="408"/>
      <c r="AB14" s="397"/>
      <c r="AC14" s="501">
        <v>2.9</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31</v>
      </c>
      <c r="CU14" s="513"/>
      <c r="CV14" s="513"/>
      <c r="CW14" s="513"/>
      <c r="CX14" s="513"/>
      <c r="CY14" s="513"/>
      <c r="CZ14" s="513"/>
      <c r="DA14" s="514"/>
      <c r="DB14" s="512">
        <v>29.9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371148</v>
      </c>
      <c r="S15" s="499"/>
      <c r="T15" s="499"/>
      <c r="U15" s="499"/>
      <c r="V15" s="500"/>
      <c r="W15" s="433" t="s">
        <v>131</v>
      </c>
      <c r="X15" s="434"/>
      <c r="Y15" s="434"/>
      <c r="Z15" s="434"/>
      <c r="AA15" s="434"/>
      <c r="AB15" s="424"/>
      <c r="AC15" s="468">
        <v>47889</v>
      </c>
      <c r="AD15" s="469"/>
      <c r="AE15" s="469"/>
      <c r="AF15" s="469"/>
      <c r="AG15" s="508"/>
      <c r="AH15" s="468">
        <v>46746</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49776128</v>
      </c>
      <c r="BO15" s="381"/>
      <c r="BP15" s="381"/>
      <c r="BQ15" s="381"/>
      <c r="BR15" s="381"/>
      <c r="BS15" s="381"/>
      <c r="BT15" s="381"/>
      <c r="BU15" s="382"/>
      <c r="BV15" s="380">
        <v>49183131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27.8</v>
      </c>
      <c r="AD16" s="502"/>
      <c r="AE16" s="502"/>
      <c r="AF16" s="502"/>
      <c r="AG16" s="503"/>
      <c r="AH16" s="501">
        <v>28</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58569905</v>
      </c>
      <c r="BO16" s="418"/>
      <c r="BP16" s="418"/>
      <c r="BQ16" s="418"/>
      <c r="BR16" s="418"/>
      <c r="BS16" s="418"/>
      <c r="BT16" s="418"/>
      <c r="BU16" s="419"/>
      <c r="BV16" s="417">
        <v>57648742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119159</v>
      </c>
      <c r="AD17" s="469"/>
      <c r="AE17" s="469"/>
      <c r="AF17" s="469"/>
      <c r="AG17" s="508"/>
      <c r="AH17" s="468">
        <v>114535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64102446</v>
      </c>
      <c r="BO17" s="418"/>
      <c r="BP17" s="418"/>
      <c r="BQ17" s="418"/>
      <c r="BR17" s="418"/>
      <c r="BS17" s="418"/>
      <c r="BT17" s="418"/>
      <c r="BU17" s="419"/>
      <c r="BV17" s="417">
        <v>63210042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459.16</v>
      </c>
      <c r="M18" s="530"/>
      <c r="N18" s="530"/>
      <c r="O18" s="530"/>
      <c r="P18" s="530"/>
      <c r="Q18" s="530"/>
      <c r="R18" s="531"/>
      <c r="S18" s="531"/>
      <c r="T18" s="531"/>
      <c r="U18" s="531"/>
      <c r="V18" s="532"/>
      <c r="W18" s="435"/>
      <c r="X18" s="436"/>
      <c r="Y18" s="436"/>
      <c r="Z18" s="436"/>
      <c r="AA18" s="436"/>
      <c r="AB18" s="427"/>
      <c r="AC18" s="533">
        <v>69.2</v>
      </c>
      <c r="AD18" s="534"/>
      <c r="AE18" s="534"/>
      <c r="AF18" s="534"/>
      <c r="AG18" s="535"/>
      <c r="AH18" s="533">
        <v>68.7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78527896</v>
      </c>
      <c r="BO18" s="418"/>
      <c r="BP18" s="418"/>
      <c r="BQ18" s="418"/>
      <c r="BR18" s="418"/>
      <c r="BS18" s="418"/>
      <c r="BT18" s="418"/>
      <c r="BU18" s="419"/>
      <c r="BV18" s="417">
        <v>78144164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808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96340075</v>
      </c>
      <c r="BO19" s="418"/>
      <c r="BP19" s="418"/>
      <c r="BQ19" s="418"/>
      <c r="BR19" s="418"/>
      <c r="BS19" s="418"/>
      <c r="BT19" s="418"/>
      <c r="BU19" s="419"/>
      <c r="BV19" s="417">
        <v>98211775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150180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141312594</v>
      </c>
      <c r="BO23" s="418"/>
      <c r="BP23" s="418"/>
      <c r="BQ23" s="418"/>
      <c r="BR23" s="418"/>
      <c r="BS23" s="418"/>
      <c r="BT23" s="418"/>
      <c r="BU23" s="419"/>
      <c r="BV23" s="417">
        <v>136373913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11000</v>
      </c>
      <c r="R24" s="469"/>
      <c r="S24" s="469"/>
      <c r="T24" s="469"/>
      <c r="U24" s="469"/>
      <c r="V24" s="508"/>
      <c r="W24" s="563"/>
      <c r="X24" s="551"/>
      <c r="Y24" s="552"/>
      <c r="Z24" s="467" t="s">
        <v>154</v>
      </c>
      <c r="AA24" s="447"/>
      <c r="AB24" s="447"/>
      <c r="AC24" s="447"/>
      <c r="AD24" s="447"/>
      <c r="AE24" s="447"/>
      <c r="AF24" s="447"/>
      <c r="AG24" s="448"/>
      <c r="AH24" s="468">
        <v>2001</v>
      </c>
      <c r="AI24" s="469"/>
      <c r="AJ24" s="469"/>
      <c r="AK24" s="469"/>
      <c r="AL24" s="508"/>
      <c r="AM24" s="468">
        <v>6333165</v>
      </c>
      <c r="AN24" s="469"/>
      <c r="AO24" s="469"/>
      <c r="AP24" s="469"/>
      <c r="AQ24" s="469"/>
      <c r="AR24" s="508"/>
      <c r="AS24" s="468">
        <v>3165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94941897</v>
      </c>
      <c r="BO24" s="418"/>
      <c r="BP24" s="418"/>
      <c r="BQ24" s="418"/>
      <c r="BR24" s="418"/>
      <c r="BS24" s="418"/>
      <c r="BT24" s="418"/>
      <c r="BU24" s="419"/>
      <c r="BV24" s="417">
        <v>93901920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2</v>
      </c>
      <c r="M25" s="469"/>
      <c r="N25" s="469"/>
      <c r="O25" s="469"/>
      <c r="P25" s="508"/>
      <c r="Q25" s="468">
        <v>8800</v>
      </c>
      <c r="R25" s="469"/>
      <c r="S25" s="469"/>
      <c r="T25" s="469"/>
      <c r="U25" s="469"/>
      <c r="V25" s="508"/>
      <c r="W25" s="563"/>
      <c r="X25" s="551"/>
      <c r="Y25" s="552"/>
      <c r="Z25" s="467" t="s">
        <v>157</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27977386</v>
      </c>
      <c r="BO25" s="381"/>
      <c r="BP25" s="381"/>
      <c r="BQ25" s="381"/>
      <c r="BR25" s="381"/>
      <c r="BS25" s="381"/>
      <c r="BT25" s="381"/>
      <c r="BU25" s="382"/>
      <c r="BV25" s="380">
        <v>30257298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7600</v>
      </c>
      <c r="R26" s="469"/>
      <c r="S26" s="469"/>
      <c r="T26" s="469"/>
      <c r="U26" s="469"/>
      <c r="V26" s="508"/>
      <c r="W26" s="563"/>
      <c r="X26" s="551"/>
      <c r="Y26" s="552"/>
      <c r="Z26" s="467" t="s">
        <v>160</v>
      </c>
      <c r="AA26" s="573"/>
      <c r="AB26" s="573"/>
      <c r="AC26" s="573"/>
      <c r="AD26" s="573"/>
      <c r="AE26" s="573"/>
      <c r="AF26" s="573"/>
      <c r="AG26" s="574"/>
      <c r="AH26" s="468">
        <v>142</v>
      </c>
      <c r="AI26" s="469"/>
      <c r="AJ26" s="469"/>
      <c r="AK26" s="469"/>
      <c r="AL26" s="508"/>
      <c r="AM26" s="468">
        <v>430260</v>
      </c>
      <c r="AN26" s="469"/>
      <c r="AO26" s="469"/>
      <c r="AP26" s="469"/>
      <c r="AQ26" s="469"/>
      <c r="AR26" s="508"/>
      <c r="AS26" s="468">
        <v>3030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6350</v>
      </c>
      <c r="R27" s="469"/>
      <c r="S27" s="469"/>
      <c r="T27" s="469"/>
      <c r="U27" s="469"/>
      <c r="V27" s="508"/>
      <c r="W27" s="563"/>
      <c r="X27" s="551"/>
      <c r="Y27" s="552"/>
      <c r="Z27" s="467" t="s">
        <v>163</v>
      </c>
      <c r="AA27" s="447"/>
      <c r="AB27" s="447"/>
      <c r="AC27" s="447"/>
      <c r="AD27" s="447"/>
      <c r="AE27" s="447"/>
      <c r="AF27" s="447"/>
      <c r="AG27" s="448"/>
      <c r="AH27" s="468">
        <v>115</v>
      </c>
      <c r="AI27" s="469"/>
      <c r="AJ27" s="469"/>
      <c r="AK27" s="469"/>
      <c r="AL27" s="508"/>
      <c r="AM27" s="468">
        <v>415400</v>
      </c>
      <c r="AN27" s="469"/>
      <c r="AO27" s="469"/>
      <c r="AP27" s="469"/>
      <c r="AQ27" s="469"/>
      <c r="AR27" s="508"/>
      <c r="AS27" s="468">
        <v>3612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1696283</v>
      </c>
      <c r="BO27" s="587"/>
      <c r="BP27" s="587"/>
      <c r="BQ27" s="587"/>
      <c r="BR27" s="587"/>
      <c r="BS27" s="587"/>
      <c r="BT27" s="587"/>
      <c r="BU27" s="588"/>
      <c r="BV27" s="586">
        <v>1695586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6050</v>
      </c>
      <c r="R28" s="469"/>
      <c r="S28" s="469"/>
      <c r="T28" s="469"/>
      <c r="U28" s="469"/>
      <c r="V28" s="508"/>
      <c r="W28" s="563"/>
      <c r="X28" s="551"/>
      <c r="Y28" s="552"/>
      <c r="Z28" s="467" t="s">
        <v>166</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8114264</v>
      </c>
      <c r="BO28" s="381"/>
      <c r="BP28" s="381"/>
      <c r="BQ28" s="381"/>
      <c r="BR28" s="381"/>
      <c r="BS28" s="381"/>
      <c r="BT28" s="381"/>
      <c r="BU28" s="382"/>
      <c r="BV28" s="380">
        <v>7336803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37</v>
      </c>
      <c r="M29" s="469"/>
      <c r="N29" s="469"/>
      <c r="O29" s="469"/>
      <c r="P29" s="508"/>
      <c r="Q29" s="468">
        <v>5700</v>
      </c>
      <c r="R29" s="469"/>
      <c r="S29" s="469"/>
      <c r="T29" s="469"/>
      <c r="U29" s="469"/>
      <c r="V29" s="508"/>
      <c r="W29" s="564"/>
      <c r="X29" s="565"/>
      <c r="Y29" s="566"/>
      <c r="Z29" s="467" t="s">
        <v>170</v>
      </c>
      <c r="AA29" s="447"/>
      <c r="AB29" s="447"/>
      <c r="AC29" s="447"/>
      <c r="AD29" s="447"/>
      <c r="AE29" s="447"/>
      <c r="AF29" s="447"/>
      <c r="AG29" s="448"/>
      <c r="AH29" s="468">
        <v>2116</v>
      </c>
      <c r="AI29" s="469"/>
      <c r="AJ29" s="469"/>
      <c r="AK29" s="469"/>
      <c r="AL29" s="508"/>
      <c r="AM29" s="468">
        <v>6748565</v>
      </c>
      <c r="AN29" s="469"/>
      <c r="AO29" s="469"/>
      <c r="AP29" s="469"/>
      <c r="AQ29" s="469"/>
      <c r="AR29" s="508"/>
      <c r="AS29" s="468">
        <v>3189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1448576</v>
      </c>
      <c r="BO29" s="418"/>
      <c r="BP29" s="418"/>
      <c r="BQ29" s="418"/>
      <c r="BR29" s="418"/>
      <c r="BS29" s="418"/>
      <c r="BT29" s="418"/>
      <c r="BU29" s="419"/>
      <c r="BV29" s="417">
        <v>1548405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10013511</v>
      </c>
      <c r="BO30" s="587"/>
      <c r="BP30" s="587"/>
      <c r="BQ30" s="587"/>
      <c r="BR30" s="587"/>
      <c r="BS30" s="587"/>
      <c r="BT30" s="587"/>
      <c r="BU30" s="588"/>
      <c r="BV30" s="586">
        <v>10867066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高崎工業団地造成組合</v>
      </c>
      <c r="BZ34" s="599"/>
      <c r="CA34" s="599"/>
      <c r="CB34" s="599"/>
      <c r="CC34" s="599"/>
      <c r="CD34" s="599"/>
      <c r="CE34" s="599"/>
      <c r="CF34" s="599"/>
      <c r="CG34" s="599"/>
      <c r="CH34" s="599"/>
      <c r="CI34" s="599"/>
      <c r="CJ34" s="599"/>
      <c r="CK34" s="599"/>
      <c r="CL34" s="599"/>
      <c r="CM34" s="599"/>
      <c r="CN34" s="167"/>
      <c r="CO34" s="598">
        <f>IF(CQ34="","",MAX(C34:D43,U34:V43,AM34:AN43,BE34:BF43,BW34:BX43)+1)</f>
        <v>22</v>
      </c>
      <c r="CP34" s="598"/>
      <c r="CQ34" s="599" t="str">
        <f>IF('各会計、関係団体の財政状況及び健全化判断比率'!BS7="","",'各会計、関係団体の財政状況及び健全化判断比率'!BS7)</f>
        <v>高崎市土地開発公社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母子父子寡婦福祉資金貸付事業特別会計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IF('各会計、関係団体の財政状況及び健全化判断比率'!B33="","",'各会計、関係団体の財政状況及び健全化判断比率'!B33)</f>
        <v>公共下水道事業会計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高崎市・安中市消防組合</v>
      </c>
      <c r="BZ35" s="599"/>
      <c r="CA35" s="599"/>
      <c r="CB35" s="599"/>
      <c r="CC35" s="599"/>
      <c r="CD35" s="599"/>
      <c r="CE35" s="599"/>
      <c r="CF35" s="599"/>
      <c r="CG35" s="599"/>
      <c r="CH35" s="599"/>
      <c r="CI35" s="599"/>
      <c r="CJ35" s="599"/>
      <c r="CK35" s="599"/>
      <c r="CL35" s="599"/>
      <c r="CM35" s="599"/>
      <c r="CN35" s="167"/>
      <c r="CO35" s="598">
        <f t="shared" ref="CO35:CO43" si="3">IF(CQ35="","",CO34+1)</f>
        <v>23</v>
      </c>
      <c r="CP35" s="598"/>
      <c r="CQ35" s="599" t="str">
        <f>IF('各会計、関係団体の財政状況及び健全化判断比率'!BS8="","",'各会計、関係団体の財政状況及び健全化判断比率'!BS8)</f>
        <v>高崎市都市整備公社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土地取得事業特別会計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牛伏ドリームセンター事業特別会計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群馬県市町村会館管理組合</v>
      </c>
      <c r="BZ36" s="599"/>
      <c r="CA36" s="599"/>
      <c r="CB36" s="599"/>
      <c r="CC36" s="599"/>
      <c r="CD36" s="599"/>
      <c r="CE36" s="599"/>
      <c r="CF36" s="599"/>
      <c r="CG36" s="599"/>
      <c r="CH36" s="599"/>
      <c r="CI36" s="599"/>
      <c r="CJ36" s="599"/>
      <c r="CK36" s="599"/>
      <c r="CL36" s="599"/>
      <c r="CM36" s="599"/>
      <c r="CN36" s="167"/>
      <c r="CO36" s="598">
        <f t="shared" si="3"/>
        <v>24</v>
      </c>
      <c r="CP36" s="598"/>
      <c r="CQ36" s="599" t="str">
        <f>IF('各会計、関係団体の財政状況及び健全化判断比率'!BS9="","",'各会計、関係団体の財政状況及び健全化判断比率'!BS9)</f>
        <v>高崎環境保全社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群馬県市町村総合事務組合</v>
      </c>
      <c r="BZ37" s="599"/>
      <c r="CA37" s="599"/>
      <c r="CB37" s="599"/>
      <c r="CC37" s="599"/>
      <c r="CD37" s="599"/>
      <c r="CE37" s="599"/>
      <c r="CF37" s="599"/>
      <c r="CG37" s="599"/>
      <c r="CH37" s="599"/>
      <c r="CI37" s="599"/>
      <c r="CJ37" s="599"/>
      <c r="CK37" s="599"/>
      <c r="CL37" s="599"/>
      <c r="CM37" s="599"/>
      <c r="CN37" s="167"/>
      <c r="CO37" s="598">
        <f t="shared" si="3"/>
        <v>25</v>
      </c>
      <c r="CP37" s="598"/>
      <c r="CQ37" s="599" t="str">
        <f>IF('各会計、関係団体の財政状況及び健全化判断比率'!BS10="","",'各会計、関係団体の財政状況及び健全化判断比率'!BS10)</f>
        <v>高崎市総合卸売市場</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群馬県後期高齢者医療広域連合（一般会計）</v>
      </c>
      <c r="BZ38" s="599"/>
      <c r="CA38" s="599"/>
      <c r="CB38" s="599"/>
      <c r="CC38" s="599"/>
      <c r="CD38" s="599"/>
      <c r="CE38" s="599"/>
      <c r="CF38" s="599"/>
      <c r="CG38" s="599"/>
      <c r="CH38" s="599"/>
      <c r="CI38" s="599"/>
      <c r="CJ38" s="599"/>
      <c r="CK38" s="599"/>
      <c r="CL38" s="599"/>
      <c r="CM38" s="599"/>
      <c r="CN38" s="167"/>
      <c r="CO38" s="598">
        <f t="shared" si="3"/>
        <v>26</v>
      </c>
      <c r="CP38" s="598"/>
      <c r="CQ38" s="599" t="str">
        <f>IF('各会計、関係団体の財政状況及び健全化判断比率'!BS11="","",'各会計、関係団体の財政状況及び健全化判断比率'!BS11)</f>
        <v>高崎財団</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群馬県後期高齢者医療広域連合（事業会計）</v>
      </c>
      <c r="BZ39" s="599"/>
      <c r="CA39" s="599"/>
      <c r="CB39" s="599"/>
      <c r="CC39" s="599"/>
      <c r="CD39" s="599"/>
      <c r="CE39" s="599"/>
      <c r="CF39" s="599"/>
      <c r="CG39" s="599"/>
      <c r="CH39" s="599"/>
      <c r="CI39" s="599"/>
      <c r="CJ39" s="599"/>
      <c r="CK39" s="599"/>
      <c r="CL39" s="599"/>
      <c r="CM39" s="599"/>
      <c r="CN39" s="167"/>
      <c r="CO39" s="598">
        <f t="shared" si="3"/>
        <v>27</v>
      </c>
      <c r="CP39" s="598"/>
      <c r="CQ39" s="599" t="str">
        <f>IF('各会計、関係団体の財政状況及び健全化判断比率'!BS12="","",'各会計、関係団体の財政状況及び健全化判断比率'!BS12)</f>
        <v>新高崎リバーパーク</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多野藤岡広域市町村圏振興整備組合</v>
      </c>
      <c r="BZ40" s="599"/>
      <c r="CA40" s="599"/>
      <c r="CB40" s="599"/>
      <c r="CC40" s="599"/>
      <c r="CD40" s="599"/>
      <c r="CE40" s="599"/>
      <c r="CF40" s="599"/>
      <c r="CG40" s="599"/>
      <c r="CH40" s="599"/>
      <c r="CI40" s="599"/>
      <c r="CJ40" s="599"/>
      <c r="CK40" s="599"/>
      <c r="CL40" s="599"/>
      <c r="CM40" s="599"/>
      <c r="CN40" s="167"/>
      <c r="CO40" s="598">
        <f t="shared" si="3"/>
        <v>28</v>
      </c>
      <c r="CP40" s="598"/>
      <c r="CQ40" s="599" t="str">
        <f>IF('各会計、関係団体の財政状況及び健全化判断比率'!BS13="","",'各会計、関係団体の財政状況及び健全化判断比率'!BS13)</f>
        <v>高崎情報サービス</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多野藤岡医療事務市町村組合（病院事業）</v>
      </c>
      <c r="BZ41" s="599"/>
      <c r="CA41" s="599"/>
      <c r="CB41" s="599"/>
      <c r="CC41" s="599"/>
      <c r="CD41" s="599"/>
      <c r="CE41" s="599"/>
      <c r="CF41" s="599"/>
      <c r="CG41" s="599"/>
      <c r="CH41" s="599"/>
      <c r="CI41" s="599"/>
      <c r="CJ41" s="599"/>
      <c r="CK41" s="599"/>
      <c r="CL41" s="599"/>
      <c r="CM41" s="599"/>
      <c r="CN41" s="167"/>
      <c r="CO41" s="598">
        <f t="shared" si="3"/>
        <v>29</v>
      </c>
      <c r="CP41" s="598"/>
      <c r="CQ41" s="599" t="str">
        <f>IF('各会計、関係団体の財政状況及び健全化判断比率'!BS14="","",'各会計、関係団体の財政状況及び健全化判断比率'!BS14)</f>
        <v>倉渕ふるさと公社</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多野藤岡医療事務市町村組合（老健事業）</v>
      </c>
      <c r="BZ42" s="599"/>
      <c r="CA42" s="599"/>
      <c r="CB42" s="599"/>
      <c r="CC42" s="599"/>
      <c r="CD42" s="599"/>
      <c r="CE42" s="599"/>
      <c r="CF42" s="599"/>
      <c r="CG42" s="599"/>
      <c r="CH42" s="599"/>
      <c r="CI42" s="599"/>
      <c r="CJ42" s="599"/>
      <c r="CK42" s="599"/>
      <c r="CL42" s="599"/>
      <c r="CM42" s="599"/>
      <c r="CN42" s="167"/>
      <c r="CO42" s="598">
        <f t="shared" si="3"/>
        <v>30</v>
      </c>
      <c r="CP42" s="598"/>
      <c r="CQ42" s="599" t="str">
        <f>IF('各会計、関係団体の財政状況及び健全化判断比率'!BS15="","",'各会計、関係団体の財政状況及び健全化判断比率'!BS15)</f>
        <v>相間川温泉</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31</v>
      </c>
      <c r="CP43" s="598"/>
      <c r="CQ43" s="599" t="str">
        <f>IF('各会計、関係団体の財政状況及び健全化判断比率'!BS16="","",'各会計、関係団体の財政状況及び健全化判断比率'!BS16)</f>
        <v>榛名湖温泉ゆうすげ</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59879185</v>
      </c>
      <c r="S5" s="615"/>
      <c r="T5" s="615"/>
      <c r="U5" s="615"/>
      <c r="V5" s="615"/>
      <c r="W5" s="615"/>
      <c r="X5" s="615"/>
      <c r="Y5" s="616"/>
      <c r="Z5" s="617">
        <v>35.9</v>
      </c>
      <c r="AA5" s="617"/>
      <c r="AB5" s="617"/>
      <c r="AC5" s="617"/>
      <c r="AD5" s="618">
        <v>56971509</v>
      </c>
      <c r="AE5" s="618"/>
      <c r="AF5" s="618"/>
      <c r="AG5" s="618"/>
      <c r="AH5" s="618"/>
      <c r="AI5" s="618"/>
      <c r="AJ5" s="618"/>
      <c r="AK5" s="618"/>
      <c r="AL5" s="619">
        <v>72.2</v>
      </c>
      <c r="AM5" s="620"/>
      <c r="AN5" s="620"/>
      <c r="AO5" s="621"/>
      <c r="AP5" s="611" t="s">
        <v>209</v>
      </c>
      <c r="AQ5" s="612"/>
      <c r="AR5" s="612"/>
      <c r="AS5" s="612"/>
      <c r="AT5" s="612"/>
      <c r="AU5" s="612"/>
      <c r="AV5" s="612"/>
      <c r="AW5" s="612"/>
      <c r="AX5" s="612"/>
      <c r="AY5" s="612"/>
      <c r="AZ5" s="612"/>
      <c r="BA5" s="612"/>
      <c r="BB5" s="612"/>
      <c r="BC5" s="612"/>
      <c r="BD5" s="612"/>
      <c r="BE5" s="612"/>
      <c r="BF5" s="613"/>
      <c r="BG5" s="625">
        <v>54453612</v>
      </c>
      <c r="BH5" s="626"/>
      <c r="BI5" s="626"/>
      <c r="BJ5" s="626"/>
      <c r="BK5" s="626"/>
      <c r="BL5" s="626"/>
      <c r="BM5" s="626"/>
      <c r="BN5" s="627"/>
      <c r="BO5" s="628">
        <v>90.9</v>
      </c>
      <c r="BP5" s="628"/>
      <c r="BQ5" s="628"/>
      <c r="BR5" s="628"/>
      <c r="BS5" s="629">
        <v>1165642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1240205</v>
      </c>
      <c r="S6" s="626"/>
      <c r="T6" s="626"/>
      <c r="U6" s="626"/>
      <c r="V6" s="626"/>
      <c r="W6" s="626"/>
      <c r="X6" s="626"/>
      <c r="Y6" s="627"/>
      <c r="Z6" s="628">
        <v>0.7</v>
      </c>
      <c r="AA6" s="628"/>
      <c r="AB6" s="628"/>
      <c r="AC6" s="628"/>
      <c r="AD6" s="629">
        <v>1240205</v>
      </c>
      <c r="AE6" s="629"/>
      <c r="AF6" s="629"/>
      <c r="AG6" s="629"/>
      <c r="AH6" s="629"/>
      <c r="AI6" s="629"/>
      <c r="AJ6" s="629"/>
      <c r="AK6" s="629"/>
      <c r="AL6" s="630">
        <v>1.6</v>
      </c>
      <c r="AM6" s="631"/>
      <c r="AN6" s="631"/>
      <c r="AO6" s="632"/>
      <c r="AP6" s="622" t="s">
        <v>214</v>
      </c>
      <c r="AQ6" s="623"/>
      <c r="AR6" s="623"/>
      <c r="AS6" s="623"/>
      <c r="AT6" s="623"/>
      <c r="AU6" s="623"/>
      <c r="AV6" s="623"/>
      <c r="AW6" s="623"/>
      <c r="AX6" s="623"/>
      <c r="AY6" s="623"/>
      <c r="AZ6" s="623"/>
      <c r="BA6" s="623"/>
      <c r="BB6" s="623"/>
      <c r="BC6" s="623"/>
      <c r="BD6" s="623"/>
      <c r="BE6" s="623"/>
      <c r="BF6" s="624"/>
      <c r="BG6" s="625">
        <v>54453612</v>
      </c>
      <c r="BH6" s="626"/>
      <c r="BI6" s="626"/>
      <c r="BJ6" s="626"/>
      <c r="BK6" s="626"/>
      <c r="BL6" s="626"/>
      <c r="BM6" s="626"/>
      <c r="BN6" s="627"/>
      <c r="BO6" s="628">
        <v>90.9</v>
      </c>
      <c r="BP6" s="628"/>
      <c r="BQ6" s="628"/>
      <c r="BR6" s="628"/>
      <c r="BS6" s="629">
        <v>1165642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679089</v>
      </c>
      <c r="CS6" s="626"/>
      <c r="CT6" s="626"/>
      <c r="CU6" s="626"/>
      <c r="CV6" s="626"/>
      <c r="CW6" s="626"/>
      <c r="CX6" s="626"/>
      <c r="CY6" s="627"/>
      <c r="CZ6" s="628">
        <v>0.4</v>
      </c>
      <c r="DA6" s="628"/>
      <c r="DB6" s="628"/>
      <c r="DC6" s="628"/>
      <c r="DD6" s="634" t="s">
        <v>216</v>
      </c>
      <c r="DE6" s="626"/>
      <c r="DF6" s="626"/>
      <c r="DG6" s="626"/>
      <c r="DH6" s="626"/>
      <c r="DI6" s="626"/>
      <c r="DJ6" s="626"/>
      <c r="DK6" s="626"/>
      <c r="DL6" s="626"/>
      <c r="DM6" s="626"/>
      <c r="DN6" s="626"/>
      <c r="DO6" s="626"/>
      <c r="DP6" s="627"/>
      <c r="DQ6" s="634">
        <v>679089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51712</v>
      </c>
      <c r="S7" s="626"/>
      <c r="T7" s="626"/>
      <c r="U7" s="626"/>
      <c r="V7" s="626"/>
      <c r="W7" s="626"/>
      <c r="X7" s="626"/>
      <c r="Y7" s="627"/>
      <c r="Z7" s="628">
        <v>0</v>
      </c>
      <c r="AA7" s="628"/>
      <c r="AB7" s="628"/>
      <c r="AC7" s="628"/>
      <c r="AD7" s="629">
        <v>51712</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26789181</v>
      </c>
      <c r="BH7" s="626"/>
      <c r="BI7" s="626"/>
      <c r="BJ7" s="626"/>
      <c r="BK7" s="626"/>
      <c r="BL7" s="626"/>
      <c r="BM7" s="626"/>
      <c r="BN7" s="627"/>
      <c r="BO7" s="628">
        <v>44.7</v>
      </c>
      <c r="BP7" s="628"/>
      <c r="BQ7" s="628"/>
      <c r="BR7" s="628"/>
      <c r="BS7" s="629">
        <v>1165642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14599674</v>
      </c>
      <c r="CS7" s="626"/>
      <c r="CT7" s="626"/>
      <c r="CU7" s="626"/>
      <c r="CV7" s="626"/>
      <c r="CW7" s="626"/>
      <c r="CX7" s="626"/>
      <c r="CY7" s="627"/>
      <c r="CZ7" s="628">
        <v>9</v>
      </c>
      <c r="DA7" s="628"/>
      <c r="DB7" s="628"/>
      <c r="DC7" s="628"/>
      <c r="DD7" s="634">
        <v>1834337</v>
      </c>
      <c r="DE7" s="626"/>
      <c r="DF7" s="626"/>
      <c r="DG7" s="626"/>
      <c r="DH7" s="626"/>
      <c r="DI7" s="626"/>
      <c r="DJ7" s="626"/>
      <c r="DK7" s="626"/>
      <c r="DL7" s="626"/>
      <c r="DM7" s="626"/>
      <c r="DN7" s="626"/>
      <c r="DO7" s="626"/>
      <c r="DP7" s="627"/>
      <c r="DQ7" s="634">
        <v>11340376</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165545</v>
      </c>
      <c r="S8" s="626"/>
      <c r="T8" s="626"/>
      <c r="U8" s="626"/>
      <c r="V8" s="626"/>
      <c r="W8" s="626"/>
      <c r="X8" s="626"/>
      <c r="Y8" s="627"/>
      <c r="Z8" s="628">
        <v>0.1</v>
      </c>
      <c r="AA8" s="628"/>
      <c r="AB8" s="628"/>
      <c r="AC8" s="628"/>
      <c r="AD8" s="629">
        <v>165545</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618278</v>
      </c>
      <c r="BH8" s="626"/>
      <c r="BI8" s="626"/>
      <c r="BJ8" s="626"/>
      <c r="BK8" s="626"/>
      <c r="BL8" s="626"/>
      <c r="BM8" s="626"/>
      <c r="BN8" s="627"/>
      <c r="BO8" s="628">
        <v>1</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52376518</v>
      </c>
      <c r="CS8" s="626"/>
      <c r="CT8" s="626"/>
      <c r="CU8" s="626"/>
      <c r="CV8" s="626"/>
      <c r="CW8" s="626"/>
      <c r="CX8" s="626"/>
      <c r="CY8" s="627"/>
      <c r="CZ8" s="628">
        <v>32.4</v>
      </c>
      <c r="DA8" s="628"/>
      <c r="DB8" s="628"/>
      <c r="DC8" s="628"/>
      <c r="DD8" s="634">
        <v>1158541</v>
      </c>
      <c r="DE8" s="626"/>
      <c r="DF8" s="626"/>
      <c r="DG8" s="626"/>
      <c r="DH8" s="626"/>
      <c r="DI8" s="626"/>
      <c r="DJ8" s="626"/>
      <c r="DK8" s="626"/>
      <c r="DL8" s="626"/>
      <c r="DM8" s="626"/>
      <c r="DN8" s="626"/>
      <c r="DO8" s="626"/>
      <c r="DP8" s="627"/>
      <c r="DQ8" s="634">
        <v>24902965</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96567</v>
      </c>
      <c r="S9" s="626"/>
      <c r="T9" s="626"/>
      <c r="U9" s="626"/>
      <c r="V9" s="626"/>
      <c r="W9" s="626"/>
      <c r="X9" s="626"/>
      <c r="Y9" s="627"/>
      <c r="Z9" s="628">
        <v>0.1</v>
      </c>
      <c r="AA9" s="628"/>
      <c r="AB9" s="628"/>
      <c r="AC9" s="628"/>
      <c r="AD9" s="629">
        <v>96567</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20108459</v>
      </c>
      <c r="BH9" s="626"/>
      <c r="BI9" s="626"/>
      <c r="BJ9" s="626"/>
      <c r="BK9" s="626"/>
      <c r="BL9" s="626"/>
      <c r="BM9" s="626"/>
      <c r="BN9" s="627"/>
      <c r="BO9" s="628">
        <v>33.6</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9252008</v>
      </c>
      <c r="CS9" s="626"/>
      <c r="CT9" s="626"/>
      <c r="CU9" s="626"/>
      <c r="CV9" s="626"/>
      <c r="CW9" s="626"/>
      <c r="CX9" s="626"/>
      <c r="CY9" s="627"/>
      <c r="CZ9" s="628">
        <v>5.7</v>
      </c>
      <c r="DA9" s="628"/>
      <c r="DB9" s="628"/>
      <c r="DC9" s="628"/>
      <c r="DD9" s="634">
        <v>556427</v>
      </c>
      <c r="DE9" s="626"/>
      <c r="DF9" s="626"/>
      <c r="DG9" s="626"/>
      <c r="DH9" s="626"/>
      <c r="DI9" s="626"/>
      <c r="DJ9" s="626"/>
      <c r="DK9" s="626"/>
      <c r="DL9" s="626"/>
      <c r="DM9" s="626"/>
      <c r="DN9" s="626"/>
      <c r="DO9" s="626"/>
      <c r="DP9" s="627"/>
      <c r="DQ9" s="634">
        <v>7957104</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6491067</v>
      </c>
      <c r="S10" s="626"/>
      <c r="T10" s="626"/>
      <c r="U10" s="626"/>
      <c r="V10" s="626"/>
      <c r="W10" s="626"/>
      <c r="X10" s="626"/>
      <c r="Y10" s="627"/>
      <c r="Z10" s="628">
        <v>3.9</v>
      </c>
      <c r="AA10" s="628"/>
      <c r="AB10" s="628"/>
      <c r="AC10" s="628"/>
      <c r="AD10" s="629">
        <v>6491067</v>
      </c>
      <c r="AE10" s="629"/>
      <c r="AF10" s="629"/>
      <c r="AG10" s="629"/>
      <c r="AH10" s="629"/>
      <c r="AI10" s="629"/>
      <c r="AJ10" s="629"/>
      <c r="AK10" s="629"/>
      <c r="AL10" s="630">
        <v>8.1999999999999993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1559125</v>
      </c>
      <c r="BH10" s="626"/>
      <c r="BI10" s="626"/>
      <c r="BJ10" s="626"/>
      <c r="BK10" s="626"/>
      <c r="BL10" s="626"/>
      <c r="BM10" s="626"/>
      <c r="BN10" s="627"/>
      <c r="BO10" s="628">
        <v>2.6</v>
      </c>
      <c r="BP10" s="628"/>
      <c r="BQ10" s="628"/>
      <c r="BR10" s="628"/>
      <c r="BS10" s="634">
        <v>263301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169212</v>
      </c>
      <c r="CS10" s="626"/>
      <c r="CT10" s="626"/>
      <c r="CU10" s="626"/>
      <c r="CV10" s="626"/>
      <c r="CW10" s="626"/>
      <c r="CX10" s="626"/>
      <c r="CY10" s="627"/>
      <c r="CZ10" s="628">
        <v>0.1</v>
      </c>
      <c r="DA10" s="628"/>
      <c r="DB10" s="628"/>
      <c r="DC10" s="628"/>
      <c r="DD10" s="634">
        <v>11365</v>
      </c>
      <c r="DE10" s="626"/>
      <c r="DF10" s="626"/>
      <c r="DG10" s="626"/>
      <c r="DH10" s="626"/>
      <c r="DI10" s="626"/>
      <c r="DJ10" s="626"/>
      <c r="DK10" s="626"/>
      <c r="DL10" s="626"/>
      <c r="DM10" s="626"/>
      <c r="DN10" s="626"/>
      <c r="DO10" s="626"/>
      <c r="DP10" s="627"/>
      <c r="DQ10" s="634">
        <v>135247</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138950</v>
      </c>
      <c r="S11" s="626"/>
      <c r="T11" s="626"/>
      <c r="U11" s="626"/>
      <c r="V11" s="626"/>
      <c r="W11" s="626"/>
      <c r="X11" s="626"/>
      <c r="Y11" s="627"/>
      <c r="Z11" s="628">
        <v>0.1</v>
      </c>
      <c r="AA11" s="628"/>
      <c r="AB11" s="628"/>
      <c r="AC11" s="628"/>
      <c r="AD11" s="629">
        <v>138950</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4503319</v>
      </c>
      <c r="BH11" s="626"/>
      <c r="BI11" s="626"/>
      <c r="BJ11" s="626"/>
      <c r="BK11" s="626"/>
      <c r="BL11" s="626"/>
      <c r="BM11" s="626"/>
      <c r="BN11" s="627"/>
      <c r="BO11" s="628">
        <v>7.5</v>
      </c>
      <c r="BP11" s="628"/>
      <c r="BQ11" s="628"/>
      <c r="BR11" s="628"/>
      <c r="BS11" s="634">
        <v>902341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2603603</v>
      </c>
      <c r="CS11" s="626"/>
      <c r="CT11" s="626"/>
      <c r="CU11" s="626"/>
      <c r="CV11" s="626"/>
      <c r="CW11" s="626"/>
      <c r="CX11" s="626"/>
      <c r="CY11" s="627"/>
      <c r="CZ11" s="628">
        <v>1.6</v>
      </c>
      <c r="DA11" s="628"/>
      <c r="DB11" s="628"/>
      <c r="DC11" s="628"/>
      <c r="DD11" s="634">
        <v>391160</v>
      </c>
      <c r="DE11" s="626"/>
      <c r="DF11" s="626"/>
      <c r="DG11" s="626"/>
      <c r="DH11" s="626"/>
      <c r="DI11" s="626"/>
      <c r="DJ11" s="626"/>
      <c r="DK11" s="626"/>
      <c r="DL11" s="626"/>
      <c r="DM11" s="626"/>
      <c r="DN11" s="626"/>
      <c r="DO11" s="626"/>
      <c r="DP11" s="627"/>
      <c r="DQ11" s="634">
        <v>1475398</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24249970</v>
      </c>
      <c r="BH12" s="626"/>
      <c r="BI12" s="626"/>
      <c r="BJ12" s="626"/>
      <c r="BK12" s="626"/>
      <c r="BL12" s="626"/>
      <c r="BM12" s="626"/>
      <c r="BN12" s="627"/>
      <c r="BO12" s="628">
        <v>40.5</v>
      </c>
      <c r="BP12" s="628"/>
      <c r="BQ12" s="628"/>
      <c r="BR12" s="628"/>
      <c r="BS12" s="634" t="s">
        <v>113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20060615</v>
      </c>
      <c r="CS12" s="626"/>
      <c r="CT12" s="626"/>
      <c r="CU12" s="626"/>
      <c r="CV12" s="626"/>
      <c r="CW12" s="626"/>
      <c r="CX12" s="626"/>
      <c r="CY12" s="627"/>
      <c r="CZ12" s="628">
        <v>12.4</v>
      </c>
      <c r="DA12" s="628"/>
      <c r="DB12" s="628"/>
      <c r="DC12" s="628"/>
      <c r="DD12" s="634">
        <v>816168</v>
      </c>
      <c r="DE12" s="626"/>
      <c r="DF12" s="626"/>
      <c r="DG12" s="626"/>
      <c r="DH12" s="626"/>
      <c r="DI12" s="626"/>
      <c r="DJ12" s="626"/>
      <c r="DK12" s="626"/>
      <c r="DL12" s="626"/>
      <c r="DM12" s="626"/>
      <c r="DN12" s="626"/>
      <c r="DO12" s="626"/>
      <c r="DP12" s="627"/>
      <c r="DQ12" s="634">
        <v>3925912</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284106</v>
      </c>
      <c r="S13" s="626"/>
      <c r="T13" s="626"/>
      <c r="U13" s="626"/>
      <c r="V13" s="626"/>
      <c r="W13" s="626"/>
      <c r="X13" s="626"/>
      <c r="Y13" s="627"/>
      <c r="Z13" s="628">
        <v>0.2</v>
      </c>
      <c r="AA13" s="628"/>
      <c r="AB13" s="628"/>
      <c r="AC13" s="628"/>
      <c r="AD13" s="629">
        <v>284106</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24132247</v>
      </c>
      <c r="BH13" s="626"/>
      <c r="BI13" s="626"/>
      <c r="BJ13" s="626"/>
      <c r="BK13" s="626"/>
      <c r="BL13" s="626"/>
      <c r="BM13" s="626"/>
      <c r="BN13" s="627"/>
      <c r="BO13" s="628">
        <v>40.299999999999997</v>
      </c>
      <c r="BP13" s="628"/>
      <c r="BQ13" s="628"/>
      <c r="BR13" s="628"/>
      <c r="BS13" s="634" t="s">
        <v>113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17203991</v>
      </c>
      <c r="CS13" s="626"/>
      <c r="CT13" s="626"/>
      <c r="CU13" s="626"/>
      <c r="CV13" s="626"/>
      <c r="CW13" s="626"/>
      <c r="CX13" s="626"/>
      <c r="CY13" s="627"/>
      <c r="CZ13" s="628">
        <v>10.6</v>
      </c>
      <c r="DA13" s="628"/>
      <c r="DB13" s="628"/>
      <c r="DC13" s="628"/>
      <c r="DD13" s="634">
        <v>8783468</v>
      </c>
      <c r="DE13" s="626"/>
      <c r="DF13" s="626"/>
      <c r="DG13" s="626"/>
      <c r="DH13" s="626"/>
      <c r="DI13" s="626"/>
      <c r="DJ13" s="626"/>
      <c r="DK13" s="626"/>
      <c r="DL13" s="626"/>
      <c r="DM13" s="626"/>
      <c r="DN13" s="626"/>
      <c r="DO13" s="626"/>
      <c r="DP13" s="627"/>
      <c r="DQ13" s="634">
        <v>10369651</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833202</v>
      </c>
      <c r="BH14" s="626"/>
      <c r="BI14" s="626"/>
      <c r="BJ14" s="626"/>
      <c r="BK14" s="626"/>
      <c r="BL14" s="626"/>
      <c r="BM14" s="626"/>
      <c r="BN14" s="627"/>
      <c r="BO14" s="628">
        <v>1.4</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4287225</v>
      </c>
      <c r="CS14" s="626"/>
      <c r="CT14" s="626"/>
      <c r="CU14" s="626"/>
      <c r="CV14" s="626"/>
      <c r="CW14" s="626"/>
      <c r="CX14" s="626"/>
      <c r="CY14" s="627"/>
      <c r="CZ14" s="628">
        <v>2.6</v>
      </c>
      <c r="DA14" s="628"/>
      <c r="DB14" s="628"/>
      <c r="DC14" s="628"/>
      <c r="DD14" s="634">
        <v>106777</v>
      </c>
      <c r="DE14" s="626"/>
      <c r="DF14" s="626"/>
      <c r="DG14" s="626"/>
      <c r="DH14" s="626"/>
      <c r="DI14" s="626"/>
      <c r="DJ14" s="626"/>
      <c r="DK14" s="626"/>
      <c r="DL14" s="626"/>
      <c r="DM14" s="626"/>
      <c r="DN14" s="626"/>
      <c r="DO14" s="626"/>
      <c r="DP14" s="627"/>
      <c r="DQ14" s="634">
        <v>4224940</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257474</v>
      </c>
      <c r="S15" s="626"/>
      <c r="T15" s="626"/>
      <c r="U15" s="626"/>
      <c r="V15" s="626"/>
      <c r="W15" s="626"/>
      <c r="X15" s="626"/>
      <c r="Y15" s="627"/>
      <c r="Z15" s="628">
        <v>0.2</v>
      </c>
      <c r="AA15" s="628"/>
      <c r="AB15" s="628"/>
      <c r="AC15" s="628"/>
      <c r="AD15" s="629">
        <v>257474</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2581259</v>
      </c>
      <c r="BH15" s="626"/>
      <c r="BI15" s="626"/>
      <c r="BJ15" s="626"/>
      <c r="BK15" s="626"/>
      <c r="BL15" s="626"/>
      <c r="BM15" s="626"/>
      <c r="BN15" s="627"/>
      <c r="BO15" s="628">
        <v>4.3</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27057857</v>
      </c>
      <c r="CS15" s="626"/>
      <c r="CT15" s="626"/>
      <c r="CU15" s="626"/>
      <c r="CV15" s="626"/>
      <c r="CW15" s="626"/>
      <c r="CX15" s="626"/>
      <c r="CY15" s="627"/>
      <c r="CZ15" s="628">
        <v>16.7</v>
      </c>
      <c r="DA15" s="628"/>
      <c r="DB15" s="628"/>
      <c r="DC15" s="628"/>
      <c r="DD15" s="634">
        <v>13423547</v>
      </c>
      <c r="DE15" s="626"/>
      <c r="DF15" s="626"/>
      <c r="DG15" s="626"/>
      <c r="DH15" s="626"/>
      <c r="DI15" s="626"/>
      <c r="DJ15" s="626"/>
      <c r="DK15" s="626"/>
      <c r="DL15" s="626"/>
      <c r="DM15" s="626"/>
      <c r="DN15" s="626"/>
      <c r="DO15" s="626"/>
      <c r="DP15" s="627"/>
      <c r="DQ15" s="634">
        <v>13213434</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14808741</v>
      </c>
      <c r="S16" s="626"/>
      <c r="T16" s="626"/>
      <c r="U16" s="626"/>
      <c r="V16" s="626"/>
      <c r="W16" s="626"/>
      <c r="X16" s="626"/>
      <c r="Y16" s="627"/>
      <c r="Z16" s="628">
        <v>8.9</v>
      </c>
      <c r="AA16" s="628"/>
      <c r="AB16" s="628"/>
      <c r="AC16" s="628"/>
      <c r="AD16" s="629">
        <v>12727010</v>
      </c>
      <c r="AE16" s="629"/>
      <c r="AF16" s="629"/>
      <c r="AG16" s="629"/>
      <c r="AH16" s="629"/>
      <c r="AI16" s="629"/>
      <c r="AJ16" s="629"/>
      <c r="AK16" s="629"/>
      <c r="AL16" s="630">
        <v>16.100000000000001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2786</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1389</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12727010</v>
      </c>
      <c r="S17" s="626"/>
      <c r="T17" s="626"/>
      <c r="U17" s="626"/>
      <c r="V17" s="626"/>
      <c r="W17" s="626"/>
      <c r="X17" s="626"/>
      <c r="Y17" s="627"/>
      <c r="Z17" s="628">
        <v>7.6</v>
      </c>
      <c r="AA17" s="628"/>
      <c r="AB17" s="628"/>
      <c r="AC17" s="628"/>
      <c r="AD17" s="629">
        <v>12727010</v>
      </c>
      <c r="AE17" s="629"/>
      <c r="AF17" s="629"/>
      <c r="AG17" s="629"/>
      <c r="AH17" s="629"/>
      <c r="AI17" s="629"/>
      <c r="AJ17" s="629"/>
      <c r="AK17" s="629"/>
      <c r="AL17" s="630">
        <v>16.100000000000001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13538054</v>
      </c>
      <c r="CS17" s="626"/>
      <c r="CT17" s="626"/>
      <c r="CU17" s="626"/>
      <c r="CV17" s="626"/>
      <c r="CW17" s="626"/>
      <c r="CX17" s="626"/>
      <c r="CY17" s="627"/>
      <c r="CZ17" s="628">
        <v>8.4</v>
      </c>
      <c r="DA17" s="628"/>
      <c r="DB17" s="628"/>
      <c r="DC17" s="628"/>
      <c r="DD17" s="634" t="s">
        <v>113</v>
      </c>
      <c r="DE17" s="626"/>
      <c r="DF17" s="626"/>
      <c r="DG17" s="626"/>
      <c r="DH17" s="626"/>
      <c r="DI17" s="626"/>
      <c r="DJ17" s="626"/>
      <c r="DK17" s="626"/>
      <c r="DL17" s="626"/>
      <c r="DM17" s="626"/>
      <c r="DN17" s="626"/>
      <c r="DO17" s="626"/>
      <c r="DP17" s="627"/>
      <c r="DQ17" s="634">
        <v>13157191</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2081731</v>
      </c>
      <c r="S18" s="626"/>
      <c r="T18" s="626"/>
      <c r="U18" s="626"/>
      <c r="V18" s="626"/>
      <c r="W18" s="626"/>
      <c r="X18" s="626"/>
      <c r="Y18" s="627"/>
      <c r="Z18" s="628">
        <v>1.2</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5425573</v>
      </c>
      <c r="BH19" s="626"/>
      <c r="BI19" s="626"/>
      <c r="BJ19" s="626"/>
      <c r="BK19" s="626"/>
      <c r="BL19" s="626"/>
      <c r="BM19" s="626"/>
      <c r="BN19" s="627"/>
      <c r="BO19" s="628">
        <v>9.1</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83413552</v>
      </c>
      <c r="S20" s="626"/>
      <c r="T20" s="626"/>
      <c r="U20" s="626"/>
      <c r="V20" s="626"/>
      <c r="W20" s="626"/>
      <c r="X20" s="626"/>
      <c r="Y20" s="627"/>
      <c r="Z20" s="628">
        <v>50</v>
      </c>
      <c r="AA20" s="628"/>
      <c r="AB20" s="628"/>
      <c r="AC20" s="628"/>
      <c r="AD20" s="629">
        <v>78424145</v>
      </c>
      <c r="AE20" s="629"/>
      <c r="AF20" s="629"/>
      <c r="AG20" s="629"/>
      <c r="AH20" s="629"/>
      <c r="AI20" s="629"/>
      <c r="AJ20" s="629"/>
      <c r="AK20" s="629"/>
      <c r="AL20" s="630">
        <v>99.3</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5425573</v>
      </c>
      <c r="BH20" s="626"/>
      <c r="BI20" s="626"/>
      <c r="BJ20" s="626"/>
      <c r="BK20" s="626"/>
      <c r="BL20" s="626"/>
      <c r="BM20" s="626"/>
      <c r="BN20" s="627"/>
      <c r="BO20" s="628">
        <v>9.1</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161830632</v>
      </c>
      <c r="CS20" s="626"/>
      <c r="CT20" s="626"/>
      <c r="CU20" s="626"/>
      <c r="CV20" s="626"/>
      <c r="CW20" s="626"/>
      <c r="CX20" s="626"/>
      <c r="CY20" s="627"/>
      <c r="CZ20" s="628">
        <v>100</v>
      </c>
      <c r="DA20" s="628"/>
      <c r="DB20" s="628"/>
      <c r="DC20" s="628"/>
      <c r="DD20" s="634">
        <v>27081790</v>
      </c>
      <c r="DE20" s="626"/>
      <c r="DF20" s="626"/>
      <c r="DG20" s="626"/>
      <c r="DH20" s="626"/>
      <c r="DI20" s="626"/>
      <c r="DJ20" s="626"/>
      <c r="DK20" s="626"/>
      <c r="DL20" s="626"/>
      <c r="DM20" s="626"/>
      <c r="DN20" s="626"/>
      <c r="DO20" s="626"/>
      <c r="DP20" s="627"/>
      <c r="DQ20" s="634">
        <v>91382696</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88685</v>
      </c>
      <c r="S21" s="626"/>
      <c r="T21" s="626"/>
      <c r="U21" s="626"/>
      <c r="V21" s="626"/>
      <c r="W21" s="626"/>
      <c r="X21" s="626"/>
      <c r="Y21" s="627"/>
      <c r="Z21" s="628">
        <v>0.1</v>
      </c>
      <c r="AA21" s="628"/>
      <c r="AB21" s="628"/>
      <c r="AC21" s="628"/>
      <c r="AD21" s="629">
        <v>88685</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33807</v>
      </c>
      <c r="BH21" s="626"/>
      <c r="BI21" s="626"/>
      <c r="BJ21" s="626"/>
      <c r="BK21" s="626"/>
      <c r="BL21" s="626"/>
      <c r="BM21" s="626"/>
      <c r="BN21" s="627"/>
      <c r="BO21" s="628">
        <v>0.1</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1081402</v>
      </c>
      <c r="S22" s="626"/>
      <c r="T22" s="626"/>
      <c r="U22" s="626"/>
      <c r="V22" s="626"/>
      <c r="W22" s="626"/>
      <c r="X22" s="626"/>
      <c r="Y22" s="627"/>
      <c r="Z22" s="628">
        <v>0.6</v>
      </c>
      <c r="AA22" s="628"/>
      <c r="AB22" s="628"/>
      <c r="AC22" s="628"/>
      <c r="AD22" s="629">
        <v>140</v>
      </c>
      <c r="AE22" s="629"/>
      <c r="AF22" s="629"/>
      <c r="AG22" s="629"/>
      <c r="AH22" s="629"/>
      <c r="AI22" s="629"/>
      <c r="AJ22" s="629"/>
      <c r="AK22" s="629"/>
      <c r="AL22" s="630">
        <v>0</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v>2484090</v>
      </c>
      <c r="BH22" s="626"/>
      <c r="BI22" s="626"/>
      <c r="BJ22" s="626"/>
      <c r="BK22" s="626"/>
      <c r="BL22" s="626"/>
      <c r="BM22" s="626"/>
      <c r="BN22" s="627"/>
      <c r="BO22" s="628">
        <v>4.0999999999999996</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2177950</v>
      </c>
      <c r="S23" s="626"/>
      <c r="T23" s="626"/>
      <c r="U23" s="626"/>
      <c r="V23" s="626"/>
      <c r="W23" s="626"/>
      <c r="X23" s="626"/>
      <c r="Y23" s="627"/>
      <c r="Z23" s="628">
        <v>1.3</v>
      </c>
      <c r="AA23" s="628"/>
      <c r="AB23" s="628"/>
      <c r="AC23" s="628"/>
      <c r="AD23" s="629">
        <v>131509</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2907676</v>
      </c>
      <c r="BH23" s="626"/>
      <c r="BI23" s="626"/>
      <c r="BJ23" s="626"/>
      <c r="BK23" s="626"/>
      <c r="BL23" s="626"/>
      <c r="BM23" s="626"/>
      <c r="BN23" s="627"/>
      <c r="BO23" s="628">
        <v>4.9000000000000004</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986391</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67966829</v>
      </c>
      <c r="CS24" s="615"/>
      <c r="CT24" s="615"/>
      <c r="CU24" s="615"/>
      <c r="CV24" s="615"/>
      <c r="CW24" s="615"/>
      <c r="CX24" s="615"/>
      <c r="CY24" s="616"/>
      <c r="CZ24" s="652">
        <v>42</v>
      </c>
      <c r="DA24" s="653"/>
      <c r="DB24" s="653"/>
      <c r="DC24" s="654"/>
      <c r="DD24" s="651">
        <v>42571220</v>
      </c>
      <c r="DE24" s="615"/>
      <c r="DF24" s="615"/>
      <c r="DG24" s="615"/>
      <c r="DH24" s="615"/>
      <c r="DI24" s="615"/>
      <c r="DJ24" s="615"/>
      <c r="DK24" s="616"/>
      <c r="DL24" s="651">
        <v>42555521</v>
      </c>
      <c r="DM24" s="615"/>
      <c r="DN24" s="615"/>
      <c r="DO24" s="615"/>
      <c r="DP24" s="615"/>
      <c r="DQ24" s="615"/>
      <c r="DR24" s="615"/>
      <c r="DS24" s="615"/>
      <c r="DT24" s="615"/>
      <c r="DU24" s="615"/>
      <c r="DV24" s="616"/>
      <c r="DW24" s="619">
        <v>50.8</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22395088</v>
      </c>
      <c r="S25" s="626"/>
      <c r="T25" s="626"/>
      <c r="U25" s="626"/>
      <c r="V25" s="626"/>
      <c r="W25" s="626"/>
      <c r="X25" s="626"/>
      <c r="Y25" s="627"/>
      <c r="Z25" s="628">
        <v>13.4</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20567267</v>
      </c>
      <c r="CS25" s="657"/>
      <c r="CT25" s="657"/>
      <c r="CU25" s="657"/>
      <c r="CV25" s="657"/>
      <c r="CW25" s="657"/>
      <c r="CX25" s="657"/>
      <c r="CY25" s="658"/>
      <c r="CZ25" s="659">
        <v>12.7</v>
      </c>
      <c r="DA25" s="660"/>
      <c r="DB25" s="660"/>
      <c r="DC25" s="661"/>
      <c r="DD25" s="634">
        <v>18860919</v>
      </c>
      <c r="DE25" s="657"/>
      <c r="DF25" s="657"/>
      <c r="DG25" s="657"/>
      <c r="DH25" s="657"/>
      <c r="DI25" s="657"/>
      <c r="DJ25" s="657"/>
      <c r="DK25" s="658"/>
      <c r="DL25" s="634">
        <v>18850002</v>
      </c>
      <c r="DM25" s="657"/>
      <c r="DN25" s="657"/>
      <c r="DO25" s="657"/>
      <c r="DP25" s="657"/>
      <c r="DQ25" s="657"/>
      <c r="DR25" s="657"/>
      <c r="DS25" s="657"/>
      <c r="DT25" s="657"/>
      <c r="DU25" s="657"/>
      <c r="DV25" s="658"/>
      <c r="DW25" s="630">
        <v>22.5</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v>33675</v>
      </c>
      <c r="S26" s="626"/>
      <c r="T26" s="626"/>
      <c r="U26" s="626"/>
      <c r="V26" s="626"/>
      <c r="W26" s="626"/>
      <c r="X26" s="626"/>
      <c r="Y26" s="627"/>
      <c r="Z26" s="628">
        <v>0</v>
      </c>
      <c r="AA26" s="628"/>
      <c r="AB26" s="628"/>
      <c r="AC26" s="628"/>
      <c r="AD26" s="629">
        <v>33675</v>
      </c>
      <c r="AE26" s="629"/>
      <c r="AF26" s="629"/>
      <c r="AG26" s="629"/>
      <c r="AH26" s="629"/>
      <c r="AI26" s="629"/>
      <c r="AJ26" s="629"/>
      <c r="AK26" s="629"/>
      <c r="AL26" s="630">
        <v>0</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12783322</v>
      </c>
      <c r="CS26" s="626"/>
      <c r="CT26" s="626"/>
      <c r="CU26" s="626"/>
      <c r="CV26" s="626"/>
      <c r="CW26" s="626"/>
      <c r="CX26" s="626"/>
      <c r="CY26" s="627"/>
      <c r="CZ26" s="659">
        <v>7.9</v>
      </c>
      <c r="DA26" s="660"/>
      <c r="DB26" s="660"/>
      <c r="DC26" s="661"/>
      <c r="DD26" s="634">
        <v>11217024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9694674</v>
      </c>
      <c r="S27" s="626"/>
      <c r="T27" s="626"/>
      <c r="U27" s="626"/>
      <c r="V27" s="626"/>
      <c r="W27" s="626"/>
      <c r="X27" s="626"/>
      <c r="Y27" s="627"/>
      <c r="Z27" s="628">
        <v>5.8</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59879185</v>
      </c>
      <c r="BH27" s="626"/>
      <c r="BI27" s="626"/>
      <c r="BJ27" s="626"/>
      <c r="BK27" s="626"/>
      <c r="BL27" s="626"/>
      <c r="BM27" s="626"/>
      <c r="BN27" s="627"/>
      <c r="BO27" s="628">
        <v>100</v>
      </c>
      <c r="BP27" s="628"/>
      <c r="BQ27" s="628"/>
      <c r="BR27" s="628"/>
      <c r="BS27" s="634">
        <v>1165642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33861508</v>
      </c>
      <c r="CS27" s="657"/>
      <c r="CT27" s="657"/>
      <c r="CU27" s="657"/>
      <c r="CV27" s="657"/>
      <c r="CW27" s="657"/>
      <c r="CX27" s="657"/>
      <c r="CY27" s="658"/>
      <c r="CZ27" s="659">
        <v>20.9</v>
      </c>
      <c r="DA27" s="660"/>
      <c r="DB27" s="660"/>
      <c r="DC27" s="661"/>
      <c r="DD27" s="634">
        <v>10553110</v>
      </c>
      <c r="DE27" s="657"/>
      <c r="DF27" s="657"/>
      <c r="DG27" s="657"/>
      <c r="DH27" s="657"/>
      <c r="DI27" s="657"/>
      <c r="DJ27" s="657"/>
      <c r="DK27" s="658"/>
      <c r="DL27" s="634">
        <v>10548328</v>
      </c>
      <c r="DM27" s="657"/>
      <c r="DN27" s="657"/>
      <c r="DO27" s="657"/>
      <c r="DP27" s="657"/>
      <c r="DQ27" s="657"/>
      <c r="DR27" s="657"/>
      <c r="DS27" s="657"/>
      <c r="DT27" s="657"/>
      <c r="DU27" s="657"/>
      <c r="DV27" s="658"/>
      <c r="DW27" s="630">
        <v>12.6</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409157</v>
      </c>
      <c r="S28" s="626"/>
      <c r="T28" s="626"/>
      <c r="U28" s="626"/>
      <c r="V28" s="626"/>
      <c r="W28" s="626"/>
      <c r="X28" s="626"/>
      <c r="Y28" s="627"/>
      <c r="Z28" s="628">
        <v>0.2</v>
      </c>
      <c r="AA28" s="628"/>
      <c r="AB28" s="628"/>
      <c r="AC28" s="628"/>
      <c r="AD28" s="629">
        <v>136336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13538054</v>
      </c>
      <c r="CS28" s="626"/>
      <c r="CT28" s="626"/>
      <c r="CU28" s="626"/>
      <c r="CV28" s="626"/>
      <c r="CW28" s="626"/>
      <c r="CX28" s="626"/>
      <c r="CY28" s="627"/>
      <c r="CZ28" s="659">
        <v>8.4</v>
      </c>
      <c r="DA28" s="660"/>
      <c r="DB28" s="660"/>
      <c r="DC28" s="661"/>
      <c r="DD28" s="634">
        <v>13157191</v>
      </c>
      <c r="DE28" s="626"/>
      <c r="DF28" s="626"/>
      <c r="DG28" s="626"/>
      <c r="DH28" s="626"/>
      <c r="DI28" s="626"/>
      <c r="DJ28" s="626"/>
      <c r="DK28" s="627"/>
      <c r="DL28" s="634">
        <v>13157191</v>
      </c>
      <c r="DM28" s="626"/>
      <c r="DN28" s="626"/>
      <c r="DO28" s="626"/>
      <c r="DP28" s="626"/>
      <c r="DQ28" s="626"/>
      <c r="DR28" s="626"/>
      <c r="DS28" s="626"/>
      <c r="DT28" s="626"/>
      <c r="DU28" s="626"/>
      <c r="DV28" s="627"/>
      <c r="DW28" s="630">
        <v>15.7</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118275</v>
      </c>
      <c r="S29" s="626"/>
      <c r="T29" s="626"/>
      <c r="U29" s="626"/>
      <c r="V29" s="626"/>
      <c r="W29" s="626"/>
      <c r="X29" s="626"/>
      <c r="Y29" s="627"/>
      <c r="Z29" s="628">
        <v>0.1</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13536749</v>
      </c>
      <c r="CS29" s="657"/>
      <c r="CT29" s="657"/>
      <c r="CU29" s="657"/>
      <c r="CV29" s="657"/>
      <c r="CW29" s="657"/>
      <c r="CX29" s="657"/>
      <c r="CY29" s="658"/>
      <c r="CZ29" s="659">
        <v>8.4</v>
      </c>
      <c r="DA29" s="660"/>
      <c r="DB29" s="660"/>
      <c r="DC29" s="661"/>
      <c r="DD29" s="634">
        <v>13155886</v>
      </c>
      <c r="DE29" s="657"/>
      <c r="DF29" s="657"/>
      <c r="DG29" s="657"/>
      <c r="DH29" s="657"/>
      <c r="DI29" s="657"/>
      <c r="DJ29" s="657"/>
      <c r="DK29" s="658"/>
      <c r="DL29" s="634">
        <v>13155886</v>
      </c>
      <c r="DM29" s="657"/>
      <c r="DN29" s="657"/>
      <c r="DO29" s="657"/>
      <c r="DP29" s="657"/>
      <c r="DQ29" s="657"/>
      <c r="DR29" s="657"/>
      <c r="DS29" s="657"/>
      <c r="DT29" s="657"/>
      <c r="DU29" s="657"/>
      <c r="DV29" s="658"/>
      <c r="DW29" s="630">
        <v>15.7</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5323665</v>
      </c>
      <c r="S30" s="626"/>
      <c r="T30" s="626"/>
      <c r="U30" s="626"/>
      <c r="V30" s="626"/>
      <c r="W30" s="626"/>
      <c r="X30" s="626"/>
      <c r="Y30" s="627"/>
      <c r="Z30" s="628">
        <v>3.2</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99.2</v>
      </c>
      <c r="BH30" s="684"/>
      <c r="BI30" s="684"/>
      <c r="BJ30" s="684"/>
      <c r="BK30" s="684"/>
      <c r="BL30" s="684"/>
      <c r="BM30" s="620">
        <v>96.1</v>
      </c>
      <c r="BN30" s="684"/>
      <c r="BO30" s="684"/>
      <c r="BP30" s="684"/>
      <c r="BQ30" s="685"/>
      <c r="BR30" s="683">
        <v>99.1</v>
      </c>
      <c r="BS30" s="684"/>
      <c r="BT30" s="684"/>
      <c r="BU30" s="684"/>
      <c r="BV30" s="684"/>
      <c r="BW30" s="684"/>
      <c r="BX30" s="620">
        <v>95.4</v>
      </c>
      <c r="BY30" s="684"/>
      <c r="BZ30" s="684"/>
      <c r="CA30" s="684"/>
      <c r="CB30" s="685"/>
      <c r="CD30" s="688"/>
      <c r="CE30" s="689"/>
      <c r="CF30" s="639" t="s">
        <v>292</v>
      </c>
      <c r="CG30" s="640"/>
      <c r="CH30" s="640"/>
      <c r="CI30" s="640"/>
      <c r="CJ30" s="640"/>
      <c r="CK30" s="640"/>
      <c r="CL30" s="640"/>
      <c r="CM30" s="640"/>
      <c r="CN30" s="640"/>
      <c r="CO30" s="640"/>
      <c r="CP30" s="640"/>
      <c r="CQ30" s="641"/>
      <c r="CR30" s="625">
        <v>12119419</v>
      </c>
      <c r="CS30" s="626"/>
      <c r="CT30" s="626"/>
      <c r="CU30" s="626"/>
      <c r="CV30" s="626"/>
      <c r="CW30" s="626"/>
      <c r="CX30" s="626"/>
      <c r="CY30" s="627"/>
      <c r="CZ30" s="659">
        <v>7.5</v>
      </c>
      <c r="DA30" s="660"/>
      <c r="DB30" s="660"/>
      <c r="DC30" s="661"/>
      <c r="DD30" s="634">
        <v>11776336</v>
      </c>
      <c r="DE30" s="626"/>
      <c r="DF30" s="626"/>
      <c r="DG30" s="626"/>
      <c r="DH30" s="626"/>
      <c r="DI30" s="626"/>
      <c r="DJ30" s="626"/>
      <c r="DK30" s="627"/>
      <c r="DL30" s="634">
        <v>11776336</v>
      </c>
      <c r="DM30" s="626"/>
      <c r="DN30" s="626"/>
      <c r="DO30" s="626"/>
      <c r="DP30" s="626"/>
      <c r="DQ30" s="626"/>
      <c r="DR30" s="626"/>
      <c r="DS30" s="626"/>
      <c r="DT30" s="626"/>
      <c r="DU30" s="626"/>
      <c r="DV30" s="627"/>
      <c r="DW30" s="630">
        <v>14.1</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3075109</v>
      </c>
      <c r="S31" s="626"/>
      <c r="T31" s="626"/>
      <c r="U31" s="626"/>
      <c r="V31" s="626"/>
      <c r="W31" s="626"/>
      <c r="X31" s="626"/>
      <c r="Y31" s="627"/>
      <c r="Z31" s="628">
        <v>1.8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95.8</v>
      </c>
      <c r="BN31" s="681"/>
      <c r="BO31" s="681"/>
      <c r="BP31" s="681"/>
      <c r="BQ31" s="682"/>
      <c r="BR31" s="680">
        <v>98.9</v>
      </c>
      <c r="BS31" s="657"/>
      <c r="BT31" s="657"/>
      <c r="BU31" s="657"/>
      <c r="BV31" s="657"/>
      <c r="BW31" s="657"/>
      <c r="BX31" s="631">
        <v>95.4</v>
      </c>
      <c r="BY31" s="681"/>
      <c r="BZ31" s="681"/>
      <c r="CA31" s="681"/>
      <c r="CB31" s="682"/>
      <c r="CD31" s="688"/>
      <c r="CE31" s="689"/>
      <c r="CF31" s="639" t="s">
        <v>296</v>
      </c>
      <c r="CG31" s="640"/>
      <c r="CH31" s="640"/>
      <c r="CI31" s="640"/>
      <c r="CJ31" s="640"/>
      <c r="CK31" s="640"/>
      <c r="CL31" s="640"/>
      <c r="CM31" s="640"/>
      <c r="CN31" s="640"/>
      <c r="CO31" s="640"/>
      <c r="CP31" s="640"/>
      <c r="CQ31" s="641"/>
      <c r="CR31" s="625">
        <v>1417330</v>
      </c>
      <c r="CS31" s="657"/>
      <c r="CT31" s="657"/>
      <c r="CU31" s="657"/>
      <c r="CV31" s="657"/>
      <c r="CW31" s="657"/>
      <c r="CX31" s="657"/>
      <c r="CY31" s="658"/>
      <c r="CZ31" s="659">
        <v>0.9</v>
      </c>
      <c r="DA31" s="660"/>
      <c r="DB31" s="660"/>
      <c r="DC31" s="661"/>
      <c r="DD31" s="634">
        <v>1379550</v>
      </c>
      <c r="DE31" s="657"/>
      <c r="DF31" s="657"/>
      <c r="DG31" s="657"/>
      <c r="DH31" s="657"/>
      <c r="DI31" s="657"/>
      <c r="DJ31" s="657"/>
      <c r="DK31" s="658"/>
      <c r="DL31" s="634">
        <v>1379550</v>
      </c>
      <c r="DM31" s="657"/>
      <c r="DN31" s="657"/>
      <c r="DO31" s="657"/>
      <c r="DP31" s="657"/>
      <c r="DQ31" s="657"/>
      <c r="DR31" s="657"/>
      <c r="DS31" s="657"/>
      <c r="DT31" s="657"/>
      <c r="DU31" s="657"/>
      <c r="DV31" s="658"/>
      <c r="DW31" s="630">
        <v>1.6</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21002288</v>
      </c>
      <c r="S32" s="626"/>
      <c r="T32" s="626"/>
      <c r="U32" s="626"/>
      <c r="V32" s="626"/>
      <c r="W32" s="626"/>
      <c r="X32" s="626"/>
      <c r="Y32" s="627"/>
      <c r="Z32" s="628">
        <v>12.6</v>
      </c>
      <c r="AA32" s="628"/>
      <c r="AB32" s="628"/>
      <c r="AC32" s="628"/>
      <c r="AD32" s="629">
        <v>140602</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99.3</v>
      </c>
      <c r="BH32" s="693"/>
      <c r="BI32" s="693"/>
      <c r="BJ32" s="693"/>
      <c r="BK32" s="693"/>
      <c r="BL32" s="693"/>
      <c r="BM32" s="694">
        <v>96.2</v>
      </c>
      <c r="BN32" s="693"/>
      <c r="BO32" s="693"/>
      <c r="BP32" s="693"/>
      <c r="BQ32" s="695"/>
      <c r="BR32" s="692">
        <v>99.1</v>
      </c>
      <c r="BS32" s="693"/>
      <c r="BT32" s="693"/>
      <c r="BU32" s="693"/>
      <c r="BV32" s="693"/>
      <c r="BW32" s="693"/>
      <c r="BX32" s="694">
        <v>95</v>
      </c>
      <c r="BY32" s="693"/>
      <c r="BZ32" s="693"/>
      <c r="CA32" s="693"/>
      <c r="CB32" s="695"/>
      <c r="CD32" s="690"/>
      <c r="CE32" s="691"/>
      <c r="CF32" s="639" t="s">
        <v>299</v>
      </c>
      <c r="CG32" s="640"/>
      <c r="CH32" s="640"/>
      <c r="CI32" s="640"/>
      <c r="CJ32" s="640"/>
      <c r="CK32" s="640"/>
      <c r="CL32" s="640"/>
      <c r="CM32" s="640"/>
      <c r="CN32" s="640"/>
      <c r="CO32" s="640"/>
      <c r="CP32" s="640"/>
      <c r="CQ32" s="641"/>
      <c r="CR32" s="625">
        <v>1305</v>
      </c>
      <c r="CS32" s="626"/>
      <c r="CT32" s="626"/>
      <c r="CU32" s="626"/>
      <c r="CV32" s="626"/>
      <c r="CW32" s="626"/>
      <c r="CX32" s="626"/>
      <c r="CY32" s="627"/>
      <c r="CZ32" s="659">
        <v>0</v>
      </c>
      <c r="DA32" s="660"/>
      <c r="DB32" s="660"/>
      <c r="DC32" s="661"/>
      <c r="DD32" s="634">
        <v>1305</v>
      </c>
      <c r="DE32" s="626"/>
      <c r="DF32" s="626"/>
      <c r="DG32" s="626"/>
      <c r="DH32" s="626"/>
      <c r="DI32" s="626"/>
      <c r="DJ32" s="626"/>
      <c r="DK32" s="627"/>
      <c r="DL32" s="634">
        <v>1305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17058100</v>
      </c>
      <c r="S33" s="626"/>
      <c r="T33" s="626"/>
      <c r="U33" s="626"/>
      <c r="V33" s="626"/>
      <c r="W33" s="626"/>
      <c r="X33" s="626"/>
      <c r="Y33" s="627"/>
      <c r="Z33" s="628">
        <v>10.199999999999999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66779227</v>
      </c>
      <c r="CS33" s="657"/>
      <c r="CT33" s="657"/>
      <c r="CU33" s="657"/>
      <c r="CV33" s="657"/>
      <c r="CW33" s="657"/>
      <c r="CX33" s="657"/>
      <c r="CY33" s="658"/>
      <c r="CZ33" s="659">
        <v>41.3</v>
      </c>
      <c r="DA33" s="660"/>
      <c r="DB33" s="660"/>
      <c r="DC33" s="661"/>
      <c r="DD33" s="634">
        <v>41299679</v>
      </c>
      <c r="DE33" s="657"/>
      <c r="DF33" s="657"/>
      <c r="DG33" s="657"/>
      <c r="DH33" s="657"/>
      <c r="DI33" s="657"/>
      <c r="DJ33" s="657"/>
      <c r="DK33" s="658"/>
      <c r="DL33" s="634">
        <v>35972375</v>
      </c>
      <c r="DM33" s="657"/>
      <c r="DN33" s="657"/>
      <c r="DO33" s="657"/>
      <c r="DP33" s="657"/>
      <c r="DQ33" s="657"/>
      <c r="DR33" s="657"/>
      <c r="DS33" s="657"/>
      <c r="DT33" s="657"/>
      <c r="DU33" s="657"/>
      <c r="DV33" s="658"/>
      <c r="DW33" s="630">
        <v>42.9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17948061</v>
      </c>
      <c r="CS34" s="626"/>
      <c r="CT34" s="626"/>
      <c r="CU34" s="626"/>
      <c r="CV34" s="626"/>
      <c r="CW34" s="626"/>
      <c r="CX34" s="626"/>
      <c r="CY34" s="627"/>
      <c r="CZ34" s="659">
        <v>11.1</v>
      </c>
      <c r="DA34" s="660"/>
      <c r="DB34" s="660"/>
      <c r="DC34" s="661"/>
      <c r="DD34" s="634">
        <v>13528883</v>
      </c>
      <c r="DE34" s="626"/>
      <c r="DF34" s="626"/>
      <c r="DG34" s="626"/>
      <c r="DH34" s="626"/>
      <c r="DI34" s="626"/>
      <c r="DJ34" s="626"/>
      <c r="DK34" s="627"/>
      <c r="DL34" s="634">
        <v>13044591</v>
      </c>
      <c r="DM34" s="626"/>
      <c r="DN34" s="626"/>
      <c r="DO34" s="626"/>
      <c r="DP34" s="626"/>
      <c r="DQ34" s="626"/>
      <c r="DR34" s="626"/>
      <c r="DS34" s="626"/>
      <c r="DT34" s="626"/>
      <c r="DU34" s="626"/>
      <c r="DV34" s="627"/>
      <c r="DW34" s="630">
        <v>15.6</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4814200</v>
      </c>
      <c r="S35" s="626"/>
      <c r="T35" s="626"/>
      <c r="U35" s="626"/>
      <c r="V35" s="626"/>
      <c r="W35" s="626"/>
      <c r="X35" s="626"/>
      <c r="Y35" s="627"/>
      <c r="Z35" s="628">
        <v>2.9</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15283597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1847105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1432191</v>
      </c>
      <c r="CS35" s="657"/>
      <c r="CT35" s="657"/>
      <c r="CU35" s="657"/>
      <c r="CV35" s="657"/>
      <c r="CW35" s="657"/>
      <c r="CX35" s="657"/>
      <c r="CY35" s="658"/>
      <c r="CZ35" s="659">
        <v>0.9</v>
      </c>
      <c r="DA35" s="660"/>
      <c r="DB35" s="660"/>
      <c r="DC35" s="661"/>
      <c r="DD35" s="634">
        <v>927923</v>
      </c>
      <c r="DE35" s="657"/>
      <c r="DF35" s="657"/>
      <c r="DG35" s="657"/>
      <c r="DH35" s="657"/>
      <c r="DI35" s="657"/>
      <c r="DJ35" s="657"/>
      <c r="DK35" s="658"/>
      <c r="DL35" s="634">
        <v>927923</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166858011</v>
      </c>
      <c r="S36" s="698"/>
      <c r="T36" s="698"/>
      <c r="U36" s="698"/>
      <c r="V36" s="698"/>
      <c r="W36" s="698"/>
      <c r="X36" s="698"/>
      <c r="Y36" s="699"/>
      <c r="Z36" s="700">
        <v>100</v>
      </c>
      <c r="AA36" s="700"/>
      <c r="AB36" s="700"/>
      <c r="AC36" s="700"/>
      <c r="AD36" s="701">
        <v>78955092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3883300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1324590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17528179</v>
      </c>
      <c r="CS36" s="626"/>
      <c r="CT36" s="626"/>
      <c r="CU36" s="626"/>
      <c r="CV36" s="626"/>
      <c r="CW36" s="626"/>
      <c r="CX36" s="626"/>
      <c r="CY36" s="627"/>
      <c r="CZ36" s="659">
        <v>10.8</v>
      </c>
      <c r="DA36" s="660"/>
      <c r="DB36" s="660"/>
      <c r="DC36" s="661"/>
      <c r="DD36" s="634">
        <v>16597044</v>
      </c>
      <c r="DE36" s="626"/>
      <c r="DF36" s="626"/>
      <c r="DG36" s="626"/>
      <c r="DH36" s="626"/>
      <c r="DI36" s="626"/>
      <c r="DJ36" s="626"/>
      <c r="DK36" s="627"/>
      <c r="DL36" s="634">
        <v>13156684</v>
      </c>
      <c r="DM36" s="626"/>
      <c r="DN36" s="626"/>
      <c r="DO36" s="626"/>
      <c r="DP36" s="626"/>
      <c r="DQ36" s="626"/>
      <c r="DR36" s="626"/>
      <c r="DS36" s="626"/>
      <c r="DT36" s="626"/>
      <c r="DU36" s="626"/>
      <c r="DV36" s="627"/>
      <c r="DW36" s="630">
        <v>15.7</v>
      </c>
      <c r="DX36" s="655"/>
      <c r="DY36" s="655"/>
      <c r="DZ36" s="655"/>
      <c r="EA36" s="655"/>
      <c r="EB36" s="655"/>
      <c r="EC36" s="656"/>
    </row>
    <row r="37" spans="2:133" ht="11.25" customHeight="1">
      <c r="AQ37" s="704" t="s">
        <v>314</v>
      </c>
      <c r="AR37" s="705"/>
      <c r="AS37" s="705"/>
      <c r="AT37" s="705"/>
      <c r="AU37" s="705"/>
      <c r="AV37" s="705"/>
      <c r="AW37" s="705"/>
      <c r="AX37" s="705"/>
      <c r="AY37" s="706"/>
      <c r="AZ37" s="625">
        <v>238514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53155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3998077</v>
      </c>
      <c r="CS37" s="657"/>
      <c r="CT37" s="657"/>
      <c r="CU37" s="657"/>
      <c r="CV37" s="657"/>
      <c r="CW37" s="657"/>
      <c r="CX37" s="657"/>
      <c r="CY37" s="658"/>
      <c r="CZ37" s="659">
        <v>2.5</v>
      </c>
      <c r="DA37" s="660"/>
      <c r="DB37" s="660"/>
      <c r="DC37" s="661"/>
      <c r="DD37" s="634">
        <v>3987698</v>
      </c>
      <c r="DE37" s="657"/>
      <c r="DF37" s="657"/>
      <c r="DG37" s="657"/>
      <c r="DH37" s="657"/>
      <c r="DI37" s="657"/>
      <c r="DJ37" s="657"/>
      <c r="DK37" s="658"/>
      <c r="DL37" s="634">
        <v>3876707</v>
      </c>
      <c r="DM37" s="657"/>
      <c r="DN37" s="657"/>
      <c r="DO37" s="657"/>
      <c r="DP37" s="657"/>
      <c r="DQ37" s="657"/>
      <c r="DR37" s="657"/>
      <c r="DS37" s="657"/>
      <c r="DT37" s="657"/>
      <c r="DU37" s="657"/>
      <c r="DV37" s="658"/>
      <c r="DW37" s="630">
        <v>4.5999999999999996</v>
      </c>
      <c r="DX37" s="655"/>
      <c r="DY37" s="655"/>
      <c r="DZ37" s="655"/>
      <c r="EA37" s="655"/>
      <c r="EB37" s="655"/>
      <c r="EC37" s="656"/>
    </row>
    <row r="38" spans="2:133" ht="11.25" customHeight="1">
      <c r="AQ38" s="704" t="s">
        <v>317</v>
      </c>
      <c r="AR38" s="705"/>
      <c r="AS38" s="705"/>
      <c r="AT38" s="705"/>
      <c r="AU38" s="705"/>
      <c r="AV38" s="705"/>
      <c r="AW38" s="705"/>
      <c r="AX38" s="705"/>
      <c r="AY38" s="706"/>
      <c r="AZ38" s="625">
        <v>54888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88318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11430236</v>
      </c>
      <c r="CS38" s="626"/>
      <c r="CT38" s="626"/>
      <c r="CU38" s="626"/>
      <c r="CV38" s="626"/>
      <c r="CW38" s="626"/>
      <c r="CX38" s="626"/>
      <c r="CY38" s="627"/>
      <c r="CZ38" s="659">
        <v>7.1</v>
      </c>
      <c r="DA38" s="660"/>
      <c r="DB38" s="660"/>
      <c r="DC38" s="661"/>
      <c r="DD38" s="634">
        <v>9269132</v>
      </c>
      <c r="DE38" s="626"/>
      <c r="DF38" s="626"/>
      <c r="DG38" s="626"/>
      <c r="DH38" s="626"/>
      <c r="DI38" s="626"/>
      <c r="DJ38" s="626"/>
      <c r="DK38" s="627"/>
      <c r="DL38" s="634">
        <v>8801295</v>
      </c>
      <c r="DM38" s="626"/>
      <c r="DN38" s="626"/>
      <c r="DO38" s="626"/>
      <c r="DP38" s="626"/>
      <c r="DQ38" s="626"/>
      <c r="DR38" s="626"/>
      <c r="DS38" s="626"/>
      <c r="DT38" s="626"/>
      <c r="DU38" s="626"/>
      <c r="DV38" s="627"/>
      <c r="DW38" s="630">
        <v>10.5</v>
      </c>
      <c r="DX38" s="655"/>
      <c r="DY38" s="655"/>
      <c r="DZ38" s="655"/>
      <c r="EA38" s="655"/>
      <c r="EB38" s="655"/>
      <c r="EC38" s="656"/>
    </row>
    <row r="39" spans="2:133" ht="11.25" customHeight="1">
      <c r="AQ39" s="704" t="s">
        <v>320</v>
      </c>
      <c r="AR39" s="705"/>
      <c r="AS39" s="705"/>
      <c r="AT39" s="705"/>
      <c r="AU39" s="705"/>
      <c r="AV39" s="705"/>
      <c r="AW39" s="705"/>
      <c r="AX39" s="705"/>
      <c r="AY39" s="706"/>
      <c r="AZ39" s="625">
        <v>49947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1046215</v>
      </c>
      <c r="CS39" s="657"/>
      <c r="CT39" s="657"/>
      <c r="CU39" s="657"/>
      <c r="CV39" s="657"/>
      <c r="CW39" s="657"/>
      <c r="CX39" s="657"/>
      <c r="CY39" s="658"/>
      <c r="CZ39" s="659">
        <v>0.6</v>
      </c>
      <c r="DA39" s="660"/>
      <c r="DB39" s="660"/>
      <c r="DC39" s="661"/>
      <c r="DD39" s="634">
        <v>900822</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2738108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17394345</v>
      </c>
      <c r="CS40" s="626"/>
      <c r="CT40" s="626"/>
      <c r="CU40" s="626"/>
      <c r="CV40" s="626"/>
      <c r="CW40" s="626"/>
      <c r="CX40" s="626"/>
      <c r="CY40" s="627"/>
      <c r="CZ40" s="659">
        <v>10.7</v>
      </c>
      <c r="DA40" s="660"/>
      <c r="DB40" s="660"/>
      <c r="DC40" s="661"/>
      <c r="DD40" s="634">
        <v>75875</v>
      </c>
      <c r="DE40" s="626"/>
      <c r="DF40" s="626"/>
      <c r="DG40" s="626"/>
      <c r="DH40" s="626"/>
      <c r="DI40" s="626"/>
      <c r="DJ40" s="626"/>
      <c r="DK40" s="627"/>
      <c r="DL40" s="634">
        <v>41882</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8318840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294</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27084576</v>
      </c>
      <c r="CS42" s="626"/>
      <c r="CT42" s="626"/>
      <c r="CU42" s="626"/>
      <c r="CV42" s="626"/>
      <c r="CW42" s="626"/>
      <c r="CX42" s="626"/>
      <c r="CY42" s="627"/>
      <c r="CZ42" s="659">
        <v>16.7</v>
      </c>
      <c r="DA42" s="708"/>
      <c r="DB42" s="708"/>
      <c r="DC42" s="709"/>
      <c r="DD42" s="634">
        <v>7511797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765559</v>
      </c>
      <c r="CS43" s="657"/>
      <c r="CT43" s="657"/>
      <c r="CU43" s="657"/>
      <c r="CV43" s="657"/>
      <c r="CW43" s="657"/>
      <c r="CX43" s="657"/>
      <c r="CY43" s="658"/>
      <c r="CZ43" s="659">
        <v>0.5</v>
      </c>
      <c r="DA43" s="660"/>
      <c r="DB43" s="660"/>
      <c r="DC43" s="661"/>
      <c r="DD43" s="634">
        <v>753089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27081790</v>
      </c>
      <c r="CS44" s="626"/>
      <c r="CT44" s="626"/>
      <c r="CU44" s="626"/>
      <c r="CV44" s="626"/>
      <c r="CW44" s="626"/>
      <c r="CX44" s="626"/>
      <c r="CY44" s="627"/>
      <c r="CZ44" s="659">
        <v>16.7</v>
      </c>
      <c r="DA44" s="708"/>
      <c r="DB44" s="708"/>
      <c r="DC44" s="709"/>
      <c r="DD44" s="634">
        <v>7510408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8880452</v>
      </c>
      <c r="CS45" s="657"/>
      <c r="CT45" s="657"/>
      <c r="CU45" s="657"/>
      <c r="CV45" s="657"/>
      <c r="CW45" s="657"/>
      <c r="CX45" s="657"/>
      <c r="CY45" s="658"/>
      <c r="CZ45" s="659">
        <v>5.5</v>
      </c>
      <c r="DA45" s="660"/>
      <c r="DB45" s="660"/>
      <c r="DC45" s="661"/>
      <c r="DD45" s="634">
        <v>759354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17688228</v>
      </c>
      <c r="CS46" s="626"/>
      <c r="CT46" s="626"/>
      <c r="CU46" s="626"/>
      <c r="CV46" s="626"/>
      <c r="CW46" s="626"/>
      <c r="CX46" s="626"/>
      <c r="CY46" s="627"/>
      <c r="CZ46" s="659">
        <v>10.9</v>
      </c>
      <c r="DA46" s="708"/>
      <c r="DB46" s="708"/>
      <c r="DC46" s="709"/>
      <c r="DD46" s="634">
        <v>6541644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2786</v>
      </c>
      <c r="CS47" s="657"/>
      <c r="CT47" s="657"/>
      <c r="CU47" s="657"/>
      <c r="CV47" s="657"/>
      <c r="CW47" s="657"/>
      <c r="CX47" s="657"/>
      <c r="CY47" s="658"/>
      <c r="CZ47" s="659">
        <v>0</v>
      </c>
      <c r="DA47" s="660"/>
      <c r="DB47" s="660"/>
      <c r="DC47" s="661"/>
      <c r="DD47" s="634">
        <v>1389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161830632</v>
      </c>
      <c r="CS49" s="693"/>
      <c r="CT49" s="693"/>
      <c r="CU49" s="693"/>
      <c r="CV49" s="693"/>
      <c r="CW49" s="693"/>
      <c r="CX49" s="693"/>
      <c r="CY49" s="720"/>
      <c r="CZ49" s="721">
        <v>100</v>
      </c>
      <c r="DA49" s="722"/>
      <c r="DB49" s="722"/>
      <c r="DC49" s="723"/>
      <c r="DD49" s="724">
        <v>91382696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166823</v>
      </c>
      <c r="R7" s="755"/>
      <c r="S7" s="755"/>
      <c r="T7" s="755"/>
      <c r="U7" s="755"/>
      <c r="V7" s="755">
        <v>161817</v>
      </c>
      <c r="W7" s="755"/>
      <c r="X7" s="755"/>
      <c r="Y7" s="755"/>
      <c r="Z7" s="755"/>
      <c r="AA7" s="755">
        <v>5006</v>
      </c>
      <c r="AB7" s="755"/>
      <c r="AC7" s="755"/>
      <c r="AD7" s="755"/>
      <c r="AE7" s="756"/>
      <c r="AF7" s="757">
        <v>3935</v>
      </c>
      <c r="AG7" s="758"/>
      <c r="AH7" s="758"/>
      <c r="AI7" s="758"/>
      <c r="AJ7" s="759"/>
      <c r="AK7" s="794">
        <v>5322</v>
      </c>
      <c r="AL7" s="795"/>
      <c r="AM7" s="795"/>
      <c r="AN7" s="795"/>
      <c r="AO7" s="795"/>
      <c r="AP7" s="795">
        <v>139502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569</v>
      </c>
      <c r="BS7" s="798" t="s">
        <v>545</v>
      </c>
      <c r="BT7" s="799"/>
      <c r="BU7" s="799"/>
      <c r="BV7" s="799"/>
      <c r="BW7" s="799"/>
      <c r="BX7" s="799"/>
      <c r="BY7" s="799"/>
      <c r="BZ7" s="799"/>
      <c r="CA7" s="799"/>
      <c r="CB7" s="799"/>
      <c r="CC7" s="799"/>
      <c r="CD7" s="799"/>
      <c r="CE7" s="799"/>
      <c r="CF7" s="799"/>
      <c r="CG7" s="800"/>
      <c r="CH7" s="791">
        <v>-32</v>
      </c>
      <c r="CI7" s="792"/>
      <c r="CJ7" s="792"/>
      <c r="CK7" s="792"/>
      <c r="CL7" s="793"/>
      <c r="CM7" s="791">
        <v>4229</v>
      </c>
      <c r="CN7" s="792"/>
      <c r="CO7" s="792"/>
      <c r="CP7" s="792"/>
      <c r="CQ7" s="793"/>
      <c r="CR7" s="791">
        <v>5</v>
      </c>
      <c r="CS7" s="792"/>
      <c r="CT7" s="792"/>
      <c r="CU7" s="792"/>
      <c r="CV7" s="793"/>
      <c r="CW7" s="791" t="s">
        <v>547</v>
      </c>
      <c r="CX7" s="792"/>
      <c r="CY7" s="792"/>
      <c r="CZ7" s="792"/>
      <c r="DA7" s="793"/>
      <c r="DB7" s="791" t="s">
        <v>546</v>
      </c>
      <c r="DC7" s="792"/>
      <c r="DD7" s="792"/>
      <c r="DE7" s="792"/>
      <c r="DF7" s="793"/>
      <c r="DG7" s="791" t="s">
        <v>548</v>
      </c>
      <c r="DH7" s="792"/>
      <c r="DI7" s="792"/>
      <c r="DJ7" s="792"/>
      <c r="DK7" s="793"/>
      <c r="DL7" s="791" t="s">
        <v>546</v>
      </c>
      <c r="DM7" s="792"/>
      <c r="DN7" s="792"/>
      <c r="DO7" s="792"/>
      <c r="DP7" s="793"/>
      <c r="DQ7" s="791" t="s">
        <v>547</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69</v>
      </c>
      <c r="R8" s="779"/>
      <c r="S8" s="779"/>
      <c r="T8" s="779"/>
      <c r="U8" s="779"/>
      <c r="V8" s="779">
        <v>48</v>
      </c>
      <c r="W8" s="779"/>
      <c r="X8" s="779"/>
      <c r="Y8" s="779"/>
      <c r="Z8" s="779"/>
      <c r="AA8" s="779">
        <v>21</v>
      </c>
      <c r="AB8" s="779"/>
      <c r="AC8" s="779"/>
      <c r="AD8" s="779"/>
      <c r="AE8" s="780"/>
      <c r="AF8" s="781">
        <v>21</v>
      </c>
      <c r="AG8" s="782"/>
      <c r="AH8" s="782"/>
      <c r="AI8" s="782"/>
      <c r="AJ8" s="783"/>
      <c r="AK8" s="784">
        <v>6</v>
      </c>
      <c r="AL8" s="785"/>
      <c r="AM8" s="785"/>
      <c r="AN8" s="785"/>
      <c r="AO8" s="785"/>
      <c r="AP8" s="785">
        <v>204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t="s">
        <v>570</v>
      </c>
      <c r="BS8" s="788" t="s">
        <v>549</v>
      </c>
      <c r="BT8" s="789"/>
      <c r="BU8" s="789"/>
      <c r="BV8" s="789"/>
      <c r="BW8" s="789"/>
      <c r="BX8" s="789"/>
      <c r="BY8" s="789"/>
      <c r="BZ8" s="789"/>
      <c r="CA8" s="789"/>
      <c r="CB8" s="789"/>
      <c r="CC8" s="789"/>
      <c r="CD8" s="789"/>
      <c r="CE8" s="789"/>
      <c r="CF8" s="789"/>
      <c r="CG8" s="790"/>
      <c r="CH8" s="801">
        <v>123</v>
      </c>
      <c r="CI8" s="802"/>
      <c r="CJ8" s="802"/>
      <c r="CK8" s="802"/>
      <c r="CL8" s="803"/>
      <c r="CM8" s="801">
        <v>2890</v>
      </c>
      <c r="CN8" s="802"/>
      <c r="CO8" s="802"/>
      <c r="CP8" s="802"/>
      <c r="CQ8" s="803"/>
      <c r="CR8" s="801">
        <v>20</v>
      </c>
      <c r="CS8" s="802"/>
      <c r="CT8" s="802"/>
      <c r="CU8" s="802"/>
      <c r="CV8" s="803"/>
      <c r="CW8" s="801">
        <v>74</v>
      </c>
      <c r="CX8" s="802"/>
      <c r="CY8" s="802"/>
      <c r="CZ8" s="802"/>
      <c r="DA8" s="803"/>
      <c r="DB8" s="801">
        <v>1339</v>
      </c>
      <c r="DC8" s="802"/>
      <c r="DD8" s="802"/>
      <c r="DE8" s="802"/>
      <c r="DF8" s="803"/>
      <c r="DG8" s="801" t="s">
        <v>547</v>
      </c>
      <c r="DH8" s="802"/>
      <c r="DI8" s="802"/>
      <c r="DJ8" s="802"/>
      <c r="DK8" s="803"/>
      <c r="DL8" s="801">
        <v>597</v>
      </c>
      <c r="DM8" s="802"/>
      <c r="DN8" s="802"/>
      <c r="DO8" s="802"/>
      <c r="DP8" s="803"/>
      <c r="DQ8" s="801">
        <v>60</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827</v>
      </c>
      <c r="R9" s="779"/>
      <c r="S9" s="779"/>
      <c r="T9" s="779"/>
      <c r="U9" s="779"/>
      <c r="V9" s="779">
        <v>827</v>
      </c>
      <c r="W9" s="779"/>
      <c r="X9" s="779"/>
      <c r="Y9" s="779"/>
      <c r="Z9" s="779"/>
      <c r="AA9" s="779">
        <v>0</v>
      </c>
      <c r="AB9" s="779"/>
      <c r="AC9" s="779"/>
      <c r="AD9" s="779"/>
      <c r="AE9" s="780"/>
      <c r="AF9" s="781">
        <v>0</v>
      </c>
      <c r="AG9" s="782"/>
      <c r="AH9" s="782"/>
      <c r="AI9" s="782"/>
      <c r="AJ9" s="783"/>
      <c r="AK9" s="784">
        <v>827</v>
      </c>
      <c r="AL9" s="785"/>
      <c r="AM9" s="785"/>
      <c r="AN9" s="785"/>
      <c r="AO9" s="785"/>
      <c r="AP9" s="785">
        <v>1810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550</v>
      </c>
      <c r="BT9" s="789"/>
      <c r="BU9" s="789"/>
      <c r="BV9" s="789"/>
      <c r="BW9" s="789"/>
      <c r="BX9" s="789"/>
      <c r="BY9" s="789"/>
      <c r="BZ9" s="789"/>
      <c r="CA9" s="789"/>
      <c r="CB9" s="789"/>
      <c r="CC9" s="789"/>
      <c r="CD9" s="789"/>
      <c r="CE9" s="789"/>
      <c r="CF9" s="789"/>
      <c r="CG9" s="790"/>
      <c r="CH9" s="801">
        <v>20</v>
      </c>
      <c r="CI9" s="802"/>
      <c r="CJ9" s="802"/>
      <c r="CK9" s="802"/>
      <c r="CL9" s="803"/>
      <c r="CM9" s="801">
        <v>357</v>
      </c>
      <c r="CN9" s="802"/>
      <c r="CO9" s="802"/>
      <c r="CP9" s="802"/>
      <c r="CQ9" s="803"/>
      <c r="CR9" s="801">
        <v>8</v>
      </c>
      <c r="CS9" s="802"/>
      <c r="CT9" s="802"/>
      <c r="CU9" s="802"/>
      <c r="CV9" s="803"/>
      <c r="CW9" s="801">
        <v>3</v>
      </c>
      <c r="CX9" s="802"/>
      <c r="CY9" s="802"/>
      <c r="CZ9" s="802"/>
      <c r="DA9" s="803"/>
      <c r="DB9" s="801" t="s">
        <v>542</v>
      </c>
      <c r="DC9" s="802"/>
      <c r="DD9" s="802"/>
      <c r="DE9" s="802"/>
      <c r="DF9" s="803"/>
      <c r="DG9" s="801" t="s">
        <v>542</v>
      </c>
      <c r="DH9" s="802"/>
      <c r="DI9" s="802"/>
      <c r="DJ9" s="802"/>
      <c r="DK9" s="803"/>
      <c r="DL9" s="801" t="s">
        <v>542</v>
      </c>
      <c r="DM9" s="802"/>
      <c r="DN9" s="802"/>
      <c r="DO9" s="802"/>
      <c r="DP9" s="803"/>
      <c r="DQ9" s="801" t="s">
        <v>542</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551</v>
      </c>
      <c r="BT10" s="789"/>
      <c r="BU10" s="789"/>
      <c r="BV10" s="789"/>
      <c r="BW10" s="789"/>
      <c r="BX10" s="789"/>
      <c r="BY10" s="789"/>
      <c r="BZ10" s="789"/>
      <c r="CA10" s="789"/>
      <c r="CB10" s="789"/>
      <c r="CC10" s="789"/>
      <c r="CD10" s="789"/>
      <c r="CE10" s="789"/>
      <c r="CF10" s="789"/>
      <c r="CG10" s="790"/>
      <c r="CH10" s="801">
        <v>18</v>
      </c>
      <c r="CI10" s="802"/>
      <c r="CJ10" s="802"/>
      <c r="CK10" s="802"/>
      <c r="CL10" s="803"/>
      <c r="CM10" s="801">
        <v>572</v>
      </c>
      <c r="CN10" s="802"/>
      <c r="CO10" s="802"/>
      <c r="CP10" s="802"/>
      <c r="CQ10" s="803"/>
      <c r="CR10" s="801">
        <v>210</v>
      </c>
      <c r="CS10" s="802"/>
      <c r="CT10" s="802"/>
      <c r="CU10" s="802"/>
      <c r="CV10" s="803"/>
      <c r="CW10" s="801">
        <v>14</v>
      </c>
      <c r="CX10" s="802"/>
      <c r="CY10" s="802"/>
      <c r="CZ10" s="802"/>
      <c r="DA10" s="803"/>
      <c r="DB10" s="801" t="s">
        <v>542</v>
      </c>
      <c r="DC10" s="802"/>
      <c r="DD10" s="802"/>
      <c r="DE10" s="802"/>
      <c r="DF10" s="803"/>
      <c r="DG10" s="801" t="s">
        <v>542</v>
      </c>
      <c r="DH10" s="802"/>
      <c r="DI10" s="802"/>
      <c r="DJ10" s="802"/>
      <c r="DK10" s="803"/>
      <c r="DL10" s="801" t="s">
        <v>542</v>
      </c>
      <c r="DM10" s="802"/>
      <c r="DN10" s="802"/>
      <c r="DO10" s="802"/>
      <c r="DP10" s="803"/>
      <c r="DQ10" s="801" t="s">
        <v>542</v>
      </c>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552</v>
      </c>
      <c r="BT11" s="789"/>
      <c r="BU11" s="789"/>
      <c r="BV11" s="789"/>
      <c r="BW11" s="789"/>
      <c r="BX11" s="789"/>
      <c r="BY11" s="789"/>
      <c r="BZ11" s="789"/>
      <c r="CA11" s="789"/>
      <c r="CB11" s="789"/>
      <c r="CC11" s="789"/>
      <c r="CD11" s="789"/>
      <c r="CE11" s="789"/>
      <c r="CF11" s="789"/>
      <c r="CG11" s="790"/>
      <c r="CH11" s="801">
        <v>25</v>
      </c>
      <c r="CI11" s="802"/>
      <c r="CJ11" s="802"/>
      <c r="CK11" s="802"/>
      <c r="CL11" s="803"/>
      <c r="CM11" s="801">
        <v>107</v>
      </c>
      <c r="CN11" s="802"/>
      <c r="CO11" s="802"/>
      <c r="CP11" s="802"/>
      <c r="CQ11" s="803"/>
      <c r="CR11" s="801">
        <v>20</v>
      </c>
      <c r="CS11" s="802"/>
      <c r="CT11" s="802"/>
      <c r="CU11" s="802"/>
      <c r="CV11" s="803"/>
      <c r="CW11" s="801">
        <v>764</v>
      </c>
      <c r="CX11" s="802"/>
      <c r="CY11" s="802"/>
      <c r="CZ11" s="802"/>
      <c r="DA11" s="803"/>
      <c r="DB11" s="801" t="s">
        <v>542</v>
      </c>
      <c r="DC11" s="802"/>
      <c r="DD11" s="802"/>
      <c r="DE11" s="802"/>
      <c r="DF11" s="803"/>
      <c r="DG11" s="801" t="s">
        <v>542</v>
      </c>
      <c r="DH11" s="802"/>
      <c r="DI11" s="802"/>
      <c r="DJ11" s="802"/>
      <c r="DK11" s="803"/>
      <c r="DL11" s="801" t="s">
        <v>542</v>
      </c>
      <c r="DM11" s="802"/>
      <c r="DN11" s="802"/>
      <c r="DO11" s="802"/>
      <c r="DP11" s="803"/>
      <c r="DQ11" s="801" t="s">
        <v>542</v>
      </c>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553</v>
      </c>
      <c r="BT12" s="789"/>
      <c r="BU12" s="789"/>
      <c r="BV12" s="789"/>
      <c r="BW12" s="789"/>
      <c r="BX12" s="789"/>
      <c r="BY12" s="789"/>
      <c r="BZ12" s="789"/>
      <c r="CA12" s="789"/>
      <c r="CB12" s="789"/>
      <c r="CC12" s="789"/>
      <c r="CD12" s="789"/>
      <c r="CE12" s="789"/>
      <c r="CF12" s="789"/>
      <c r="CG12" s="790"/>
      <c r="CH12" s="801">
        <v>1</v>
      </c>
      <c r="CI12" s="802"/>
      <c r="CJ12" s="802"/>
      <c r="CK12" s="802"/>
      <c r="CL12" s="803"/>
      <c r="CM12" s="801">
        <v>15</v>
      </c>
      <c r="CN12" s="802"/>
      <c r="CO12" s="802"/>
      <c r="CP12" s="802"/>
      <c r="CQ12" s="803"/>
      <c r="CR12" s="801">
        <v>3</v>
      </c>
      <c r="CS12" s="802"/>
      <c r="CT12" s="802"/>
      <c r="CU12" s="802"/>
      <c r="CV12" s="803"/>
      <c r="CW12" s="801" t="s">
        <v>542</v>
      </c>
      <c r="CX12" s="802"/>
      <c r="CY12" s="802"/>
      <c r="CZ12" s="802"/>
      <c r="DA12" s="803"/>
      <c r="DB12" s="801" t="s">
        <v>542</v>
      </c>
      <c r="DC12" s="802"/>
      <c r="DD12" s="802"/>
      <c r="DE12" s="802"/>
      <c r="DF12" s="803"/>
      <c r="DG12" s="801" t="s">
        <v>542</v>
      </c>
      <c r="DH12" s="802"/>
      <c r="DI12" s="802"/>
      <c r="DJ12" s="802"/>
      <c r="DK12" s="803"/>
      <c r="DL12" s="801" t="s">
        <v>542</v>
      </c>
      <c r="DM12" s="802"/>
      <c r="DN12" s="802"/>
      <c r="DO12" s="802"/>
      <c r="DP12" s="803"/>
      <c r="DQ12" s="801" t="s">
        <v>542</v>
      </c>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554</v>
      </c>
      <c r="BT13" s="789"/>
      <c r="BU13" s="789"/>
      <c r="BV13" s="789"/>
      <c r="BW13" s="789"/>
      <c r="BX13" s="789"/>
      <c r="BY13" s="789"/>
      <c r="BZ13" s="789"/>
      <c r="CA13" s="789"/>
      <c r="CB13" s="789"/>
      <c r="CC13" s="789"/>
      <c r="CD13" s="789"/>
      <c r="CE13" s="789"/>
      <c r="CF13" s="789"/>
      <c r="CG13" s="790"/>
      <c r="CH13" s="801">
        <v>8</v>
      </c>
      <c r="CI13" s="802"/>
      <c r="CJ13" s="802"/>
      <c r="CK13" s="802"/>
      <c r="CL13" s="803"/>
      <c r="CM13" s="801">
        <v>175</v>
      </c>
      <c r="CN13" s="802"/>
      <c r="CO13" s="802"/>
      <c r="CP13" s="802"/>
      <c r="CQ13" s="803"/>
      <c r="CR13" s="801">
        <v>6</v>
      </c>
      <c r="CS13" s="802"/>
      <c r="CT13" s="802"/>
      <c r="CU13" s="802"/>
      <c r="CV13" s="803"/>
      <c r="CW13" s="801" t="s">
        <v>542</v>
      </c>
      <c r="CX13" s="802"/>
      <c r="CY13" s="802"/>
      <c r="CZ13" s="802"/>
      <c r="DA13" s="803"/>
      <c r="DB13" s="801" t="s">
        <v>542</v>
      </c>
      <c r="DC13" s="802"/>
      <c r="DD13" s="802"/>
      <c r="DE13" s="802"/>
      <c r="DF13" s="803"/>
      <c r="DG13" s="801" t="s">
        <v>542</v>
      </c>
      <c r="DH13" s="802"/>
      <c r="DI13" s="802"/>
      <c r="DJ13" s="802"/>
      <c r="DK13" s="803"/>
      <c r="DL13" s="801" t="s">
        <v>542</v>
      </c>
      <c r="DM13" s="802"/>
      <c r="DN13" s="802"/>
      <c r="DO13" s="802"/>
      <c r="DP13" s="803"/>
      <c r="DQ13" s="801" t="s">
        <v>542</v>
      </c>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555</v>
      </c>
      <c r="BT14" s="789"/>
      <c r="BU14" s="789"/>
      <c r="BV14" s="789"/>
      <c r="BW14" s="789"/>
      <c r="BX14" s="789"/>
      <c r="BY14" s="789"/>
      <c r="BZ14" s="789"/>
      <c r="CA14" s="789"/>
      <c r="CB14" s="789"/>
      <c r="CC14" s="789"/>
      <c r="CD14" s="789"/>
      <c r="CE14" s="789"/>
      <c r="CF14" s="789"/>
      <c r="CG14" s="790"/>
      <c r="CH14" s="801">
        <v>1</v>
      </c>
      <c r="CI14" s="802"/>
      <c r="CJ14" s="802"/>
      <c r="CK14" s="802"/>
      <c r="CL14" s="803"/>
      <c r="CM14" s="801">
        <v>24</v>
      </c>
      <c r="CN14" s="802"/>
      <c r="CO14" s="802"/>
      <c r="CP14" s="802"/>
      <c r="CQ14" s="803"/>
      <c r="CR14" s="801">
        <v>20</v>
      </c>
      <c r="CS14" s="802"/>
      <c r="CT14" s="802"/>
      <c r="CU14" s="802"/>
      <c r="CV14" s="803"/>
      <c r="CW14" s="801" t="s">
        <v>542</v>
      </c>
      <c r="CX14" s="802"/>
      <c r="CY14" s="802"/>
      <c r="CZ14" s="802"/>
      <c r="DA14" s="803"/>
      <c r="DB14" s="801" t="s">
        <v>542</v>
      </c>
      <c r="DC14" s="802"/>
      <c r="DD14" s="802"/>
      <c r="DE14" s="802"/>
      <c r="DF14" s="803"/>
      <c r="DG14" s="801" t="s">
        <v>542</v>
      </c>
      <c r="DH14" s="802"/>
      <c r="DI14" s="802"/>
      <c r="DJ14" s="802"/>
      <c r="DK14" s="803"/>
      <c r="DL14" s="801" t="s">
        <v>542</v>
      </c>
      <c r="DM14" s="802"/>
      <c r="DN14" s="802"/>
      <c r="DO14" s="802"/>
      <c r="DP14" s="803"/>
      <c r="DQ14" s="801" t="s">
        <v>542</v>
      </c>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556</v>
      </c>
      <c r="BT15" s="789"/>
      <c r="BU15" s="789"/>
      <c r="BV15" s="789"/>
      <c r="BW15" s="789"/>
      <c r="BX15" s="789"/>
      <c r="BY15" s="789"/>
      <c r="BZ15" s="789"/>
      <c r="CA15" s="789"/>
      <c r="CB15" s="789"/>
      <c r="CC15" s="789"/>
      <c r="CD15" s="789"/>
      <c r="CE15" s="789"/>
      <c r="CF15" s="789"/>
      <c r="CG15" s="790"/>
      <c r="CH15" s="801">
        <v>7</v>
      </c>
      <c r="CI15" s="802"/>
      <c r="CJ15" s="802"/>
      <c r="CK15" s="802"/>
      <c r="CL15" s="803"/>
      <c r="CM15" s="801">
        <v>-9</v>
      </c>
      <c r="CN15" s="802"/>
      <c r="CO15" s="802"/>
      <c r="CP15" s="802"/>
      <c r="CQ15" s="803"/>
      <c r="CR15" s="801">
        <v>9</v>
      </c>
      <c r="CS15" s="802"/>
      <c r="CT15" s="802"/>
      <c r="CU15" s="802"/>
      <c r="CV15" s="803"/>
      <c r="CW15" s="801">
        <v>0</v>
      </c>
      <c r="CX15" s="802"/>
      <c r="CY15" s="802"/>
      <c r="CZ15" s="802"/>
      <c r="DA15" s="803"/>
      <c r="DB15" s="801" t="s">
        <v>542</v>
      </c>
      <c r="DC15" s="802"/>
      <c r="DD15" s="802"/>
      <c r="DE15" s="802"/>
      <c r="DF15" s="803"/>
      <c r="DG15" s="801" t="s">
        <v>542</v>
      </c>
      <c r="DH15" s="802"/>
      <c r="DI15" s="802"/>
      <c r="DJ15" s="802"/>
      <c r="DK15" s="803"/>
      <c r="DL15" s="801" t="s">
        <v>542</v>
      </c>
      <c r="DM15" s="802"/>
      <c r="DN15" s="802"/>
      <c r="DO15" s="802"/>
      <c r="DP15" s="803"/>
      <c r="DQ15" s="801" t="s">
        <v>542</v>
      </c>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557</v>
      </c>
      <c r="BT16" s="789"/>
      <c r="BU16" s="789"/>
      <c r="BV16" s="789"/>
      <c r="BW16" s="789"/>
      <c r="BX16" s="789"/>
      <c r="BY16" s="789"/>
      <c r="BZ16" s="789"/>
      <c r="CA16" s="789"/>
      <c r="CB16" s="789"/>
      <c r="CC16" s="789"/>
      <c r="CD16" s="789"/>
      <c r="CE16" s="789"/>
      <c r="CF16" s="789"/>
      <c r="CG16" s="790"/>
      <c r="CH16" s="801">
        <v>-7</v>
      </c>
      <c r="CI16" s="802"/>
      <c r="CJ16" s="802"/>
      <c r="CK16" s="802"/>
      <c r="CL16" s="803"/>
      <c r="CM16" s="801">
        <v>31</v>
      </c>
      <c r="CN16" s="802"/>
      <c r="CO16" s="802"/>
      <c r="CP16" s="802"/>
      <c r="CQ16" s="803"/>
      <c r="CR16" s="801">
        <v>30</v>
      </c>
      <c r="CS16" s="802"/>
      <c r="CT16" s="802"/>
      <c r="CU16" s="802"/>
      <c r="CV16" s="803"/>
      <c r="CW16" s="801" t="s">
        <v>542</v>
      </c>
      <c r="CX16" s="802"/>
      <c r="CY16" s="802"/>
      <c r="CZ16" s="802"/>
      <c r="DA16" s="803"/>
      <c r="DB16" s="801" t="s">
        <v>542</v>
      </c>
      <c r="DC16" s="802"/>
      <c r="DD16" s="802"/>
      <c r="DE16" s="802"/>
      <c r="DF16" s="803"/>
      <c r="DG16" s="801" t="s">
        <v>542</v>
      </c>
      <c r="DH16" s="802"/>
      <c r="DI16" s="802"/>
      <c r="DJ16" s="802"/>
      <c r="DK16" s="803"/>
      <c r="DL16" s="801" t="s">
        <v>542</v>
      </c>
      <c r="DM16" s="802"/>
      <c r="DN16" s="802"/>
      <c r="DO16" s="802"/>
      <c r="DP16" s="803"/>
      <c r="DQ16" s="801" t="s">
        <v>542</v>
      </c>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558</v>
      </c>
      <c r="BT17" s="789"/>
      <c r="BU17" s="789"/>
      <c r="BV17" s="789"/>
      <c r="BW17" s="789"/>
      <c r="BX17" s="789"/>
      <c r="BY17" s="789"/>
      <c r="BZ17" s="789"/>
      <c r="CA17" s="789"/>
      <c r="CB17" s="789"/>
      <c r="CC17" s="789"/>
      <c r="CD17" s="789"/>
      <c r="CE17" s="789"/>
      <c r="CF17" s="789"/>
      <c r="CG17" s="790"/>
      <c r="CH17" s="801">
        <v>-15</v>
      </c>
      <c r="CI17" s="802"/>
      <c r="CJ17" s="802"/>
      <c r="CK17" s="802"/>
      <c r="CL17" s="803"/>
      <c r="CM17" s="801">
        <v>5097</v>
      </c>
      <c r="CN17" s="802"/>
      <c r="CO17" s="802"/>
      <c r="CP17" s="802"/>
      <c r="CQ17" s="803"/>
      <c r="CR17" s="801">
        <v>5755</v>
      </c>
      <c r="CS17" s="802"/>
      <c r="CT17" s="802"/>
      <c r="CU17" s="802"/>
      <c r="CV17" s="803"/>
      <c r="CW17" s="801">
        <v>196</v>
      </c>
      <c r="CX17" s="802"/>
      <c r="CY17" s="802"/>
      <c r="CZ17" s="802"/>
      <c r="DA17" s="803"/>
      <c r="DB17" s="801" t="s">
        <v>542</v>
      </c>
      <c r="DC17" s="802"/>
      <c r="DD17" s="802"/>
      <c r="DE17" s="802"/>
      <c r="DF17" s="803"/>
      <c r="DG17" s="801" t="s">
        <v>542</v>
      </c>
      <c r="DH17" s="802"/>
      <c r="DI17" s="802"/>
      <c r="DJ17" s="802"/>
      <c r="DK17" s="803"/>
      <c r="DL17" s="801" t="s">
        <v>542</v>
      </c>
      <c r="DM17" s="802"/>
      <c r="DN17" s="802"/>
      <c r="DO17" s="802"/>
      <c r="DP17" s="803"/>
      <c r="DQ17" s="801" t="s">
        <v>542</v>
      </c>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166858</v>
      </c>
      <c r="R23" s="814"/>
      <c r="S23" s="814"/>
      <c r="T23" s="814"/>
      <c r="U23" s="814"/>
      <c r="V23" s="814">
        <v>161831</v>
      </c>
      <c r="W23" s="814"/>
      <c r="X23" s="814"/>
      <c r="Y23" s="814"/>
      <c r="Z23" s="814"/>
      <c r="AA23" s="814">
        <v>5027</v>
      </c>
      <c r="AB23" s="814"/>
      <c r="AC23" s="814"/>
      <c r="AD23" s="814"/>
      <c r="AE23" s="815"/>
      <c r="AF23" s="816">
        <v>3956</v>
      </c>
      <c r="AG23" s="814"/>
      <c r="AH23" s="814"/>
      <c r="AI23" s="814"/>
      <c r="AJ23" s="817"/>
      <c r="AK23" s="818"/>
      <c r="AL23" s="819"/>
      <c r="AM23" s="819"/>
      <c r="AN23" s="819"/>
      <c r="AO23" s="819"/>
      <c r="AP23" s="814">
        <v>141516</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44985</v>
      </c>
      <c r="R28" s="843"/>
      <c r="S28" s="843"/>
      <c r="T28" s="843"/>
      <c r="U28" s="843"/>
      <c r="V28" s="843">
        <v>43137</v>
      </c>
      <c r="W28" s="843"/>
      <c r="X28" s="843"/>
      <c r="Y28" s="843"/>
      <c r="Z28" s="843"/>
      <c r="AA28" s="843">
        <v>1847</v>
      </c>
      <c r="AB28" s="843"/>
      <c r="AC28" s="843"/>
      <c r="AD28" s="843"/>
      <c r="AE28" s="844"/>
      <c r="AF28" s="845">
        <v>1847</v>
      </c>
      <c r="AG28" s="843"/>
      <c r="AH28" s="843"/>
      <c r="AI28" s="843"/>
      <c r="AJ28" s="846"/>
      <c r="AK28" s="847">
        <v>3724</v>
      </c>
      <c r="AL28" s="838"/>
      <c r="AM28" s="838"/>
      <c r="AN28" s="838"/>
      <c r="AO28" s="838"/>
      <c r="AP28" s="838" t="s">
        <v>571</v>
      </c>
      <c r="AQ28" s="838"/>
      <c r="AR28" s="838"/>
      <c r="AS28" s="838"/>
      <c r="AT28" s="838"/>
      <c r="AU28" s="838" t="s">
        <v>542</v>
      </c>
      <c r="AV28" s="838"/>
      <c r="AW28" s="838"/>
      <c r="AX28" s="838"/>
      <c r="AY28" s="838"/>
      <c r="AZ28" s="839" t="s">
        <v>543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31397</v>
      </c>
      <c r="R29" s="779"/>
      <c r="S29" s="779"/>
      <c r="T29" s="779"/>
      <c r="U29" s="779"/>
      <c r="V29" s="779">
        <v>30598</v>
      </c>
      <c r="W29" s="779"/>
      <c r="X29" s="779"/>
      <c r="Y29" s="779"/>
      <c r="Z29" s="779"/>
      <c r="AA29" s="779">
        <v>799</v>
      </c>
      <c r="AB29" s="779"/>
      <c r="AC29" s="779"/>
      <c r="AD29" s="779"/>
      <c r="AE29" s="780"/>
      <c r="AF29" s="781">
        <v>799</v>
      </c>
      <c r="AG29" s="782"/>
      <c r="AH29" s="782"/>
      <c r="AI29" s="782"/>
      <c r="AJ29" s="783"/>
      <c r="AK29" s="850">
        <v>4554</v>
      </c>
      <c r="AL29" s="851"/>
      <c r="AM29" s="851"/>
      <c r="AN29" s="851"/>
      <c r="AO29" s="851"/>
      <c r="AP29" s="851">
        <v>68</v>
      </c>
      <c r="AQ29" s="851"/>
      <c r="AR29" s="851"/>
      <c r="AS29" s="851"/>
      <c r="AT29" s="851"/>
      <c r="AU29" s="851">
        <v>68</v>
      </c>
      <c r="AV29" s="851"/>
      <c r="AW29" s="851"/>
      <c r="AX29" s="851"/>
      <c r="AY29" s="851"/>
      <c r="AZ29" s="852" t="s">
        <v>543</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4202</v>
      </c>
      <c r="R30" s="779"/>
      <c r="S30" s="779"/>
      <c r="T30" s="779"/>
      <c r="U30" s="779"/>
      <c r="V30" s="779">
        <v>4162</v>
      </c>
      <c r="W30" s="779"/>
      <c r="X30" s="779"/>
      <c r="Y30" s="779"/>
      <c r="Z30" s="779"/>
      <c r="AA30" s="779">
        <v>40</v>
      </c>
      <c r="AB30" s="779"/>
      <c r="AC30" s="779"/>
      <c r="AD30" s="779"/>
      <c r="AE30" s="780"/>
      <c r="AF30" s="781">
        <v>40</v>
      </c>
      <c r="AG30" s="782"/>
      <c r="AH30" s="782"/>
      <c r="AI30" s="782"/>
      <c r="AJ30" s="783"/>
      <c r="AK30" s="850">
        <v>832</v>
      </c>
      <c r="AL30" s="851"/>
      <c r="AM30" s="851"/>
      <c r="AN30" s="851"/>
      <c r="AO30" s="851"/>
      <c r="AP30" s="851" t="s">
        <v>571</v>
      </c>
      <c r="AQ30" s="851"/>
      <c r="AR30" s="851"/>
      <c r="AS30" s="851"/>
      <c r="AT30" s="851"/>
      <c r="AU30" s="851" t="s">
        <v>543</v>
      </c>
      <c r="AV30" s="851"/>
      <c r="AW30" s="851"/>
      <c r="AX30" s="851"/>
      <c r="AY30" s="851"/>
      <c r="AZ30" s="852" t="s">
        <v>543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380</v>
      </c>
      <c r="R31" s="779"/>
      <c r="S31" s="779"/>
      <c r="T31" s="779"/>
      <c r="U31" s="779"/>
      <c r="V31" s="779">
        <v>378</v>
      </c>
      <c r="W31" s="779"/>
      <c r="X31" s="779"/>
      <c r="Y31" s="779"/>
      <c r="Z31" s="779"/>
      <c r="AA31" s="779">
        <v>2</v>
      </c>
      <c r="AB31" s="779"/>
      <c r="AC31" s="779"/>
      <c r="AD31" s="779"/>
      <c r="AE31" s="780"/>
      <c r="AF31" s="781">
        <v>2</v>
      </c>
      <c r="AG31" s="782"/>
      <c r="AH31" s="782"/>
      <c r="AI31" s="782"/>
      <c r="AJ31" s="783"/>
      <c r="AK31" s="850">
        <v>239</v>
      </c>
      <c r="AL31" s="851"/>
      <c r="AM31" s="851"/>
      <c r="AN31" s="851"/>
      <c r="AO31" s="851"/>
      <c r="AP31" s="851">
        <v>360</v>
      </c>
      <c r="AQ31" s="851"/>
      <c r="AR31" s="851"/>
      <c r="AS31" s="851"/>
      <c r="AT31" s="851"/>
      <c r="AU31" s="851">
        <v>253</v>
      </c>
      <c r="AV31" s="851"/>
      <c r="AW31" s="851"/>
      <c r="AX31" s="851"/>
      <c r="AY31" s="851"/>
      <c r="AZ31" s="852" t="s">
        <v>543</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6695</v>
      </c>
      <c r="R32" s="779"/>
      <c r="S32" s="779"/>
      <c r="T32" s="779"/>
      <c r="U32" s="779"/>
      <c r="V32" s="779">
        <v>5847</v>
      </c>
      <c r="W32" s="779"/>
      <c r="X32" s="779"/>
      <c r="Y32" s="779"/>
      <c r="Z32" s="779"/>
      <c r="AA32" s="779">
        <v>848</v>
      </c>
      <c r="AB32" s="779"/>
      <c r="AC32" s="779"/>
      <c r="AD32" s="779"/>
      <c r="AE32" s="780"/>
      <c r="AF32" s="781">
        <v>4956</v>
      </c>
      <c r="AG32" s="782"/>
      <c r="AH32" s="782"/>
      <c r="AI32" s="782"/>
      <c r="AJ32" s="783"/>
      <c r="AK32" s="850">
        <v>55</v>
      </c>
      <c r="AL32" s="851"/>
      <c r="AM32" s="851"/>
      <c r="AN32" s="851"/>
      <c r="AO32" s="851"/>
      <c r="AP32" s="851">
        <v>23666</v>
      </c>
      <c r="AQ32" s="851"/>
      <c r="AR32" s="851"/>
      <c r="AS32" s="851"/>
      <c r="AT32" s="851"/>
      <c r="AU32" s="851">
        <v>284</v>
      </c>
      <c r="AV32" s="851"/>
      <c r="AW32" s="851"/>
      <c r="AX32" s="851"/>
      <c r="AY32" s="851"/>
      <c r="AZ32" s="852" t="s">
        <v>543</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v>8695</v>
      </c>
      <c r="R33" s="779"/>
      <c r="S33" s="779"/>
      <c r="T33" s="779"/>
      <c r="U33" s="779"/>
      <c r="V33" s="779">
        <v>6835</v>
      </c>
      <c r="W33" s="779"/>
      <c r="X33" s="779"/>
      <c r="Y33" s="779"/>
      <c r="Z33" s="779"/>
      <c r="AA33" s="779">
        <v>1860</v>
      </c>
      <c r="AB33" s="779"/>
      <c r="AC33" s="779"/>
      <c r="AD33" s="779"/>
      <c r="AE33" s="780"/>
      <c r="AF33" s="781">
        <v>5077</v>
      </c>
      <c r="AG33" s="782"/>
      <c r="AH33" s="782"/>
      <c r="AI33" s="782"/>
      <c r="AJ33" s="783"/>
      <c r="AK33" s="850">
        <v>3774</v>
      </c>
      <c r="AL33" s="851"/>
      <c r="AM33" s="851"/>
      <c r="AN33" s="851"/>
      <c r="AO33" s="851"/>
      <c r="AP33" s="851">
        <v>44641</v>
      </c>
      <c r="AQ33" s="851"/>
      <c r="AR33" s="851"/>
      <c r="AS33" s="851"/>
      <c r="AT33" s="851"/>
      <c r="AU33" s="851">
        <v>25579</v>
      </c>
      <c r="AV33" s="851"/>
      <c r="AW33" s="851"/>
      <c r="AX33" s="851"/>
      <c r="AY33" s="851"/>
      <c r="AZ33" s="852" t="s">
        <v>543</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110</v>
      </c>
      <c r="R34" s="779"/>
      <c r="S34" s="779"/>
      <c r="T34" s="779"/>
      <c r="U34" s="779"/>
      <c r="V34" s="779">
        <v>102</v>
      </c>
      <c r="W34" s="779"/>
      <c r="X34" s="779"/>
      <c r="Y34" s="779"/>
      <c r="Z34" s="779"/>
      <c r="AA34" s="779">
        <v>9</v>
      </c>
      <c r="AB34" s="779"/>
      <c r="AC34" s="779"/>
      <c r="AD34" s="779"/>
      <c r="AE34" s="780"/>
      <c r="AF34" s="781">
        <v>9</v>
      </c>
      <c r="AG34" s="782"/>
      <c r="AH34" s="782"/>
      <c r="AI34" s="782"/>
      <c r="AJ34" s="783"/>
      <c r="AK34" s="850">
        <v>39</v>
      </c>
      <c r="AL34" s="851"/>
      <c r="AM34" s="851"/>
      <c r="AN34" s="851"/>
      <c r="AO34" s="851"/>
      <c r="AP34" s="851">
        <v>342</v>
      </c>
      <c r="AQ34" s="851"/>
      <c r="AR34" s="851"/>
      <c r="AS34" s="851"/>
      <c r="AT34" s="851"/>
      <c r="AU34" s="851">
        <v>236</v>
      </c>
      <c r="AV34" s="851"/>
      <c r="AW34" s="851"/>
      <c r="AX34" s="851"/>
      <c r="AY34" s="851"/>
      <c r="AZ34" s="852" t="s">
        <v>543</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390</v>
      </c>
      <c r="C35" s="776"/>
      <c r="D35" s="776"/>
      <c r="E35" s="776"/>
      <c r="F35" s="776"/>
      <c r="G35" s="776"/>
      <c r="H35" s="776"/>
      <c r="I35" s="776"/>
      <c r="J35" s="776"/>
      <c r="K35" s="776"/>
      <c r="L35" s="776"/>
      <c r="M35" s="776"/>
      <c r="N35" s="776"/>
      <c r="O35" s="776"/>
      <c r="P35" s="777"/>
      <c r="Q35" s="778">
        <v>161</v>
      </c>
      <c r="R35" s="779"/>
      <c r="S35" s="779"/>
      <c r="T35" s="779"/>
      <c r="U35" s="779"/>
      <c r="V35" s="779">
        <v>158</v>
      </c>
      <c r="W35" s="779"/>
      <c r="X35" s="779"/>
      <c r="Y35" s="779"/>
      <c r="Z35" s="779"/>
      <c r="AA35" s="779">
        <v>4</v>
      </c>
      <c r="AB35" s="779"/>
      <c r="AC35" s="779"/>
      <c r="AD35" s="779"/>
      <c r="AE35" s="780"/>
      <c r="AF35" s="781">
        <v>4</v>
      </c>
      <c r="AG35" s="782"/>
      <c r="AH35" s="782"/>
      <c r="AI35" s="782"/>
      <c r="AJ35" s="783"/>
      <c r="AK35" s="850">
        <v>113</v>
      </c>
      <c r="AL35" s="851"/>
      <c r="AM35" s="851"/>
      <c r="AN35" s="851"/>
      <c r="AO35" s="851"/>
      <c r="AP35" s="851">
        <v>474</v>
      </c>
      <c r="AQ35" s="851"/>
      <c r="AR35" s="851"/>
      <c r="AS35" s="851"/>
      <c r="AT35" s="851"/>
      <c r="AU35" s="851">
        <v>474</v>
      </c>
      <c r="AV35" s="851"/>
      <c r="AW35" s="851"/>
      <c r="AX35" s="851"/>
      <c r="AY35" s="851"/>
      <c r="AZ35" s="852" t="s">
        <v>543</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391</v>
      </c>
      <c r="C36" s="776"/>
      <c r="D36" s="776"/>
      <c r="E36" s="776"/>
      <c r="F36" s="776"/>
      <c r="G36" s="776"/>
      <c r="H36" s="776"/>
      <c r="I36" s="776"/>
      <c r="J36" s="776"/>
      <c r="K36" s="776"/>
      <c r="L36" s="776"/>
      <c r="M36" s="776"/>
      <c r="N36" s="776"/>
      <c r="O36" s="776"/>
      <c r="P36" s="777"/>
      <c r="Q36" s="778">
        <v>120</v>
      </c>
      <c r="R36" s="779"/>
      <c r="S36" s="779"/>
      <c r="T36" s="779"/>
      <c r="U36" s="779"/>
      <c r="V36" s="779">
        <v>112</v>
      </c>
      <c r="W36" s="779"/>
      <c r="X36" s="779"/>
      <c r="Y36" s="779"/>
      <c r="Z36" s="779"/>
      <c r="AA36" s="779">
        <v>8</v>
      </c>
      <c r="AB36" s="779"/>
      <c r="AC36" s="779"/>
      <c r="AD36" s="779"/>
      <c r="AE36" s="780"/>
      <c r="AF36" s="781">
        <v>8</v>
      </c>
      <c r="AG36" s="782"/>
      <c r="AH36" s="782"/>
      <c r="AI36" s="782"/>
      <c r="AJ36" s="783"/>
      <c r="AK36" s="850">
        <v>50</v>
      </c>
      <c r="AL36" s="851"/>
      <c r="AM36" s="851"/>
      <c r="AN36" s="851"/>
      <c r="AO36" s="851"/>
      <c r="AP36" s="851" t="s">
        <v>571</v>
      </c>
      <c r="AQ36" s="851"/>
      <c r="AR36" s="851"/>
      <c r="AS36" s="851"/>
      <c r="AT36" s="851"/>
      <c r="AU36" s="851" t="s">
        <v>544</v>
      </c>
      <c r="AV36" s="851"/>
      <c r="AW36" s="851"/>
      <c r="AX36" s="851"/>
      <c r="AY36" s="851"/>
      <c r="AZ36" s="852" t="s">
        <v>543</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12742</v>
      </c>
      <c r="AG63" s="862"/>
      <c r="AH63" s="862"/>
      <c r="AI63" s="862"/>
      <c r="AJ63" s="863"/>
      <c r="AK63" s="864"/>
      <c r="AL63" s="859"/>
      <c r="AM63" s="859"/>
      <c r="AN63" s="859"/>
      <c r="AO63" s="859"/>
      <c r="AP63" s="862">
        <v>69551</v>
      </c>
      <c r="AQ63" s="862"/>
      <c r="AR63" s="862"/>
      <c r="AS63" s="862"/>
      <c r="AT63" s="862"/>
      <c r="AU63" s="862">
        <v>26894</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559</v>
      </c>
      <c r="C68" s="890"/>
      <c r="D68" s="890"/>
      <c r="E68" s="890"/>
      <c r="F68" s="890"/>
      <c r="G68" s="890"/>
      <c r="H68" s="890"/>
      <c r="I68" s="890"/>
      <c r="J68" s="890"/>
      <c r="K68" s="890"/>
      <c r="L68" s="890"/>
      <c r="M68" s="890"/>
      <c r="N68" s="890"/>
      <c r="O68" s="890"/>
      <c r="P68" s="891"/>
      <c r="Q68" s="892">
        <v>2711</v>
      </c>
      <c r="R68" s="886"/>
      <c r="S68" s="886"/>
      <c r="T68" s="886"/>
      <c r="U68" s="886"/>
      <c r="V68" s="886">
        <v>2541</v>
      </c>
      <c r="W68" s="886"/>
      <c r="X68" s="886"/>
      <c r="Y68" s="886"/>
      <c r="Z68" s="886"/>
      <c r="AA68" s="886">
        <v>170</v>
      </c>
      <c r="AB68" s="886"/>
      <c r="AC68" s="886"/>
      <c r="AD68" s="886"/>
      <c r="AE68" s="886"/>
      <c r="AF68" s="886" t="s">
        <v>547</v>
      </c>
      <c r="AG68" s="886"/>
      <c r="AH68" s="886"/>
      <c r="AI68" s="886"/>
      <c r="AJ68" s="886"/>
      <c r="AK68" s="886" t="s">
        <v>547</v>
      </c>
      <c r="AL68" s="886"/>
      <c r="AM68" s="886"/>
      <c r="AN68" s="886"/>
      <c r="AO68" s="886"/>
      <c r="AP68" s="886">
        <v>6786</v>
      </c>
      <c r="AQ68" s="886"/>
      <c r="AR68" s="886"/>
      <c r="AS68" s="886"/>
      <c r="AT68" s="886"/>
      <c r="AU68" s="886" t="s">
        <v>560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561</v>
      </c>
      <c r="C69" s="894"/>
      <c r="D69" s="894"/>
      <c r="E69" s="894"/>
      <c r="F69" s="894"/>
      <c r="G69" s="894"/>
      <c r="H69" s="894"/>
      <c r="I69" s="894"/>
      <c r="J69" s="894"/>
      <c r="K69" s="894"/>
      <c r="L69" s="894"/>
      <c r="M69" s="894"/>
      <c r="N69" s="894"/>
      <c r="O69" s="894"/>
      <c r="P69" s="895"/>
      <c r="Q69" s="896">
        <v>4568</v>
      </c>
      <c r="R69" s="851"/>
      <c r="S69" s="851"/>
      <c r="T69" s="851"/>
      <c r="U69" s="851"/>
      <c r="V69" s="851">
        <v>4519</v>
      </c>
      <c r="W69" s="851"/>
      <c r="X69" s="851"/>
      <c r="Y69" s="851"/>
      <c r="Z69" s="851"/>
      <c r="AA69" s="851">
        <v>49</v>
      </c>
      <c r="AB69" s="851"/>
      <c r="AC69" s="851"/>
      <c r="AD69" s="851"/>
      <c r="AE69" s="851"/>
      <c r="AF69" s="851">
        <v>49</v>
      </c>
      <c r="AG69" s="851"/>
      <c r="AH69" s="851"/>
      <c r="AI69" s="851"/>
      <c r="AJ69" s="851"/>
      <c r="AK69" s="851" t="s">
        <v>547</v>
      </c>
      <c r="AL69" s="851"/>
      <c r="AM69" s="851"/>
      <c r="AN69" s="851"/>
      <c r="AO69" s="851"/>
      <c r="AP69" s="851">
        <v>1659</v>
      </c>
      <c r="AQ69" s="851"/>
      <c r="AR69" s="851"/>
      <c r="AS69" s="851"/>
      <c r="AT69" s="851"/>
      <c r="AU69" s="851">
        <v>1376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562</v>
      </c>
      <c r="C70" s="894"/>
      <c r="D70" s="894"/>
      <c r="E70" s="894"/>
      <c r="F70" s="894"/>
      <c r="G70" s="894"/>
      <c r="H70" s="894"/>
      <c r="I70" s="894"/>
      <c r="J70" s="894"/>
      <c r="K70" s="894"/>
      <c r="L70" s="894"/>
      <c r="M70" s="894"/>
      <c r="N70" s="894"/>
      <c r="O70" s="894"/>
      <c r="P70" s="895"/>
      <c r="Q70" s="896">
        <v>165</v>
      </c>
      <c r="R70" s="851"/>
      <c r="S70" s="851"/>
      <c r="T70" s="851"/>
      <c r="U70" s="851"/>
      <c r="V70" s="851">
        <v>127</v>
      </c>
      <c r="W70" s="851"/>
      <c r="X70" s="851"/>
      <c r="Y70" s="851"/>
      <c r="Z70" s="851"/>
      <c r="AA70" s="851">
        <v>38</v>
      </c>
      <c r="AB70" s="851"/>
      <c r="AC70" s="851"/>
      <c r="AD70" s="851"/>
      <c r="AE70" s="851"/>
      <c r="AF70" s="851">
        <v>38</v>
      </c>
      <c r="AG70" s="851"/>
      <c r="AH70" s="851"/>
      <c r="AI70" s="851"/>
      <c r="AJ70" s="851"/>
      <c r="AK70" s="851">
        <v>13</v>
      </c>
      <c r="AL70" s="851"/>
      <c r="AM70" s="851"/>
      <c r="AN70" s="851"/>
      <c r="AO70" s="851"/>
      <c r="AP70" s="851" t="s">
        <v>547</v>
      </c>
      <c r="AQ70" s="851"/>
      <c r="AR70" s="851"/>
      <c r="AS70" s="851"/>
      <c r="AT70" s="851"/>
      <c r="AU70" s="851" t="s">
        <v>546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563</v>
      </c>
      <c r="C71" s="894"/>
      <c r="D71" s="894"/>
      <c r="E71" s="894"/>
      <c r="F71" s="894"/>
      <c r="G71" s="894"/>
      <c r="H71" s="894"/>
      <c r="I71" s="894"/>
      <c r="J71" s="894"/>
      <c r="K71" s="894"/>
      <c r="L71" s="894"/>
      <c r="M71" s="894"/>
      <c r="N71" s="894"/>
      <c r="O71" s="894"/>
      <c r="P71" s="895"/>
      <c r="Q71" s="896">
        <v>7053</v>
      </c>
      <c r="R71" s="851"/>
      <c r="S71" s="851"/>
      <c r="T71" s="851"/>
      <c r="U71" s="851"/>
      <c r="V71" s="851">
        <v>6489</v>
      </c>
      <c r="W71" s="851"/>
      <c r="X71" s="851"/>
      <c r="Y71" s="851"/>
      <c r="Z71" s="851"/>
      <c r="AA71" s="851">
        <v>565</v>
      </c>
      <c r="AB71" s="851"/>
      <c r="AC71" s="851"/>
      <c r="AD71" s="851"/>
      <c r="AE71" s="851"/>
      <c r="AF71" s="851">
        <v>565</v>
      </c>
      <c r="AG71" s="851"/>
      <c r="AH71" s="851"/>
      <c r="AI71" s="851"/>
      <c r="AJ71" s="851"/>
      <c r="AK71" s="851">
        <v>305</v>
      </c>
      <c r="AL71" s="851"/>
      <c r="AM71" s="851"/>
      <c r="AN71" s="851"/>
      <c r="AO71" s="851"/>
      <c r="AP71" s="851" t="s">
        <v>547</v>
      </c>
      <c r="AQ71" s="851"/>
      <c r="AR71" s="851"/>
      <c r="AS71" s="851"/>
      <c r="AT71" s="851"/>
      <c r="AU71" s="851" t="s">
        <v>547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564</v>
      </c>
      <c r="C72" s="894"/>
      <c r="D72" s="894"/>
      <c r="E72" s="894"/>
      <c r="F72" s="894"/>
      <c r="G72" s="894"/>
      <c r="H72" s="894"/>
      <c r="I72" s="894"/>
      <c r="J72" s="894"/>
      <c r="K72" s="894"/>
      <c r="L72" s="894"/>
      <c r="M72" s="894"/>
      <c r="N72" s="894"/>
      <c r="O72" s="894"/>
      <c r="P72" s="895"/>
      <c r="Q72" s="896">
        <v>100</v>
      </c>
      <c r="R72" s="851"/>
      <c r="S72" s="851"/>
      <c r="T72" s="851"/>
      <c r="U72" s="851"/>
      <c r="V72" s="851">
        <v>89</v>
      </c>
      <c r="W72" s="851"/>
      <c r="X72" s="851"/>
      <c r="Y72" s="851"/>
      <c r="Z72" s="851"/>
      <c r="AA72" s="851">
        <v>10</v>
      </c>
      <c r="AB72" s="851"/>
      <c r="AC72" s="851"/>
      <c r="AD72" s="851"/>
      <c r="AE72" s="851"/>
      <c r="AF72" s="851">
        <v>10</v>
      </c>
      <c r="AG72" s="851"/>
      <c r="AH72" s="851"/>
      <c r="AI72" s="851"/>
      <c r="AJ72" s="851"/>
      <c r="AK72" s="851">
        <v>1</v>
      </c>
      <c r="AL72" s="851"/>
      <c r="AM72" s="851"/>
      <c r="AN72" s="851"/>
      <c r="AO72" s="851"/>
      <c r="AP72" s="851" t="s">
        <v>547</v>
      </c>
      <c r="AQ72" s="851"/>
      <c r="AR72" s="851"/>
      <c r="AS72" s="851"/>
      <c r="AT72" s="851"/>
      <c r="AU72" s="851" t="s">
        <v>546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565</v>
      </c>
      <c r="C73" s="894"/>
      <c r="D73" s="894"/>
      <c r="E73" s="894"/>
      <c r="F73" s="894"/>
      <c r="G73" s="894"/>
      <c r="H73" s="894"/>
      <c r="I73" s="894"/>
      <c r="J73" s="894"/>
      <c r="K73" s="894"/>
      <c r="L73" s="894"/>
      <c r="M73" s="894"/>
      <c r="N73" s="894"/>
      <c r="O73" s="894"/>
      <c r="P73" s="895"/>
      <c r="Q73" s="896">
        <v>227448</v>
      </c>
      <c r="R73" s="851"/>
      <c r="S73" s="851"/>
      <c r="T73" s="851"/>
      <c r="U73" s="851"/>
      <c r="V73" s="851">
        <v>221433</v>
      </c>
      <c r="W73" s="851"/>
      <c r="X73" s="851"/>
      <c r="Y73" s="851"/>
      <c r="Z73" s="851"/>
      <c r="AA73" s="851">
        <v>6016</v>
      </c>
      <c r="AB73" s="851"/>
      <c r="AC73" s="851"/>
      <c r="AD73" s="851"/>
      <c r="AE73" s="851"/>
      <c r="AF73" s="851">
        <v>6016</v>
      </c>
      <c r="AG73" s="851"/>
      <c r="AH73" s="851"/>
      <c r="AI73" s="851"/>
      <c r="AJ73" s="851"/>
      <c r="AK73" s="851">
        <v>1477</v>
      </c>
      <c r="AL73" s="851"/>
      <c r="AM73" s="851"/>
      <c r="AN73" s="851"/>
      <c r="AO73" s="851"/>
      <c r="AP73" s="851" t="s">
        <v>547</v>
      </c>
      <c r="AQ73" s="851"/>
      <c r="AR73" s="851"/>
      <c r="AS73" s="851"/>
      <c r="AT73" s="851"/>
      <c r="AU73" s="851" t="s">
        <v>546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566</v>
      </c>
      <c r="C74" s="894"/>
      <c r="D74" s="894"/>
      <c r="E74" s="894"/>
      <c r="F74" s="894"/>
      <c r="G74" s="894"/>
      <c r="H74" s="894"/>
      <c r="I74" s="894"/>
      <c r="J74" s="894"/>
      <c r="K74" s="894"/>
      <c r="L74" s="894"/>
      <c r="M74" s="894"/>
      <c r="N74" s="894"/>
      <c r="O74" s="894"/>
      <c r="P74" s="895"/>
      <c r="Q74" s="896">
        <v>1841</v>
      </c>
      <c r="R74" s="851"/>
      <c r="S74" s="851"/>
      <c r="T74" s="851"/>
      <c r="U74" s="851"/>
      <c r="V74" s="851">
        <v>1755</v>
      </c>
      <c r="W74" s="851"/>
      <c r="X74" s="851"/>
      <c r="Y74" s="851"/>
      <c r="Z74" s="851"/>
      <c r="AA74" s="851">
        <v>86</v>
      </c>
      <c r="AB74" s="851"/>
      <c r="AC74" s="851"/>
      <c r="AD74" s="851"/>
      <c r="AE74" s="851"/>
      <c r="AF74" s="851">
        <v>70</v>
      </c>
      <c r="AG74" s="851"/>
      <c r="AH74" s="851"/>
      <c r="AI74" s="851"/>
      <c r="AJ74" s="851"/>
      <c r="AK74" s="851">
        <v>14</v>
      </c>
      <c r="AL74" s="851"/>
      <c r="AM74" s="851"/>
      <c r="AN74" s="851"/>
      <c r="AO74" s="851"/>
      <c r="AP74" s="851">
        <v>648</v>
      </c>
      <c r="AQ74" s="851"/>
      <c r="AR74" s="851"/>
      <c r="AS74" s="851"/>
      <c r="AT74" s="851"/>
      <c r="AU74" s="851">
        <v>169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567</v>
      </c>
      <c r="C75" s="894"/>
      <c r="D75" s="894"/>
      <c r="E75" s="894"/>
      <c r="F75" s="894"/>
      <c r="G75" s="894"/>
      <c r="H75" s="894"/>
      <c r="I75" s="894"/>
      <c r="J75" s="894"/>
      <c r="K75" s="894"/>
      <c r="L75" s="894"/>
      <c r="M75" s="894"/>
      <c r="N75" s="894"/>
      <c r="O75" s="894"/>
      <c r="P75" s="895"/>
      <c r="Q75" s="899">
        <v>10977</v>
      </c>
      <c r="R75" s="900"/>
      <c r="S75" s="900"/>
      <c r="T75" s="900"/>
      <c r="U75" s="850"/>
      <c r="V75" s="901">
        <v>10737</v>
      </c>
      <c r="W75" s="900"/>
      <c r="X75" s="900"/>
      <c r="Y75" s="900"/>
      <c r="Z75" s="850"/>
      <c r="AA75" s="901">
        <v>240</v>
      </c>
      <c r="AB75" s="900"/>
      <c r="AC75" s="900"/>
      <c r="AD75" s="900"/>
      <c r="AE75" s="850"/>
      <c r="AF75" s="901">
        <v>6273</v>
      </c>
      <c r="AG75" s="900"/>
      <c r="AH75" s="900"/>
      <c r="AI75" s="900"/>
      <c r="AJ75" s="850"/>
      <c r="AK75" s="901" t="s">
        <v>547</v>
      </c>
      <c r="AL75" s="900"/>
      <c r="AM75" s="900"/>
      <c r="AN75" s="900"/>
      <c r="AO75" s="850"/>
      <c r="AP75" s="901">
        <v>9836</v>
      </c>
      <c r="AQ75" s="900"/>
      <c r="AR75" s="900"/>
      <c r="AS75" s="900"/>
      <c r="AT75" s="850"/>
      <c r="AU75" s="901">
        <v>297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568</v>
      </c>
      <c r="C76" s="894"/>
      <c r="D76" s="894"/>
      <c r="E76" s="894"/>
      <c r="F76" s="894"/>
      <c r="G76" s="894"/>
      <c r="H76" s="894"/>
      <c r="I76" s="894"/>
      <c r="J76" s="894"/>
      <c r="K76" s="894"/>
      <c r="L76" s="894"/>
      <c r="M76" s="894"/>
      <c r="N76" s="894"/>
      <c r="O76" s="894"/>
      <c r="P76" s="895"/>
      <c r="Q76" s="899">
        <v>476</v>
      </c>
      <c r="R76" s="900"/>
      <c r="S76" s="900"/>
      <c r="T76" s="900"/>
      <c r="U76" s="850"/>
      <c r="V76" s="901">
        <v>482</v>
      </c>
      <c r="W76" s="900"/>
      <c r="X76" s="900"/>
      <c r="Y76" s="900"/>
      <c r="Z76" s="850"/>
      <c r="AA76" s="901">
        <v>-6</v>
      </c>
      <c r="AB76" s="900"/>
      <c r="AC76" s="900"/>
      <c r="AD76" s="900"/>
      <c r="AE76" s="850"/>
      <c r="AF76" s="901">
        <v>529</v>
      </c>
      <c r="AG76" s="900"/>
      <c r="AH76" s="900"/>
      <c r="AI76" s="900"/>
      <c r="AJ76" s="850"/>
      <c r="AK76" s="901" t="s">
        <v>547</v>
      </c>
      <c r="AL76" s="900"/>
      <c r="AM76" s="900"/>
      <c r="AN76" s="900"/>
      <c r="AO76" s="850"/>
      <c r="AP76" s="901" t="s">
        <v>546</v>
      </c>
      <c r="AQ76" s="900"/>
      <c r="AR76" s="900"/>
      <c r="AS76" s="900"/>
      <c r="AT76" s="850"/>
      <c r="AU76" s="901" t="s">
        <v>547</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13550</v>
      </c>
      <c r="AG88" s="862"/>
      <c r="AH88" s="862"/>
      <c r="AI88" s="862"/>
      <c r="AJ88" s="862"/>
      <c r="AK88" s="859"/>
      <c r="AL88" s="859"/>
      <c r="AM88" s="859"/>
      <c r="AN88" s="859"/>
      <c r="AO88" s="859"/>
      <c r="AP88" s="862">
        <v>18929</v>
      </c>
      <c r="AQ88" s="862"/>
      <c r="AR88" s="862"/>
      <c r="AS88" s="862"/>
      <c r="AT88" s="862"/>
      <c r="AU88" s="862">
        <v>1842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6086</v>
      </c>
      <c r="CS102" s="870"/>
      <c r="CT102" s="870"/>
      <c r="CU102" s="870"/>
      <c r="CV102" s="913"/>
      <c r="CW102" s="912">
        <v>1051</v>
      </c>
      <c r="CX102" s="870"/>
      <c r="CY102" s="870"/>
      <c r="CZ102" s="870"/>
      <c r="DA102" s="913"/>
      <c r="DB102" s="912">
        <v>1339</v>
      </c>
      <c r="DC102" s="870"/>
      <c r="DD102" s="870"/>
      <c r="DE102" s="870"/>
      <c r="DF102" s="913"/>
      <c r="DG102" s="912" t="s">
        <v>548</v>
      </c>
      <c r="DH102" s="870"/>
      <c r="DI102" s="870"/>
      <c r="DJ102" s="870"/>
      <c r="DK102" s="913"/>
      <c r="DL102" s="912">
        <v>597</v>
      </c>
      <c r="DM102" s="870"/>
      <c r="DN102" s="870"/>
      <c r="DO102" s="870"/>
      <c r="DP102" s="913"/>
      <c r="DQ102" s="912">
        <v>60</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287</v>
      </c>
      <c r="AG109" s="915"/>
      <c r="AH109" s="915"/>
      <c r="AI109" s="915"/>
      <c r="AJ109" s="916"/>
      <c r="AK109" s="914" t="s">
        <v>286</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287</v>
      </c>
      <c r="BW109" s="915"/>
      <c r="BX109" s="915"/>
      <c r="BY109" s="915"/>
      <c r="BZ109" s="916"/>
      <c r="CA109" s="914" t="s">
        <v>286</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287</v>
      </c>
      <c r="DM109" s="915"/>
      <c r="DN109" s="915"/>
      <c r="DO109" s="915"/>
      <c r="DP109" s="916"/>
      <c r="DQ109" s="914" t="s">
        <v>286</v>
      </c>
      <c r="DR109" s="915"/>
      <c r="DS109" s="915"/>
      <c r="DT109" s="915"/>
      <c r="DU109" s="916"/>
      <c r="DV109" s="914" t="s">
        <v>407</v>
      </c>
      <c r="DW109" s="915"/>
      <c r="DX109" s="915"/>
      <c r="DY109" s="915"/>
      <c r="DZ109" s="917"/>
    </row>
    <row r="110" spans="1:131" s="199" customFormat="1" ht="26.25" customHeight="1">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13533357</v>
      </c>
      <c r="AB110" s="922"/>
      <c r="AC110" s="922"/>
      <c r="AD110" s="922"/>
      <c r="AE110" s="923"/>
      <c r="AF110" s="924">
        <v>13399740</v>
      </c>
      <c r="AG110" s="922"/>
      <c r="AH110" s="922"/>
      <c r="AI110" s="922"/>
      <c r="AJ110" s="923"/>
      <c r="AK110" s="924">
        <v>13536031</v>
      </c>
      <c r="AL110" s="922"/>
      <c r="AM110" s="922"/>
      <c r="AN110" s="922"/>
      <c r="AO110" s="923"/>
      <c r="AP110" s="925">
        <v>19</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135587022</v>
      </c>
      <c r="BR110" s="957"/>
      <c r="BS110" s="957"/>
      <c r="BT110" s="957"/>
      <c r="BU110" s="957"/>
      <c r="BV110" s="957">
        <v>136578213</v>
      </c>
      <c r="BW110" s="957"/>
      <c r="BX110" s="957"/>
      <c r="BY110" s="957"/>
      <c r="BZ110" s="957"/>
      <c r="CA110" s="957">
        <v>141516894</v>
      </c>
      <c r="CB110" s="957"/>
      <c r="CC110" s="957"/>
      <c r="CD110" s="957"/>
      <c r="CE110" s="957"/>
      <c r="CF110" s="971">
        <v>198.5</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30684269</v>
      </c>
      <c r="BR112" s="950"/>
      <c r="BS112" s="950"/>
      <c r="BT112" s="950"/>
      <c r="BU112" s="950"/>
      <c r="BV112" s="950">
        <v>28801786</v>
      </c>
      <c r="BW112" s="950"/>
      <c r="BX112" s="950"/>
      <c r="BY112" s="950"/>
      <c r="BZ112" s="950"/>
      <c r="CA112" s="950">
        <v>26894884</v>
      </c>
      <c r="CB112" s="950"/>
      <c r="CC112" s="950"/>
      <c r="CD112" s="950"/>
      <c r="CE112" s="950"/>
      <c r="CF112" s="944">
        <v>37.700000000000003</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3092565</v>
      </c>
      <c r="AB113" s="964"/>
      <c r="AC113" s="964"/>
      <c r="AD113" s="964"/>
      <c r="AE113" s="965"/>
      <c r="AF113" s="966">
        <v>2988385</v>
      </c>
      <c r="AG113" s="964"/>
      <c r="AH113" s="964"/>
      <c r="AI113" s="964"/>
      <c r="AJ113" s="965"/>
      <c r="AK113" s="966">
        <v>2759284</v>
      </c>
      <c r="AL113" s="964"/>
      <c r="AM113" s="964"/>
      <c r="AN113" s="964"/>
      <c r="AO113" s="965"/>
      <c r="AP113" s="967">
        <v>3.9</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1617631</v>
      </c>
      <c r="BR113" s="950"/>
      <c r="BS113" s="950"/>
      <c r="BT113" s="950"/>
      <c r="BU113" s="950"/>
      <c r="BV113" s="950">
        <v>1844165</v>
      </c>
      <c r="BW113" s="950"/>
      <c r="BX113" s="950"/>
      <c r="BY113" s="950"/>
      <c r="BZ113" s="950"/>
      <c r="CA113" s="950">
        <v>1841294</v>
      </c>
      <c r="CB113" s="950"/>
      <c r="CC113" s="950"/>
      <c r="CD113" s="950"/>
      <c r="CE113" s="950"/>
      <c r="CF113" s="944">
        <v>2.6</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198167</v>
      </c>
      <c r="AB114" s="989"/>
      <c r="AC114" s="989"/>
      <c r="AD114" s="989"/>
      <c r="AE114" s="990"/>
      <c r="AF114" s="991">
        <v>205225</v>
      </c>
      <c r="AG114" s="989"/>
      <c r="AH114" s="989"/>
      <c r="AI114" s="989"/>
      <c r="AJ114" s="990"/>
      <c r="AK114" s="991">
        <v>188619</v>
      </c>
      <c r="AL114" s="989"/>
      <c r="AM114" s="989"/>
      <c r="AN114" s="989"/>
      <c r="AO114" s="990"/>
      <c r="AP114" s="992">
        <v>0.3</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15701247</v>
      </c>
      <c r="BR114" s="950"/>
      <c r="BS114" s="950"/>
      <c r="BT114" s="950"/>
      <c r="BU114" s="950"/>
      <c r="BV114" s="950">
        <v>15680341</v>
      </c>
      <c r="BW114" s="950"/>
      <c r="BX114" s="950"/>
      <c r="BY114" s="950"/>
      <c r="BZ114" s="950"/>
      <c r="CA114" s="950">
        <v>15205944</v>
      </c>
      <c r="CB114" s="950"/>
      <c r="CC114" s="950"/>
      <c r="CD114" s="950"/>
      <c r="CE114" s="950"/>
      <c r="CF114" s="944">
        <v>21.3</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v>224534</v>
      </c>
      <c r="BR115" s="950"/>
      <c r="BS115" s="950"/>
      <c r="BT115" s="950"/>
      <c r="BU115" s="950"/>
      <c r="BV115" s="950">
        <v>232743</v>
      </c>
      <c r="BW115" s="950"/>
      <c r="BX115" s="950"/>
      <c r="BY115" s="950"/>
      <c r="BZ115" s="950"/>
      <c r="CA115" s="950">
        <v>348003</v>
      </c>
      <c r="CB115" s="950"/>
      <c r="CC115" s="950"/>
      <c r="CD115" s="950"/>
      <c r="CE115" s="950"/>
      <c r="CF115" s="944">
        <v>0.5</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v>664</v>
      </c>
      <c r="AL116" s="989"/>
      <c r="AM116" s="989"/>
      <c r="AN116" s="989"/>
      <c r="AO116" s="990"/>
      <c r="AP116" s="992">
        <v>0</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16824089</v>
      </c>
      <c r="AB117" s="1007"/>
      <c r="AC117" s="1007"/>
      <c r="AD117" s="1007"/>
      <c r="AE117" s="1008"/>
      <c r="AF117" s="1009">
        <v>16593350</v>
      </c>
      <c r="AG117" s="1007"/>
      <c r="AH117" s="1007"/>
      <c r="AI117" s="1007"/>
      <c r="AJ117" s="1008"/>
      <c r="AK117" s="1009">
        <v>16484598</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287</v>
      </c>
      <c r="AG118" s="915"/>
      <c r="AH118" s="915"/>
      <c r="AI118" s="915"/>
      <c r="AJ118" s="916"/>
      <c r="AK118" s="914" t="s">
        <v>286</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183814703</v>
      </c>
      <c r="BR119" s="1028"/>
      <c r="BS119" s="1028"/>
      <c r="BT119" s="1028"/>
      <c r="BU119" s="1028"/>
      <c r="BV119" s="1028">
        <v>183137248</v>
      </c>
      <c r="BW119" s="1028"/>
      <c r="BX119" s="1028"/>
      <c r="BY119" s="1028"/>
      <c r="BZ119" s="1028"/>
      <c r="CA119" s="1028">
        <v>185807019</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19391288</v>
      </c>
      <c r="BR120" s="957"/>
      <c r="BS120" s="957"/>
      <c r="BT120" s="957"/>
      <c r="BU120" s="957"/>
      <c r="BV120" s="957">
        <v>21565806</v>
      </c>
      <c r="BW120" s="957"/>
      <c r="BX120" s="957"/>
      <c r="BY120" s="957"/>
      <c r="BZ120" s="957"/>
      <c r="CA120" s="957">
        <v>21407479</v>
      </c>
      <c r="CB120" s="957"/>
      <c r="CC120" s="957"/>
      <c r="CD120" s="957"/>
      <c r="CE120" s="957"/>
      <c r="CF120" s="971">
        <v>30</v>
      </c>
      <c r="CG120" s="972"/>
      <c r="CH120" s="972"/>
      <c r="CI120" s="972"/>
      <c r="CJ120" s="972"/>
      <c r="CK120" s="1037" t="s">
        <v>441</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28740812</v>
      </c>
      <c r="DH120" s="957"/>
      <c r="DI120" s="957"/>
      <c r="DJ120" s="957"/>
      <c r="DK120" s="957"/>
      <c r="DL120" s="957">
        <v>27106301</v>
      </c>
      <c r="DM120" s="957"/>
      <c r="DN120" s="957"/>
      <c r="DO120" s="957"/>
      <c r="DP120" s="957"/>
      <c r="DQ120" s="957">
        <v>25579051</v>
      </c>
      <c r="DR120" s="957"/>
      <c r="DS120" s="957"/>
      <c r="DT120" s="957"/>
      <c r="DU120" s="957"/>
      <c r="DV120" s="958">
        <v>35.9</v>
      </c>
      <c r="DW120" s="958"/>
      <c r="DX120" s="958"/>
      <c r="DY120" s="958"/>
      <c r="DZ120" s="959"/>
    </row>
    <row r="121" spans="1:130" s="199" customFormat="1" ht="26.25" customHeight="1">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15796010</v>
      </c>
      <c r="BR121" s="950"/>
      <c r="BS121" s="950"/>
      <c r="BT121" s="950"/>
      <c r="BU121" s="950"/>
      <c r="BV121" s="950">
        <v>15516818</v>
      </c>
      <c r="BW121" s="950"/>
      <c r="BX121" s="950"/>
      <c r="BY121" s="950"/>
      <c r="BZ121" s="950"/>
      <c r="CA121" s="950">
        <v>15527014</v>
      </c>
      <c r="CB121" s="950"/>
      <c r="CC121" s="950"/>
      <c r="CD121" s="950"/>
      <c r="CE121" s="950"/>
      <c r="CF121" s="944">
        <v>21.8</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599040</v>
      </c>
      <c r="DH121" s="950"/>
      <c r="DI121" s="950"/>
      <c r="DJ121" s="950"/>
      <c r="DK121" s="950"/>
      <c r="DL121" s="950">
        <v>537721</v>
      </c>
      <c r="DM121" s="950"/>
      <c r="DN121" s="950"/>
      <c r="DO121" s="950"/>
      <c r="DP121" s="950"/>
      <c r="DQ121" s="950">
        <v>474220</v>
      </c>
      <c r="DR121" s="950"/>
      <c r="DS121" s="950"/>
      <c r="DT121" s="950"/>
      <c r="DU121" s="950"/>
      <c r="DV121" s="951">
        <v>0.7</v>
      </c>
      <c r="DW121" s="951"/>
      <c r="DX121" s="951"/>
      <c r="DY121" s="951"/>
      <c r="DZ121" s="952"/>
    </row>
    <row r="122" spans="1:130" s="199" customFormat="1" ht="26.25" customHeight="1">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122879097</v>
      </c>
      <c r="BR122" s="1028"/>
      <c r="BS122" s="1028"/>
      <c r="BT122" s="1028"/>
      <c r="BU122" s="1028"/>
      <c r="BV122" s="1028">
        <v>124543633</v>
      </c>
      <c r="BW122" s="1028"/>
      <c r="BX122" s="1028"/>
      <c r="BY122" s="1028"/>
      <c r="BZ122" s="1028"/>
      <c r="CA122" s="1028">
        <v>126735009</v>
      </c>
      <c r="CB122" s="1028"/>
      <c r="CC122" s="1028"/>
      <c r="CD122" s="1028"/>
      <c r="CE122" s="1028"/>
      <c r="CF122" s="1048">
        <v>177.8</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382742</v>
      </c>
      <c r="DH122" s="950"/>
      <c r="DI122" s="950"/>
      <c r="DJ122" s="950"/>
      <c r="DK122" s="950"/>
      <c r="DL122" s="950">
        <v>318060</v>
      </c>
      <c r="DM122" s="950"/>
      <c r="DN122" s="950"/>
      <c r="DO122" s="950"/>
      <c r="DP122" s="950"/>
      <c r="DQ122" s="950">
        <v>283991</v>
      </c>
      <c r="DR122" s="950"/>
      <c r="DS122" s="950"/>
      <c r="DT122" s="950"/>
      <c r="DU122" s="950"/>
      <c r="DV122" s="951">
        <v>0.4</v>
      </c>
      <c r="DW122" s="951"/>
      <c r="DX122" s="951"/>
      <c r="DY122" s="951"/>
      <c r="DZ122" s="952"/>
    </row>
    <row r="123" spans="1:130" s="199" customFormat="1" ht="26.25" customHeight="1">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158066395</v>
      </c>
      <c r="BR123" s="1096"/>
      <c r="BS123" s="1096"/>
      <c r="BT123" s="1096"/>
      <c r="BU123" s="1096"/>
      <c r="BV123" s="1096">
        <v>161626257</v>
      </c>
      <c r="BW123" s="1096"/>
      <c r="BX123" s="1096"/>
      <c r="BY123" s="1096"/>
      <c r="BZ123" s="1096"/>
      <c r="CA123" s="1096">
        <v>163669502</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693975</v>
      </c>
      <c r="DH123" s="989"/>
      <c r="DI123" s="989"/>
      <c r="DJ123" s="989"/>
      <c r="DK123" s="990"/>
      <c r="DL123" s="991">
        <v>448221</v>
      </c>
      <c r="DM123" s="989"/>
      <c r="DN123" s="989"/>
      <c r="DO123" s="989"/>
      <c r="DP123" s="990"/>
      <c r="DQ123" s="991">
        <v>252971</v>
      </c>
      <c r="DR123" s="989"/>
      <c r="DS123" s="989"/>
      <c r="DT123" s="989"/>
      <c r="DU123" s="990"/>
      <c r="DV123" s="992">
        <v>0.4</v>
      </c>
      <c r="DW123" s="993"/>
      <c r="DX123" s="993"/>
      <c r="DY123" s="993"/>
      <c r="DZ123" s="994"/>
    </row>
    <row r="124" spans="1:130" s="199" customFormat="1" ht="26.25" customHeight="1" thickBot="1">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35.5</v>
      </c>
      <c r="BR124" s="1058"/>
      <c r="BS124" s="1058"/>
      <c r="BT124" s="1058"/>
      <c r="BU124" s="1058"/>
      <c r="BV124" s="1058">
        <v>29.9</v>
      </c>
      <c r="BW124" s="1058"/>
      <c r="BX124" s="1058"/>
      <c r="BY124" s="1058"/>
      <c r="BZ124" s="1058"/>
      <c r="CA124" s="1058">
        <v>31</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267700</v>
      </c>
      <c r="DH124" s="1014"/>
      <c r="DI124" s="1014"/>
      <c r="DJ124" s="1014"/>
      <c r="DK124" s="1015"/>
      <c r="DL124" s="1013">
        <v>391483</v>
      </c>
      <c r="DM124" s="1014"/>
      <c r="DN124" s="1014"/>
      <c r="DO124" s="1014"/>
      <c r="DP124" s="1015"/>
      <c r="DQ124" s="1013">
        <v>304651</v>
      </c>
      <c r="DR124" s="1014"/>
      <c r="DS124" s="1014"/>
      <c r="DT124" s="1014"/>
      <c r="DU124" s="1015"/>
      <c r="DV124" s="1016">
        <v>0.4</v>
      </c>
      <c r="DW124" s="1017"/>
      <c r="DX124" s="1017"/>
      <c r="DY124" s="1017"/>
      <c r="DZ124" s="1018"/>
    </row>
    <row r="125" spans="1:130" s="199" customFormat="1" ht="26.25" customHeight="1">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1892128</v>
      </c>
      <c r="AB128" s="1078"/>
      <c r="AC128" s="1078"/>
      <c r="AD128" s="1078"/>
      <c r="AE128" s="1079"/>
      <c r="AF128" s="1080">
        <v>1957881</v>
      </c>
      <c r="AG128" s="1078"/>
      <c r="AH128" s="1078"/>
      <c r="AI128" s="1078"/>
      <c r="AJ128" s="1079"/>
      <c r="AK128" s="1080">
        <v>1904431</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113</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v>224534</v>
      </c>
      <c r="DH128" s="1070"/>
      <c r="DI128" s="1070"/>
      <c r="DJ128" s="1070"/>
      <c r="DK128" s="1070"/>
      <c r="DL128" s="1070">
        <v>232743</v>
      </c>
      <c r="DM128" s="1070"/>
      <c r="DN128" s="1070"/>
      <c r="DO128" s="1070"/>
      <c r="DP128" s="1070"/>
      <c r="DQ128" s="1070">
        <v>348003</v>
      </c>
      <c r="DR128" s="1070"/>
      <c r="DS128" s="1070"/>
      <c r="DT128" s="1070"/>
      <c r="DU128" s="1070"/>
      <c r="DV128" s="1071">
        <v>0.5</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82888704</v>
      </c>
      <c r="AB129" s="989"/>
      <c r="AC129" s="989"/>
      <c r="AD129" s="989"/>
      <c r="AE129" s="990"/>
      <c r="AF129" s="991">
        <v>81989684</v>
      </c>
      <c r="AG129" s="989"/>
      <c r="AH129" s="989"/>
      <c r="AI129" s="989"/>
      <c r="AJ129" s="990"/>
      <c r="AK129" s="991">
        <v>81643724</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113</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10454947</v>
      </c>
      <c r="AB130" s="989"/>
      <c r="AC130" s="989"/>
      <c r="AD130" s="989"/>
      <c r="AE130" s="990"/>
      <c r="AF130" s="991">
        <v>10123902</v>
      </c>
      <c r="AG130" s="989"/>
      <c r="AH130" s="989"/>
      <c r="AI130" s="989"/>
      <c r="AJ130" s="990"/>
      <c r="AK130" s="991">
        <v>10352330</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6.1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72433757</v>
      </c>
      <c r="AB131" s="1014"/>
      <c r="AC131" s="1014"/>
      <c r="AD131" s="1014"/>
      <c r="AE131" s="1015"/>
      <c r="AF131" s="1013">
        <v>71865782</v>
      </c>
      <c r="AG131" s="1014"/>
      <c r="AH131" s="1014"/>
      <c r="AI131" s="1014"/>
      <c r="AJ131" s="1015"/>
      <c r="AK131" s="1013">
        <v>71291394</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31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6.1808391360000003</v>
      </c>
      <c r="AB132" s="1130"/>
      <c r="AC132" s="1130"/>
      <c r="AD132" s="1130"/>
      <c r="AE132" s="1131"/>
      <c r="AF132" s="1132">
        <v>6.2777679089999996</v>
      </c>
      <c r="AG132" s="1130"/>
      <c r="AH132" s="1130"/>
      <c r="AI132" s="1130"/>
      <c r="AJ132" s="1131"/>
      <c r="AK132" s="1132">
        <v>5.930360963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7</v>
      </c>
      <c r="AB133" s="1113"/>
      <c r="AC133" s="1113"/>
      <c r="AD133" s="1113"/>
      <c r="AE133" s="1114"/>
      <c r="AF133" s="1112">
        <v>6.4</v>
      </c>
      <c r="AG133" s="1113"/>
      <c r="AH133" s="1113"/>
      <c r="AI133" s="1113"/>
      <c r="AJ133" s="1114"/>
      <c r="AK133" s="1112">
        <v>6.1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4294967294"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0" t="s">
        <v>473</v>
      </c>
      <c r="L7" s="256"/>
      <c r="M7" s="257" t="s">
        <v>474</v>
      </c>
      <c r="N7" s="258"/>
    </row>
    <row r="8" spans="1:16">
      <c r="A8" s="250"/>
      <c r="B8" s="246"/>
      <c r="C8" s="246"/>
      <c r="D8" s="246"/>
      <c r="E8" s="246"/>
      <c r="F8" s="246"/>
      <c r="G8" s="259"/>
      <c r="H8" s="260"/>
      <c r="I8" s="260"/>
      <c r="J8" s="261"/>
      <c r="K8" s="1151"/>
      <c r="L8" s="262" t="s">
        <v>475</v>
      </c>
      <c r="M8" s="263" t="s">
        <v>476</v>
      </c>
      <c r="N8" s="264" t="s">
        <v>477</v>
      </c>
    </row>
    <row r="9" spans="1:16">
      <c r="A9" s="250"/>
      <c r="B9" s="246"/>
      <c r="C9" s="246"/>
      <c r="D9" s="246"/>
      <c r="E9" s="246"/>
      <c r="F9" s="246"/>
      <c r="G9" s="1152" t="s">
        <v>478</v>
      </c>
      <c r="H9" s="1153"/>
      <c r="I9" s="1153"/>
      <c r="J9" s="1154"/>
      <c r="K9" s="265">
        <v>20567267</v>
      </c>
      <c r="L9" s="266">
        <v>54809</v>
      </c>
      <c r="M9" s="267">
        <v>57606</v>
      </c>
      <c r="N9" s="268">
        <v>-4.9000000000000004</v>
      </c>
    </row>
    <row r="10" spans="1:16">
      <c r="A10" s="250"/>
      <c r="B10" s="246"/>
      <c r="C10" s="246"/>
      <c r="D10" s="246"/>
      <c r="E10" s="246"/>
      <c r="F10" s="246"/>
      <c r="G10" s="1152" t="s">
        <v>479</v>
      </c>
      <c r="H10" s="1153"/>
      <c r="I10" s="1153"/>
      <c r="J10" s="1154"/>
      <c r="K10" s="269">
        <v>719001</v>
      </c>
      <c r="L10" s="270">
        <v>1916</v>
      </c>
      <c r="M10" s="271">
        <v>2562</v>
      </c>
      <c r="N10" s="272">
        <v>-25.2</v>
      </c>
    </row>
    <row r="11" spans="1:16" ht="13.5" customHeight="1">
      <c r="A11" s="250"/>
      <c r="B11" s="246"/>
      <c r="C11" s="246"/>
      <c r="D11" s="246"/>
      <c r="E11" s="246"/>
      <c r="F11" s="246"/>
      <c r="G11" s="1152" t="s">
        <v>480</v>
      </c>
      <c r="H11" s="1153"/>
      <c r="I11" s="1153"/>
      <c r="J11" s="1154"/>
      <c r="K11" s="269">
        <v>3322519</v>
      </c>
      <c r="L11" s="270">
        <v>8854</v>
      </c>
      <c r="M11" s="271">
        <v>1597</v>
      </c>
      <c r="N11" s="272">
        <v>454.4</v>
      </c>
    </row>
    <row r="12" spans="1:16" ht="13.5" customHeight="1">
      <c r="A12" s="250"/>
      <c r="B12" s="246"/>
      <c r="C12" s="246"/>
      <c r="D12" s="246"/>
      <c r="E12" s="246"/>
      <c r="F12" s="246"/>
      <c r="G12" s="1152" t="s">
        <v>481</v>
      </c>
      <c r="H12" s="1153"/>
      <c r="I12" s="1153"/>
      <c r="J12" s="1154"/>
      <c r="K12" s="269">
        <v>12475</v>
      </c>
      <c r="L12" s="270">
        <v>33</v>
      </c>
      <c r="M12" s="271">
        <v>583</v>
      </c>
      <c r="N12" s="272">
        <v>-94.3</v>
      </c>
    </row>
    <row r="13" spans="1:16" ht="13.5" customHeight="1">
      <c r="A13" s="250"/>
      <c r="B13" s="246"/>
      <c r="C13" s="246"/>
      <c r="D13" s="246"/>
      <c r="E13" s="246"/>
      <c r="F13" s="246"/>
      <c r="G13" s="1152" t="s">
        <v>482</v>
      </c>
      <c r="H13" s="1153"/>
      <c r="I13" s="1153"/>
      <c r="J13" s="1154"/>
      <c r="K13" s="269" t="s">
        <v>483</v>
      </c>
      <c r="L13" s="270" t="s">
        <v>483</v>
      </c>
      <c r="M13" s="271">
        <v>23</v>
      </c>
      <c r="N13" s="272" t="s">
        <v>483</v>
      </c>
    </row>
    <row r="14" spans="1:16" ht="13.5" customHeight="1">
      <c r="A14" s="250"/>
      <c r="B14" s="246"/>
      <c r="C14" s="246"/>
      <c r="D14" s="246"/>
      <c r="E14" s="246"/>
      <c r="F14" s="246"/>
      <c r="G14" s="1152" t="s">
        <v>484</v>
      </c>
      <c r="H14" s="1153"/>
      <c r="I14" s="1153"/>
      <c r="J14" s="1154"/>
      <c r="K14" s="269">
        <v>680706</v>
      </c>
      <c r="L14" s="270">
        <v>1814</v>
      </c>
      <c r="M14" s="271">
        <v>1821</v>
      </c>
      <c r="N14" s="272">
        <v>-0.4</v>
      </c>
    </row>
    <row r="15" spans="1:16" ht="13.5" customHeight="1">
      <c r="A15" s="250"/>
      <c r="B15" s="246"/>
      <c r="C15" s="246"/>
      <c r="D15" s="246"/>
      <c r="E15" s="246"/>
      <c r="F15" s="246"/>
      <c r="G15" s="1152" t="s">
        <v>485</v>
      </c>
      <c r="H15" s="1153"/>
      <c r="I15" s="1153"/>
      <c r="J15" s="1154"/>
      <c r="K15" s="269">
        <v>765559</v>
      </c>
      <c r="L15" s="270">
        <v>2040</v>
      </c>
      <c r="M15" s="271">
        <v>1288</v>
      </c>
      <c r="N15" s="272">
        <v>58.4</v>
      </c>
    </row>
    <row r="16" spans="1:16">
      <c r="A16" s="250"/>
      <c r="B16" s="246"/>
      <c r="C16" s="246"/>
      <c r="D16" s="246"/>
      <c r="E16" s="246"/>
      <c r="F16" s="246"/>
      <c r="G16" s="1155" t="s">
        <v>486</v>
      </c>
      <c r="H16" s="1156"/>
      <c r="I16" s="1156"/>
      <c r="J16" s="1157"/>
      <c r="K16" s="270">
        <v>-1869055</v>
      </c>
      <c r="L16" s="270">
        <v>-4981</v>
      </c>
      <c r="M16" s="271">
        <v>-4777</v>
      </c>
      <c r="N16" s="272">
        <v>4.3</v>
      </c>
    </row>
    <row r="17" spans="1:16">
      <c r="A17" s="250"/>
      <c r="B17" s="246"/>
      <c r="C17" s="246"/>
      <c r="D17" s="246"/>
      <c r="E17" s="246"/>
      <c r="F17" s="246"/>
      <c r="G17" s="1155" t="s">
        <v>170</v>
      </c>
      <c r="H17" s="1156"/>
      <c r="I17" s="1156"/>
      <c r="J17" s="1157"/>
      <c r="K17" s="270">
        <v>24198472</v>
      </c>
      <c r="L17" s="270">
        <v>64485</v>
      </c>
      <c r="M17" s="271">
        <v>60704</v>
      </c>
      <c r="N17" s="272">
        <v>6.2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7" t="s">
        <v>491</v>
      </c>
      <c r="H21" s="1148"/>
      <c r="I21" s="1148"/>
      <c r="J21" s="1149"/>
      <c r="K21" s="282">
        <v>5.64</v>
      </c>
      <c r="L21" s="283">
        <v>6.19</v>
      </c>
      <c r="M21" s="284">
        <v>-0.55000000000000004</v>
      </c>
      <c r="N21" s="251"/>
      <c r="O21" s="285"/>
      <c r="P21" s="281"/>
    </row>
    <row r="22" spans="1:16" s="286" customFormat="1">
      <c r="A22" s="281"/>
      <c r="B22" s="251"/>
      <c r="C22" s="251"/>
      <c r="D22" s="251"/>
      <c r="E22" s="251"/>
      <c r="F22" s="251"/>
      <c r="G22" s="1147" t="s">
        <v>492</v>
      </c>
      <c r="H22" s="1148"/>
      <c r="I22" s="1148"/>
      <c r="J22" s="1149"/>
      <c r="K22" s="287">
        <v>99.6</v>
      </c>
      <c r="L22" s="288">
        <v>100.2</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0" t="s">
        <v>473</v>
      </c>
      <c r="L30" s="256"/>
      <c r="M30" s="257" t="s">
        <v>474</v>
      </c>
      <c r="N30" s="258"/>
    </row>
    <row r="31" spans="1:16">
      <c r="A31" s="250"/>
      <c r="B31" s="246"/>
      <c r="C31" s="246"/>
      <c r="D31" s="246"/>
      <c r="E31" s="246"/>
      <c r="F31" s="246"/>
      <c r="G31" s="259"/>
      <c r="H31" s="260"/>
      <c r="I31" s="260"/>
      <c r="J31" s="261"/>
      <c r="K31" s="1151"/>
      <c r="L31" s="262" t="s">
        <v>475</v>
      </c>
      <c r="M31" s="263" t="s">
        <v>476</v>
      </c>
      <c r="N31" s="264" t="s">
        <v>477</v>
      </c>
    </row>
    <row r="32" spans="1:16" ht="27" customHeight="1">
      <c r="A32" s="250"/>
      <c r="B32" s="246"/>
      <c r="C32" s="246"/>
      <c r="D32" s="246"/>
      <c r="E32" s="246"/>
      <c r="F32" s="246"/>
      <c r="G32" s="1163" t="s">
        <v>496</v>
      </c>
      <c r="H32" s="1164"/>
      <c r="I32" s="1164"/>
      <c r="J32" s="1165"/>
      <c r="K32" s="296">
        <v>13536031</v>
      </c>
      <c r="L32" s="296">
        <v>36072</v>
      </c>
      <c r="M32" s="297">
        <v>38230</v>
      </c>
      <c r="N32" s="298">
        <v>-5.6</v>
      </c>
    </row>
    <row r="33" spans="1:16" ht="13.5" customHeight="1">
      <c r="A33" s="250"/>
      <c r="B33" s="246"/>
      <c r="C33" s="246"/>
      <c r="D33" s="246"/>
      <c r="E33" s="246"/>
      <c r="F33" s="246"/>
      <c r="G33" s="1163" t="s">
        <v>497</v>
      </c>
      <c r="H33" s="1164"/>
      <c r="I33" s="1164"/>
      <c r="J33" s="1165"/>
      <c r="K33" s="296" t="s">
        <v>483</v>
      </c>
      <c r="L33" s="296" t="s">
        <v>483</v>
      </c>
      <c r="M33" s="297" t="s">
        <v>483</v>
      </c>
      <c r="N33" s="298" t="s">
        <v>483</v>
      </c>
    </row>
    <row r="34" spans="1:16" ht="27" customHeight="1">
      <c r="A34" s="250"/>
      <c r="B34" s="246"/>
      <c r="C34" s="246"/>
      <c r="D34" s="246"/>
      <c r="E34" s="246"/>
      <c r="F34" s="246"/>
      <c r="G34" s="1163" t="s">
        <v>498</v>
      </c>
      <c r="H34" s="1164"/>
      <c r="I34" s="1164"/>
      <c r="J34" s="1165"/>
      <c r="K34" s="296" t="s">
        <v>483</v>
      </c>
      <c r="L34" s="296" t="s">
        <v>483</v>
      </c>
      <c r="M34" s="297">
        <v>109</v>
      </c>
      <c r="N34" s="298" t="s">
        <v>483</v>
      </c>
    </row>
    <row r="35" spans="1:16" ht="27" customHeight="1">
      <c r="A35" s="250"/>
      <c r="B35" s="246"/>
      <c r="C35" s="246"/>
      <c r="D35" s="246"/>
      <c r="E35" s="246"/>
      <c r="F35" s="246"/>
      <c r="G35" s="1163" t="s">
        <v>499</v>
      </c>
      <c r="H35" s="1164"/>
      <c r="I35" s="1164"/>
      <c r="J35" s="1165"/>
      <c r="K35" s="296">
        <v>2759284</v>
      </c>
      <c r="L35" s="296">
        <v>7353</v>
      </c>
      <c r="M35" s="297">
        <v>9521</v>
      </c>
      <c r="N35" s="298">
        <v>-22.8</v>
      </c>
    </row>
    <row r="36" spans="1:16" ht="27" customHeight="1">
      <c r="A36" s="250"/>
      <c r="B36" s="246"/>
      <c r="C36" s="246"/>
      <c r="D36" s="246"/>
      <c r="E36" s="246"/>
      <c r="F36" s="246"/>
      <c r="G36" s="1163" t="s">
        <v>500</v>
      </c>
      <c r="H36" s="1164"/>
      <c r="I36" s="1164"/>
      <c r="J36" s="1165"/>
      <c r="K36" s="296">
        <v>188619</v>
      </c>
      <c r="L36" s="296">
        <v>503</v>
      </c>
      <c r="M36" s="297">
        <v>386</v>
      </c>
      <c r="N36" s="298">
        <v>30.3</v>
      </c>
    </row>
    <row r="37" spans="1:16" ht="13.5" customHeight="1">
      <c r="A37" s="250"/>
      <c r="B37" s="246"/>
      <c r="C37" s="246"/>
      <c r="D37" s="246"/>
      <c r="E37" s="246"/>
      <c r="F37" s="246"/>
      <c r="G37" s="1163" t="s">
        <v>501</v>
      </c>
      <c r="H37" s="1164"/>
      <c r="I37" s="1164"/>
      <c r="J37" s="1165"/>
      <c r="K37" s="296" t="s">
        <v>483</v>
      </c>
      <c r="L37" s="296" t="s">
        <v>483</v>
      </c>
      <c r="M37" s="297">
        <v>876</v>
      </c>
      <c r="N37" s="298" t="s">
        <v>483</v>
      </c>
    </row>
    <row r="38" spans="1:16" ht="27" customHeight="1">
      <c r="A38" s="250"/>
      <c r="B38" s="246"/>
      <c r="C38" s="246"/>
      <c r="D38" s="246"/>
      <c r="E38" s="246"/>
      <c r="F38" s="246"/>
      <c r="G38" s="1166" t="s">
        <v>502</v>
      </c>
      <c r="H38" s="1167"/>
      <c r="I38" s="1167"/>
      <c r="J38" s="1168"/>
      <c r="K38" s="299">
        <v>664</v>
      </c>
      <c r="L38" s="299">
        <v>2</v>
      </c>
      <c r="M38" s="300">
        <v>2</v>
      </c>
      <c r="N38" s="301">
        <v>0</v>
      </c>
      <c r="O38" s="295"/>
    </row>
    <row r="39" spans="1:16">
      <c r="A39" s="250"/>
      <c r="B39" s="246"/>
      <c r="C39" s="246"/>
      <c r="D39" s="246"/>
      <c r="E39" s="246"/>
      <c r="F39" s="246"/>
      <c r="G39" s="1166" t="s">
        <v>503</v>
      </c>
      <c r="H39" s="1167"/>
      <c r="I39" s="1167"/>
      <c r="J39" s="1168"/>
      <c r="K39" s="302">
        <v>-1904431</v>
      </c>
      <c r="L39" s="302">
        <v>-5075</v>
      </c>
      <c r="M39" s="303">
        <v>-8387</v>
      </c>
      <c r="N39" s="304">
        <v>-39.5</v>
      </c>
      <c r="O39" s="295"/>
    </row>
    <row r="40" spans="1:16" ht="27" customHeight="1">
      <c r="A40" s="250"/>
      <c r="B40" s="246"/>
      <c r="C40" s="246"/>
      <c r="D40" s="246"/>
      <c r="E40" s="246"/>
      <c r="F40" s="246"/>
      <c r="G40" s="1163" t="s">
        <v>504</v>
      </c>
      <c r="H40" s="1164"/>
      <c r="I40" s="1164"/>
      <c r="J40" s="1165"/>
      <c r="K40" s="302">
        <v>-10352330</v>
      </c>
      <c r="L40" s="302">
        <v>-27587</v>
      </c>
      <c r="M40" s="303">
        <v>-29253</v>
      </c>
      <c r="N40" s="304">
        <v>-5.7</v>
      </c>
      <c r="O40" s="295"/>
    </row>
    <row r="41" spans="1:16">
      <c r="A41" s="250"/>
      <c r="B41" s="246"/>
      <c r="C41" s="246"/>
      <c r="D41" s="246"/>
      <c r="E41" s="246"/>
      <c r="F41" s="246"/>
      <c r="G41" s="1169" t="s">
        <v>281</v>
      </c>
      <c r="H41" s="1170"/>
      <c r="I41" s="1170"/>
      <c r="J41" s="1171"/>
      <c r="K41" s="296">
        <v>4227837</v>
      </c>
      <c r="L41" s="302">
        <v>11267</v>
      </c>
      <c r="M41" s="303">
        <v>11483</v>
      </c>
      <c r="N41" s="304">
        <v>-1.9</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8" t="s">
        <v>473</v>
      </c>
      <c r="J49" s="1160" t="s">
        <v>508</v>
      </c>
      <c r="K49" s="1161"/>
      <c r="L49" s="1161"/>
      <c r="M49" s="1161"/>
      <c r="N49" s="1162"/>
    </row>
    <row r="50" spans="1:14">
      <c r="A50" s="250"/>
      <c r="B50" s="246"/>
      <c r="C50" s="246"/>
      <c r="D50" s="246"/>
      <c r="E50" s="246"/>
      <c r="F50" s="246"/>
      <c r="G50" s="314"/>
      <c r="H50" s="315"/>
      <c r="I50" s="1159"/>
      <c r="J50" s="316" t="s">
        <v>509</v>
      </c>
      <c r="K50" s="317" t="s">
        <v>510</v>
      </c>
      <c r="L50" s="318" t="s">
        <v>511</v>
      </c>
      <c r="M50" s="319" t="s">
        <v>512</v>
      </c>
      <c r="N50" s="320" t="s">
        <v>513</v>
      </c>
    </row>
    <row r="51" spans="1:14">
      <c r="A51" s="250"/>
      <c r="B51" s="246"/>
      <c r="C51" s="246"/>
      <c r="D51" s="246"/>
      <c r="E51" s="246"/>
      <c r="F51" s="246"/>
      <c r="G51" s="312" t="s">
        <v>514</v>
      </c>
      <c r="H51" s="313"/>
      <c r="I51" s="321">
        <v>14039711</v>
      </c>
      <c r="J51" s="322">
        <v>37474</v>
      </c>
      <c r="K51" s="323">
        <v>-29</v>
      </c>
      <c r="L51" s="324">
        <v>41705</v>
      </c>
      <c r="M51" s="325">
        <v>-4.9000000000000004</v>
      </c>
      <c r="N51" s="326">
        <v>-24.1</v>
      </c>
    </row>
    <row r="52" spans="1:14">
      <c r="A52" s="250"/>
      <c r="B52" s="246"/>
      <c r="C52" s="246"/>
      <c r="D52" s="246"/>
      <c r="E52" s="246"/>
      <c r="F52" s="246"/>
      <c r="G52" s="327"/>
      <c r="H52" s="328" t="s">
        <v>515</v>
      </c>
      <c r="I52" s="329">
        <v>10789144</v>
      </c>
      <c r="J52" s="330">
        <v>28798</v>
      </c>
      <c r="K52" s="331">
        <v>-28.8</v>
      </c>
      <c r="L52" s="332">
        <v>22742</v>
      </c>
      <c r="M52" s="333">
        <v>-4.0999999999999996</v>
      </c>
      <c r="N52" s="334">
        <v>-24.7</v>
      </c>
    </row>
    <row r="53" spans="1:14">
      <c r="A53" s="250"/>
      <c r="B53" s="246"/>
      <c r="C53" s="246"/>
      <c r="D53" s="246"/>
      <c r="E53" s="246"/>
      <c r="F53" s="246"/>
      <c r="G53" s="312" t="s">
        <v>516</v>
      </c>
      <c r="H53" s="313"/>
      <c r="I53" s="321">
        <v>18780478</v>
      </c>
      <c r="J53" s="322">
        <v>50051</v>
      </c>
      <c r="K53" s="323">
        <v>33.6</v>
      </c>
      <c r="L53" s="324">
        <v>47677</v>
      </c>
      <c r="M53" s="325">
        <v>14.3</v>
      </c>
      <c r="N53" s="326">
        <v>19.3</v>
      </c>
    </row>
    <row r="54" spans="1:14">
      <c r="A54" s="250"/>
      <c r="B54" s="246"/>
      <c r="C54" s="246"/>
      <c r="D54" s="246"/>
      <c r="E54" s="246"/>
      <c r="F54" s="246"/>
      <c r="G54" s="327"/>
      <c r="H54" s="328" t="s">
        <v>515</v>
      </c>
      <c r="I54" s="329">
        <v>14592817</v>
      </c>
      <c r="J54" s="330">
        <v>38890</v>
      </c>
      <c r="K54" s="331">
        <v>35</v>
      </c>
      <c r="L54" s="332">
        <v>23360</v>
      </c>
      <c r="M54" s="333">
        <v>2.7</v>
      </c>
      <c r="N54" s="334">
        <v>32.299999999999997</v>
      </c>
    </row>
    <row r="55" spans="1:14">
      <c r="A55" s="250"/>
      <c r="B55" s="246"/>
      <c r="C55" s="246"/>
      <c r="D55" s="246"/>
      <c r="E55" s="246"/>
      <c r="F55" s="246"/>
      <c r="G55" s="312" t="s">
        <v>517</v>
      </c>
      <c r="H55" s="313"/>
      <c r="I55" s="321">
        <v>21521325</v>
      </c>
      <c r="J55" s="322">
        <v>57338</v>
      </c>
      <c r="K55" s="323">
        <v>14.6</v>
      </c>
      <c r="L55" s="324">
        <v>51613</v>
      </c>
      <c r="M55" s="325">
        <v>8.3000000000000007</v>
      </c>
      <c r="N55" s="326">
        <v>6.3</v>
      </c>
    </row>
    <row r="56" spans="1:14">
      <c r="A56" s="250"/>
      <c r="B56" s="246"/>
      <c r="C56" s="246"/>
      <c r="D56" s="246"/>
      <c r="E56" s="246"/>
      <c r="F56" s="246"/>
      <c r="G56" s="327"/>
      <c r="H56" s="328" t="s">
        <v>515</v>
      </c>
      <c r="I56" s="329">
        <v>14263827</v>
      </c>
      <c r="J56" s="330">
        <v>38002</v>
      </c>
      <c r="K56" s="331">
        <v>-2.2999999999999998</v>
      </c>
      <c r="L56" s="332">
        <v>25872</v>
      </c>
      <c r="M56" s="333">
        <v>10.8</v>
      </c>
      <c r="N56" s="334">
        <v>-13.1</v>
      </c>
    </row>
    <row r="57" spans="1:14">
      <c r="A57" s="250"/>
      <c r="B57" s="246"/>
      <c r="C57" s="246"/>
      <c r="D57" s="246"/>
      <c r="E57" s="246"/>
      <c r="F57" s="246"/>
      <c r="G57" s="312" t="s">
        <v>518</v>
      </c>
      <c r="H57" s="313"/>
      <c r="I57" s="321">
        <v>21450221</v>
      </c>
      <c r="J57" s="322">
        <v>57126</v>
      </c>
      <c r="K57" s="323">
        <v>-0.4</v>
      </c>
      <c r="L57" s="324">
        <v>50880</v>
      </c>
      <c r="M57" s="325">
        <v>-1.4</v>
      </c>
      <c r="N57" s="326">
        <v>1</v>
      </c>
    </row>
    <row r="58" spans="1:14">
      <c r="A58" s="250"/>
      <c r="B58" s="246"/>
      <c r="C58" s="246"/>
      <c r="D58" s="246"/>
      <c r="E58" s="246"/>
      <c r="F58" s="246"/>
      <c r="G58" s="327"/>
      <c r="H58" s="328" t="s">
        <v>515</v>
      </c>
      <c r="I58" s="329">
        <v>12378761</v>
      </c>
      <c r="J58" s="330">
        <v>32967</v>
      </c>
      <c r="K58" s="331">
        <v>-13.2</v>
      </c>
      <c r="L58" s="332">
        <v>27819</v>
      </c>
      <c r="M58" s="333">
        <v>7.5</v>
      </c>
      <c r="N58" s="334">
        <v>-20.7</v>
      </c>
    </row>
    <row r="59" spans="1:14">
      <c r="A59" s="250"/>
      <c r="B59" s="246"/>
      <c r="C59" s="246"/>
      <c r="D59" s="246"/>
      <c r="E59" s="246"/>
      <c r="F59" s="246"/>
      <c r="G59" s="312" t="s">
        <v>519</v>
      </c>
      <c r="H59" s="313"/>
      <c r="I59" s="321">
        <v>27081790</v>
      </c>
      <c r="J59" s="322">
        <v>72169</v>
      </c>
      <c r="K59" s="323">
        <v>26.3</v>
      </c>
      <c r="L59" s="324">
        <v>46395</v>
      </c>
      <c r="M59" s="325">
        <v>-8.8000000000000007</v>
      </c>
      <c r="N59" s="326">
        <v>35.1</v>
      </c>
    </row>
    <row r="60" spans="1:14">
      <c r="A60" s="250"/>
      <c r="B60" s="246"/>
      <c r="C60" s="246"/>
      <c r="D60" s="246"/>
      <c r="E60" s="246"/>
      <c r="F60" s="246"/>
      <c r="G60" s="327"/>
      <c r="H60" s="328" t="s">
        <v>515</v>
      </c>
      <c r="I60" s="335">
        <v>17688228</v>
      </c>
      <c r="J60" s="330">
        <v>47137</v>
      </c>
      <c r="K60" s="331">
        <v>43</v>
      </c>
      <c r="L60" s="332">
        <v>26304</v>
      </c>
      <c r="M60" s="333">
        <v>-5.4</v>
      </c>
      <c r="N60" s="334">
        <v>48.4</v>
      </c>
    </row>
    <row r="61" spans="1:14">
      <c r="A61" s="250"/>
      <c r="B61" s="246"/>
      <c r="C61" s="246"/>
      <c r="D61" s="246"/>
      <c r="E61" s="246"/>
      <c r="F61" s="246"/>
      <c r="G61" s="312" t="s">
        <v>520</v>
      </c>
      <c r="H61" s="336"/>
      <c r="I61" s="337">
        <v>20574705</v>
      </c>
      <c r="J61" s="338">
        <v>54832</v>
      </c>
      <c r="K61" s="339">
        <v>9</v>
      </c>
      <c r="L61" s="340">
        <v>47654</v>
      </c>
      <c r="M61" s="341">
        <v>1.5</v>
      </c>
      <c r="N61" s="326">
        <v>7.5</v>
      </c>
    </row>
    <row r="62" spans="1:14">
      <c r="A62" s="250"/>
      <c r="B62" s="246"/>
      <c r="C62" s="246"/>
      <c r="D62" s="246"/>
      <c r="E62" s="246"/>
      <c r="F62" s="246"/>
      <c r="G62" s="327"/>
      <c r="H62" s="328" t="s">
        <v>515</v>
      </c>
      <c r="I62" s="329">
        <v>13942555</v>
      </c>
      <c r="J62" s="330">
        <v>37159</v>
      </c>
      <c r="K62" s="331">
        <v>6.7</v>
      </c>
      <c r="L62" s="332">
        <v>25219</v>
      </c>
      <c r="M62" s="333">
        <v>2.2999999999999998</v>
      </c>
      <c r="N62" s="334">
        <v>4.4000000000000004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2" t="s">
        <v>3</v>
      </c>
      <c r="D47" s="1172"/>
      <c r="E47" s="1173"/>
      <c r="F47" s="11">
        <v>8.73</v>
      </c>
      <c r="G47" s="12">
        <v>8.43</v>
      </c>
      <c r="H47" s="12">
        <v>5.86</v>
      </c>
      <c r="I47" s="12">
        <v>8.9499999999999993</v>
      </c>
      <c r="J47" s="13">
        <v>9.94</v>
      </c>
    </row>
    <row r="48" spans="2:10" ht="57.75" customHeight="1">
      <c r="B48" s="14"/>
      <c r="C48" s="1174" t="s">
        <v>4</v>
      </c>
      <c r="D48" s="1174"/>
      <c r="E48" s="1175"/>
      <c r="F48" s="15">
        <v>5.7</v>
      </c>
      <c r="G48" s="16">
        <v>5.66</v>
      </c>
      <c r="H48" s="16">
        <v>6.35</v>
      </c>
      <c r="I48" s="16">
        <v>7.17</v>
      </c>
      <c r="J48" s="17">
        <v>4.8499999999999996</v>
      </c>
    </row>
    <row r="49" spans="2:10" ht="57.75" customHeight="1" thickBot="1">
      <c r="B49" s="18"/>
      <c r="C49" s="1176" t="s">
        <v>5</v>
      </c>
      <c r="D49" s="1176"/>
      <c r="E49" s="1177"/>
      <c r="F49" s="19" t="s">
        <v>527</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4" t="s">
        <v>532</v>
      </c>
      <c r="D34" s="1184"/>
      <c r="E34" s="1185"/>
      <c r="F34" s="32">
        <v>3.89</v>
      </c>
      <c r="G34" s="33">
        <v>4.03</v>
      </c>
      <c r="H34" s="33">
        <v>4.8099999999999996</v>
      </c>
      <c r="I34" s="33">
        <v>5.52</v>
      </c>
      <c r="J34" s="34">
        <v>6.21</v>
      </c>
      <c r="K34" s="22"/>
      <c r="L34" s="22"/>
      <c r="M34" s="22"/>
      <c r="N34" s="22"/>
      <c r="O34" s="22"/>
      <c r="P34" s="22"/>
    </row>
    <row r="35" spans="1:16" ht="39" customHeight="1">
      <c r="A35" s="22"/>
      <c r="B35" s="35"/>
      <c r="C35" s="1178" t="s">
        <v>533</v>
      </c>
      <c r="D35" s="1179"/>
      <c r="E35" s="1180"/>
      <c r="F35" s="36">
        <v>4.17</v>
      </c>
      <c r="G35" s="37">
        <v>4.67</v>
      </c>
      <c r="H35" s="37">
        <v>4.9000000000000004</v>
      </c>
      <c r="I35" s="37">
        <v>5.2</v>
      </c>
      <c r="J35" s="38">
        <v>6.07</v>
      </c>
      <c r="K35" s="22"/>
      <c r="L35" s="22"/>
      <c r="M35" s="22"/>
      <c r="N35" s="22"/>
      <c r="O35" s="22"/>
      <c r="P35" s="22"/>
    </row>
    <row r="36" spans="1:16" ht="39" customHeight="1">
      <c r="A36" s="22"/>
      <c r="B36" s="35"/>
      <c r="C36" s="1178" t="s">
        <v>534</v>
      </c>
      <c r="D36" s="1179"/>
      <c r="E36" s="1180"/>
      <c r="F36" s="36">
        <v>5.64</v>
      </c>
      <c r="G36" s="37">
        <v>5.61</v>
      </c>
      <c r="H36" s="37">
        <v>6.3</v>
      </c>
      <c r="I36" s="37">
        <v>7.13</v>
      </c>
      <c r="J36" s="38">
        <v>4.8099999999999996</v>
      </c>
      <c r="K36" s="22"/>
      <c r="L36" s="22"/>
      <c r="M36" s="22"/>
      <c r="N36" s="22"/>
      <c r="O36" s="22"/>
      <c r="P36" s="22"/>
    </row>
    <row r="37" spans="1:16" ht="39" customHeight="1">
      <c r="A37" s="22"/>
      <c r="B37" s="35"/>
      <c r="C37" s="1178" t="s">
        <v>535</v>
      </c>
      <c r="D37" s="1179"/>
      <c r="E37" s="1180"/>
      <c r="F37" s="36">
        <v>1.81</v>
      </c>
      <c r="G37" s="37">
        <v>1.43</v>
      </c>
      <c r="H37" s="37">
        <v>1.42</v>
      </c>
      <c r="I37" s="37">
        <v>1.41</v>
      </c>
      <c r="J37" s="38">
        <v>2.2599999999999998</v>
      </c>
      <c r="K37" s="22"/>
      <c r="L37" s="22"/>
      <c r="M37" s="22"/>
      <c r="N37" s="22"/>
      <c r="O37" s="22"/>
      <c r="P37" s="22"/>
    </row>
    <row r="38" spans="1:16" ht="39" customHeight="1">
      <c r="A38" s="22"/>
      <c r="B38" s="35"/>
      <c r="C38" s="1178" t="s">
        <v>536</v>
      </c>
      <c r="D38" s="1179"/>
      <c r="E38" s="1180"/>
      <c r="F38" s="36">
        <v>0.31</v>
      </c>
      <c r="G38" s="37">
        <v>0.43</v>
      </c>
      <c r="H38" s="37">
        <v>0.23</v>
      </c>
      <c r="I38" s="37">
        <v>1.07</v>
      </c>
      <c r="J38" s="38">
        <v>0.97</v>
      </c>
      <c r="K38" s="22"/>
      <c r="L38" s="22"/>
      <c r="M38" s="22"/>
      <c r="N38" s="22"/>
      <c r="O38" s="22"/>
      <c r="P38" s="22"/>
    </row>
    <row r="39" spans="1:16" ht="39" customHeight="1">
      <c r="A39" s="22"/>
      <c r="B39" s="35"/>
      <c r="C39" s="1178" t="s">
        <v>537</v>
      </c>
      <c r="D39" s="1179"/>
      <c r="E39" s="1180"/>
      <c r="F39" s="36">
        <v>0.03</v>
      </c>
      <c r="G39" s="37">
        <v>0.04</v>
      </c>
      <c r="H39" s="37">
        <v>0.04</v>
      </c>
      <c r="I39" s="37">
        <v>0.04</v>
      </c>
      <c r="J39" s="38">
        <v>0.04</v>
      </c>
      <c r="K39" s="22"/>
      <c r="L39" s="22"/>
      <c r="M39" s="22"/>
      <c r="N39" s="22"/>
      <c r="O39" s="22"/>
      <c r="P39" s="22"/>
    </row>
    <row r="40" spans="1:16" ht="39" customHeight="1">
      <c r="A40" s="22"/>
      <c r="B40" s="35"/>
      <c r="C40" s="1178" t="s">
        <v>538</v>
      </c>
      <c r="D40" s="1179"/>
      <c r="E40" s="1180"/>
      <c r="F40" s="36">
        <v>0.05</v>
      </c>
      <c r="G40" s="37">
        <v>0.04</v>
      </c>
      <c r="H40" s="37">
        <v>0.03</v>
      </c>
      <c r="I40" s="37">
        <v>0.03</v>
      </c>
      <c r="J40" s="38">
        <v>0.02</v>
      </c>
      <c r="K40" s="22"/>
      <c r="L40" s="22"/>
      <c r="M40" s="22"/>
      <c r="N40" s="22"/>
      <c r="O40" s="22"/>
      <c r="P40" s="22"/>
    </row>
    <row r="41" spans="1:16" ht="39" customHeight="1">
      <c r="A41" s="22"/>
      <c r="B41" s="35"/>
      <c r="C41" s="1178" t="s">
        <v>539</v>
      </c>
      <c r="D41" s="1179"/>
      <c r="E41" s="1180"/>
      <c r="F41" s="36">
        <v>0.01</v>
      </c>
      <c r="G41" s="37">
        <v>0</v>
      </c>
      <c r="H41" s="37">
        <v>0</v>
      </c>
      <c r="I41" s="37">
        <v>0.01</v>
      </c>
      <c r="J41" s="38">
        <v>0.01</v>
      </c>
      <c r="K41" s="22"/>
      <c r="L41" s="22"/>
      <c r="M41" s="22"/>
      <c r="N41" s="22"/>
      <c r="O41" s="22"/>
      <c r="P41" s="22"/>
    </row>
    <row r="42" spans="1:16" ht="39" customHeight="1">
      <c r="A42" s="22"/>
      <c r="B42" s="39"/>
      <c r="C42" s="1178" t="s">
        <v>540</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541</v>
      </c>
      <c r="D43" s="1182"/>
      <c r="E43" s="1183"/>
      <c r="F43" s="41">
        <v>0.01</v>
      </c>
      <c r="G43" s="42">
        <v>0</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4" t="s">
        <v>11</v>
      </c>
      <c r="C45" s="1195"/>
      <c r="D45" s="58"/>
      <c r="E45" s="1200" t="s">
        <v>12</v>
      </c>
      <c r="F45" s="1200"/>
      <c r="G45" s="1200"/>
      <c r="H45" s="1200"/>
      <c r="I45" s="1200"/>
      <c r="J45" s="1201"/>
      <c r="K45" s="59">
        <v>13523</v>
      </c>
      <c r="L45" s="60">
        <v>13351</v>
      </c>
      <c r="M45" s="60">
        <v>13533</v>
      </c>
      <c r="N45" s="60">
        <v>13400</v>
      </c>
      <c r="O45" s="61">
        <v>13536</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3657</v>
      </c>
      <c r="L48" s="64">
        <v>3400</v>
      </c>
      <c r="M48" s="64">
        <v>3093</v>
      </c>
      <c r="N48" s="64">
        <v>2988</v>
      </c>
      <c r="O48" s="65">
        <v>2759</v>
      </c>
      <c r="P48" s="48"/>
      <c r="Q48" s="48"/>
      <c r="R48" s="48"/>
      <c r="S48" s="48"/>
      <c r="T48" s="48"/>
      <c r="U48" s="48"/>
    </row>
    <row r="49" spans="1:21" ht="30.75" customHeight="1">
      <c r="A49" s="48"/>
      <c r="B49" s="1196"/>
      <c r="C49" s="1197"/>
      <c r="D49" s="62"/>
      <c r="E49" s="1188" t="s">
        <v>16</v>
      </c>
      <c r="F49" s="1188"/>
      <c r="G49" s="1188"/>
      <c r="H49" s="1188"/>
      <c r="I49" s="1188"/>
      <c r="J49" s="1189"/>
      <c r="K49" s="63">
        <v>213</v>
      </c>
      <c r="L49" s="64">
        <v>210</v>
      </c>
      <c r="M49" s="64">
        <v>198</v>
      </c>
      <c r="N49" s="64">
        <v>205</v>
      </c>
      <c r="O49" s="65">
        <v>189</v>
      </c>
      <c r="P49" s="48"/>
      <c r="Q49" s="48"/>
      <c r="R49" s="48"/>
      <c r="S49" s="48"/>
      <c r="T49" s="48"/>
      <c r="U49" s="48"/>
    </row>
    <row r="50" spans="1:21" ht="30.75" customHeight="1">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c r="A51" s="48"/>
      <c r="B51" s="1198"/>
      <c r="C51" s="1199"/>
      <c r="D51" s="66"/>
      <c r="E51" s="1188" t="s">
        <v>18</v>
      </c>
      <c r="F51" s="1188"/>
      <c r="G51" s="1188"/>
      <c r="H51" s="1188"/>
      <c r="I51" s="1188"/>
      <c r="J51" s="1189"/>
      <c r="K51" s="63">
        <v>1</v>
      </c>
      <c r="L51" s="64" t="s">
        <v>483</v>
      </c>
      <c r="M51" s="64" t="s">
        <v>483</v>
      </c>
      <c r="N51" s="64" t="s">
        <v>483</v>
      </c>
      <c r="O51" s="65">
        <v>1</v>
      </c>
      <c r="P51" s="48"/>
      <c r="Q51" s="48"/>
      <c r="R51" s="48"/>
      <c r="S51" s="48"/>
      <c r="T51" s="48"/>
      <c r="U51" s="48"/>
    </row>
    <row r="52" spans="1:21" ht="30.75" customHeight="1">
      <c r="A52" s="48"/>
      <c r="B52" s="1186" t="s">
        <v>19</v>
      </c>
      <c r="C52" s="1187"/>
      <c r="D52" s="66"/>
      <c r="E52" s="1188" t="s">
        <v>20</v>
      </c>
      <c r="F52" s="1188"/>
      <c r="G52" s="1188"/>
      <c r="H52" s="1188"/>
      <c r="I52" s="1188"/>
      <c r="J52" s="1189"/>
      <c r="K52" s="63">
        <v>11445</v>
      </c>
      <c r="L52" s="64">
        <v>12034</v>
      </c>
      <c r="M52" s="64">
        <v>12346</v>
      </c>
      <c r="N52" s="64">
        <v>12082</v>
      </c>
      <c r="O52" s="65">
        <v>12256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5949</v>
      </c>
      <c r="L53" s="69">
        <v>4927</v>
      </c>
      <c r="M53" s="69">
        <v>4478</v>
      </c>
      <c r="N53" s="69">
        <v>4511</v>
      </c>
      <c r="O53" s="70">
        <v>4229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2" t="s">
        <v>24</v>
      </c>
      <c r="C41" s="1203"/>
      <c r="D41" s="81"/>
      <c r="E41" s="1208" t="s">
        <v>25</v>
      </c>
      <c r="F41" s="1208"/>
      <c r="G41" s="1208"/>
      <c r="H41" s="1209"/>
      <c r="I41" s="82">
        <v>131828</v>
      </c>
      <c r="J41" s="83">
        <v>132570</v>
      </c>
      <c r="K41" s="83">
        <v>135587</v>
      </c>
      <c r="L41" s="83">
        <v>136578</v>
      </c>
      <c r="M41" s="84">
        <v>141517</v>
      </c>
    </row>
    <row r="42" spans="2:13" ht="27.75" customHeight="1">
      <c r="B42" s="1204"/>
      <c r="C42" s="1205"/>
      <c r="D42" s="85"/>
      <c r="E42" s="1210" t="s">
        <v>26</v>
      </c>
      <c r="F42" s="1210"/>
      <c r="G42" s="1210"/>
      <c r="H42" s="1211"/>
      <c r="I42" s="86" t="s">
        <v>483</v>
      </c>
      <c r="J42" s="87" t="s">
        <v>483</v>
      </c>
      <c r="K42" s="87" t="s">
        <v>483</v>
      </c>
      <c r="L42" s="87" t="s">
        <v>483</v>
      </c>
      <c r="M42" s="88" t="s">
        <v>483</v>
      </c>
    </row>
    <row r="43" spans="2:13" ht="27.75" customHeight="1">
      <c r="B43" s="1204"/>
      <c r="C43" s="1205"/>
      <c r="D43" s="85"/>
      <c r="E43" s="1210" t="s">
        <v>27</v>
      </c>
      <c r="F43" s="1210"/>
      <c r="G43" s="1210"/>
      <c r="H43" s="1211"/>
      <c r="I43" s="86">
        <v>36269</v>
      </c>
      <c r="J43" s="87">
        <v>32941</v>
      </c>
      <c r="K43" s="87">
        <v>30684</v>
      </c>
      <c r="L43" s="87">
        <v>28802</v>
      </c>
      <c r="M43" s="88">
        <v>26895</v>
      </c>
    </row>
    <row r="44" spans="2:13" ht="27.75" customHeight="1">
      <c r="B44" s="1204"/>
      <c r="C44" s="1205"/>
      <c r="D44" s="85"/>
      <c r="E44" s="1210" t="s">
        <v>28</v>
      </c>
      <c r="F44" s="1210"/>
      <c r="G44" s="1210"/>
      <c r="H44" s="1211"/>
      <c r="I44" s="86">
        <v>1254</v>
      </c>
      <c r="J44" s="87">
        <v>1282</v>
      </c>
      <c r="K44" s="87">
        <v>1618</v>
      </c>
      <c r="L44" s="87">
        <v>1844</v>
      </c>
      <c r="M44" s="88">
        <v>1841</v>
      </c>
    </row>
    <row r="45" spans="2:13" ht="27.75" customHeight="1">
      <c r="B45" s="1204"/>
      <c r="C45" s="1205"/>
      <c r="D45" s="85"/>
      <c r="E45" s="1210" t="s">
        <v>29</v>
      </c>
      <c r="F45" s="1210"/>
      <c r="G45" s="1210"/>
      <c r="H45" s="1211"/>
      <c r="I45" s="86">
        <v>18706</v>
      </c>
      <c r="J45" s="87">
        <v>17061</v>
      </c>
      <c r="K45" s="87">
        <v>15701</v>
      </c>
      <c r="L45" s="87">
        <v>15680</v>
      </c>
      <c r="M45" s="88">
        <v>15206</v>
      </c>
    </row>
    <row r="46" spans="2:13" ht="27.75" customHeight="1">
      <c r="B46" s="1204"/>
      <c r="C46" s="1205"/>
      <c r="D46" s="89"/>
      <c r="E46" s="1210" t="s">
        <v>30</v>
      </c>
      <c r="F46" s="1210"/>
      <c r="G46" s="1210"/>
      <c r="H46" s="1211"/>
      <c r="I46" s="86">
        <v>949</v>
      </c>
      <c r="J46" s="87">
        <v>326</v>
      </c>
      <c r="K46" s="87">
        <v>225</v>
      </c>
      <c r="L46" s="87">
        <v>233</v>
      </c>
      <c r="M46" s="88">
        <v>348</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19568</v>
      </c>
      <c r="J50" s="87">
        <v>21650</v>
      </c>
      <c r="K50" s="87">
        <v>19391</v>
      </c>
      <c r="L50" s="87">
        <v>21566</v>
      </c>
      <c r="M50" s="88">
        <v>21407</v>
      </c>
    </row>
    <row r="51" spans="2:13" ht="27.75" customHeight="1">
      <c r="B51" s="1204"/>
      <c r="C51" s="1205"/>
      <c r="D51" s="85"/>
      <c r="E51" s="1210" t="s">
        <v>36</v>
      </c>
      <c r="F51" s="1210"/>
      <c r="G51" s="1210"/>
      <c r="H51" s="1211"/>
      <c r="I51" s="86">
        <v>18217</v>
      </c>
      <c r="J51" s="87">
        <v>16796</v>
      </c>
      <c r="K51" s="87">
        <v>15796</v>
      </c>
      <c r="L51" s="87">
        <v>15517</v>
      </c>
      <c r="M51" s="88">
        <v>15527</v>
      </c>
    </row>
    <row r="52" spans="2:13" ht="27.75" customHeight="1">
      <c r="B52" s="1206"/>
      <c r="C52" s="1207"/>
      <c r="D52" s="85"/>
      <c r="E52" s="1210" t="s">
        <v>37</v>
      </c>
      <c r="F52" s="1210"/>
      <c r="G52" s="1210"/>
      <c r="H52" s="1211"/>
      <c r="I52" s="86">
        <v>116199</v>
      </c>
      <c r="J52" s="87">
        <v>119071</v>
      </c>
      <c r="K52" s="87">
        <v>122879</v>
      </c>
      <c r="L52" s="87">
        <v>124544</v>
      </c>
      <c r="M52" s="88">
        <v>126735</v>
      </c>
    </row>
    <row r="53" spans="2:13" ht="27.75" customHeight="1" thickBot="1">
      <c r="B53" s="1217" t="s">
        <v>21</v>
      </c>
      <c r="C53" s="1218"/>
      <c r="D53" s="92"/>
      <c r="E53" s="1219" t="s">
        <v>38</v>
      </c>
      <c r="F53" s="1219"/>
      <c r="G53" s="1219"/>
      <c r="H53" s="1220"/>
      <c r="I53" s="93">
        <v>35022</v>
      </c>
      <c r="J53" s="94">
        <v>26663</v>
      </c>
      <c r="K53" s="94">
        <v>25748</v>
      </c>
      <c r="L53" s="94">
        <v>21511</v>
      </c>
      <c r="M53" s="95">
        <v>22138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52" zoomScaleNormal="100" zoomScaleSheetLayoutView="55" workbookViewId="0">
      <selection activeCell="I70" sqref="I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573</v>
      </c>
      <c r="C41" s="248"/>
      <c r="D41" s="248"/>
      <c r="E41" s="248"/>
      <c r="F41" s="248"/>
      <c r="G41" s="248"/>
      <c r="H41" s="248"/>
      <c r="I41" s="248"/>
      <c r="J41" s="248"/>
      <c r="K41" s="248"/>
      <c r="L41" s="248"/>
      <c r="M41" s="248"/>
      <c r="N41" s="248"/>
      <c r="O41" s="248"/>
      <c r="P41" s="249"/>
    </row>
    <row r="42" spans="2:17">
      <c r="B42" s="250"/>
      <c r="C42" s="246"/>
      <c r="D42" s="246"/>
      <c r="E42" s="246"/>
      <c r="F42" s="246"/>
      <c r="G42" s="353" t="s">
        <v>574</v>
      </c>
      <c r="I42" s="354"/>
      <c r="J42" s="354"/>
      <c r="K42" s="354"/>
      <c r="L42" s="246"/>
      <c r="M42" s="246"/>
      <c r="N42" s="246"/>
      <c r="O42" s="246"/>
    </row>
    <row r="43" spans="2:17">
      <c r="B43" s="250"/>
      <c r="C43" s="246"/>
      <c r="D43" s="246"/>
      <c r="E43" s="246"/>
      <c r="F43" s="246"/>
      <c r="G43" s="1233" t="s">
        <v>575</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576</v>
      </c>
    </row>
    <row r="50" spans="1:17">
      <c r="B50" s="250"/>
      <c r="C50" s="246"/>
      <c r="D50" s="246"/>
      <c r="E50" s="246"/>
      <c r="F50" s="246"/>
      <c r="G50" s="1242"/>
      <c r="H50" s="1243"/>
      <c r="I50" s="1243"/>
      <c r="J50" s="1244"/>
      <c r="K50" s="356" t="s">
        <v>522</v>
      </c>
      <c r="L50" s="356" t="s">
        <v>523</v>
      </c>
      <c r="M50" s="356" t="s">
        <v>524</v>
      </c>
      <c r="N50" s="356" t="s">
        <v>525</v>
      </c>
      <c r="O50" s="356" t="s">
        <v>526</v>
      </c>
    </row>
    <row r="51" spans="1:17">
      <c r="B51" s="250"/>
      <c r="C51" s="246"/>
      <c r="D51" s="246"/>
      <c r="E51" s="246"/>
      <c r="F51" s="246"/>
      <c r="G51" s="1245" t="s">
        <v>577</v>
      </c>
      <c r="H51" s="1246"/>
      <c r="I51" s="1251" t="s">
        <v>578</v>
      </c>
      <c r="J51" s="1251"/>
      <c r="K51" s="1255"/>
      <c r="L51" s="1255"/>
      <c r="M51" s="1255"/>
      <c r="N51" s="1221">
        <v>29.9</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579</v>
      </c>
      <c r="J53" s="1231"/>
      <c r="K53" s="1256"/>
      <c r="L53" s="1256"/>
      <c r="M53" s="1256"/>
      <c r="N53" s="1253">
        <v>54.2</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580</v>
      </c>
      <c r="H55" s="1226"/>
      <c r="I55" s="1231" t="s">
        <v>578</v>
      </c>
      <c r="J55" s="1231"/>
      <c r="K55" s="1255"/>
      <c r="L55" s="1255"/>
      <c r="M55" s="1255"/>
      <c r="N55" s="1221">
        <v>41.4</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579</v>
      </c>
      <c r="J57" s="1223"/>
      <c r="K57" s="1256"/>
      <c r="L57" s="1256"/>
      <c r="M57" s="1256"/>
      <c r="N57" s="1253">
        <v>59.3</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581</v>
      </c>
      <c r="C63" s="246"/>
      <c r="D63" s="246"/>
      <c r="E63" s="246"/>
      <c r="F63" s="246"/>
      <c r="G63" s="246"/>
      <c r="H63" s="246"/>
      <c r="I63" s="246"/>
      <c r="J63" s="246"/>
      <c r="K63" s="246"/>
      <c r="L63" s="246"/>
      <c r="M63" s="246"/>
      <c r="N63" s="246"/>
      <c r="O63" s="246"/>
    </row>
    <row r="64" spans="1:17">
      <c r="B64" s="250"/>
      <c r="C64" s="246"/>
      <c r="D64" s="246"/>
      <c r="E64" s="246"/>
      <c r="F64" s="246"/>
      <c r="G64" s="353" t="s">
        <v>574</v>
      </c>
      <c r="I64" s="354"/>
      <c r="J64" s="354"/>
      <c r="K64" s="354"/>
      <c r="L64" s="246"/>
      <c r="M64" s="246"/>
      <c r="N64" s="246"/>
      <c r="O64" s="246"/>
    </row>
    <row r="65" spans="2:30">
      <c r="B65" s="250"/>
      <c r="C65" s="246"/>
      <c r="D65" s="246"/>
      <c r="E65" s="246"/>
      <c r="F65" s="246"/>
      <c r="G65" s="1233" t="s">
        <v>584</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582</v>
      </c>
      <c r="I71" s="370"/>
      <c r="J71" s="366"/>
      <c r="K71" s="366"/>
      <c r="L71" s="367"/>
      <c r="M71" s="366"/>
      <c r="N71" s="367"/>
      <c r="O71" s="368"/>
    </row>
    <row r="72" spans="2:30">
      <c r="B72" s="250"/>
      <c r="C72" s="246"/>
      <c r="D72" s="246"/>
      <c r="E72" s="246"/>
      <c r="F72" s="246"/>
      <c r="G72" s="1242"/>
      <c r="H72" s="1243"/>
      <c r="I72" s="1243"/>
      <c r="J72" s="1244"/>
      <c r="K72" s="356" t="s">
        <v>522</v>
      </c>
      <c r="L72" s="356" t="s">
        <v>523</v>
      </c>
      <c r="M72" s="356" t="s">
        <v>524</v>
      </c>
      <c r="N72" s="356" t="s">
        <v>525</v>
      </c>
      <c r="O72" s="356" t="s">
        <v>526</v>
      </c>
    </row>
    <row r="73" spans="2:30">
      <c r="B73" s="250"/>
      <c r="C73" s="246"/>
      <c r="D73" s="246"/>
      <c r="E73" s="246"/>
      <c r="F73" s="246"/>
      <c r="G73" s="1245" t="s">
        <v>577</v>
      </c>
      <c r="H73" s="1246"/>
      <c r="I73" s="1251" t="s">
        <v>578</v>
      </c>
      <c r="J73" s="1251"/>
      <c r="K73" s="1232">
        <v>48.8</v>
      </c>
      <c r="L73" s="1232">
        <v>36.6</v>
      </c>
      <c r="M73" s="1221">
        <v>35.5</v>
      </c>
      <c r="N73" s="1221">
        <v>29.9</v>
      </c>
      <c r="O73" s="1221">
        <v>31</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583</v>
      </c>
      <c r="J75" s="1231"/>
      <c r="K75" s="1253">
        <v>8.5</v>
      </c>
      <c r="L75" s="1253">
        <v>7.7</v>
      </c>
      <c r="M75" s="1253">
        <v>7</v>
      </c>
      <c r="N75" s="1253">
        <v>6.4</v>
      </c>
      <c r="O75" s="1253">
        <v>6.1</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580</v>
      </c>
      <c r="H77" s="1226"/>
      <c r="I77" s="1231" t="s">
        <v>578</v>
      </c>
      <c r="J77" s="1231"/>
      <c r="K77" s="1232">
        <v>62.7</v>
      </c>
      <c r="L77" s="1232">
        <v>54.4</v>
      </c>
      <c r="M77" s="1221">
        <v>47</v>
      </c>
      <c r="N77" s="1221">
        <v>41.4</v>
      </c>
      <c r="O77" s="1221">
        <v>38.9</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583</v>
      </c>
      <c r="J79" s="1223"/>
      <c r="K79" s="1224">
        <v>8.6</v>
      </c>
      <c r="L79" s="1224">
        <v>8.1</v>
      </c>
      <c r="M79" s="1224">
        <v>7.3</v>
      </c>
      <c r="N79" s="1224">
        <v>6.7</v>
      </c>
      <c r="O79" s="1224">
        <v>6.4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H103" zoomScaleNormal="100" zoomScaleSheetLayoutView="55" workbookViewId="0">
      <selection activeCell="G43" sqref="G43:O4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37474</v>
      </c>
      <c r="E3" s="118"/>
      <c r="F3" s="119">
        <v>41705</v>
      </c>
      <c r="G3" s="120"/>
      <c r="H3" s="121"/>
    </row>
    <row r="4" spans="1:8">
      <c r="A4" s="122"/>
      <c r="B4" s="123"/>
      <c r="C4" s="124"/>
      <c r="D4" s="125">
        <v>28798</v>
      </c>
      <c r="E4" s="126"/>
      <c r="F4" s="127">
        <v>22742</v>
      </c>
      <c r="G4" s="128"/>
      <c r="H4" s="129"/>
    </row>
    <row r="5" spans="1:8">
      <c r="A5" s="110" t="s">
        <v>516</v>
      </c>
      <c r="B5" s="115"/>
      <c r="C5" s="116"/>
      <c r="D5" s="117">
        <v>50051</v>
      </c>
      <c r="E5" s="118"/>
      <c r="F5" s="119">
        <v>47677</v>
      </c>
      <c r="G5" s="120"/>
      <c r="H5" s="121"/>
    </row>
    <row r="6" spans="1:8">
      <c r="A6" s="122"/>
      <c r="B6" s="123"/>
      <c r="C6" s="124"/>
      <c r="D6" s="125">
        <v>38890</v>
      </c>
      <c r="E6" s="126"/>
      <c r="F6" s="127">
        <v>23360</v>
      </c>
      <c r="G6" s="128"/>
      <c r="H6" s="129"/>
    </row>
    <row r="7" spans="1:8">
      <c r="A7" s="110" t="s">
        <v>517</v>
      </c>
      <c r="B7" s="115"/>
      <c r="C7" s="116"/>
      <c r="D7" s="117">
        <v>57338</v>
      </c>
      <c r="E7" s="118"/>
      <c r="F7" s="119">
        <v>51613</v>
      </c>
      <c r="G7" s="120"/>
      <c r="H7" s="121"/>
    </row>
    <row r="8" spans="1:8">
      <c r="A8" s="122"/>
      <c r="B8" s="123"/>
      <c r="C8" s="124"/>
      <c r="D8" s="125">
        <v>38002</v>
      </c>
      <c r="E8" s="126"/>
      <c r="F8" s="127">
        <v>25872</v>
      </c>
      <c r="G8" s="128"/>
      <c r="H8" s="129"/>
    </row>
    <row r="9" spans="1:8">
      <c r="A9" s="110" t="s">
        <v>518</v>
      </c>
      <c r="B9" s="115"/>
      <c r="C9" s="116"/>
      <c r="D9" s="117">
        <v>57126</v>
      </c>
      <c r="E9" s="118"/>
      <c r="F9" s="119">
        <v>50880</v>
      </c>
      <c r="G9" s="120"/>
      <c r="H9" s="121"/>
    </row>
    <row r="10" spans="1:8">
      <c r="A10" s="122"/>
      <c r="B10" s="123"/>
      <c r="C10" s="124"/>
      <c r="D10" s="125">
        <v>32967</v>
      </c>
      <c r="E10" s="126"/>
      <c r="F10" s="127">
        <v>27819</v>
      </c>
      <c r="G10" s="128"/>
      <c r="H10" s="129"/>
    </row>
    <row r="11" spans="1:8">
      <c r="A11" s="110" t="s">
        <v>519</v>
      </c>
      <c r="B11" s="115"/>
      <c r="C11" s="116"/>
      <c r="D11" s="117">
        <v>72169</v>
      </c>
      <c r="E11" s="118"/>
      <c r="F11" s="119">
        <v>46395</v>
      </c>
      <c r="G11" s="120"/>
      <c r="H11" s="121"/>
    </row>
    <row r="12" spans="1:8">
      <c r="A12" s="122"/>
      <c r="B12" s="123"/>
      <c r="C12" s="130"/>
      <c r="D12" s="125">
        <v>47137</v>
      </c>
      <c r="E12" s="126"/>
      <c r="F12" s="127">
        <v>26304</v>
      </c>
      <c r="G12" s="128"/>
      <c r="H12" s="129"/>
    </row>
    <row r="13" spans="1:8">
      <c r="A13" s="110"/>
      <c r="B13" s="115"/>
      <c r="C13" s="131"/>
      <c r="D13" s="132">
        <v>54832</v>
      </c>
      <c r="E13" s="133"/>
      <c r="F13" s="134">
        <v>47654</v>
      </c>
      <c r="G13" s="135"/>
      <c r="H13" s="121"/>
    </row>
    <row r="14" spans="1:8">
      <c r="A14" s="122"/>
      <c r="B14" s="123"/>
      <c r="C14" s="124"/>
      <c r="D14" s="125">
        <v>37159</v>
      </c>
      <c r="E14" s="126"/>
      <c r="F14" s="127">
        <v>25219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v>
      </c>
      <c r="C19" s="136">
        <f>ROUND(VALUE(SUBSTITUTE(実質収支比率等に係る経年分析!G$48,"▲","-")),2)</f>
        <v>5.66</v>
      </c>
      <c r="D19" s="136">
        <f>ROUND(VALUE(SUBSTITUTE(実質収支比率等に係る経年分析!H$48,"▲","-")),2)</f>
        <v>6.35</v>
      </c>
      <c r="E19" s="136">
        <f>ROUND(VALUE(SUBSTITUTE(実質収支比率等に係る経年分析!I$48,"▲","-")),2)</f>
        <v>7.17</v>
      </c>
      <c r="F19" s="136">
        <f>ROUND(VALUE(SUBSTITUTE(実質収支比率等に係る経年分析!J$48,"▲","-")),2)</f>
        <v>4.8499999999999996</v>
      </c>
    </row>
    <row r="20" spans="1:11">
      <c r="A20" s="136" t="s">
        <v>43</v>
      </c>
      <c r="B20" s="136">
        <f>ROUND(VALUE(SUBSTITUTE(実質収支比率等に係る経年分析!F$47,"▲","-")),2)</f>
        <v>8.73</v>
      </c>
      <c r="C20" s="136">
        <f>ROUND(VALUE(SUBSTITUTE(実質収支比率等に係る経年分析!G$47,"▲","-")),2)</f>
        <v>8.43</v>
      </c>
      <c r="D20" s="136">
        <f>ROUND(VALUE(SUBSTITUTE(実質収支比率等に係る経年分析!H$47,"▲","-")),2)</f>
        <v>5.86</v>
      </c>
      <c r="E20" s="136">
        <f>ROUND(VALUE(SUBSTITUTE(実質収支比率等に係る経年分析!I$47,"▲","-")),2)</f>
        <v>8.9499999999999993</v>
      </c>
      <c r="F20" s="136">
        <f>ROUND(VALUE(SUBSTITUTE(実質収支比率等に係る経年分析!J$47,"▲","-")),2)</f>
        <v>9.94</v>
      </c>
    </row>
    <row r="21" spans="1:11">
      <c r="A21" s="136" t="s">
        <v>44</v>
      </c>
      <c r="B21" s="136">
        <f>IF(ISNUMBER(VALUE(SUBSTITUTE(実質収支比率等に係る経年分析!F$49,"▲","-"))),ROUND(VALUE(SUBSTITUTE(実質収支比率等に係る経年分析!F$49,"▲","-")),2),NA())</f>
        <v>-4.34</v>
      </c>
      <c r="C21" s="136">
        <f>IF(ISNUMBER(VALUE(SUBSTITUTE(実質収支比率等に係る経年分析!G$49,"▲","-"))),ROUND(VALUE(SUBSTITUTE(実質収支比率等に係る経年分析!G$49,"▲","-")),2),NA())</f>
        <v>-3.77</v>
      </c>
      <c r="D21" s="136">
        <f>IF(ISNUMBER(VALUE(SUBSTITUTE(実質収支比率等に係る経年分析!H$49,"▲","-"))),ROUND(VALUE(SUBSTITUTE(実質収支比率等に係る経年分析!H$49,"▲","-")),2),NA())</f>
        <v>-5.85</v>
      </c>
      <c r="E21" s="136">
        <f>IF(ISNUMBER(VALUE(SUBSTITUTE(実質収支比率等に係る経年分析!I$49,"▲","-"))),ROUND(VALUE(SUBSTITUTE(実質収支比率等に係る経年分析!I$49,"▲","-")),2),NA())</f>
        <v>-0.61</v>
      </c>
      <c r="F21" s="136">
        <f>IF(ISNUMBER(VALUE(SUBSTITUTE(実質収支比率等に係る経年分析!J$49,"▲","-"))),ROUND(VALUE(SUBSTITUTE(実質収支比率等に係る経年分析!J$49,"▲","-")),2),NA())</f>
        <v>-6.43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母子父子寡婦福祉資金貸付事業特別会計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0.97</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2.2599999999999998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4.8099999999999996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4.9000000000000004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6.07</v>
      </c>
    </row>
    <row r="36" spans="1:16">
      <c r="A36" s="137" t="str">
        <f>IF(連結実質赤字比率に係る赤字・黒字の構成分析!C$34="",NA(),連結実質赤字比率に係る赤字・黒字の構成分析!C$34)</f>
        <v>公共下水道事業会計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4.8099999999999996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6.21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11445</v>
      </c>
      <c r="E42" s="138"/>
      <c r="F42" s="138"/>
      <c r="G42" s="138">
        <f>'実質公債費比率（分子）の構造'!L$52</f>
        <v>12034</v>
      </c>
      <c r="H42" s="138"/>
      <c r="I42" s="138"/>
      <c r="J42" s="138">
        <f>'実質公債費比率（分子）の構造'!M$52</f>
        <v>12346</v>
      </c>
      <c r="K42" s="138"/>
      <c r="L42" s="138"/>
      <c r="M42" s="138">
        <f>'実質公債費比率（分子）の構造'!N$52</f>
        <v>12082</v>
      </c>
      <c r="N42" s="138"/>
      <c r="O42" s="138"/>
      <c r="P42" s="138">
        <f>'実質公債費比率（分子）の構造'!O$52</f>
        <v>12256</v>
      </c>
    </row>
    <row r="43" spans="1:16">
      <c r="A43" s="138" t="s">
        <v>52</v>
      </c>
      <c r="B43" s="138">
        <f>'実質公債費比率（分子）の構造'!K$51</f>
        <v>1</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1</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213</v>
      </c>
      <c r="C45" s="138"/>
      <c r="D45" s="138"/>
      <c r="E45" s="138">
        <f>'実質公債費比率（分子）の構造'!L$49</f>
        <v>210</v>
      </c>
      <c r="F45" s="138"/>
      <c r="G45" s="138"/>
      <c r="H45" s="138">
        <f>'実質公債費比率（分子）の構造'!M$49</f>
        <v>198</v>
      </c>
      <c r="I45" s="138"/>
      <c r="J45" s="138"/>
      <c r="K45" s="138">
        <f>'実質公債費比率（分子）の構造'!N$49</f>
        <v>205</v>
      </c>
      <c r="L45" s="138"/>
      <c r="M45" s="138"/>
      <c r="N45" s="138">
        <f>'実質公債費比率（分子）の構造'!O$49</f>
        <v>189</v>
      </c>
      <c r="O45" s="138"/>
      <c r="P45" s="138"/>
    </row>
    <row r="46" spans="1:16">
      <c r="A46" s="138" t="s">
        <v>55</v>
      </c>
      <c r="B46" s="138">
        <f>'実質公債費比率（分子）の構造'!K$48</f>
        <v>3657</v>
      </c>
      <c r="C46" s="138"/>
      <c r="D46" s="138"/>
      <c r="E46" s="138">
        <f>'実質公債費比率（分子）の構造'!L$48</f>
        <v>3400</v>
      </c>
      <c r="F46" s="138"/>
      <c r="G46" s="138"/>
      <c r="H46" s="138">
        <f>'実質公債費比率（分子）の構造'!M$48</f>
        <v>3093</v>
      </c>
      <c r="I46" s="138"/>
      <c r="J46" s="138"/>
      <c r="K46" s="138">
        <f>'実質公債費比率（分子）の構造'!N$48</f>
        <v>2988</v>
      </c>
      <c r="L46" s="138"/>
      <c r="M46" s="138"/>
      <c r="N46" s="138">
        <f>'実質公債費比率（分子）の構造'!O$48</f>
        <v>2759</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13523</v>
      </c>
      <c r="C49" s="138"/>
      <c r="D49" s="138"/>
      <c r="E49" s="138">
        <f>'実質公債費比率（分子）の構造'!L$45</f>
        <v>13351</v>
      </c>
      <c r="F49" s="138"/>
      <c r="G49" s="138"/>
      <c r="H49" s="138">
        <f>'実質公債費比率（分子）の構造'!M$45</f>
        <v>13533</v>
      </c>
      <c r="I49" s="138"/>
      <c r="J49" s="138"/>
      <c r="K49" s="138">
        <f>'実質公債費比率（分子）の構造'!N$45</f>
        <v>13400</v>
      </c>
      <c r="L49" s="138"/>
      <c r="M49" s="138"/>
      <c r="N49" s="138">
        <f>'実質公債費比率（分子）の構造'!O$45</f>
        <v>13536</v>
      </c>
      <c r="O49" s="138"/>
      <c r="P49" s="138"/>
    </row>
    <row r="50" spans="1:16">
      <c r="A50" s="138" t="s">
        <v>59</v>
      </c>
      <c r="B50" s="138" t="e">
        <f>NA()</f>
        <v>#N/A</v>
      </c>
      <c r="C50" s="138">
        <f>IF(ISNUMBER('実質公債費比率（分子）の構造'!K$53),'実質公債費比率（分子）の構造'!K$53,NA())</f>
        <v>5949</v>
      </c>
      <c r="D50" s="138" t="e">
        <f>NA()</f>
        <v>#N/A</v>
      </c>
      <c r="E50" s="138" t="e">
        <f>NA()</f>
        <v>#N/A</v>
      </c>
      <c r="F50" s="138">
        <f>IF(ISNUMBER('実質公債費比率（分子）の構造'!L$53),'実質公債費比率（分子）の構造'!L$53,NA())</f>
        <v>4927</v>
      </c>
      <c r="G50" s="138" t="e">
        <f>NA()</f>
        <v>#N/A</v>
      </c>
      <c r="H50" s="138" t="e">
        <f>NA()</f>
        <v>#N/A</v>
      </c>
      <c r="I50" s="138">
        <f>IF(ISNUMBER('実質公債費比率（分子）の構造'!M$53),'実質公債費比率（分子）の構造'!M$53,NA())</f>
        <v>4478</v>
      </c>
      <c r="J50" s="138" t="e">
        <f>NA()</f>
        <v>#N/A</v>
      </c>
      <c r="K50" s="138" t="e">
        <f>NA()</f>
        <v>#N/A</v>
      </c>
      <c r="L50" s="138">
        <f>IF(ISNUMBER('実質公債費比率（分子）の構造'!N$53),'実質公債費比率（分子）の構造'!N$53,NA())</f>
        <v>4511</v>
      </c>
      <c r="M50" s="138" t="e">
        <f>NA()</f>
        <v>#N/A</v>
      </c>
      <c r="N50" s="138" t="e">
        <f>NA()</f>
        <v>#N/A</v>
      </c>
      <c r="O50" s="138">
        <f>IF(ISNUMBER('実質公債費比率（分子）の構造'!O$53),'実質公債費比率（分子）の構造'!O$53,NA())</f>
        <v>4229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116199</v>
      </c>
      <c r="E56" s="137"/>
      <c r="F56" s="137"/>
      <c r="G56" s="137">
        <f>'将来負担比率（分子）の構造'!J$52</f>
        <v>119071</v>
      </c>
      <c r="H56" s="137"/>
      <c r="I56" s="137"/>
      <c r="J56" s="137">
        <f>'将来負担比率（分子）の構造'!K$52</f>
        <v>122879</v>
      </c>
      <c r="K56" s="137"/>
      <c r="L56" s="137"/>
      <c r="M56" s="137">
        <f>'将来負担比率（分子）の構造'!L$52</f>
        <v>124544</v>
      </c>
      <c r="N56" s="137"/>
      <c r="O56" s="137"/>
      <c r="P56" s="137">
        <f>'将来負担比率（分子）の構造'!M$52</f>
        <v>126735</v>
      </c>
    </row>
    <row r="57" spans="1:16">
      <c r="A57" s="137" t="s">
        <v>36</v>
      </c>
      <c r="B57" s="137"/>
      <c r="C57" s="137"/>
      <c r="D57" s="137">
        <f>'将来負担比率（分子）の構造'!I$51</f>
        <v>18217</v>
      </c>
      <c r="E57" s="137"/>
      <c r="F57" s="137"/>
      <c r="G57" s="137">
        <f>'将来負担比率（分子）の構造'!J$51</f>
        <v>16796</v>
      </c>
      <c r="H57" s="137"/>
      <c r="I57" s="137"/>
      <c r="J57" s="137">
        <f>'将来負担比率（分子）の構造'!K$51</f>
        <v>15796</v>
      </c>
      <c r="K57" s="137"/>
      <c r="L57" s="137"/>
      <c r="M57" s="137">
        <f>'将来負担比率（分子）の構造'!L$51</f>
        <v>15517</v>
      </c>
      <c r="N57" s="137"/>
      <c r="O57" s="137"/>
      <c r="P57" s="137">
        <f>'将来負担比率（分子）の構造'!M$51</f>
        <v>15527</v>
      </c>
    </row>
    <row r="58" spans="1:16">
      <c r="A58" s="137" t="s">
        <v>35</v>
      </c>
      <c r="B58" s="137"/>
      <c r="C58" s="137"/>
      <c r="D58" s="137">
        <f>'将来負担比率（分子）の構造'!I$50</f>
        <v>19568</v>
      </c>
      <c r="E58" s="137"/>
      <c r="F58" s="137"/>
      <c r="G58" s="137">
        <f>'将来負担比率（分子）の構造'!J$50</f>
        <v>21650</v>
      </c>
      <c r="H58" s="137"/>
      <c r="I58" s="137"/>
      <c r="J58" s="137">
        <f>'将来負担比率（分子）の構造'!K$50</f>
        <v>19391</v>
      </c>
      <c r="K58" s="137"/>
      <c r="L58" s="137"/>
      <c r="M58" s="137">
        <f>'将来負担比率（分子）の構造'!L$50</f>
        <v>21566</v>
      </c>
      <c r="N58" s="137"/>
      <c r="O58" s="137"/>
      <c r="P58" s="137">
        <f>'将来負担比率（分子）の構造'!M$50</f>
        <v>21407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949</v>
      </c>
      <c r="C61" s="137"/>
      <c r="D61" s="137"/>
      <c r="E61" s="137">
        <f>'将来負担比率（分子）の構造'!J$46</f>
        <v>326</v>
      </c>
      <c r="F61" s="137"/>
      <c r="G61" s="137"/>
      <c r="H61" s="137">
        <f>'将来負担比率（分子）の構造'!K$46</f>
        <v>225</v>
      </c>
      <c r="I61" s="137"/>
      <c r="J61" s="137"/>
      <c r="K61" s="137">
        <f>'将来負担比率（分子）の構造'!L$46</f>
        <v>233</v>
      </c>
      <c r="L61" s="137"/>
      <c r="M61" s="137"/>
      <c r="N61" s="137">
        <f>'将来負担比率（分子）の構造'!M$46</f>
        <v>348</v>
      </c>
      <c r="O61" s="137"/>
      <c r="P61" s="137"/>
    </row>
    <row r="62" spans="1:16">
      <c r="A62" s="137" t="s">
        <v>29</v>
      </c>
      <c r="B62" s="137">
        <f>'将来負担比率（分子）の構造'!I$45</f>
        <v>18706</v>
      </c>
      <c r="C62" s="137"/>
      <c r="D62" s="137"/>
      <c r="E62" s="137">
        <f>'将来負担比率（分子）の構造'!J$45</f>
        <v>17061</v>
      </c>
      <c r="F62" s="137"/>
      <c r="G62" s="137"/>
      <c r="H62" s="137">
        <f>'将来負担比率（分子）の構造'!K$45</f>
        <v>15701</v>
      </c>
      <c r="I62" s="137"/>
      <c r="J62" s="137"/>
      <c r="K62" s="137">
        <f>'将来負担比率（分子）の構造'!L$45</f>
        <v>15680</v>
      </c>
      <c r="L62" s="137"/>
      <c r="M62" s="137"/>
      <c r="N62" s="137">
        <f>'将来負担比率（分子）の構造'!M$45</f>
        <v>15206</v>
      </c>
      <c r="O62" s="137"/>
      <c r="P62" s="137"/>
    </row>
    <row r="63" spans="1:16">
      <c r="A63" s="137" t="s">
        <v>28</v>
      </c>
      <c r="B63" s="137">
        <f>'将来負担比率（分子）の構造'!I$44</f>
        <v>1254</v>
      </c>
      <c r="C63" s="137"/>
      <c r="D63" s="137"/>
      <c r="E63" s="137">
        <f>'将来負担比率（分子）の構造'!J$44</f>
        <v>1282</v>
      </c>
      <c r="F63" s="137"/>
      <c r="G63" s="137"/>
      <c r="H63" s="137">
        <f>'将来負担比率（分子）の構造'!K$44</f>
        <v>1618</v>
      </c>
      <c r="I63" s="137"/>
      <c r="J63" s="137"/>
      <c r="K63" s="137">
        <f>'将来負担比率（分子）の構造'!L$44</f>
        <v>1844</v>
      </c>
      <c r="L63" s="137"/>
      <c r="M63" s="137"/>
      <c r="N63" s="137">
        <f>'将来負担比率（分子）の構造'!M$44</f>
        <v>1841</v>
      </c>
      <c r="O63" s="137"/>
      <c r="P63" s="137"/>
    </row>
    <row r="64" spans="1:16">
      <c r="A64" s="137" t="s">
        <v>27</v>
      </c>
      <c r="B64" s="137">
        <f>'将来負担比率（分子）の構造'!I$43</f>
        <v>36269</v>
      </c>
      <c r="C64" s="137"/>
      <c r="D64" s="137"/>
      <c r="E64" s="137">
        <f>'将来負担比率（分子）の構造'!J$43</f>
        <v>32941</v>
      </c>
      <c r="F64" s="137"/>
      <c r="G64" s="137"/>
      <c r="H64" s="137">
        <f>'将来負担比率（分子）の構造'!K$43</f>
        <v>30684</v>
      </c>
      <c r="I64" s="137"/>
      <c r="J64" s="137"/>
      <c r="K64" s="137">
        <f>'将来負担比率（分子）の構造'!L$43</f>
        <v>28802</v>
      </c>
      <c r="L64" s="137"/>
      <c r="M64" s="137"/>
      <c r="N64" s="137">
        <f>'将来負担比率（分子）の構造'!M$43</f>
        <v>26895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131828</v>
      </c>
      <c r="C66" s="137"/>
      <c r="D66" s="137"/>
      <c r="E66" s="137">
        <f>'将来負担比率（分子）の構造'!J$41</f>
        <v>132570</v>
      </c>
      <c r="F66" s="137"/>
      <c r="G66" s="137"/>
      <c r="H66" s="137">
        <f>'将来負担比率（分子）の構造'!K$41</f>
        <v>135587</v>
      </c>
      <c r="I66" s="137"/>
      <c r="J66" s="137"/>
      <c r="K66" s="137">
        <f>'将来負担比率（分子）の構造'!L$41</f>
        <v>136578</v>
      </c>
      <c r="L66" s="137"/>
      <c r="M66" s="137"/>
      <c r="N66" s="137">
        <f>'将来負担比率（分子）の構造'!M$41</f>
        <v>141517</v>
      </c>
      <c r="O66" s="137"/>
      <c r="P66" s="137"/>
    </row>
    <row r="67" spans="1:16">
      <c r="A67" s="137" t="s">
        <v>63</v>
      </c>
      <c r="B67" s="137" t="e">
        <f>NA()</f>
        <v>#N/A</v>
      </c>
      <c r="C67" s="137">
        <f>IF(ISNUMBER('将来負担比率（分子）の構造'!I$53), IF('将来負担比率（分子）の構造'!I$53 &lt; 0, 0, '将来負担比率（分子）の構造'!I$53), NA())</f>
        <v>35022</v>
      </c>
      <c r="D67" s="137" t="e">
        <f>NA()</f>
        <v>#N/A</v>
      </c>
      <c r="E67" s="137" t="e">
        <f>NA()</f>
        <v>#N/A</v>
      </c>
      <c r="F67" s="137">
        <f>IF(ISNUMBER('将来負担比率（分子）の構造'!J$53), IF('将来負担比率（分子）の構造'!J$53 &lt; 0, 0, '将来負担比率（分子）の構造'!J$53), NA())</f>
        <v>26663</v>
      </c>
      <c r="G67" s="137" t="e">
        <f>NA()</f>
        <v>#N/A</v>
      </c>
      <c r="H67" s="137" t="e">
        <f>NA()</f>
        <v>#N/A</v>
      </c>
      <c r="I67" s="137">
        <f>IF(ISNUMBER('将来負担比率（分子）の構造'!K$53), IF('将来負担比率（分子）の構造'!K$53 &lt; 0, 0, '将来負担比率（分子）の構造'!K$53), NA())</f>
        <v>25748</v>
      </c>
      <c r="J67" s="137" t="e">
        <f>NA()</f>
        <v>#N/A</v>
      </c>
      <c r="K67" s="137" t="e">
        <f>NA()</f>
        <v>#N/A</v>
      </c>
      <c r="L67" s="137">
        <f>IF(ISNUMBER('将来負担比率（分子）の構造'!L$53), IF('将来負担比率（分子）の構造'!L$53 &lt; 0, 0, '将来負担比率（分子）の構造'!L$53), NA())</f>
        <v>21511</v>
      </c>
      <c r="M67" s="137" t="e">
        <f>NA()</f>
        <v>#N/A</v>
      </c>
      <c r="N67" s="137" t="e">
        <f>NA()</f>
        <v>#N/A</v>
      </c>
      <c r="O67" s="137">
        <f>IF(ISNUMBER('将来負担比率（分子）の構造'!M$53), IF('将来負担比率（分子）の構造'!M$53 &lt; 0, 0, '将来負担比率（分子）の構造'!M$53), NA())</f>
        <v>22138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高崎市役所</cp:lastModifiedBy>
  <cp:lastPrinted>2018-04-24T02:58:41Z</cp:lastPrinted>
  <dcterms:created xsi:type="dcterms:W3CDTF">2018-01-24T04:08:32Z</dcterms:created>
  <dcterms:modified xsi:type="dcterms:W3CDTF">2018-05-28T02:35:20Z</dcterms:modified>
  <cp:category/>
</cp:coreProperties>
</file>