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0_決算統計\R01年度　決算統計\08 財政状況資料集\09　追加分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AM36"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AM35" i="10" s="1"/>
  <c r="BE34" i="10" l="1"/>
  <c r="BE35" i="10" s="1"/>
  <c r="BW34" i="10"/>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<sst xmlns="http://schemas.openxmlformats.org/spreadsheetml/2006/main" count="1135" uniqueCount="640">
  <si>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</si>
  <si>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</si>
  <si>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</si>
  <si>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</si>
  <si>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</si>
  <si>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</si>
  <si>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</si>
  <si>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</si>
  <si>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</si>
  <si>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</si>
  <si>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</si>
  <si>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</si>
  <si>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</si>
  <si>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</si>
  <si>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</si>
  <si>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</si>
  <si>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</si>
  <si>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</si>
  <si>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</si>
  <si>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</si>
  <si>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</si>
  <si>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</si>
  <si>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</si>
  <si>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</si>
  <si>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</si>
  <si>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</si>
  <si>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</si>
  <si>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</si>
  <si>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</si>
  <si>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</si>
  <si>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</si>
  <si>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</si>
  <si>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</si>
  <si>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</si>
  <si>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</si>
  <si>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</si>
  <si>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</si>
  <si>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</si>
  <si>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</si>
  <si>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</si>
  <si>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</si>
  <si>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</si>
  <si>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</si>
  <si>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</si>
  <si>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</si>
  <si>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</si>
  <si>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</si>
  <si>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</si>
  <si>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</si>
  <si>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</si>
  <si>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</si>
  <si>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</si>
  <si>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</si>
  <si>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</si>
  <si>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</si>
  <si>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</si>
  <si>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</si>
  <si>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</si>
  <si>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</si>
  <si>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</si>
  <si>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</si>
  <si>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</si>
  <si>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</si>
  <si>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</si>
  <si>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</si>
  <si>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</si>
  <si>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</si>
  <si>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</si>
  <si>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</si>
  <si>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</si>
  <si>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</si>
  <si>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</si>
  <si>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</si>
  <si>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</si>
  <si>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</si>
  <si>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</si>
  <si>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</si>
  <si>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</si>
  <si>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</si>
  <si>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</si>
  <si>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</si>
  <si>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</si>
  <si>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</si>
  <si>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</si>
  <si>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</si>
  <si>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</si>
  <si>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</si>
  <si>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</si>
  <si>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</si>
  <si>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</si>
  <si>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</si>
  <si>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</si>
  <si>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</si>
  <si>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</si>
  <si>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</si>
  <si>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</si>
  <si>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</si>
  <si>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</si>
  <si>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</si>
  <si>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</si>
  <si>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</si>
  <si>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</si>
  <si>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</si>
  <si>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</si>
  <si>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</si>
  <si>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</si>
  <si>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</si>
  <si>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</si>
  <si>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</si>
  <si>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</si>
  <si>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</si>
  <si>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</si>
  <si>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</si>
  <si>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</si>
  <si>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</si>
  <si>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</si>
  <si>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</si>
  <si>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</si>
  <si>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</si>
  <si>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</si>
  <si>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</si>
  <si>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</si>
  <si>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</si>
  <si>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</si>
  <si>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</si>
  <si>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</si>
  <si>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</si>
  <si>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</si>
  <si>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</si>
  <si>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</si>
  <si>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</si>
  <si>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</si>
  <si>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</si>
  <si>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</si>
  <si>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</si>
  <si>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</si>
  <si>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</si>
  <si>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</si>
  <si>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</si>
  <si>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</si>
  <si>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</si>
  <si>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</si>
  <si>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</si>
  <si>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</si>
  <si>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</si>
  <si>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</si>
  <si>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</si>
  <si>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</si>
  <si>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</si>
  <si>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</si>
  <si>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</si>
  <si>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</si>
  <si>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</si>
  <si>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</si>
  <si>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</si>
  <si>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</si>
  <si>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</si>
  <si>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</si>
  <si>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</si>
  <si>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</si>
  <si>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</si>
  <si>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</si>
  <si>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</si>
  <si>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</si>
  <si>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</si>
  <si>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</si>
  <si>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</si>
  <si>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</si>
  <si>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</si>
  <si>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</si>
  <si>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</si>
  <si>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</si>
  <si>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</si>
  <si>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</si>
  <si>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</si>
  <si>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</si>
  <si>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</si>
  <si>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</si>
  <si>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</si>
  <si>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</si>
  <si>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</si>
  <si>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</si>
  <si>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</si>
  <si>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</si>
  <si>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</si>
  <si>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</si>
  <si>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</si>
  <si>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</si>
  <si>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</si>
  <si>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</si>
  <si>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</si>
  <si>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</si>
  <si>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</si>
  <si>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</si>
  <si>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</si>
  <si>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</si>
  <si>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</si>
  <si>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</si>
  <si>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</si>
  <si>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</si>
  <si>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</si>
  <si>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</si>
  <si>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</si>
  <si>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</si>
  <si>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</si>
  <si>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</si>
  <si>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</si>
  <si>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</si>
  <si>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</si>
  <si>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</si>
  <si>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</si>
  <si>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</si>
  <si>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</si>
  <si>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</si>
  <si>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</si>
  <si>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</si>
  <si>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群馬県高崎市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</si>
  <si>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</si>
  <si>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</si>
  <si>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</si>
  <si>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</si>
  <si>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</si>
  <si>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</si>
  <si>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</si>
  <si>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</si>
  <si>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</si>
  <si>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</si>
  <si>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</si>
  <si>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</si>
  <si>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</si>
  <si>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</si>
  <si>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</si>
  <si>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</si>
  <si>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</si>
  <si>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</si>
  <si>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</si>
  <si>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</si>
  <si>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</si>
  <si>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</si>
  <si>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</si>
  <si>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</si>
  <si>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</si>
  <si>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</si>
  <si>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</si>
  <si>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</si>
  <si>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</si>
  <si>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</si>
  <si>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</si>
  <si>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</si>
  <si>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</si>
  <si>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</si>
  <si>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</si>
  <si>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</si>
  <si>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</si>
  <si>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</si>
  <si>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</si>
  <si>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</si>
  <si>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</si>
  <si>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</si>
  <si>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</si>
  <si>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</si>
  <si>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</si>
  <si>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</si>
  <si>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</si>
  <si>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</si>
  <si>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</si>
  <si>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</si>
  <si>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</si>
  <si>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</si>
  <si>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</si>
  <si>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</si>
  <si>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</si>
  <si>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</si>
  <si>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</si>
  <si>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</si>
  <si>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</si>
  <si>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</si>
  <si>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</si>
  <si>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</si>
  <si>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</si>
  <si>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</si>
  <si>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</si>
  <si>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</si>
  <si>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</si>
  <si>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</si>
  <si>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</si>
  <si>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</si>
  <si>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</si>
  <si>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</si>
  <si>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</si>
  <si>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</si>
  <si>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</si>
  <si>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</si>
  <si>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</si>
  <si>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</si>
  <si>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</si>
  <si>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</si>
  <si>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</si>
  <si>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</si>
  <si>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</si>
  <si>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</si>
  <si>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</si>
  <si>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</si>
  <si>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</si>
  <si>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</si>
  <si>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</si>
  <si>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</si>
  <si>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</si>
  <si>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</si>
  <si>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</si>
  <si>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</si>
  <si>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</si>
  <si>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</si>
  <si>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</si>
  <si>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</si>
  <si>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</si>
  <si>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</si>
  <si>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</si>
  <si>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</si>
  <si>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</si>
  <si>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</si>
  <si>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</si>
  <si>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</si>
  <si>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</si>
  <si>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</si>
  <si>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</si>
  <si>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</si>
  <si>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</si>
  <si>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</si>
  <si>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</si>
  <si>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</si>
  <si>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</si>
  <si>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</si>
  <si>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</si>
  <si>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</si>
  <si>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</si>
  <si>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</si>
  <si>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</si>
  <si>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</si>
  <si>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</si>
  <si>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</si>
  <si>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</si>
  <si>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</si>
  <si>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</si>
  <si>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</si>
  <si>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</si>
  <si>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</si>
  <si>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</si>
  <si>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</si>
  <si>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</si>
  <si>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</si>
  <si>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</si>
  <si>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</si>
  <si>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</si>
  <si>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</si>
  <si>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</si>
  <si>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</si>
  <si>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</si>
  <si>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</si>
  <si>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</si>
  <si>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</si>
  <si>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</si>
  <si>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</si>
  <si>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</si>
  <si>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</si>
  <si>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</si>
  <si>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</si>
  <si>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</si>
  <si>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</si>
  <si>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</si>
  <si>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群馬県高崎市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</si>
  <si>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</si>
  <si>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</si>
  <si>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</si>
  <si>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</si>
  <si>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</si>
  <si>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</si>
  <si>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</si>
  <si>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</si>
  <si>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</si>
  <si>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</si>
  <si>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</si>
  <si>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</si>
  <si>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</si>
  <si>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</si>
  <si>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</si>
  <si>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</si>
  <si>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</si>
  <si>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</si>
  <si>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</si>
  <si>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</si>
  <si>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</si>
  <si>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</si>
  <si>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</si>
  <si>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</si>
  <si>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</si>
  <si>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</si>
  <si>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</si>
  <si>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</si>
  <si>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</si>
  <si>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</si>
  <si>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</si>
  <si>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</si>
  <si>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</si>
  <si>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</si>
  <si>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</si>
  <si>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</si>
  <si>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</si>
  <si>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</si>
  <si>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</si>
  <si>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</si>
  <si>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</si>
  <si>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</si>
  <si>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</si>
  <si>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</si>
  <si>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</si>
  <si>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</si>
  <si>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</si>
  <si>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牛伏ドリームセンター事業特別会計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</si>
  <si>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</si>
  <si>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</si>
  <si>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</si>
  <si>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</si>
  <si>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</si>
  <si>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</si>
  <si>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</si>
  <si>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</si>
  <si>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</si>
  <si>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</si>
  <si>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</si>
  <si>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</si>
  <si>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</si>
  <si>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</si>
  <si>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</si>
  <si>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</si>
  <si>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</si>
  <si>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</si>
  <si>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</si>
  <si>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</si>
  <si>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</si>
  <si>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</si>
  <si>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</si>
  <si>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</si>
  <si>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</si>
  <si>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</si>
  <si>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</si>
  <si>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</si>
  <si>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</si>
  <si>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</si>
  <si>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</si>
  <si>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</si>
  <si>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</si>
  <si>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</si>
  <si>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</si>
  <si>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</si>
  <si>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</si>
  <si>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</si>
  <si>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</si>
  <si>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</si>
  <si>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</si>
  <si>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</si>
  <si>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</si>
  <si>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</si>
  <si>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</si>
  <si>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</si>
  <si>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</si>
  <si>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</si>
  <si>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</si>
  <si>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</si>
  <si>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</si>
  <si>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</si>
  <si>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</si>
  <si>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</si>
  <si>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</si>
  <si>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</si>
  <si>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</si>
  <si>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</si>
  <si>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</si>
  <si>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</si>
  <si>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</si>
  <si>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</si>
  <si>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</si>
  <si>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</si>
  <si>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</si>
  <si>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</si>
  <si>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</si>
  <si>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</si>
  <si>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</si>
  <si>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</si>
  <si>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</si>
  <si>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</si>
  <si>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</si>
  <si>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</si>
  <si>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</si>
  <si>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</si>
  <si>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</si>
  <si>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</si>
  <si>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</si>
  <si>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</si>
  <si>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</si>
  <si>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</si>
  <si>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</si>
  <si>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</si>
  <si>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</si>
  <si>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</si>
  <si>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</si>
  <si>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</si>
  <si>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</si>
  <si>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</si>
  <si>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</si>
  <si>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</si>
  <si>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</si>
  <si>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</si>
  <si>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</si>
  <si>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</si>
  <si>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</si>
  <si>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</si>
  <si>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</si>
  <si>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</si>
  <si>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</si>
  <si>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</si>
  <si>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</si>
  <si>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</si>
  <si>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</si>
  <si>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</si>
  <si>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</si>
  <si>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</si>
  <si>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</si>
  <si>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</si>
  <si>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</si>
  <si>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</si>
  <si>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</si>
  <si>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</si>
  <si>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</si>
  <si>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</si>
  <si>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</si>
  <si>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</si>
  <si>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</si>
  <si>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</si>
  <si>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</si>
  <si>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</si>
  <si>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</si>
  <si>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</si>
  <si>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</si>
  <si>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</si>
  <si>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</si>
  <si>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</si>
  <si>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</si>
  <si>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</si>
  <si>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</si>
  <si>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</si>
  <si>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</si>
  <si>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</si>
  <si>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</si>
  <si>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</si>
  <si>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</si>
  <si>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</si>
  <si>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</si>
  <si>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</si>
  <si>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</si>
  <si>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</si>
  <si>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</si>
  <si>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</si>
  <si>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</si>
  <si>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</si>
  <si>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</si>
  <si>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</si>
  <si>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</si>
  <si>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</si>
  <si>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</si>
  <si>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</si>
  <si>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</si>
  <si>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</si>
  <si>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</si>
  <si>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</si>
  <si>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</si>
  <si>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</si>
  <si>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</si>
  <si>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</si>
  <si>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0.61</t>
  </si>
  <si>
    <t>▲ 6.43</t>
  </si>
  <si>
    <t>▲ 4.65</t>
  </si>
  <si>
    <t>▲ 4.13</t>
  </si>
  <si>
    <t>▲ 7.41</t>
  </si>
  <si>
    <t>公共下水道事業会計</t>
  </si>
  <si>
    <t>水道事業会計</t>
  </si>
  <si>
    <t>一般会計</t>
  </si>
  <si>
    <t>国民健康保険事業特別会計</t>
  </si>
  <si>
    <t>介護保険特別会計</t>
  </si>
  <si>
    <t>後期高齢者医療特別会計</t>
  </si>
  <si>
    <t>母子父子寡婦福祉資金貸付事業特別会計</t>
  </si>
  <si>
    <t>牛伏ドリームセンター事業特別会計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</si>
  <si>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</si>
  <si>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</si>
  <si>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</si>
  <si>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</si>
  <si>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</si>
  <si>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</si>
  <si>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</si>
  <si>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</si>
  <si>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高崎工業団地造成組合</t>
    <rPh sb="0" eb="6">
      <t>タカサキコウギョウダンチ</t>
    </rPh>
    <rPh sb="6" eb="10">
      <t>ゾウセイクミアイ</t>
    </rPh>
    <phoneticPr fontId="2"/>
  </si>
  <si>
    <t>高崎市・安中市消防組合</t>
    <rPh sb="0" eb="3">
      <t>タカサキシ</t>
    </rPh>
    <rPh sb="4" eb="7">
      <t>アンナカシ</t>
    </rPh>
    <rPh sb="7" eb="11">
      <t>ショウボウクミアイ</t>
    </rPh>
    <phoneticPr fontId="2"/>
  </si>
  <si>
    <t>群馬県市町村会館管理組合</t>
    <rPh sb="0" eb="8">
      <t>グンマケンシチョウソンカイカン</t>
    </rPh>
    <rPh sb="8" eb="12">
      <t>カンリクミアイ</t>
    </rPh>
    <phoneticPr fontId="2"/>
  </si>
  <si>
    <t>群馬県市町村総合事務組合</t>
    <rPh sb="0" eb="3">
      <t>グンマケン</t>
    </rPh>
    <rPh sb="3" eb="6">
      <t>シチョウソン</t>
    </rPh>
    <rPh sb="6" eb="8">
      <t>ソウゴウ</t>
    </rPh>
    <rPh sb="8" eb="10">
      <t>ジム</t>
    </rPh>
    <rPh sb="10" eb="12">
      <t>クミアイ</t>
    </rPh>
    <phoneticPr fontId="2"/>
  </si>
  <si>
    <t>多野藤岡広域市町村圏振興整備組合</t>
    <rPh sb="0" eb="4">
      <t>タノフジオカ</t>
    </rPh>
    <rPh sb="4" eb="10">
      <t>コウイキシチョウソンケン</t>
    </rPh>
    <rPh sb="10" eb="14">
      <t>シンコウセイビ</t>
    </rPh>
    <rPh sb="14" eb="16">
      <t>クミアイ</t>
    </rPh>
    <phoneticPr fontId="2"/>
  </si>
  <si>
    <t>群馬県後期高齢者医療広域連合（一般会計）</t>
    <rPh sb="0" eb="3">
      <t>グンマケン</t>
    </rPh>
    <rPh sb="3" eb="10">
      <t>コウキコウレイシャイリョウ</t>
    </rPh>
    <rPh sb="10" eb="14">
      <t>コウイキレンゴウ</t>
    </rPh>
    <rPh sb="15" eb="19">
      <t>イッパンカイケイ</t>
    </rPh>
    <phoneticPr fontId="2"/>
  </si>
  <si>
    <t>群馬県後期高齢者医療広域連合（事業会計）</t>
    <rPh sb="0" eb="3">
      <t>グンマケン</t>
    </rPh>
    <rPh sb="3" eb="10">
      <t>コウキコウレイシャイリョウ</t>
    </rPh>
    <rPh sb="10" eb="14">
      <t>コウイキレンゴウ</t>
    </rPh>
    <rPh sb="15" eb="19">
      <t>ジギョウカイケイ</t>
    </rPh>
    <phoneticPr fontId="2"/>
  </si>
  <si>
    <t>多野藤岡医療事務市町村組合（病院事業）</t>
    <rPh sb="0" eb="4">
      <t>タノフジオカ</t>
    </rPh>
    <rPh sb="4" eb="8">
      <t>イリョウジム</t>
    </rPh>
    <rPh sb="8" eb="11">
      <t>シチョウソン</t>
    </rPh>
    <rPh sb="11" eb="13">
      <t>クミアイ</t>
    </rPh>
    <rPh sb="14" eb="18">
      <t>ビョウインジギョウ</t>
    </rPh>
    <phoneticPr fontId="2"/>
  </si>
  <si>
    <t>多野藤岡医療事務市町村組合（老健事業）</t>
    <rPh sb="0" eb="4">
      <t>タノフジオカ</t>
    </rPh>
    <rPh sb="4" eb="8">
      <t>イリョウジム</t>
    </rPh>
    <rPh sb="8" eb="11">
      <t>シチョウソン</t>
    </rPh>
    <rPh sb="11" eb="13">
      <t>クミアイ</t>
    </rPh>
    <rPh sb="14" eb="16">
      <t>ロウケン</t>
    </rPh>
    <rPh sb="16" eb="18">
      <t>ジギョウ</t>
    </rPh>
    <phoneticPr fontId="2"/>
  </si>
  <si>
    <t>-</t>
    <phoneticPr fontId="2"/>
  </si>
  <si>
    <t>高崎市土地開発公社</t>
    <rPh sb="0" eb="3">
      <t>タカサキシ</t>
    </rPh>
    <rPh sb="3" eb="9">
      <t>トチカイハツコウシャ</t>
    </rPh>
    <phoneticPr fontId="2"/>
  </si>
  <si>
    <t>高崎市都市整備公社</t>
    <rPh sb="0" eb="3">
      <t>タカサキシ</t>
    </rPh>
    <rPh sb="3" eb="7">
      <t>トシセイビ</t>
    </rPh>
    <rPh sb="7" eb="9">
      <t>コウシャ</t>
    </rPh>
    <phoneticPr fontId="2"/>
  </si>
  <si>
    <t>高崎環境保全社</t>
    <rPh sb="0" eb="2">
      <t>タカサキ</t>
    </rPh>
    <rPh sb="2" eb="7">
      <t>カンキョウホゼンシャ</t>
    </rPh>
    <phoneticPr fontId="2"/>
  </si>
  <si>
    <t>高崎市総合卸売市場</t>
    <rPh sb="0" eb="3">
      <t>タカサキシ</t>
    </rPh>
    <rPh sb="3" eb="5">
      <t>ソウゴウ</t>
    </rPh>
    <rPh sb="5" eb="7">
      <t>オロシウリ</t>
    </rPh>
    <rPh sb="7" eb="9">
      <t>イチバ</t>
    </rPh>
    <phoneticPr fontId="2"/>
  </si>
  <si>
    <t>高崎財団</t>
    <rPh sb="0" eb="4">
      <t>タカサキザイダン</t>
    </rPh>
    <phoneticPr fontId="2"/>
  </si>
  <si>
    <t>新高崎リバーパーク</t>
    <rPh sb="0" eb="3">
      <t>シンタカサキ</t>
    </rPh>
    <phoneticPr fontId="2"/>
  </si>
  <si>
    <t>倉渕ふるさと公社</t>
    <rPh sb="0" eb="2">
      <t>クラブチ</t>
    </rPh>
    <rPh sb="6" eb="8">
      <t>コウシャ</t>
    </rPh>
    <phoneticPr fontId="2"/>
  </si>
  <si>
    <t>相間川温泉</t>
    <rPh sb="0" eb="3">
      <t>アイマガワ</t>
    </rPh>
    <rPh sb="3" eb="5">
      <t>オンセン</t>
    </rPh>
    <phoneticPr fontId="2"/>
  </si>
  <si>
    <t>榛名湖温泉ゆうすげ</t>
    <rPh sb="0" eb="5">
      <t>ハルナコオンセン</t>
    </rPh>
    <phoneticPr fontId="2"/>
  </si>
  <si>
    <t>公立大学法人高崎経済大学</t>
    <rPh sb="0" eb="6">
      <t>コウリツダイガクホウジン</t>
    </rPh>
    <rPh sb="6" eb="12">
      <t>タカサキケイザイダイガク</t>
    </rPh>
    <phoneticPr fontId="2"/>
  </si>
  <si>
    <t>-</t>
    <phoneticPr fontId="2"/>
  </si>
  <si>
    <t>○</t>
    <phoneticPr fontId="2"/>
  </si>
  <si>
    <t>廃棄物処理施設整備等基金</t>
    <rPh sb="0" eb="5">
      <t>ハイキブツショリ</t>
    </rPh>
    <rPh sb="5" eb="10">
      <t>シセツセイビトウ</t>
    </rPh>
    <rPh sb="10" eb="12">
      <t>キキン</t>
    </rPh>
    <phoneticPr fontId="5"/>
  </si>
  <si>
    <t>地域振興基金</t>
    <rPh sb="0" eb="6">
      <t>チイキシンコウキキン</t>
    </rPh>
    <phoneticPr fontId="5"/>
  </si>
  <si>
    <t>特定事業整備基金</t>
    <rPh sb="0" eb="4">
      <t>トクテイジギョウ</t>
    </rPh>
    <rPh sb="4" eb="6">
      <t>セイビ</t>
    </rPh>
    <rPh sb="6" eb="8">
      <t>キキン</t>
    </rPh>
    <phoneticPr fontId="5"/>
  </si>
  <si>
    <t>ふるさと応援基金</t>
    <rPh sb="4" eb="6">
      <t>オウエン</t>
    </rPh>
    <rPh sb="6" eb="8">
      <t>キキン</t>
    </rPh>
    <phoneticPr fontId="5"/>
  </si>
  <si>
    <t>都市集客施設等建設基金</t>
    <rPh sb="0" eb="6">
      <t>トシシュウキャクシセツ</t>
    </rPh>
    <rPh sb="6" eb="7">
      <t>トウ</t>
    </rPh>
    <rPh sb="7" eb="9">
      <t>ケンセツ</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</si>
  <si>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</si>
  <si>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</si>
  <si>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</si>
  <si>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</si>
  <si>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</si>
  <si>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</si>
  <si>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</si>
  <si>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</si>
  <si>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</si>
  <si>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</si>
  <si>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</si>
  <si>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大型施設整備事業に伴う地方債現在高の増加や財政調整基金の取り崩しにより、将来負担比率が増加傾向である。また、有形固定資産減価償却率については大型施設整備の影響により減少している。
　今後も適正な起債発行や定員管理等を行い将来負担比率の改善に努めつつ、既存公共施設等においては財源を有効に活用し、老朽化対策に取り組んでいく。</t>
    <rPh sb="22" eb="28">
      <t>ザイセイチョウセイキキン</t>
    </rPh>
    <rPh sb="29" eb="30">
      <t>ト</t>
    </rPh>
    <rPh sb="31" eb="32">
      <t>クズ</t>
    </rPh>
    <rPh sb="55" eb="57">
      <t>ユウケイ</t>
    </rPh>
    <rPh sb="71" eb="73">
      <t>オオガタ</t>
    </rPh>
    <rPh sb="73" eb="77">
      <t>シセツセイビ</t>
    </rPh>
    <rPh sb="78" eb="80">
      <t>エイキョウ</t>
    </rPh>
    <rPh sb="83" eb="85">
      <t>ゲンショウ</t>
    </rPh>
    <phoneticPr fontId="2"/>
  </si>
  <si>
    <t>　実質公債費比率は類似団体と同じく減少傾向にある。前年度から0.3ポイント改善したのは、公営企業債償還に対する繰出金が減少傾向であり、かつ、標準税収入額が新増築家屋の増加等による固定資産税の増加や税制改正の影響により増額した結果と考えられる。将来負担比率は大型施設整備事業に伴う地方債現在高の増加により、前年度から10.5ポイント増加し、類似団体平均を上回っている。
　今後も一般廃棄物処理施設の更新を予定しており、また、大型施設整備事業に係る地方債の元金償還開始による各比率への影響が想定されることから、徹底した事業の見直しを行い、適正な財政運営に努める。</t>
    <rPh sb="1" eb="3">
      <t>ジッシツ</t>
    </rPh>
    <rPh sb="3" eb="6">
      <t>コウサイヒ</t>
    </rPh>
    <rPh sb="6" eb="8">
      <t>ヒリツ</t>
    </rPh>
    <rPh sb="9" eb="11">
      <t>ルイジ</t>
    </rPh>
    <rPh sb="11" eb="13">
      <t>ダンタイ</t>
    </rPh>
    <rPh sb="14" eb="15">
      <t>オナ</t>
    </rPh>
    <rPh sb="17" eb="19">
      <t>ゲンショウ</t>
    </rPh>
    <rPh sb="19" eb="21">
      <t>ケイコウ</t>
    </rPh>
    <rPh sb="25" eb="28">
      <t>ゼンネンド</t>
    </rPh>
    <rPh sb="37" eb="39">
      <t>カイゼン</t>
    </rPh>
    <rPh sb="44" eb="46">
      <t>コウエイ</t>
    </rPh>
    <rPh sb="46" eb="48">
      <t>キギョウ</t>
    </rPh>
    <rPh sb="48" eb="49">
      <t>サイ</t>
    </rPh>
    <rPh sb="49" eb="51">
      <t>ショウカン</t>
    </rPh>
    <rPh sb="52" eb="53">
      <t>タイ</t>
    </rPh>
    <rPh sb="55" eb="57">
      <t>クリダ</t>
    </rPh>
    <rPh sb="57" eb="58">
      <t>キン</t>
    </rPh>
    <rPh sb="59" eb="61">
      <t>ゲンショウ</t>
    </rPh>
    <rPh sb="61" eb="63">
      <t>ケイコウ</t>
    </rPh>
    <rPh sb="77" eb="78">
      <t>シン</t>
    </rPh>
    <rPh sb="78" eb="80">
      <t>ゾウチク</t>
    </rPh>
    <rPh sb="80" eb="82">
      <t>カオク</t>
    </rPh>
    <rPh sb="83" eb="85">
      <t>ゾウカ</t>
    </rPh>
    <rPh sb="85" eb="86">
      <t>トウ</t>
    </rPh>
    <rPh sb="95" eb="97">
      <t>ゾウカ</t>
    </rPh>
    <rPh sb="98" eb="100">
      <t>ゼイセイ</t>
    </rPh>
    <rPh sb="100" eb="102">
      <t>カイセイ</t>
    </rPh>
    <rPh sb="103" eb="105">
      <t>エイキョウ</t>
    </rPh>
    <rPh sb="108" eb="110">
      <t>ゾウガク</t>
    </rPh>
    <rPh sb="112" eb="114">
      <t>ケッカ</t>
    </rPh>
    <rPh sb="115" eb="116">
      <t>カンガ</t>
    </rPh>
    <rPh sb="121" eb="123">
      <t>ショウライ</t>
    </rPh>
    <rPh sb="123" eb="125">
      <t>フタン</t>
    </rPh>
    <rPh sb="125" eb="127">
      <t>ヒリツ</t>
    </rPh>
    <rPh sb="152" eb="155">
      <t>ゼンネンド</t>
    </rPh>
    <rPh sb="165" eb="167">
      <t>ゾウカ</t>
    </rPh>
    <rPh sb="169" eb="171">
      <t>ルイジ</t>
    </rPh>
    <rPh sb="171" eb="173">
      <t>ダンタイ</t>
    </rPh>
    <rPh sb="173" eb="175">
      <t>ヘイキン</t>
    </rPh>
    <rPh sb="176" eb="178">
      <t>ウワマワ</t>
    </rPh>
    <rPh sb="185" eb="187">
      <t>コンゴ</t>
    </rPh>
    <rPh sb="188" eb="190">
      <t>イッパン</t>
    </rPh>
    <rPh sb="190" eb="193">
      <t>ハイキブツ</t>
    </rPh>
    <rPh sb="193" eb="195">
      <t>ショリ</t>
    </rPh>
    <rPh sb="195" eb="197">
      <t>シセツ</t>
    </rPh>
    <rPh sb="198" eb="200">
      <t>コウシン</t>
    </rPh>
    <rPh sb="201" eb="203">
      <t>ヨテイ</t>
    </rPh>
    <rPh sb="211" eb="213">
      <t>オオガタ</t>
    </rPh>
    <rPh sb="213" eb="215">
      <t>シセツ</t>
    </rPh>
    <rPh sb="215" eb="217">
      <t>セイビ</t>
    </rPh>
    <rPh sb="217" eb="219">
      <t>ジギョウ</t>
    </rPh>
    <rPh sb="220" eb="221">
      <t>カカ</t>
    </rPh>
    <rPh sb="222" eb="225">
      <t>チホウサイ</t>
    </rPh>
    <rPh sb="226" eb="228">
      <t>ガンキン</t>
    </rPh>
    <rPh sb="228" eb="230">
      <t>ショウカン</t>
    </rPh>
    <rPh sb="230" eb="232">
      <t>カイシ</t>
    </rPh>
    <rPh sb="235" eb="236">
      <t>カク</t>
    </rPh>
    <rPh sb="236" eb="238">
      <t>ヒリツ</t>
    </rPh>
    <rPh sb="240" eb="242">
      <t>エイキョウ</t>
    </rPh>
    <rPh sb="243" eb="245">
      <t>ソウテイ</t>
    </rPh>
    <rPh sb="253" eb="255">
      <t>テッテイ</t>
    </rPh>
    <rPh sb="257" eb="259">
      <t>ジギョウ</t>
    </rPh>
    <rPh sb="260" eb="262">
      <t>ミナオ</t>
    </rPh>
    <rPh sb="264" eb="265">
      <t>オコナ</t>
    </rPh>
    <rPh sb="267" eb="269">
      <t>テキセイ</t>
    </rPh>
    <rPh sb="270" eb="272">
      <t>ザイセイ</t>
    </rPh>
    <rPh sb="272" eb="274">
      <t>ウンエイ</t>
    </rPh>
    <rPh sb="275" eb="276">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</si>
</sst>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13ED-40F5-9B6E-D2F4B6E40B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57126</c:v>
                </c:pt>
                <c:pt idx="1">
                  <c:v>72169</c:v>
                </c:pt>
                <c:pt idx="2">
                  <c:v>68719</c:v>
                </c:pt>
                <c:pt idx="3">
                  <c:v>78007</c:v>
                </c:pt>
                <c:pt idx="4">
                  <c:v>74374</c:v>
                </c:pt>
              </c:numCache>
            </c:numRef>
          </c:val>
          <c:smooth val="0"/>
          <c:extLst>
            <c:ext xmlns:c16="http://schemas.microsoft.com/office/drawing/2014/chart" uri="{C3380CC4-5D6E-409C-BE32-E72D297353CC}">
              <c16:uniqueId val="{00000001-13ED-40F5-9B6E-D2F4B6E40B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7.17</c:v>
                </c:pt>
                <c:pt idx="1">
                  <c:v>4.8499999999999996</c:v>
                </c:pt>
                <c:pt idx="2">
                  <c:v>4.8099999999999996</c:v>
                </c:pt>
                <c:pt idx="3">
                  <c:v>5.2</c:v>
                </c:pt>
                <c:pt idx="4">
                  <c:v>4.43</c:v>
                </c:pt>
              </c:numCache>
            </c:numRef>
          </c:val>
          <c:extLst>
            <c:ext xmlns:c16="http://schemas.microsoft.com/office/drawing/2014/chart" uri="{C3380CC4-5D6E-409C-BE32-E72D297353CC}">
              <c16:uniqueId val="{00000000-427D-499C-A7F9-756D045EEA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8.9499999999999993</c:v>
                </c:pt>
                <c:pt idx="1">
                  <c:v>9.94</c:v>
                </c:pt>
                <c:pt idx="2">
                  <c:v>8.82</c:v>
                </c:pt>
                <c:pt idx="3">
                  <c:v>8.02</c:v>
                </c:pt>
                <c:pt idx="4">
                  <c:v>5.32</c:v>
                </c:pt>
              </c:numCache>
            </c:numRef>
          </c:val>
          <c:extLst>
            <c:ext xmlns:c16="http://schemas.microsoft.com/office/drawing/2014/chart" uri="{C3380CC4-5D6E-409C-BE32-E72D297353CC}">
              <c16:uniqueId val="{00000001-427D-499C-A7F9-756D045EEA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-0.61</c:v>
                </c:pt>
                <c:pt idx="1">
                  <c:v>-6.43</c:v>
                </c:pt>
                <c:pt idx="2">
                  <c:v>-4.6500000000000004</c:v>
                </c:pt>
                <c:pt idx="3">
                  <c:v>-4.13</c:v>
                </c:pt>
                <c:pt idx="4">
                  <c:v>-7.41</c:v>
                </c:pt>
              </c:numCache>
            </c:numRef>
          </c:val>
          <c:smooth val="0"/>
          <c:extLst>
            <c:ext xmlns:c16="http://schemas.microsoft.com/office/drawing/2014/chart" uri="{C3380CC4-5D6E-409C-BE32-E72D297353CC}">
              <c16:uniqueId val="{00000002-427D-499C-A7F9-756D045EEA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0.05</c:v>
                </c:pt>
                <c:pt idx="6">
                  <c:v>#N/A</c:v>
                </c:pt>
                <c:pt idx="7">
                  <c:v>0</c:v>
                </c:pt>
                <c:pt idx="8">
                  <c:v>#N/A</c:v>
                </c:pt>
                <c:pt idx="9">
                  <c:v>0</c:v>
                </c:pt>
              </c:numCache>
            </c:numRef>
          </c:val>
          <c:extLst>
            <c:ext xmlns:c16="http://schemas.microsoft.com/office/drawing/2014/chart" uri="{C3380CC4-5D6E-409C-BE32-E72D297353CC}">
              <c16:uniqueId val="{00000000-E753-49FD-AE05-7B6F8F1B25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53-49FD-AE05-7B6F8F1B252B}"/>
            </c:ext>
          </c:extLst>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E753-49FD-AE05-7B6F8F1B252B}"/>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0.03</c:v>
                </c:pt>
                <c:pt idx="8">
                  <c:v>#N/A</c:v>
                </c:pt>
                <c:pt idx="9">
                  <c:v>0.02</c:v>
                </c:pt>
              </c:numCache>
            </c:numRef>
          </c:val>
          <c:extLst>
            <c:ext xmlns:c16="http://schemas.microsoft.com/office/drawing/2014/chart" uri="{C3380CC4-5D6E-409C-BE32-E72D297353CC}">
              <c16:uniqueId val="{00000003-E753-49FD-AE05-7B6F8F1B252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0.16</c:v>
                </c:pt>
              </c:numCache>
            </c:numRef>
          </c:val>
          <c:extLst>
            <c:ext xmlns:c16="http://schemas.microsoft.com/office/drawing/2014/chart" uri="{C3380CC4-5D6E-409C-BE32-E72D297353CC}">
              <c16:uniqueId val="{00000004-E753-49FD-AE05-7B6F8F1B252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1.07</c:v>
                </c:pt>
                <c:pt idx="2">
                  <c:v>#N/A</c:v>
                </c:pt>
                <c:pt idx="3">
                  <c:v>0.97</c:v>
                </c:pt>
                <c:pt idx="4">
                  <c:v>#N/A</c:v>
                </c:pt>
                <c:pt idx="5">
                  <c:v>1.05</c:v>
                </c:pt>
                <c:pt idx="6">
                  <c:v>#N/A</c:v>
                </c:pt>
                <c:pt idx="7">
                  <c:v>0.71</c:v>
                </c:pt>
                <c:pt idx="8">
                  <c:v>#N/A</c:v>
                </c:pt>
                <c:pt idx="9">
                  <c:v>0.41</c:v>
                </c:pt>
              </c:numCache>
            </c:numRef>
          </c:val>
          <c:extLst>
            <c:ext xmlns:c16="http://schemas.microsoft.com/office/drawing/2014/chart" uri="{C3380CC4-5D6E-409C-BE32-E72D297353CC}">
              <c16:uniqueId val="{00000005-E753-49FD-AE05-7B6F8F1B252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1.41</c:v>
                </c:pt>
                <c:pt idx="2">
                  <c:v>#N/A</c:v>
                </c:pt>
                <c:pt idx="3">
                  <c:v>2.2599999999999998</c:v>
                </c:pt>
                <c:pt idx="4">
                  <c:v>#N/A</c:v>
                </c:pt>
                <c:pt idx="5">
                  <c:v>3.27</c:v>
                </c:pt>
                <c:pt idx="6">
                  <c:v>#N/A</c:v>
                </c:pt>
                <c:pt idx="7">
                  <c:v>0.73</c:v>
                </c:pt>
                <c:pt idx="8">
                  <c:v>#N/A</c:v>
                </c:pt>
                <c:pt idx="9">
                  <c:v>0.73</c:v>
                </c:pt>
              </c:numCache>
            </c:numRef>
          </c:val>
          <c:extLst>
            <c:ext xmlns:c16="http://schemas.microsoft.com/office/drawing/2014/chart" uri="{C3380CC4-5D6E-409C-BE32-E72D297353CC}">
              <c16:uniqueId val="{00000006-E753-49FD-AE05-7B6F8F1B252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7.13</c:v>
                </c:pt>
                <c:pt idx="2">
                  <c:v>#N/A</c:v>
                </c:pt>
                <c:pt idx="3">
                  <c:v>4.8099999999999996</c:v>
                </c:pt>
                <c:pt idx="4">
                  <c:v>#N/A</c:v>
                </c:pt>
                <c:pt idx="5">
                  <c:v>4.7699999999999996</c:v>
                </c:pt>
                <c:pt idx="6">
                  <c:v>#N/A</c:v>
                </c:pt>
                <c:pt idx="7">
                  <c:v>5.16</c:v>
                </c:pt>
                <c:pt idx="8">
                  <c:v>#N/A</c:v>
                </c:pt>
                <c:pt idx="9">
                  <c:v>4.4000000000000004</c:v>
                </c:pt>
              </c:numCache>
            </c:numRef>
          </c:val>
          <c:extLst>
            <c:ext xmlns:c16="http://schemas.microsoft.com/office/drawing/2014/chart" uri="{C3380CC4-5D6E-409C-BE32-E72D297353CC}">
              <c16:uniqueId val="{00000007-E753-49FD-AE05-7B6F8F1B252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5.2</c:v>
                </c:pt>
                <c:pt idx="2">
                  <c:v>#N/A</c:v>
                </c:pt>
                <c:pt idx="3">
                  <c:v>6.07</c:v>
                </c:pt>
                <c:pt idx="4">
                  <c:v>#N/A</c:v>
                </c:pt>
                <c:pt idx="5">
                  <c:v>6.49</c:v>
                </c:pt>
                <c:pt idx="6">
                  <c:v>#N/A</c:v>
                </c:pt>
                <c:pt idx="7">
                  <c:v>7.1</c:v>
                </c:pt>
                <c:pt idx="8">
                  <c:v>#N/A</c:v>
                </c:pt>
                <c:pt idx="9">
                  <c:v>7.6</c:v>
                </c:pt>
              </c:numCache>
            </c:numRef>
          </c:val>
          <c:extLst>
            <c:ext xmlns:c16="http://schemas.microsoft.com/office/drawing/2014/chart" uri="{C3380CC4-5D6E-409C-BE32-E72D297353CC}">
              <c16:uniqueId val="{00000008-E753-49FD-AE05-7B6F8F1B252B}"/>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5.52</c:v>
                </c:pt>
                <c:pt idx="2">
                  <c:v>#N/A</c:v>
                </c:pt>
                <c:pt idx="3">
                  <c:v>6.21</c:v>
                </c:pt>
                <c:pt idx="4">
                  <c:v>#N/A</c:v>
                </c:pt>
                <c:pt idx="5">
                  <c:v>6.57</c:v>
                </c:pt>
                <c:pt idx="6">
                  <c:v>#N/A</c:v>
                </c:pt>
                <c:pt idx="7">
                  <c:v>7.49</c:v>
                </c:pt>
                <c:pt idx="8">
                  <c:v>#N/A</c:v>
                </c:pt>
                <c:pt idx="9">
                  <c:v>8.5299999999999994</c:v>
                </c:pt>
              </c:numCache>
            </c:numRef>
          </c:val>
          <c:extLst>
            <c:ext xmlns:c16="http://schemas.microsoft.com/office/drawing/2014/chart" uri="{C3380CC4-5D6E-409C-BE32-E72D297353CC}">
              <c16:uniqueId val="{00000009-E753-49FD-AE05-7B6F8F1B25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12082</c:v>
                </c:pt>
                <c:pt idx="5">
                  <c:v>12256</c:v>
                </c:pt>
                <c:pt idx="8">
                  <c:v>12251</c:v>
                </c:pt>
                <c:pt idx="11">
                  <c:v>12303</c:v>
                </c:pt>
                <c:pt idx="14">
                  <c:v>12182</c:v>
                </c:pt>
              </c:numCache>
            </c:numRef>
          </c:val>
          <c:extLst>
            <c:ext xmlns:c16="http://schemas.microsoft.com/office/drawing/2014/chart" uri="{C3380CC4-5D6E-409C-BE32-E72D297353CC}">
              <c16:uniqueId val="{00000000-B0A4-4545-ACCF-DB4F584A24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B0A4-4545-ACCF-DB4F584A24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A4-4545-ACCF-DB4F584A24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205</c:v>
                </c:pt>
                <c:pt idx="3">
                  <c:v>189</c:v>
                </c:pt>
                <c:pt idx="6">
                  <c:v>235</c:v>
                </c:pt>
                <c:pt idx="9">
                  <c:v>268</c:v>
                </c:pt>
                <c:pt idx="12">
                  <c:v>280</c:v>
                </c:pt>
              </c:numCache>
            </c:numRef>
          </c:val>
          <c:extLst>
            <c:ext xmlns:c16="http://schemas.microsoft.com/office/drawing/2014/chart" uri="{C3380CC4-5D6E-409C-BE32-E72D297353CC}">
              <c16:uniqueId val="{00000003-B0A4-4545-ACCF-DB4F584A24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2988</c:v>
                </c:pt>
                <c:pt idx="3">
                  <c:v>2759</c:v>
                </c:pt>
                <c:pt idx="6">
                  <c:v>2503</c:v>
                </c:pt>
                <c:pt idx="9">
                  <c:v>2330</c:v>
                </c:pt>
                <c:pt idx="12">
                  <c:v>2140</c:v>
                </c:pt>
              </c:numCache>
            </c:numRef>
          </c:val>
          <c:extLst>
            <c:ext xmlns:c16="http://schemas.microsoft.com/office/drawing/2014/chart" uri="{C3380CC4-5D6E-409C-BE32-E72D297353CC}">
              <c16:uniqueId val="{00000004-B0A4-4545-ACCF-DB4F584A24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A4-4545-ACCF-DB4F584A24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A4-4545-ACCF-DB4F584A24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13400</c:v>
                </c:pt>
                <c:pt idx="3">
                  <c:v>13536</c:v>
                </c:pt>
                <c:pt idx="6">
                  <c:v>13848</c:v>
                </c:pt>
                <c:pt idx="9">
                  <c:v>13629</c:v>
                </c:pt>
                <c:pt idx="12">
                  <c:v>13601</c:v>
                </c:pt>
              </c:numCache>
            </c:numRef>
          </c:val>
          <c:extLst>
            <c:ext xmlns:c16="http://schemas.microsoft.com/office/drawing/2014/chart" uri="{C3380CC4-5D6E-409C-BE32-E72D297353CC}">
              <c16:uniqueId val="{00000007-B0A4-4545-ACCF-DB4F584A24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4511</c:v>
                </c:pt>
                <c:pt idx="2">
                  <c:v>#N/A</c:v>
                </c:pt>
                <c:pt idx="3">
                  <c:v>#N/A</c:v>
                </c:pt>
                <c:pt idx="4">
                  <c:v>4229</c:v>
                </c:pt>
                <c:pt idx="5">
                  <c:v>#N/A</c:v>
                </c:pt>
                <c:pt idx="6">
                  <c:v>#N/A</c:v>
                </c:pt>
                <c:pt idx="7">
                  <c:v>4335</c:v>
                </c:pt>
                <c:pt idx="8">
                  <c:v>#N/A</c:v>
                </c:pt>
                <c:pt idx="9">
                  <c:v>#N/A</c:v>
                </c:pt>
                <c:pt idx="10">
                  <c:v>3924</c:v>
                </c:pt>
                <c:pt idx="11">
                  <c:v>#N/A</c:v>
                </c:pt>
                <c:pt idx="12">
                  <c:v>#N/A</c:v>
                </c:pt>
                <c:pt idx="13">
                  <c:v>3839</c:v>
                </c:pt>
                <c:pt idx="14">
                  <c:v>#N/A</c:v>
                </c:pt>
              </c:numCache>
            </c:numRef>
          </c:val>
          <c:smooth val="0"/>
          <c:extLst>
            <c:ext xmlns:c16="http://schemas.microsoft.com/office/drawing/2014/chart" uri="{C3380CC4-5D6E-409C-BE32-E72D297353CC}">
              <c16:uniqueId val="{00000008-B0A4-4545-ACCF-DB4F584A24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124544</c:v>
                </c:pt>
                <c:pt idx="5">
                  <c:v>126735</c:v>
                </c:pt>
                <c:pt idx="8">
                  <c:v>126198</c:v>
                </c:pt>
                <c:pt idx="11">
                  <c:v>126580</c:v>
                </c:pt>
                <c:pt idx="14">
                  <c:v>125062</c:v>
                </c:pt>
              </c:numCache>
            </c:numRef>
          </c:val>
          <c:extLst>
            <c:ext xmlns:c16="http://schemas.microsoft.com/office/drawing/2014/chart" uri="{C3380CC4-5D6E-409C-BE32-E72D297353CC}">
              <c16:uniqueId val="{00000000-FB3B-46BA-88E7-1CBE5AD712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15517</c:v>
                </c:pt>
                <c:pt idx="5">
                  <c:v>15527</c:v>
                </c:pt>
                <c:pt idx="8">
                  <c:v>16730</c:v>
                </c:pt>
                <c:pt idx="11">
                  <c:v>15776</c:v>
                </c:pt>
                <c:pt idx="14">
                  <c:v>16848</c:v>
                </c:pt>
              </c:numCache>
            </c:numRef>
          </c:val>
          <c:extLst>
            <c:ext xmlns:c16="http://schemas.microsoft.com/office/drawing/2014/chart" uri="{C3380CC4-5D6E-409C-BE32-E72D297353CC}">
              <c16:uniqueId val="{00000001-FB3B-46BA-88E7-1CBE5AD712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21566</c:v>
                </c:pt>
                <c:pt idx="5">
                  <c:v>21407</c:v>
                </c:pt>
                <c:pt idx="8">
                  <c:v>20044</c:v>
                </c:pt>
                <c:pt idx="11">
                  <c:v>20987</c:v>
                </c:pt>
                <c:pt idx="14">
                  <c:v>17078</c:v>
                </c:pt>
              </c:numCache>
            </c:numRef>
          </c:val>
          <c:extLst>
            <c:ext xmlns:c16="http://schemas.microsoft.com/office/drawing/2014/chart" uri="{C3380CC4-5D6E-409C-BE32-E72D297353CC}">
              <c16:uniqueId val="{00000002-FB3B-46BA-88E7-1CBE5AD712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3B-46BA-88E7-1CBE5AD712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3B-46BA-88E7-1CBE5AD712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233</c:v>
                </c:pt>
                <c:pt idx="3">
                  <c:v>348</c:v>
                </c:pt>
                <c:pt idx="6">
                  <c:v>273</c:v>
                </c:pt>
                <c:pt idx="9">
                  <c:v>240</c:v>
                </c:pt>
                <c:pt idx="12">
                  <c:v>209</c:v>
                </c:pt>
              </c:numCache>
            </c:numRef>
          </c:val>
          <c:extLst>
            <c:ext xmlns:c16="http://schemas.microsoft.com/office/drawing/2014/chart" uri="{C3380CC4-5D6E-409C-BE32-E72D297353CC}">
              <c16:uniqueId val="{00000005-FB3B-46BA-88E7-1CBE5AD712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15680</c:v>
                </c:pt>
                <c:pt idx="3">
                  <c:v>15206</c:v>
                </c:pt>
                <c:pt idx="6">
                  <c:v>14681</c:v>
                </c:pt>
                <c:pt idx="9">
                  <c:v>14766</c:v>
                </c:pt>
                <c:pt idx="12">
                  <c:v>15016</c:v>
                </c:pt>
              </c:numCache>
            </c:numRef>
          </c:val>
          <c:extLst>
            <c:ext xmlns:c16="http://schemas.microsoft.com/office/drawing/2014/chart" uri="{C3380CC4-5D6E-409C-BE32-E72D297353CC}">
              <c16:uniqueId val="{00000006-FB3B-46BA-88E7-1CBE5AD712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1844</c:v>
                </c:pt>
                <c:pt idx="3">
                  <c:v>1841</c:v>
                </c:pt>
                <c:pt idx="6">
                  <c:v>2122</c:v>
                </c:pt>
                <c:pt idx="9">
                  <c:v>2004</c:v>
                </c:pt>
                <c:pt idx="12">
                  <c:v>1842</c:v>
                </c:pt>
              </c:numCache>
            </c:numRef>
          </c:val>
          <c:extLst>
            <c:ext xmlns:c16="http://schemas.microsoft.com/office/drawing/2014/chart" uri="{C3380CC4-5D6E-409C-BE32-E72D297353CC}">
              <c16:uniqueId val="{00000007-FB3B-46BA-88E7-1CBE5AD712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28802</c:v>
                </c:pt>
                <c:pt idx="3">
                  <c:v>26895</c:v>
                </c:pt>
                <c:pt idx="6">
                  <c:v>25624</c:v>
                </c:pt>
                <c:pt idx="9">
                  <c:v>24256</c:v>
                </c:pt>
                <c:pt idx="12">
                  <c:v>23210</c:v>
                </c:pt>
              </c:numCache>
            </c:numRef>
          </c:val>
          <c:extLst>
            <c:ext xmlns:c16="http://schemas.microsoft.com/office/drawing/2014/chart" uri="{C3380CC4-5D6E-409C-BE32-E72D297353CC}">
              <c16:uniqueId val="{00000008-FB3B-46BA-88E7-1CBE5AD712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3B-46BA-88E7-1CBE5AD712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136578</c:v>
                </c:pt>
                <c:pt idx="3">
                  <c:v>141517</c:v>
                </c:pt>
                <c:pt idx="6">
                  <c:v>143678</c:v>
                </c:pt>
                <c:pt idx="9">
                  <c:v>148832</c:v>
                </c:pt>
                <c:pt idx="12">
                  <c:v>153170</c:v>
                </c:pt>
              </c:numCache>
            </c:numRef>
          </c:val>
          <c:extLst>
            <c:ext xmlns:c16="http://schemas.microsoft.com/office/drawing/2014/chart" uri="{C3380CC4-5D6E-409C-BE32-E72D297353CC}">
              <c16:uniqueId val="{0000000A-FB3B-46BA-88E7-1CBE5AD712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21511</c:v>
                </c:pt>
                <c:pt idx="2">
                  <c:v>#N/A</c:v>
                </c:pt>
                <c:pt idx="3">
                  <c:v>#N/A</c:v>
                </c:pt>
                <c:pt idx="4">
                  <c:v>22138</c:v>
                </c:pt>
                <c:pt idx="5">
                  <c:v>#N/A</c:v>
                </c:pt>
                <c:pt idx="6">
                  <c:v>#N/A</c:v>
                </c:pt>
                <c:pt idx="7">
                  <c:v>23406</c:v>
                </c:pt>
                <c:pt idx="8">
                  <c:v>#N/A</c:v>
                </c:pt>
                <c:pt idx="9">
                  <c:v>#N/A</c:v>
                </c:pt>
                <c:pt idx="10">
                  <c:v>26755</c:v>
                </c:pt>
                <c:pt idx="11">
                  <c:v>#N/A</c:v>
                </c:pt>
                <c:pt idx="12">
                  <c:v>#N/A</c:v>
                </c:pt>
                <c:pt idx="13">
                  <c:v>34459</c:v>
                </c:pt>
                <c:pt idx="14">
                  <c:v>#N/A</c:v>
                </c:pt>
              </c:numCache>
            </c:numRef>
          </c:val>
          <c:smooth val="0"/>
          <c:extLst>
            <c:ext xmlns:c16="http://schemas.microsoft.com/office/drawing/2014/chart" uri="{C3380CC4-5D6E-409C-BE32-E72D297353CC}">
              <c16:uniqueId val="{0000000B-FB3B-46BA-88E7-1CBE5AD712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7270</c:v>
                </c:pt>
                <c:pt idx="1">
                  <c:v>6630</c:v>
                </c:pt>
                <c:pt idx="2">
                  <c:v>4410</c:v>
                </c:pt>
              </c:numCache>
            </c:numRef>
          </c:val>
          <c:extLst>
            <c:ext xmlns:c16="http://schemas.microsoft.com/office/drawing/2014/chart" uri="{C3380CC4-5D6E-409C-BE32-E72D297353CC}">
              <c16:uniqueId val="{00000000-423D-433E-BA2B-21C3E49C25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1349</c:v>
                </c:pt>
                <c:pt idx="1">
                  <c:v>1149</c:v>
                </c:pt>
                <c:pt idx="2">
                  <c:v>1049</c:v>
                </c:pt>
              </c:numCache>
            </c:numRef>
          </c:val>
          <c:extLst>
            <c:ext xmlns:c16="http://schemas.microsoft.com/office/drawing/2014/chart" uri="{C3380CC4-5D6E-409C-BE32-E72D297353CC}">
              <c16:uniqueId val="{00000001-423D-433E-BA2B-21C3E49C25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8861</c:v>
                </c:pt>
                <c:pt idx="1">
                  <c:v>7664</c:v>
                </c:pt>
                <c:pt idx="2">
                  <c:v>5431</c:v>
                </c:pt>
              </c:numCache>
            </c:numRef>
          </c:val>
          <c:extLst>
            <c:ext xmlns:c16="http://schemas.microsoft.com/office/drawing/2014/chart" uri="{C3380CC4-5D6E-409C-BE32-E72D297353CC}">
              <c16:uniqueId val="{00000002-423D-433E-BA2B-21C3E49C25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{995B1D7B-BA36-4669-A8AD-4C3440E77A1F}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BE7-406D-8BB5-16AA56B53F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{603F2903-4FC6-4CF7-A9D9-5CBC0085B623}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E7-406D-8BB5-16AA56B53F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{99A45CFE-360A-4C80-A35D-FF0A2A16CC6A}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E7-406D-8BB5-16AA56B53F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{C03D81CF-E42B-4A8C-AFE0-F7704E924835}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E7-406D-8BB5-16AA56B53F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{19D7580E-9538-4E71-944D-EA5B1031D497}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E7-406D-8BB5-16AA56B53FB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{45EAAEAA-4C3B-4E75-90E4-D4B41292F9A0}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BE7-406D-8BB5-16AA56B53FB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{61B4F774-0882-4CCC-81B2-F77373AD4D9C}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BE7-406D-8BB5-16AA56B53FB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{1F7DDA79-3968-4401-B1E7-BFB8DFA54ABB}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BE7-406D-8BB5-16AA56B53FB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{9A3CBC7A-0E0E-4360-AA22-28F5AF50677F}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BE7-406D-8BB5-16AA56B53F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54.5</c:v>
                </c:pt>
                <c:pt idx="16">
                  <c:v>55.9</c:v>
                </c:pt>
                <c:pt idx="24">
                  <c:v>57.2</c:v>
                </c:pt>
                <c:pt idx="32">
                  <c:v>56</c:v>
                </c:pt>
              </c:numCache>
            </c:numRef>
          </c:xVal>
          <c:yVal>
            <c:numRef>
              <c:f>公会計指標分析・財政指標組合せ分析表!$BP$51:$DC$51</c:f>
              <c:numCache>
                <c:formatCode>#,##0.0;"▲ "#,##0.0</c:formatCode>
                <c:ptCount val="40"/>
                <c:pt idx="0">
                  <c:v>29.9</c:v>
                </c:pt>
                <c:pt idx="8">
                  <c:v>31</c:v>
                </c:pt>
                <c:pt idx="16">
                  <c:v>32.5</c:v>
                </c:pt>
                <c:pt idx="24">
                  <c:v>37.1</c:v>
                </c:pt>
                <c:pt idx="32">
                  <c:v>47.6</c:v>
                </c:pt>
              </c:numCache>
            </c:numRef>
          </c:yVal>
          <c:smooth val="0"/>
          <c:extLst>
            <c:ext xmlns:c16="http://schemas.microsoft.com/office/drawing/2014/chart" uri="{C3380CC4-5D6E-409C-BE32-E72D297353CC}">
              <c16:uniqueId val="{00000009-BBE7-406D-8BB5-16AA56B53F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{C43DA8E8-CBF1-421F-9E85-8BED4C6FE954}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BE7-406D-8BB5-16AA56B53F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{A0117496-20EF-4B3A-AB34-FA088FFE9801}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E7-406D-8BB5-16AA56B53F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{B2DD1E29-2B1D-4B2F-A6F9-F02A2974635D}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E7-406D-8BB5-16AA56B53F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{44B745BE-9A0E-4AA3-9232-7181D13DD1B6}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E7-406D-8BB5-16AA56B53F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{6D265315-DD60-4F5F-9072-2AA6C9E18816}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E7-406D-8BB5-16AA56B53FB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{B28EF644-E536-4E93-B07A-D382F7E54413}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BE7-406D-8BB5-16AA56B53FB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{D4BD95AE-8A3D-4EEE-B0DE-B6C3F924F53A}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BE7-406D-8BB5-16AA56B53FB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{D4F5D7D9-E9B1-4748-B26A-A960B0DCA8B8}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BE7-406D-8BB5-16AA56B53FB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{80B29DA9-F390-453D-A3C1-696C7863E49A}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BE7-406D-8BB5-16AA56B53F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BBE7-406D-8BB5-16AA56B53FB0}"/>
            </c:ext>
          </c:extLst>
        </c:ser>
        <c:dLbls>
          <c:showLegendKey val="0"/>
          <c:showVal val="1"/>
          <c:showCatName val="0"/>
          <c:showSerName val="0"/>
          <c:showPercent val="0"/>
          <c:showBubbleSize val="0"/>
        </c:dLbls>
        <c:axId val="46179840"/>
        <c:axId val="46181760"/>
      </c:scatterChart>
      <c:valAx>
        <c:axId val="46179840"/>
        <c:scaling>
          <c:orientation val="minMax"/>
          <c:max val="62.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{5FB84D97-D221-4916-87CE-7AA964086232}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588-44D4-B0A5-F0D7862A3C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{46F3AD04-6A2A-410A-9F61-C55E7ABE0BB8}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88-44D4-B0A5-F0D7862A3C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{5EAD2697-6B76-40A3-8948-92851BE44F80}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88-44D4-B0A5-F0D7862A3C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{D9D1F923-62E3-4080-BABD-FB40CC2F4663}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88-44D4-B0A5-F0D7862A3C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{1F86AF23-31FE-4CD6-BC00-52CBCC0AB2F9}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88-44D4-B0A5-F0D7862A3C6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{FB2E9BC8-8571-4FE1-8912-EE4BD0387F5E}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588-44D4-B0A5-F0D7862A3C6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{0E23A751-49A3-40D3-AC4A-CB1E517D0C63}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588-44D4-B0A5-F0D7862A3C6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{FF5C0608-BA64-4B56-885D-F4252B16D090}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588-44D4-B0A5-F0D7862A3C6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{FADF2C3D-3528-4920-AFAD-DD4DC963477F}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588-44D4-B0A5-F0D7862A3C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c:v>
                </c:pt>
                <c:pt idx="24">
                  <c:v>5.8</c:v>
                </c:pt>
                <c:pt idx="32">
                  <c:v>5.5</c:v>
                </c:pt>
              </c:numCache>
            </c:numRef>
          </c:xVal>
          <c:yVal>
            <c:numRef>
              <c:f>公会計指標分析・財政指標組合せ分析表!$BP$73:$DC$73</c:f>
              <c:numCache>
                <c:formatCode>#,##0.0;"▲ "#,##0.0</c:formatCode>
                <c:ptCount val="40"/>
                <c:pt idx="0">
                  <c:v>29.9</c:v>
                </c:pt>
                <c:pt idx="8">
                  <c:v>31</c:v>
                </c:pt>
                <c:pt idx="16">
                  <c:v>32.5</c:v>
                </c:pt>
                <c:pt idx="24">
                  <c:v>37.1</c:v>
                </c:pt>
                <c:pt idx="32">
                  <c:v>47.6</c:v>
                </c:pt>
              </c:numCache>
            </c:numRef>
          </c:yVal>
          <c:smooth val="0"/>
          <c:extLst>
            <c:ext xmlns:c16="http://schemas.microsoft.com/office/drawing/2014/chart" uri="{C3380CC4-5D6E-409C-BE32-E72D297353CC}">
              <c16:uniqueId val="{00000009-F588-44D4-B0A5-F0D7862A3C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{74379CB6-4DAA-4FFA-BCB6-457BCE79B655}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588-44D4-B0A5-F0D7862A3C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{12664567-3279-4776-B782-C9BB7F312D74}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88-44D4-B0A5-F0D7862A3C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{953CA0DB-40B5-4A89-9CA6-F1F376759A3F}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88-44D4-B0A5-F0D7862A3C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{C6652A34-8899-462F-B428-E2B5C500396B}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88-44D4-B0A5-F0D7862A3C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{7BDD021C-2830-43D9-B214-1F3B83634135}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88-44D4-B0A5-F0D7862A3C6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{7B72B5A8-1FD0-4030-AC05-1EE86BB52D1B}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588-44D4-B0A5-F0D7862A3C6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{66FB6734-F02F-4D60-A9AD-FDD630E92588}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588-44D4-B0A5-F0D7862A3C6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{B8CC3D6D-2D29-4135-A39E-23E28B8E341D}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588-44D4-B0A5-F0D7862A3C6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{FFECF579-4F5B-4510-AB8C-88654E08003E}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588-44D4-B0A5-F0D7862A3C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588-44D4-B0A5-F0D7862A3C63}"/>
            </c:ext>
          </c:extLst>
        </c:ser>
        <c:dLbls>
          <c:showLegendKey val="0"/>
          <c:showVal val="1"/>
          <c:showCatName val="0"/>
          <c:showSerName val="0"/>
          <c:showPercent val="0"/>
          <c:showBubbleSize val="0"/>
        </c:dLbls>
        <c:axId val="84219776"/>
        <c:axId val="84234240"/>
      </c:scatterChart>
      <c:valAx>
        <c:axId val="84219776"/>
        <c:scaling>
          <c:orientation val="minMax"/>
          <c:max val="6.8"/>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実質公債費比率の分子は年々減少しているが、これは、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公営企業債の元利償還金に対する繰入金が年々減少していること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その他の項目については、増減があるものの、おおむね同水準で推移している。</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　大型施設整備に係る元金の償還開始により、今後、元利償還金の増加が見込まれる。世代間負担の不均衡が生じないよう、引き続き適正な起債に努める。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将来負担比率の分子は、前年度に比べ約７７億円の増。</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高崎芸術劇場建設等に伴う地方債現在高の増（４３億円）により将来負担額が増加したこと、災害対応に伴う財政調整基金の取崩し等に伴う充当可能基金の減（▲３９億円）により充当可能財源等が減少したことが要因と考え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崎芸術劇場開館に伴い、運営にかかる物件費等の増加、介護保険特別会計等の繰出金の増加、障害者福祉費・児童福祉費を中心とした扶助費の増加、台風１９号被害による災害復旧費等に充てるため財政調整基金を２２億円取り崩したほか、高崎芸術劇場建設事業に充てるため、都市集客施設等建設基金を１６億円取り崩すなど、基金残高は、前年度と比較して４６億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について合併算定替による特例措置分の縮減が令和２年度で終了するため一般財源の大幅な増加が見込めない一方で、高浜クリーンセンターの建替え等大型の施設整備事業を予定している。財源として活用できる基金は活用しつつ、財政状況に応じて計画的な積立てを行い、財政の安定化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・廃棄物処理施設整備等基金：廃棄物処理施設整備事業の経費に充てるため。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・地域振興基金：均衡ある地域振興を図るための経費に充てるため。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・特定事業整備基金：教育、文化、福祉若しくは観光に係る施設の建設若しくは史跡若しくは鉄道高架に係る整備又はまちづくりにおいて特に重要と認め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られる事業に要する経費の財源に充てるため。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・ふるさと応援基金：活力と魅力ある街づくりの推進に要する経費に充てるため。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・都市集客施設等建設基金：都市集客施設及び新体育館の建設に要する経費に充てるため。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・地域振興基金：各市域で行われる文化活動事業補助金、まつり補助金等に充てたことによる減少。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・都市集客施設等建設基金：高崎芸術劇場建設事業に充てたことによる減少。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・廃棄物処理施設整備等基金：高浜クリーンセンター建替事業に充てるため、令和６年度までに基金の大半を取り崩す予定。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・その他の基金：各基金の使途に対応する事業の財源として、財政状況を加味しながら取り崩していく予定。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高崎芸術劇場開館に伴い、運営にかかる物件費等の増加、介護保険特別会計等の繰出金の増加、障害者福祉費・児童福祉費を中心とした扶助費の増加、台風１９号被害による災害復旧費等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の発生。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基金残高は減少傾向にあり、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について合併算定替による特例措置分の縮減が令和２年度で終了するため一般財源の大幅な増加が見込めない一方で、高浜クリーンセンターの建替え等大型の施設整備事業を予定している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ため、さらなる基金残高の減少が見込まれる。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６年度の大雪や令和元年度の台風など、大きな被害が生じる災害が発生した年は基金残高が大幅に減少している。今後の災害に備えるためにも、標準財政規模の１０％程度になるよう適切な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償還のため、１憶円を取り崩したことによる減少。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近年の大型都市集客施設等の償還が始まり、今後も増加していくため、財政状況を踏まえつつ適切な取崩し、積立てを行う。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総量の適正化を掲げ、社会経済状況や時間の経過によって変化する市民ニーズを的確に捉え、施設の複合化・集約化に取組み、施設規模の適正化に努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有形固定資産減価償却率について、今回の結果は下降しており、類似団体平均と比較すると、同程度の維持に留まるものの、これまでの取組の成果が見られる。引き続き減価償却率の減少に努める。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81" name="楕円 80"/>
        <xdr:cNvSpPr/>
      </xdr:nvSpPr>
      <xdr:spPr>
        <a:xfrm>
          <a:off x="4711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117069</xdr:rowOff>
    </xdr:from>
    <xdr:ext cx="405111" cy="259045"/>
    <xdr:sp macro="" textlink="">
      <xdr:nvSpPr>
        <xdr:cNvPr id="82" name="有形固定資産減価償却率該当値テキスト"/>
        <xdr:cNvSpPr txBox="1"/>
      </xdr:nvSpPr>
      <xdr:spPr>
        <a:xfrm>
          <a:off x="4813300" y="56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137372</xdr:rowOff>
    </xdr:from>
    <xdr:to>
      <xdr:col>19</xdr:col>
      <xdr:colOff>187325</xdr:colOff>
      <xdr:row>30</xdr:row>
      <xdr:rowOff>67522</xdr:rowOff>
    </xdr:to>
    <xdr:sp macro="" textlink="">
      <xdr:nvSpPr>
        <xdr:cNvPr id="83" name="楕円 82"/>
        <xdr:cNvSpPr/>
      </xdr:nvSpPr>
      <xdr:spPr>
        <a:xfrm>
          <a:off x="4000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16722</xdr:rowOff>
    </xdr:to>
    <xdr:cxnSp macro="">
      <xdr:nvCxnSpPr>
        <xdr:cNvPr id="84" name="直線コネクタ 83"/>
        <xdr:cNvCxnSpPr/>
      </xdr:nvCxnSpPr>
      <xdr:spPr>
        <a:xfrm flipV="1">
          <a:off x="4051300" y="58885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90593</xdr:rowOff>
    </xdr:from>
    <xdr:to>
      <xdr:col>15</xdr:col>
      <xdr:colOff>187325</xdr:colOff>
      <xdr:row>30</xdr:row>
      <xdr:rowOff>20743</xdr:rowOff>
    </xdr:to>
    <xdr:sp macro="" textlink="">
      <xdr:nvSpPr>
        <xdr:cNvPr id="85" name="楕円 84"/>
        <xdr:cNvSpPr/>
      </xdr:nvSpPr>
      <xdr:spPr>
        <a:xfrm>
          <a:off x="3238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30</xdr:row>
      <xdr:rowOff>16722</xdr:rowOff>
    </xdr:to>
    <xdr:cxnSp macro="">
      <xdr:nvCxnSpPr>
        <xdr:cNvPr id="86" name="直線コネクタ 85"/>
        <xdr:cNvCxnSpPr/>
      </xdr:nvCxnSpPr>
      <xdr:spPr>
        <a:xfrm>
          <a:off x="3289300" y="588496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40217</xdr:rowOff>
    </xdr:from>
    <xdr:to>
      <xdr:col>11</xdr:col>
      <xdr:colOff>187325</xdr:colOff>
      <xdr:row>29</xdr:row>
      <xdr:rowOff>141817</xdr:rowOff>
    </xdr:to>
    <xdr:sp macro="" textlink="">
      <xdr:nvSpPr>
        <xdr:cNvPr id="87" name="楕円 86"/>
        <xdr:cNvSpPr/>
      </xdr:nvSpPr>
      <xdr:spPr>
        <a:xfrm>
          <a:off x="2476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91017</xdr:rowOff>
    </xdr:from>
    <xdr:to>
      <xdr:col>15</xdr:col>
      <xdr:colOff>136525</xdr:colOff>
      <xdr:row>29</xdr:row>
      <xdr:rowOff>141393</xdr:rowOff>
    </xdr:to>
    <xdr:cxnSp macro="">
      <xdr:nvCxnSpPr>
        <xdr:cNvPr id="88" name="直線コネクタ 87"/>
        <xdr:cNvCxnSpPr/>
      </xdr:nvCxnSpPr>
      <xdr:spPr>
        <a:xfrm>
          <a:off x="2527300" y="583459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29422</xdr:rowOff>
    </xdr:from>
    <xdr:to>
      <xdr:col>7</xdr:col>
      <xdr:colOff>187325</xdr:colOff>
      <xdr:row>29</xdr:row>
      <xdr:rowOff>131022</xdr:rowOff>
    </xdr:to>
    <xdr:sp macro="" textlink="">
      <xdr:nvSpPr>
        <xdr:cNvPr id="89" name="楕円 88"/>
        <xdr:cNvSpPr/>
      </xdr:nvSpPr>
      <xdr:spPr>
        <a:xfrm>
          <a:off x="1714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29</xdr:row>
      <xdr:rowOff>91017</xdr:rowOff>
    </xdr:to>
    <xdr:cxnSp macro="">
      <xdr:nvCxnSpPr>
        <xdr:cNvPr id="90" name="直線コネクタ 89"/>
        <xdr:cNvCxnSpPr/>
      </xdr:nvCxnSpPr>
      <xdr:spPr>
        <a:xfrm>
          <a:off x="1765300" y="582379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84049</xdr:rowOff>
    </xdr:from>
    <xdr:ext cx="405111" cy="259045"/>
    <xdr:sp macro="" textlink="">
      <xdr:nvSpPr>
        <xdr:cNvPr id="95" name="n_1mainValue有形固定資産減価償却率"/>
        <xdr:cNvSpPr txBox="1"/>
      </xdr:nvSpPr>
      <xdr:spPr>
        <a:xfrm>
          <a:off x="38360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37270</xdr:rowOff>
    </xdr:from>
    <xdr:ext cx="405111" cy="259045"/>
    <xdr:sp macro="" textlink="">
      <xdr:nvSpPr>
        <xdr:cNvPr id="96" name="n_2mainValue有形固定資産減価償却率"/>
        <xdr:cNvSpPr txBox="1"/>
      </xdr:nvSpPr>
      <xdr:spPr>
        <a:xfrm>
          <a:off x="3086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158344</xdr:rowOff>
    </xdr:from>
    <xdr:ext cx="405111" cy="259045"/>
    <xdr:sp macro="" textlink="">
      <xdr:nvSpPr>
        <xdr:cNvPr id="97" name="n_3mainValue有形固定資産減価償却率"/>
        <xdr:cNvSpPr txBox="1"/>
      </xdr:nvSpPr>
      <xdr:spPr>
        <a:xfrm>
          <a:off x="2324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98" name="n_4mainValue有形固定資産減価償却率"/>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　債務償還比率が全国平均を上回る主な要因としては、大型施設整備に伴い地方債現在高が増加傾向にあると共に、財政調整基金等の取り崩しによる充当可能財源の減少や、合併算定替えの順次終了に伴う臨時財政対策債の発行可能額の減額、新規事業に伴う物件費の増加による経常経費充当一般財源等が増加傾向にあること等が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38749</xdr:rowOff>
    </xdr:from>
    <xdr:to>
      <xdr:col>76</xdr:col>
      <xdr:colOff>73025</xdr:colOff>
      <xdr:row>32</xdr:row>
      <xdr:rowOff>140349</xdr:rowOff>
    </xdr:to>
    <xdr:sp macro="" textlink="">
      <xdr:nvSpPr>
        <xdr:cNvPr id="143" name="楕円 142"/>
        <xdr:cNvSpPr/>
      </xdr:nvSpPr>
      <xdr:spPr>
        <a:xfrm>
          <a:off x="14744700" y="62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17176</xdr:rowOff>
    </xdr:from>
    <xdr:ext cx="469744" cy="259045"/>
    <xdr:sp macro="" textlink="">
      <xdr:nvSpPr>
        <xdr:cNvPr id="144" name="債務償還比率該当値テキスト"/>
        <xdr:cNvSpPr txBox="1"/>
      </xdr:nvSpPr>
      <xdr:spPr>
        <a:xfrm>
          <a:off x="14846300" y="627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117002</xdr:rowOff>
    </xdr:from>
    <xdr:to>
      <xdr:col>72</xdr:col>
      <xdr:colOff>123825</xdr:colOff>
      <xdr:row>32</xdr:row>
      <xdr:rowOff>47152</xdr:rowOff>
    </xdr:to>
    <xdr:sp macro="" textlink="">
      <xdr:nvSpPr>
        <xdr:cNvPr id="145" name="楕円 144"/>
        <xdr:cNvSpPr/>
      </xdr:nvSpPr>
      <xdr:spPr>
        <a:xfrm>
          <a:off x="14033500" y="62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167802</xdr:rowOff>
    </xdr:from>
    <xdr:to>
      <xdr:col>76</xdr:col>
      <xdr:colOff>22225</xdr:colOff>
      <xdr:row>32</xdr:row>
      <xdr:rowOff>89549</xdr:rowOff>
    </xdr:to>
    <xdr:cxnSp macro="">
      <xdr:nvCxnSpPr>
        <xdr:cNvPr id="146" name="直線コネクタ 145"/>
        <xdr:cNvCxnSpPr/>
      </xdr:nvCxnSpPr>
      <xdr:spPr>
        <a:xfrm>
          <a:off x="14084300" y="6254277"/>
          <a:ext cx="711200" cy="9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103449</xdr:rowOff>
    </xdr:from>
    <xdr:to>
      <xdr:col>68</xdr:col>
      <xdr:colOff>123825</xdr:colOff>
      <xdr:row>32</xdr:row>
      <xdr:rowOff>33599</xdr:rowOff>
    </xdr:to>
    <xdr:sp macro="" textlink="">
      <xdr:nvSpPr>
        <xdr:cNvPr id="147" name="楕円 146"/>
        <xdr:cNvSpPr/>
      </xdr:nvSpPr>
      <xdr:spPr>
        <a:xfrm>
          <a:off x="13271500" y="61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154249</xdr:rowOff>
    </xdr:from>
    <xdr:to>
      <xdr:col>72</xdr:col>
      <xdr:colOff>73025</xdr:colOff>
      <xdr:row>31</xdr:row>
      <xdr:rowOff>167802</xdr:rowOff>
    </xdr:to>
    <xdr:cxnSp macro="">
      <xdr:nvCxnSpPr>
        <xdr:cNvPr id="148" name="直線コネクタ 147"/>
        <xdr:cNvCxnSpPr/>
      </xdr:nvCxnSpPr>
      <xdr:spPr>
        <a:xfrm>
          <a:off x="13322300" y="6240724"/>
          <a:ext cx="762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69864</xdr:rowOff>
    </xdr:from>
    <xdr:to>
      <xdr:col>64</xdr:col>
      <xdr:colOff>123825</xdr:colOff>
      <xdr:row>32</xdr:row>
      <xdr:rowOff>14</xdr:rowOff>
    </xdr:to>
    <xdr:sp macro="" textlink="">
      <xdr:nvSpPr>
        <xdr:cNvPr id="149" name="楕円 148"/>
        <xdr:cNvSpPr/>
      </xdr:nvSpPr>
      <xdr:spPr>
        <a:xfrm>
          <a:off x="12509500" y="61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120664</xdr:rowOff>
    </xdr:from>
    <xdr:to>
      <xdr:col>68</xdr:col>
      <xdr:colOff>73025</xdr:colOff>
      <xdr:row>31</xdr:row>
      <xdr:rowOff>154249</xdr:rowOff>
    </xdr:to>
    <xdr:cxnSp macro="">
      <xdr:nvCxnSpPr>
        <xdr:cNvPr id="150" name="直線コネクタ 149"/>
        <xdr:cNvCxnSpPr/>
      </xdr:nvCxnSpPr>
      <xdr:spPr>
        <a:xfrm>
          <a:off x="12560300" y="6207139"/>
          <a:ext cx="762000" cy="3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131925</xdr:rowOff>
    </xdr:from>
    <xdr:to>
      <xdr:col>60</xdr:col>
      <xdr:colOff>123825</xdr:colOff>
      <xdr:row>31</xdr:row>
      <xdr:rowOff>62075</xdr:rowOff>
    </xdr:to>
    <xdr:sp macro="" textlink="">
      <xdr:nvSpPr>
        <xdr:cNvPr id="151" name="楕円 150"/>
        <xdr:cNvSpPr/>
      </xdr:nvSpPr>
      <xdr:spPr>
        <a:xfrm>
          <a:off x="11747500" y="60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11275</xdr:rowOff>
    </xdr:from>
    <xdr:to>
      <xdr:col>64</xdr:col>
      <xdr:colOff>73025</xdr:colOff>
      <xdr:row>31</xdr:row>
      <xdr:rowOff>120664</xdr:rowOff>
    </xdr:to>
    <xdr:cxnSp macro="">
      <xdr:nvCxnSpPr>
        <xdr:cNvPr id="152" name="直線コネクタ 151"/>
        <xdr:cNvCxnSpPr/>
      </xdr:nvCxnSpPr>
      <xdr:spPr>
        <a:xfrm>
          <a:off x="11798300" y="6097750"/>
          <a:ext cx="762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4"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5"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6"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38279</xdr:rowOff>
    </xdr:from>
    <xdr:ext cx="469744" cy="259045"/>
    <xdr:sp macro="" textlink="">
      <xdr:nvSpPr>
        <xdr:cNvPr id="157" name="n_1mainValue債務償還比率"/>
        <xdr:cNvSpPr txBox="1"/>
      </xdr:nvSpPr>
      <xdr:spPr>
        <a:xfrm>
          <a:off x="13836727" y="62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24726</xdr:rowOff>
    </xdr:from>
    <xdr:ext cx="469744" cy="259045"/>
    <xdr:sp macro="" textlink="">
      <xdr:nvSpPr>
        <xdr:cNvPr id="158" name="n_2mainValue債務償還比率"/>
        <xdr:cNvSpPr txBox="1"/>
      </xdr:nvSpPr>
      <xdr:spPr>
        <a:xfrm>
          <a:off x="13087427" y="628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162591</xdr:rowOff>
    </xdr:from>
    <xdr:ext cx="469744" cy="259045"/>
    <xdr:sp macro="" textlink="">
      <xdr:nvSpPr>
        <xdr:cNvPr id="159" name="n_3mainValue債務償還比率"/>
        <xdr:cNvSpPr txBox="1"/>
      </xdr:nvSpPr>
      <xdr:spPr>
        <a:xfrm>
          <a:off x="12325427" y="624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53202</xdr:rowOff>
    </xdr:from>
    <xdr:ext cx="469744" cy="259045"/>
    <xdr:sp macro="" textlink="">
      <xdr:nvSpPr>
        <xdr:cNvPr id="160" name="n_4mainValue債務償還比率"/>
        <xdr:cNvSpPr txBox="1"/>
      </xdr:nvSpPr>
      <xdr:spPr>
        <a:xfrm>
          <a:off x="11563427" y="61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5" name="楕円 74"/>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114300</xdr:rowOff>
    </xdr:to>
    <xdr:cxnSp macro="">
      <xdr:nvCxnSpPr>
        <xdr:cNvPr id="76" name="直線コネクタ 75"/>
        <xdr:cNvCxnSpPr/>
      </xdr:nvCxnSpPr>
      <xdr:spPr>
        <a:xfrm>
          <a:off x="3797300" y="6417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74295</xdr:rowOff>
    </xdr:to>
    <xdr:cxnSp macro="">
      <xdr:nvCxnSpPr>
        <xdr:cNvPr id="78" name="直線コネクタ 77"/>
        <xdr:cNvCxnSpPr/>
      </xdr:nvCxnSpPr>
      <xdr:spPr>
        <a:xfrm>
          <a:off x="2908300" y="638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40005</xdr:rowOff>
    </xdr:to>
    <xdr:cxnSp macro="">
      <xdr:nvCxnSpPr>
        <xdr:cNvPr id="80" name="直線コネクタ 79"/>
        <xdr:cNvCxnSpPr/>
      </xdr:nvCxnSpPr>
      <xdr:spPr>
        <a:xfrm>
          <a:off x="2019300" y="6345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1" name="楕円 80"/>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1905</xdr:rowOff>
    </xdr:to>
    <xdr:cxnSp macro="">
      <xdr:nvCxnSpPr>
        <xdr:cNvPr id="82" name="直線コネクタ 81"/>
        <xdr:cNvCxnSpPr/>
      </xdr:nvCxnSpPr>
      <xdr:spPr>
        <a:xfrm>
          <a:off x="1130300" y="6328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87" name="n_1mainValue【道路】&#10;有形固定資産減価償却率"/>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90" name="n_4mainValue【道路】&#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7"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209</xdr:rowOff>
    </xdr:from>
    <xdr:to>
      <xdr:col>55</xdr:col>
      <xdr:colOff>50800</xdr:colOff>
      <xdr:row>40</xdr:row>
      <xdr:rowOff>101809</xdr:rowOff>
    </xdr:to>
    <xdr:sp macro="" textlink="">
      <xdr:nvSpPr>
        <xdr:cNvPr id="128" name="楕円 127"/>
        <xdr:cNvSpPr/>
      </xdr:nvSpPr>
      <xdr:spPr>
        <a:xfrm>
          <a:off x="10426700" y="68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23086</xdr:rowOff>
    </xdr:from>
    <xdr:ext cx="534377" cy="259045"/>
    <xdr:sp macro="" textlink="">
      <xdr:nvSpPr>
        <xdr:cNvPr id="129" name="【道路】&#10;一人当たり延長該当値テキスト"/>
        <xdr:cNvSpPr txBox="1"/>
      </xdr:nvSpPr>
      <xdr:spPr>
        <a:xfrm>
          <a:off x="10515600" y="67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1008</xdr:rowOff>
    </xdr:from>
    <xdr:to>
      <xdr:col>50</xdr:col>
      <xdr:colOff>165100</xdr:colOff>
      <xdr:row>40</xdr:row>
      <xdr:rowOff>102608</xdr:rowOff>
    </xdr:to>
    <xdr:sp macro="" textlink="">
      <xdr:nvSpPr>
        <xdr:cNvPr id="130" name="楕円 129"/>
        <xdr:cNvSpPr/>
      </xdr:nvSpPr>
      <xdr:spPr>
        <a:xfrm>
          <a:off x="9588500" y="68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51009</xdr:rowOff>
    </xdr:from>
    <xdr:to>
      <xdr:col>55</xdr:col>
      <xdr:colOff>0</xdr:colOff>
      <xdr:row>40</xdr:row>
      <xdr:rowOff>51808</xdr:rowOff>
    </xdr:to>
    <xdr:cxnSp macro="">
      <xdr:nvCxnSpPr>
        <xdr:cNvPr id="131" name="直線コネクタ 130"/>
        <xdr:cNvCxnSpPr/>
      </xdr:nvCxnSpPr>
      <xdr:spPr>
        <a:xfrm flipV="1">
          <a:off x="9639300" y="6909009"/>
          <a:ext cx="8382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102598</xdr:rowOff>
    </xdr:from>
    <xdr:to>
      <xdr:col>46</xdr:col>
      <xdr:colOff>38100</xdr:colOff>
      <xdr:row>41</xdr:row>
      <xdr:rowOff>32748</xdr:rowOff>
    </xdr:to>
    <xdr:sp macro="" textlink="">
      <xdr:nvSpPr>
        <xdr:cNvPr id="132" name="楕円 131"/>
        <xdr:cNvSpPr/>
      </xdr:nvSpPr>
      <xdr:spPr>
        <a:xfrm>
          <a:off x="8699500" y="69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51808</xdr:rowOff>
    </xdr:from>
    <xdr:to>
      <xdr:col>50</xdr:col>
      <xdr:colOff>114300</xdr:colOff>
      <xdr:row>40</xdr:row>
      <xdr:rowOff>153398</xdr:rowOff>
    </xdr:to>
    <xdr:cxnSp macro="">
      <xdr:nvCxnSpPr>
        <xdr:cNvPr id="133" name="直線コネクタ 132"/>
        <xdr:cNvCxnSpPr/>
      </xdr:nvCxnSpPr>
      <xdr:spPr>
        <a:xfrm flipV="1">
          <a:off x="8750300" y="6909808"/>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103056</xdr:rowOff>
    </xdr:from>
    <xdr:to>
      <xdr:col>41</xdr:col>
      <xdr:colOff>101600</xdr:colOff>
      <xdr:row>41</xdr:row>
      <xdr:rowOff>33206</xdr:rowOff>
    </xdr:to>
    <xdr:sp macro="" textlink="">
      <xdr:nvSpPr>
        <xdr:cNvPr id="134" name="楕円 133"/>
        <xdr:cNvSpPr/>
      </xdr:nvSpPr>
      <xdr:spPr>
        <a:xfrm>
          <a:off x="7810500" y="69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153398</xdr:rowOff>
    </xdr:from>
    <xdr:to>
      <xdr:col>45</xdr:col>
      <xdr:colOff>177800</xdr:colOff>
      <xdr:row>40</xdr:row>
      <xdr:rowOff>153856</xdr:rowOff>
    </xdr:to>
    <xdr:cxnSp macro="">
      <xdr:nvCxnSpPr>
        <xdr:cNvPr id="135" name="直線コネクタ 134"/>
        <xdr:cNvCxnSpPr/>
      </xdr:nvCxnSpPr>
      <xdr:spPr>
        <a:xfrm flipV="1">
          <a:off x="7861300" y="701139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2015</xdr:rowOff>
    </xdr:from>
    <xdr:to>
      <xdr:col>36</xdr:col>
      <xdr:colOff>165100</xdr:colOff>
      <xdr:row>40</xdr:row>
      <xdr:rowOff>103615</xdr:rowOff>
    </xdr:to>
    <xdr:sp macro="" textlink="">
      <xdr:nvSpPr>
        <xdr:cNvPr id="136" name="楕円 135"/>
        <xdr:cNvSpPr/>
      </xdr:nvSpPr>
      <xdr:spPr>
        <a:xfrm>
          <a:off x="6921500" y="68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52815</xdr:rowOff>
    </xdr:from>
    <xdr:to>
      <xdr:col>41</xdr:col>
      <xdr:colOff>50800</xdr:colOff>
      <xdr:row>40</xdr:row>
      <xdr:rowOff>153856</xdr:rowOff>
    </xdr:to>
    <xdr:cxnSp macro="">
      <xdr:nvCxnSpPr>
        <xdr:cNvPr id="137" name="直線コネクタ 136"/>
        <xdr:cNvCxnSpPr/>
      </xdr:nvCxnSpPr>
      <xdr:spPr>
        <a:xfrm>
          <a:off x="6972300" y="6910815"/>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8"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9"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40"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43718</xdr:rowOff>
    </xdr:from>
    <xdr:ext cx="469744" cy="259045"/>
    <xdr:sp macro="" textlink="">
      <xdr:nvSpPr>
        <xdr:cNvPr id="141" name="n_4aveValue【道路】&#10;一人当たり延長"/>
        <xdr:cNvSpPr txBox="1"/>
      </xdr:nvSpPr>
      <xdr:spPr>
        <a:xfrm>
          <a:off x="6737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119135</xdr:rowOff>
    </xdr:from>
    <xdr:ext cx="534377" cy="259045"/>
    <xdr:sp macro="" textlink="">
      <xdr:nvSpPr>
        <xdr:cNvPr id="142" name="n_1mainValue【道路】&#10;一人当たり延長"/>
        <xdr:cNvSpPr txBox="1"/>
      </xdr:nvSpPr>
      <xdr:spPr>
        <a:xfrm>
          <a:off x="9359411" y="663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49275</xdr:rowOff>
    </xdr:from>
    <xdr:ext cx="469744" cy="259045"/>
    <xdr:sp macro="" textlink="">
      <xdr:nvSpPr>
        <xdr:cNvPr id="143" name="n_2mainValue【道路】&#10;一人当たり延長"/>
        <xdr:cNvSpPr txBox="1"/>
      </xdr:nvSpPr>
      <xdr:spPr>
        <a:xfrm>
          <a:off x="8515427" y="67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49733</xdr:rowOff>
    </xdr:from>
    <xdr:ext cx="469744" cy="259045"/>
    <xdr:sp macro="" textlink="">
      <xdr:nvSpPr>
        <xdr:cNvPr id="144" name="n_3mainValue【道路】&#10;一人当たり延長"/>
        <xdr:cNvSpPr txBox="1"/>
      </xdr:nvSpPr>
      <xdr:spPr>
        <a:xfrm>
          <a:off x="7626427" y="673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120142</xdr:rowOff>
    </xdr:from>
    <xdr:ext cx="534377" cy="259045"/>
    <xdr:sp macro="" textlink="">
      <xdr:nvSpPr>
        <xdr:cNvPr id="145" name="n_4mainValue【道路】&#10;一人当たり延長"/>
        <xdr:cNvSpPr txBox="1"/>
      </xdr:nvSpPr>
      <xdr:spPr>
        <a:xfrm>
          <a:off x="6705111" y="66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87" name="楕円 186"/>
        <xdr:cNvSpPr/>
      </xdr:nvSpPr>
      <xdr:spPr>
        <a:xfrm>
          <a:off x="4584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74584</xdr:rowOff>
    </xdr:from>
    <xdr:ext cx="405111" cy="259045"/>
    <xdr:sp macro="" textlink="">
      <xdr:nvSpPr>
        <xdr:cNvPr id="188" name="【橋りょう・トンネル】&#10;有形固定資産減価償却率該当値テキスト"/>
        <xdr:cNvSpPr txBox="1"/>
      </xdr:nvSpPr>
      <xdr:spPr>
        <a:xfrm>
          <a:off x="4673600"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140244</xdr:rowOff>
    </xdr:from>
    <xdr:to>
      <xdr:col>20</xdr:col>
      <xdr:colOff>38100</xdr:colOff>
      <xdr:row>61</xdr:row>
      <xdr:rowOff>70394</xdr:rowOff>
    </xdr:to>
    <xdr:sp macro="" textlink="">
      <xdr:nvSpPr>
        <xdr:cNvPr id="189" name="楕円 188"/>
        <xdr:cNvSpPr/>
      </xdr:nvSpPr>
      <xdr:spPr>
        <a:xfrm>
          <a:off x="3746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146957</xdr:rowOff>
    </xdr:from>
    <xdr:to>
      <xdr:col>24</xdr:col>
      <xdr:colOff>63500</xdr:colOff>
      <xdr:row>61</xdr:row>
      <xdr:rowOff>19594</xdr:rowOff>
    </xdr:to>
    <xdr:cxnSp macro="">
      <xdr:nvCxnSpPr>
        <xdr:cNvPr id="190" name="直線コネクタ 189"/>
        <xdr:cNvCxnSpPr/>
      </xdr:nvCxnSpPr>
      <xdr:spPr>
        <a:xfrm flipV="1">
          <a:off x="3797300" y="104339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1" name="楕円 190"/>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21227</xdr:rowOff>
    </xdr:to>
    <xdr:cxnSp macro="">
      <xdr:nvCxnSpPr>
        <xdr:cNvPr id="192" name="直線コネクタ 191"/>
        <xdr:cNvCxnSpPr/>
      </xdr:nvCxnSpPr>
      <xdr:spPr>
        <a:xfrm flipV="1">
          <a:off x="2908300" y="104780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3" name="楕円 192"/>
        <xdr:cNvSpPr/>
      </xdr:nvSpPr>
      <xdr:spPr>
        <a:xfrm>
          <a:off x="196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166551</xdr:rowOff>
    </xdr:from>
    <xdr:to>
      <xdr:col>15</xdr:col>
      <xdr:colOff>50800</xdr:colOff>
      <xdr:row>61</xdr:row>
      <xdr:rowOff>21227</xdr:rowOff>
    </xdr:to>
    <xdr:cxnSp macro="">
      <xdr:nvCxnSpPr>
        <xdr:cNvPr id="194" name="直線コネクタ 193"/>
        <xdr:cNvCxnSpPr/>
      </xdr:nvCxnSpPr>
      <xdr:spPr>
        <a:xfrm>
          <a:off x="2019300" y="10453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195" name="楕円 194"/>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60</xdr:row>
      <xdr:rowOff>166551</xdr:rowOff>
    </xdr:to>
    <xdr:cxnSp macro="">
      <xdr:nvCxnSpPr>
        <xdr:cNvPr id="196" name="直線コネクタ 195"/>
        <xdr:cNvCxnSpPr/>
      </xdr:nvCxnSpPr>
      <xdr:spPr>
        <a:xfrm>
          <a:off x="1130300" y="1043559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97"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9"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61521</xdr:rowOff>
    </xdr:from>
    <xdr:ext cx="405111" cy="259045"/>
    <xdr:sp macro="" textlink="">
      <xdr:nvSpPr>
        <xdr:cNvPr id="201" name="n_1mainValue【橋りょう・トンネル】&#10;有形固定資産減価償却率"/>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2" name="n_2mainValue【橋りょう・トンネ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37028</xdr:rowOff>
    </xdr:from>
    <xdr:ext cx="405111" cy="259045"/>
    <xdr:sp macro="" textlink="">
      <xdr:nvSpPr>
        <xdr:cNvPr id="203" name="n_3mainValue【橋りょう・トンネル】&#10;有形固定資産減価償却率"/>
        <xdr:cNvSpPr txBox="1"/>
      </xdr:nvSpPr>
      <xdr:spPr>
        <a:xfrm>
          <a:off x="1816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4" name="n_4mainValue【橋りょう・トンネ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72858</xdr:rowOff>
    </xdr:from>
    <xdr:to>
      <xdr:col>55</xdr:col>
      <xdr:colOff>50800</xdr:colOff>
      <xdr:row>61</xdr:row>
      <xdr:rowOff>3008</xdr:rowOff>
    </xdr:to>
    <xdr:sp macro="" textlink="">
      <xdr:nvSpPr>
        <xdr:cNvPr id="244" name="楕円 243"/>
        <xdr:cNvSpPr/>
      </xdr:nvSpPr>
      <xdr:spPr>
        <a:xfrm>
          <a:off x="10426700" y="103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95735</xdr:rowOff>
    </xdr:from>
    <xdr:ext cx="599010" cy="259045"/>
    <xdr:sp macro="" textlink="">
      <xdr:nvSpPr>
        <xdr:cNvPr id="245" name="【橋りょう・トンネル】&#10;一人当たり有形固定資産（償却資産）額該当値テキスト"/>
        <xdr:cNvSpPr txBox="1"/>
      </xdr:nvSpPr>
      <xdr:spPr>
        <a:xfrm>
          <a:off x="10515600" y="1021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117053</xdr:rowOff>
    </xdr:from>
    <xdr:to>
      <xdr:col>50</xdr:col>
      <xdr:colOff>165100</xdr:colOff>
      <xdr:row>61</xdr:row>
      <xdr:rowOff>47203</xdr:rowOff>
    </xdr:to>
    <xdr:sp macro="" textlink="">
      <xdr:nvSpPr>
        <xdr:cNvPr id="246" name="楕円 245"/>
        <xdr:cNvSpPr/>
      </xdr:nvSpPr>
      <xdr:spPr>
        <a:xfrm>
          <a:off x="9588500" y="104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123658</xdr:rowOff>
    </xdr:from>
    <xdr:to>
      <xdr:col>55</xdr:col>
      <xdr:colOff>0</xdr:colOff>
      <xdr:row>60</xdr:row>
      <xdr:rowOff>167853</xdr:rowOff>
    </xdr:to>
    <xdr:cxnSp macro="">
      <xdr:nvCxnSpPr>
        <xdr:cNvPr id="247" name="直線コネクタ 246"/>
        <xdr:cNvCxnSpPr/>
      </xdr:nvCxnSpPr>
      <xdr:spPr>
        <a:xfrm flipV="1">
          <a:off x="9639300" y="10410658"/>
          <a:ext cx="8382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134804</xdr:rowOff>
    </xdr:from>
    <xdr:to>
      <xdr:col>46</xdr:col>
      <xdr:colOff>38100</xdr:colOff>
      <xdr:row>61</xdr:row>
      <xdr:rowOff>64954</xdr:rowOff>
    </xdr:to>
    <xdr:sp macro="" textlink="">
      <xdr:nvSpPr>
        <xdr:cNvPr id="248" name="楕円 247"/>
        <xdr:cNvSpPr/>
      </xdr:nvSpPr>
      <xdr:spPr>
        <a:xfrm>
          <a:off x="8699500" y="10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167853</xdr:rowOff>
    </xdr:from>
    <xdr:to>
      <xdr:col>50</xdr:col>
      <xdr:colOff>114300</xdr:colOff>
      <xdr:row>61</xdr:row>
      <xdr:rowOff>14154</xdr:rowOff>
    </xdr:to>
    <xdr:cxnSp macro="">
      <xdr:nvCxnSpPr>
        <xdr:cNvPr id="249" name="直線コネクタ 248"/>
        <xdr:cNvCxnSpPr/>
      </xdr:nvCxnSpPr>
      <xdr:spPr>
        <a:xfrm flipV="1">
          <a:off x="8750300" y="10454853"/>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136141</xdr:rowOff>
    </xdr:from>
    <xdr:to>
      <xdr:col>41</xdr:col>
      <xdr:colOff>101600</xdr:colOff>
      <xdr:row>61</xdr:row>
      <xdr:rowOff>66291</xdr:rowOff>
    </xdr:to>
    <xdr:sp macro="" textlink="">
      <xdr:nvSpPr>
        <xdr:cNvPr id="250" name="楕円 249"/>
        <xdr:cNvSpPr/>
      </xdr:nvSpPr>
      <xdr:spPr>
        <a:xfrm>
          <a:off x="7810500" y="104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14154</xdr:rowOff>
    </xdr:from>
    <xdr:to>
      <xdr:col>45</xdr:col>
      <xdr:colOff>177800</xdr:colOff>
      <xdr:row>61</xdr:row>
      <xdr:rowOff>15491</xdr:rowOff>
    </xdr:to>
    <xdr:cxnSp macro="">
      <xdr:nvCxnSpPr>
        <xdr:cNvPr id="251" name="直線コネクタ 250"/>
        <xdr:cNvCxnSpPr/>
      </xdr:nvCxnSpPr>
      <xdr:spPr>
        <a:xfrm flipV="1">
          <a:off x="7861300" y="10472604"/>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141441</xdr:rowOff>
    </xdr:from>
    <xdr:to>
      <xdr:col>36</xdr:col>
      <xdr:colOff>165100</xdr:colOff>
      <xdr:row>61</xdr:row>
      <xdr:rowOff>71591</xdr:rowOff>
    </xdr:to>
    <xdr:sp macro="" textlink="">
      <xdr:nvSpPr>
        <xdr:cNvPr id="252" name="楕円 251"/>
        <xdr:cNvSpPr/>
      </xdr:nvSpPr>
      <xdr:spPr>
        <a:xfrm>
          <a:off x="6921500" y="104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15491</xdr:rowOff>
    </xdr:from>
    <xdr:to>
      <xdr:col>41</xdr:col>
      <xdr:colOff>50800</xdr:colOff>
      <xdr:row>61</xdr:row>
      <xdr:rowOff>20791</xdr:rowOff>
    </xdr:to>
    <xdr:cxnSp macro="">
      <xdr:nvCxnSpPr>
        <xdr:cNvPr id="253" name="直線コネクタ 252"/>
        <xdr:cNvCxnSpPr/>
      </xdr:nvCxnSpPr>
      <xdr:spPr>
        <a:xfrm flipV="1">
          <a:off x="6972300" y="10473941"/>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55"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56"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92105</xdr:rowOff>
    </xdr:from>
    <xdr:ext cx="534377" cy="259045"/>
    <xdr:sp macro="" textlink="">
      <xdr:nvSpPr>
        <xdr:cNvPr id="257" name="n_4aveValue【橋りょう・トンネル】&#10;一人当たり有形固定資産（償却資産）額"/>
        <xdr:cNvSpPr txBox="1"/>
      </xdr:nvSpPr>
      <xdr:spPr>
        <a:xfrm>
          <a:off x="6705111" y="107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63730</xdr:rowOff>
    </xdr:from>
    <xdr:ext cx="599010" cy="259045"/>
    <xdr:sp macro="" textlink="">
      <xdr:nvSpPr>
        <xdr:cNvPr id="258" name="n_1mainValue【橋りょう・トンネル】&#10;一人当たり有形固定資産（償却資産）額"/>
        <xdr:cNvSpPr txBox="1"/>
      </xdr:nvSpPr>
      <xdr:spPr>
        <a:xfrm>
          <a:off x="9327095" y="1017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81481</xdr:rowOff>
    </xdr:from>
    <xdr:ext cx="599010" cy="259045"/>
    <xdr:sp macro="" textlink="">
      <xdr:nvSpPr>
        <xdr:cNvPr id="259" name="n_2mainValue【橋りょう・トンネル】&#10;一人当たり有形固定資産（償却資産）額"/>
        <xdr:cNvSpPr txBox="1"/>
      </xdr:nvSpPr>
      <xdr:spPr>
        <a:xfrm>
          <a:off x="8450795" y="1019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82818</xdr:rowOff>
    </xdr:from>
    <xdr:ext cx="599010" cy="259045"/>
    <xdr:sp macro="" textlink="">
      <xdr:nvSpPr>
        <xdr:cNvPr id="260" name="n_3mainValue【橋りょう・トンネル】&#10;一人当たり有形固定資産（償却資産）額"/>
        <xdr:cNvSpPr txBox="1"/>
      </xdr:nvSpPr>
      <xdr:spPr>
        <a:xfrm>
          <a:off x="7561795" y="101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88118</xdr:rowOff>
    </xdr:from>
    <xdr:ext cx="599010" cy="259045"/>
    <xdr:sp macro="" textlink="">
      <xdr:nvSpPr>
        <xdr:cNvPr id="261" name="n_4mainValue【橋りょう・トンネル】&#10;一人当たり有形固定資産（償却資産）額"/>
        <xdr:cNvSpPr txBox="1"/>
      </xdr:nvSpPr>
      <xdr:spPr>
        <a:xfrm>
          <a:off x="6672795" y="1020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44450</xdr:rowOff>
    </xdr:from>
    <xdr:to>
      <xdr:col>24</xdr:col>
      <xdr:colOff>114300</xdr:colOff>
      <xdr:row>85</xdr:row>
      <xdr:rowOff>146050</xdr:rowOff>
    </xdr:to>
    <xdr:sp macro="" textlink="">
      <xdr:nvSpPr>
        <xdr:cNvPr id="302" name="楕円 301"/>
        <xdr:cNvSpPr/>
      </xdr:nvSpPr>
      <xdr:spPr>
        <a:xfrm>
          <a:off x="4584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22877</xdr:rowOff>
    </xdr:from>
    <xdr:ext cx="405111" cy="259045"/>
    <xdr:sp macro="" textlink="">
      <xdr:nvSpPr>
        <xdr:cNvPr id="303" name="【公営住宅】&#10;有形固定資産減価償却率該当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304" name="楕円 303"/>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19050</xdr:rowOff>
    </xdr:from>
    <xdr:to>
      <xdr:col>24</xdr:col>
      <xdr:colOff>63500</xdr:colOff>
      <xdr:row>85</xdr:row>
      <xdr:rowOff>95250</xdr:rowOff>
    </xdr:to>
    <xdr:cxnSp macro="">
      <xdr:nvCxnSpPr>
        <xdr:cNvPr id="305" name="直線コネクタ 304"/>
        <xdr:cNvCxnSpPr/>
      </xdr:nvCxnSpPr>
      <xdr:spPr>
        <a:xfrm>
          <a:off x="3797300" y="14592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6" name="楕円 305"/>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85</xdr:row>
      <xdr:rowOff>19050</xdr:rowOff>
    </xdr:to>
    <xdr:cxnSp macro="">
      <xdr:nvCxnSpPr>
        <xdr:cNvPr id="307" name="直線コネクタ 306"/>
        <xdr:cNvCxnSpPr/>
      </xdr:nvCxnSpPr>
      <xdr:spPr>
        <a:xfrm>
          <a:off x="2908300" y="14508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308" name="楕円 307"/>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106680</xdr:rowOff>
    </xdr:to>
    <xdr:cxnSp macro="">
      <xdr:nvCxnSpPr>
        <xdr:cNvPr id="309" name="直線コネクタ 308"/>
        <xdr:cNvCxnSpPr/>
      </xdr:nvCxnSpPr>
      <xdr:spPr>
        <a:xfrm>
          <a:off x="2019300" y="144208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55880</xdr:rowOff>
    </xdr:from>
    <xdr:to>
      <xdr:col>6</xdr:col>
      <xdr:colOff>38100</xdr:colOff>
      <xdr:row>83</xdr:row>
      <xdr:rowOff>157480</xdr:rowOff>
    </xdr:to>
    <xdr:sp macro="" textlink="">
      <xdr:nvSpPr>
        <xdr:cNvPr id="310" name="楕円 309"/>
        <xdr:cNvSpPr/>
      </xdr:nvSpPr>
      <xdr:spPr>
        <a:xfrm>
          <a:off x="107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84</xdr:row>
      <xdr:rowOff>19050</xdr:rowOff>
    </xdr:to>
    <xdr:cxnSp macro="">
      <xdr:nvCxnSpPr>
        <xdr:cNvPr id="311" name="直線コネクタ 310"/>
        <xdr:cNvCxnSpPr/>
      </xdr:nvCxnSpPr>
      <xdr:spPr>
        <a:xfrm>
          <a:off x="1130300" y="143370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316" name="n_1mainValue【公営住宅】&#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17" name="n_2mainValue【公営住宅】&#10;有形固定資産減価償却率"/>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318" name="n_3mainValue【公営住宅】&#10;有形固定資産減価償却率"/>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148607</xdr:rowOff>
    </xdr:from>
    <xdr:ext cx="405111" cy="259045"/>
    <xdr:sp macro="" textlink="">
      <xdr:nvSpPr>
        <xdr:cNvPr id="319" name="n_4mainValue【公営住宅】&#10;有形固定資産減価償却率"/>
        <xdr:cNvSpPr txBox="1"/>
      </xdr:nvSpPr>
      <xdr:spPr>
        <a:xfrm>
          <a:off x="927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39878</xdr:rowOff>
    </xdr:from>
    <xdr:to>
      <xdr:col>55</xdr:col>
      <xdr:colOff>50800</xdr:colOff>
      <xdr:row>83</xdr:row>
      <xdr:rowOff>141478</xdr:rowOff>
    </xdr:to>
    <xdr:sp macro="" textlink="">
      <xdr:nvSpPr>
        <xdr:cNvPr id="359" name="楕円 358"/>
        <xdr:cNvSpPr/>
      </xdr:nvSpPr>
      <xdr:spPr>
        <a:xfrm>
          <a:off x="10426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62755</xdr:rowOff>
    </xdr:from>
    <xdr:ext cx="469744" cy="259045"/>
    <xdr:sp macro="" textlink="">
      <xdr:nvSpPr>
        <xdr:cNvPr id="360" name="【公営住宅】&#10;一人当たり面積該当値テキスト"/>
        <xdr:cNvSpPr txBox="1"/>
      </xdr:nvSpPr>
      <xdr:spPr>
        <a:xfrm>
          <a:off x="10515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41402</xdr:rowOff>
    </xdr:from>
    <xdr:to>
      <xdr:col>50</xdr:col>
      <xdr:colOff>165100</xdr:colOff>
      <xdr:row>83</xdr:row>
      <xdr:rowOff>143002</xdr:rowOff>
    </xdr:to>
    <xdr:sp macro="" textlink="">
      <xdr:nvSpPr>
        <xdr:cNvPr id="361" name="楕円 360"/>
        <xdr:cNvSpPr/>
      </xdr:nvSpPr>
      <xdr:spPr>
        <a:xfrm>
          <a:off x="9588500" y="142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90678</xdr:rowOff>
    </xdr:from>
    <xdr:to>
      <xdr:col>55</xdr:col>
      <xdr:colOff>0</xdr:colOff>
      <xdr:row>83</xdr:row>
      <xdr:rowOff>92202</xdr:rowOff>
    </xdr:to>
    <xdr:cxnSp macro="">
      <xdr:nvCxnSpPr>
        <xdr:cNvPr id="362" name="直線コネクタ 361"/>
        <xdr:cNvCxnSpPr/>
      </xdr:nvCxnSpPr>
      <xdr:spPr>
        <a:xfrm flipV="1">
          <a:off x="9639300" y="143210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42163</xdr:rowOff>
    </xdr:from>
    <xdr:to>
      <xdr:col>46</xdr:col>
      <xdr:colOff>38100</xdr:colOff>
      <xdr:row>83</xdr:row>
      <xdr:rowOff>143763</xdr:rowOff>
    </xdr:to>
    <xdr:sp macro="" textlink="">
      <xdr:nvSpPr>
        <xdr:cNvPr id="363" name="楕円 362"/>
        <xdr:cNvSpPr/>
      </xdr:nvSpPr>
      <xdr:spPr>
        <a:xfrm>
          <a:off x="8699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92202</xdr:rowOff>
    </xdr:from>
    <xdr:to>
      <xdr:col>50</xdr:col>
      <xdr:colOff>114300</xdr:colOff>
      <xdr:row>83</xdr:row>
      <xdr:rowOff>92963</xdr:rowOff>
    </xdr:to>
    <xdr:cxnSp macro="">
      <xdr:nvCxnSpPr>
        <xdr:cNvPr id="364" name="直線コネクタ 363"/>
        <xdr:cNvCxnSpPr/>
      </xdr:nvCxnSpPr>
      <xdr:spPr>
        <a:xfrm flipV="1">
          <a:off x="8750300" y="143225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43687</xdr:rowOff>
    </xdr:from>
    <xdr:to>
      <xdr:col>41</xdr:col>
      <xdr:colOff>101600</xdr:colOff>
      <xdr:row>83</xdr:row>
      <xdr:rowOff>145287</xdr:rowOff>
    </xdr:to>
    <xdr:sp macro="" textlink="">
      <xdr:nvSpPr>
        <xdr:cNvPr id="365" name="楕円 364"/>
        <xdr:cNvSpPr/>
      </xdr:nvSpPr>
      <xdr:spPr>
        <a:xfrm>
          <a:off x="7810500" y="142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92963</xdr:rowOff>
    </xdr:from>
    <xdr:to>
      <xdr:col>45</xdr:col>
      <xdr:colOff>177800</xdr:colOff>
      <xdr:row>83</xdr:row>
      <xdr:rowOff>94487</xdr:rowOff>
    </xdr:to>
    <xdr:cxnSp macro="">
      <xdr:nvCxnSpPr>
        <xdr:cNvPr id="366" name="直線コネクタ 365"/>
        <xdr:cNvCxnSpPr/>
      </xdr:nvCxnSpPr>
      <xdr:spPr>
        <a:xfrm flipV="1">
          <a:off x="7861300" y="143233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67" name="楕円 366"/>
        <xdr:cNvSpPr/>
      </xdr:nvSpPr>
      <xdr:spPr>
        <a:xfrm>
          <a:off x="6921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94487</xdr:rowOff>
    </xdr:from>
    <xdr:to>
      <xdr:col>41</xdr:col>
      <xdr:colOff>50800</xdr:colOff>
      <xdr:row>83</xdr:row>
      <xdr:rowOff>102108</xdr:rowOff>
    </xdr:to>
    <xdr:cxnSp macro="">
      <xdr:nvCxnSpPr>
        <xdr:cNvPr id="368" name="直線コネクタ 367"/>
        <xdr:cNvCxnSpPr/>
      </xdr:nvCxnSpPr>
      <xdr:spPr>
        <a:xfrm flipV="1">
          <a:off x="6972300" y="1432483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6737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159529</xdr:rowOff>
    </xdr:from>
    <xdr:ext cx="469744" cy="259045"/>
    <xdr:sp macro="" textlink="">
      <xdr:nvSpPr>
        <xdr:cNvPr id="373" name="n_1mainValue【公営住宅】&#10;一人当たり面積"/>
        <xdr:cNvSpPr txBox="1"/>
      </xdr:nvSpPr>
      <xdr:spPr>
        <a:xfrm>
          <a:off x="9391727" y="140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134890</xdr:rowOff>
    </xdr:from>
    <xdr:ext cx="469744" cy="259045"/>
    <xdr:sp macro="" textlink="">
      <xdr:nvSpPr>
        <xdr:cNvPr id="374" name="n_2mainValue【公営住宅】&#10;一人当たり面積"/>
        <xdr:cNvSpPr txBox="1"/>
      </xdr:nvSpPr>
      <xdr:spPr>
        <a:xfrm>
          <a:off x="8515427" y="1436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161814</xdr:rowOff>
    </xdr:from>
    <xdr:ext cx="469744" cy="259045"/>
    <xdr:sp macro="" textlink="">
      <xdr:nvSpPr>
        <xdr:cNvPr id="375" name="n_3mainValue【公営住宅】&#10;一人当たり面積"/>
        <xdr:cNvSpPr txBox="1"/>
      </xdr:nvSpPr>
      <xdr:spPr>
        <a:xfrm>
          <a:off x="7626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6" name="n_4main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2"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67310</xdr:rowOff>
    </xdr:from>
    <xdr:to>
      <xdr:col>85</xdr:col>
      <xdr:colOff>177800</xdr:colOff>
      <xdr:row>36</xdr:row>
      <xdr:rowOff>168910</xdr:rowOff>
    </xdr:to>
    <xdr:sp macro="" textlink="">
      <xdr:nvSpPr>
        <xdr:cNvPr id="433" name="楕円 432"/>
        <xdr:cNvSpPr/>
      </xdr:nvSpPr>
      <xdr:spPr>
        <a:xfrm>
          <a:off x="16268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90187</xdr:rowOff>
    </xdr:from>
    <xdr:ext cx="405111" cy="259045"/>
    <xdr:sp macro="" textlink="">
      <xdr:nvSpPr>
        <xdr:cNvPr id="434" name="【認定こども園・幼稚園・保育所】&#10;有形固定資産減価償却率該当値テキスト"/>
        <xdr:cNvSpPr txBox="1"/>
      </xdr:nvSpPr>
      <xdr:spPr>
        <a:xfrm>
          <a:off x="163576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40640</xdr:rowOff>
    </xdr:from>
    <xdr:to>
      <xdr:col>81</xdr:col>
      <xdr:colOff>101600</xdr:colOff>
      <xdr:row>37</xdr:row>
      <xdr:rowOff>142240</xdr:rowOff>
    </xdr:to>
    <xdr:sp macro="" textlink="">
      <xdr:nvSpPr>
        <xdr:cNvPr id="435" name="楕円 434"/>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37</xdr:row>
      <xdr:rowOff>91440</xdr:rowOff>
    </xdr:to>
    <xdr:cxnSp macro="">
      <xdr:nvCxnSpPr>
        <xdr:cNvPr id="436" name="直線コネクタ 435"/>
        <xdr:cNvCxnSpPr/>
      </xdr:nvCxnSpPr>
      <xdr:spPr>
        <a:xfrm flipV="1">
          <a:off x="15481300" y="629031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37" name="楕円 436"/>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91440</xdr:rowOff>
    </xdr:to>
    <xdr:cxnSp macro="">
      <xdr:nvCxnSpPr>
        <xdr:cNvPr id="438" name="直線コネクタ 437"/>
        <xdr:cNvCxnSpPr/>
      </xdr:nvCxnSpPr>
      <xdr:spPr>
        <a:xfrm>
          <a:off x="14592300" y="6395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439" name="楕円 438"/>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51435</xdr:rowOff>
    </xdr:to>
    <xdr:cxnSp macro="">
      <xdr:nvCxnSpPr>
        <xdr:cNvPr id="440" name="直線コネクタ 439"/>
        <xdr:cNvCxnSpPr/>
      </xdr:nvCxnSpPr>
      <xdr:spPr>
        <a:xfrm>
          <a:off x="13703300" y="63531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93980</xdr:rowOff>
    </xdr:from>
    <xdr:to>
      <xdr:col>67</xdr:col>
      <xdr:colOff>101600</xdr:colOff>
      <xdr:row>38</xdr:row>
      <xdr:rowOff>24130</xdr:rowOff>
    </xdr:to>
    <xdr:sp macro="" textlink="">
      <xdr:nvSpPr>
        <xdr:cNvPr id="441" name="楕円 440"/>
        <xdr:cNvSpPr/>
      </xdr:nvSpPr>
      <xdr:spPr>
        <a:xfrm>
          <a:off x="12763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37</xdr:row>
      <xdr:rowOff>144780</xdr:rowOff>
    </xdr:to>
    <xdr:cxnSp macro="">
      <xdr:nvCxnSpPr>
        <xdr:cNvPr id="442" name="直線コネクタ 441"/>
        <xdr:cNvCxnSpPr/>
      </xdr:nvCxnSpPr>
      <xdr:spPr>
        <a:xfrm flipV="1">
          <a:off x="12814300" y="635317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3"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4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133367</xdr:rowOff>
    </xdr:from>
    <xdr:ext cx="405111" cy="259045"/>
    <xdr:sp macro="" textlink="">
      <xdr:nvSpPr>
        <xdr:cNvPr id="447" name="n_1main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8" name="n_2main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449" name="n_3mainValue【認定こども園・幼稚園・保育所】&#10;有形固定資産減価償却率"/>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main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90" name="楕円 489"/>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78757</xdr:rowOff>
    </xdr:from>
    <xdr:ext cx="469744" cy="259045"/>
    <xdr:sp macro="" textlink="">
      <xdr:nvSpPr>
        <xdr:cNvPr id="491" name="【認定こども園・幼稚園・保育所】&#10;一人当たり面積該当値テキスト"/>
        <xdr:cNvSpPr txBox="1"/>
      </xdr:nvSpPr>
      <xdr:spPr>
        <a:xfrm>
          <a:off x="22199600"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101600</xdr:rowOff>
    </xdr:from>
    <xdr:to>
      <xdr:col>112</xdr:col>
      <xdr:colOff>38100</xdr:colOff>
      <xdr:row>39</xdr:row>
      <xdr:rowOff>31750</xdr:rowOff>
    </xdr:to>
    <xdr:sp macro="" textlink="">
      <xdr:nvSpPr>
        <xdr:cNvPr id="492" name="楕円 491"/>
        <xdr:cNvSpPr/>
      </xdr:nvSpPr>
      <xdr:spPr>
        <a:xfrm>
          <a:off x="2127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106680</xdr:rowOff>
    </xdr:from>
    <xdr:to>
      <xdr:col>116</xdr:col>
      <xdr:colOff>63500</xdr:colOff>
      <xdr:row>38</xdr:row>
      <xdr:rowOff>152400</xdr:rowOff>
    </xdr:to>
    <xdr:cxnSp macro="">
      <xdr:nvCxnSpPr>
        <xdr:cNvPr id="493" name="直線コネクタ 492"/>
        <xdr:cNvCxnSpPr/>
      </xdr:nvCxnSpPr>
      <xdr:spPr>
        <a:xfrm flipV="1">
          <a:off x="21323300" y="6621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494" name="楕円 493"/>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38</xdr:row>
      <xdr:rowOff>152400</xdr:rowOff>
    </xdr:to>
    <xdr:cxnSp macro="">
      <xdr:nvCxnSpPr>
        <xdr:cNvPr id="495" name="直線コネクタ 494"/>
        <xdr:cNvCxnSpPr/>
      </xdr:nvCxnSpPr>
      <xdr:spPr>
        <a:xfrm>
          <a:off x="20434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496" name="楕円 495"/>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152400</xdr:rowOff>
    </xdr:to>
    <xdr:cxnSp macro="">
      <xdr:nvCxnSpPr>
        <xdr:cNvPr id="497" name="直線コネクタ 496"/>
        <xdr:cNvCxnSpPr/>
      </xdr:nvCxnSpPr>
      <xdr:spPr>
        <a:xfrm>
          <a:off x="19545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162560</xdr:rowOff>
    </xdr:from>
    <xdr:to>
      <xdr:col>98</xdr:col>
      <xdr:colOff>38100</xdr:colOff>
      <xdr:row>39</xdr:row>
      <xdr:rowOff>92710</xdr:rowOff>
    </xdr:to>
    <xdr:sp macro="" textlink="">
      <xdr:nvSpPr>
        <xdr:cNvPr id="498" name="楕円 497"/>
        <xdr:cNvSpPr/>
      </xdr:nvSpPr>
      <xdr:spPr>
        <a:xfrm>
          <a:off x="18605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39</xdr:row>
      <xdr:rowOff>41910</xdr:rowOff>
    </xdr:to>
    <xdr:cxnSp macro="">
      <xdr:nvCxnSpPr>
        <xdr:cNvPr id="499" name="直線コネクタ 498"/>
        <xdr:cNvCxnSpPr/>
      </xdr:nvCxnSpPr>
      <xdr:spPr>
        <a:xfrm flipV="1">
          <a:off x="18656300" y="6667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01"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3" name="n_4aveValue【認定こども園・幼稚園・保育所】&#10;一人当たり面積"/>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48277</xdr:rowOff>
    </xdr:from>
    <xdr:ext cx="469744" cy="259045"/>
    <xdr:sp macro="" textlink="">
      <xdr:nvSpPr>
        <xdr:cNvPr id="504" name="n_1main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5" name="n_2mainValue【認定こども園・幼稚園・保育所】&#10;一人当たり面積"/>
        <xdr:cNvSpPr txBox="1"/>
      </xdr:nvSpPr>
      <xdr:spPr>
        <a:xfrm>
          <a:off x="20199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06" name="n_3mainValue【認定こども園・幼稚園・保育所】&#10;一人当たり面積"/>
        <xdr:cNvSpPr txBox="1"/>
      </xdr:nvSpPr>
      <xdr:spPr>
        <a:xfrm>
          <a:off x="19310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109237</xdr:rowOff>
    </xdr:from>
    <xdr:ext cx="469744" cy="259045"/>
    <xdr:sp macro="" textlink="">
      <xdr:nvSpPr>
        <xdr:cNvPr id="507" name="n_4mainValue【認定こども園・幼稚園・保育所】&#10;一人当たり面積"/>
        <xdr:cNvSpPr txBox="1"/>
      </xdr:nvSpPr>
      <xdr:spPr>
        <a:xfrm>
          <a:off x="18421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48" name="楕円 547"/>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549" name="【学校施設】&#10;有形固定資産減価償却率該当値テキスト"/>
        <xdr:cNvSpPr txBox="1"/>
      </xdr:nvSpPr>
      <xdr:spPr>
        <a:xfrm>
          <a:off x="16357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550" name="楕円 549"/>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80010</xdr:rowOff>
    </xdr:from>
    <xdr:to>
      <xdr:col>85</xdr:col>
      <xdr:colOff>127000</xdr:colOff>
      <xdr:row>62</xdr:row>
      <xdr:rowOff>91440</xdr:rowOff>
    </xdr:to>
    <xdr:cxnSp macro="">
      <xdr:nvCxnSpPr>
        <xdr:cNvPr id="551" name="直線コネクタ 550"/>
        <xdr:cNvCxnSpPr/>
      </xdr:nvCxnSpPr>
      <xdr:spPr>
        <a:xfrm>
          <a:off x="15481300" y="107099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105410</xdr:rowOff>
    </xdr:from>
    <xdr:to>
      <xdr:col>76</xdr:col>
      <xdr:colOff>165100</xdr:colOff>
      <xdr:row>62</xdr:row>
      <xdr:rowOff>35560</xdr:rowOff>
    </xdr:to>
    <xdr:sp macro="" textlink="">
      <xdr:nvSpPr>
        <xdr:cNvPr id="552" name="楕円 551"/>
        <xdr:cNvSpPr/>
      </xdr:nvSpPr>
      <xdr:spPr>
        <a:xfrm>
          <a:off x="1454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156210</xdr:rowOff>
    </xdr:from>
    <xdr:to>
      <xdr:col>81</xdr:col>
      <xdr:colOff>50800</xdr:colOff>
      <xdr:row>62</xdr:row>
      <xdr:rowOff>80010</xdr:rowOff>
    </xdr:to>
    <xdr:cxnSp macro="">
      <xdr:nvCxnSpPr>
        <xdr:cNvPr id="553" name="直線コネクタ 552"/>
        <xdr:cNvCxnSpPr/>
      </xdr:nvCxnSpPr>
      <xdr:spPr>
        <a:xfrm>
          <a:off x="14592300" y="106146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54" name="楕円 553"/>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144780</xdr:rowOff>
    </xdr:from>
    <xdr:to>
      <xdr:col>76</xdr:col>
      <xdr:colOff>114300</xdr:colOff>
      <xdr:row>61</xdr:row>
      <xdr:rowOff>156210</xdr:rowOff>
    </xdr:to>
    <xdr:cxnSp macro="">
      <xdr:nvCxnSpPr>
        <xdr:cNvPr id="555" name="直線コネクタ 554"/>
        <xdr:cNvCxnSpPr/>
      </xdr:nvCxnSpPr>
      <xdr:spPr>
        <a:xfrm>
          <a:off x="13703300" y="1060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56" name="楕円 555"/>
        <xdr:cNvSpPr/>
      </xdr:nvSpPr>
      <xdr:spPr>
        <a:xfrm>
          <a:off x="1276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99060</xdr:rowOff>
    </xdr:from>
    <xdr:to>
      <xdr:col>71</xdr:col>
      <xdr:colOff>177800</xdr:colOff>
      <xdr:row>61</xdr:row>
      <xdr:rowOff>144780</xdr:rowOff>
    </xdr:to>
    <xdr:cxnSp macro="">
      <xdr:nvCxnSpPr>
        <xdr:cNvPr id="557" name="直線コネクタ 556"/>
        <xdr:cNvCxnSpPr/>
      </xdr:nvCxnSpPr>
      <xdr:spPr>
        <a:xfrm>
          <a:off x="12814300" y="10557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5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6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6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121937</xdr:rowOff>
    </xdr:from>
    <xdr:ext cx="405111" cy="259045"/>
    <xdr:sp macro="" textlink="">
      <xdr:nvSpPr>
        <xdr:cNvPr id="562" name="n_1mainValue【学校施設】&#10;有形固定資産減価償却率"/>
        <xdr:cNvSpPr txBox="1"/>
      </xdr:nvSpPr>
      <xdr:spPr>
        <a:xfrm>
          <a:off x="15266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26687</xdr:rowOff>
    </xdr:from>
    <xdr:ext cx="405111" cy="259045"/>
    <xdr:sp macro="" textlink="">
      <xdr:nvSpPr>
        <xdr:cNvPr id="563" name="n_2mainValue【学校施設】&#10;有形固定資産減価償却率"/>
        <xdr:cNvSpPr txBox="1"/>
      </xdr:nvSpPr>
      <xdr:spPr>
        <a:xfrm>
          <a:off x="14389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564" name="n_3mainValue【学校施設】&#10;有形固定資産減価償却率"/>
        <xdr:cNvSpPr txBox="1"/>
      </xdr:nvSpPr>
      <xdr:spPr>
        <a:xfrm>
          <a:off x="13500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65" name="n_4mainValue【学校施設】&#10;有形固定資産減価償却率"/>
        <xdr:cNvSpPr txBox="1"/>
      </xdr:nvSpPr>
      <xdr:spPr>
        <a:xfrm>
          <a:off x="12611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97"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66766</xdr:rowOff>
    </xdr:from>
    <xdr:to>
      <xdr:col>116</xdr:col>
      <xdr:colOff>114300</xdr:colOff>
      <xdr:row>58</xdr:row>
      <xdr:rowOff>168366</xdr:rowOff>
    </xdr:to>
    <xdr:sp macro="" textlink="">
      <xdr:nvSpPr>
        <xdr:cNvPr id="608" name="楕円 607"/>
        <xdr:cNvSpPr/>
      </xdr:nvSpPr>
      <xdr:spPr>
        <a:xfrm>
          <a:off x="22110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89643</xdr:rowOff>
    </xdr:from>
    <xdr:ext cx="469744" cy="259045"/>
    <xdr:sp macro="" textlink="">
      <xdr:nvSpPr>
        <xdr:cNvPr id="609" name="【学校施設】&#10;一人当たり面積該当値テキスト"/>
        <xdr:cNvSpPr txBox="1"/>
      </xdr:nvSpPr>
      <xdr:spPr>
        <a:xfrm>
          <a:off x="22199600" y="986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37374</xdr:rowOff>
    </xdr:from>
    <xdr:to>
      <xdr:col>112</xdr:col>
      <xdr:colOff>38100</xdr:colOff>
      <xdr:row>58</xdr:row>
      <xdr:rowOff>138974</xdr:rowOff>
    </xdr:to>
    <xdr:sp macro="" textlink="">
      <xdr:nvSpPr>
        <xdr:cNvPr id="610" name="楕円 609"/>
        <xdr:cNvSpPr/>
      </xdr:nvSpPr>
      <xdr:spPr>
        <a:xfrm>
          <a:off x="21272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88174</xdr:rowOff>
    </xdr:from>
    <xdr:to>
      <xdr:col>116</xdr:col>
      <xdr:colOff>63500</xdr:colOff>
      <xdr:row>58</xdr:row>
      <xdr:rowOff>117566</xdr:rowOff>
    </xdr:to>
    <xdr:cxnSp macro="">
      <xdr:nvCxnSpPr>
        <xdr:cNvPr id="611" name="直線コネクタ 610"/>
        <xdr:cNvCxnSpPr/>
      </xdr:nvCxnSpPr>
      <xdr:spPr>
        <a:xfrm>
          <a:off x="21323300" y="100322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xdr:rowOff>
    </xdr:from>
    <xdr:to>
      <xdr:col>107</xdr:col>
      <xdr:colOff>101600</xdr:colOff>
      <xdr:row>58</xdr:row>
      <xdr:rowOff>107950</xdr:rowOff>
    </xdr:to>
    <xdr:sp macro="" textlink="">
      <xdr:nvSpPr>
        <xdr:cNvPr id="612" name="楕円 611"/>
        <xdr:cNvSpPr/>
      </xdr:nvSpPr>
      <xdr:spPr>
        <a:xfrm>
          <a:off x="2038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57150</xdr:rowOff>
    </xdr:from>
    <xdr:to>
      <xdr:col>111</xdr:col>
      <xdr:colOff>177800</xdr:colOff>
      <xdr:row>58</xdr:row>
      <xdr:rowOff>88174</xdr:rowOff>
    </xdr:to>
    <xdr:cxnSp macro="">
      <xdr:nvCxnSpPr>
        <xdr:cNvPr id="613" name="直線コネクタ 612"/>
        <xdr:cNvCxnSpPr/>
      </xdr:nvCxnSpPr>
      <xdr:spPr>
        <a:xfrm>
          <a:off x="20434300" y="100012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40640</xdr:rowOff>
    </xdr:from>
    <xdr:to>
      <xdr:col>102</xdr:col>
      <xdr:colOff>165100</xdr:colOff>
      <xdr:row>58</xdr:row>
      <xdr:rowOff>142240</xdr:rowOff>
    </xdr:to>
    <xdr:sp macro="" textlink="">
      <xdr:nvSpPr>
        <xdr:cNvPr id="614" name="楕円 613"/>
        <xdr:cNvSpPr/>
      </xdr:nvSpPr>
      <xdr:spPr>
        <a:xfrm>
          <a:off x="19494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57150</xdr:rowOff>
    </xdr:from>
    <xdr:to>
      <xdr:col>107</xdr:col>
      <xdr:colOff>50800</xdr:colOff>
      <xdr:row>58</xdr:row>
      <xdr:rowOff>91440</xdr:rowOff>
    </xdr:to>
    <xdr:cxnSp macro="">
      <xdr:nvCxnSpPr>
        <xdr:cNvPr id="615" name="直線コネクタ 614"/>
        <xdr:cNvCxnSpPr/>
      </xdr:nvCxnSpPr>
      <xdr:spPr>
        <a:xfrm flipV="1">
          <a:off x="19545300" y="100012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78196</xdr:rowOff>
    </xdr:from>
    <xdr:to>
      <xdr:col>98</xdr:col>
      <xdr:colOff>38100</xdr:colOff>
      <xdr:row>57</xdr:row>
      <xdr:rowOff>8346</xdr:rowOff>
    </xdr:to>
    <xdr:sp macro="" textlink="">
      <xdr:nvSpPr>
        <xdr:cNvPr id="616" name="楕円 615"/>
        <xdr:cNvSpPr/>
      </xdr:nvSpPr>
      <xdr:spPr>
        <a:xfrm>
          <a:off x="186055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128996</xdr:rowOff>
    </xdr:from>
    <xdr:to>
      <xdr:col>102</xdr:col>
      <xdr:colOff>114300</xdr:colOff>
      <xdr:row>58</xdr:row>
      <xdr:rowOff>91440</xdr:rowOff>
    </xdr:to>
    <xdr:cxnSp macro="">
      <xdr:nvCxnSpPr>
        <xdr:cNvPr id="617" name="直線コネクタ 616"/>
        <xdr:cNvCxnSpPr/>
      </xdr:nvCxnSpPr>
      <xdr:spPr>
        <a:xfrm>
          <a:off x="18656300" y="973019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18"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19"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20"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120304</xdr:rowOff>
    </xdr:from>
    <xdr:ext cx="469744" cy="259045"/>
    <xdr:sp macro="" textlink="">
      <xdr:nvSpPr>
        <xdr:cNvPr id="621" name="n_4aveValue【学校施設】&#10;一人当たり面積"/>
        <xdr:cNvSpPr txBox="1"/>
      </xdr:nvSpPr>
      <xdr:spPr>
        <a:xfrm>
          <a:off x="18421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155501</xdr:rowOff>
    </xdr:from>
    <xdr:ext cx="469744" cy="259045"/>
    <xdr:sp macro="" textlink="">
      <xdr:nvSpPr>
        <xdr:cNvPr id="622" name="n_1mainValue【学校施設】&#10;一人当たり面積"/>
        <xdr:cNvSpPr txBox="1"/>
      </xdr:nvSpPr>
      <xdr:spPr>
        <a:xfrm>
          <a:off x="21075727" y="975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124477</xdr:rowOff>
    </xdr:from>
    <xdr:ext cx="469744" cy="259045"/>
    <xdr:sp macro="" textlink="">
      <xdr:nvSpPr>
        <xdr:cNvPr id="623" name="n_2mainValue【学校施設】&#10;一人当たり面積"/>
        <xdr:cNvSpPr txBox="1"/>
      </xdr:nvSpPr>
      <xdr:spPr>
        <a:xfrm>
          <a:off x="20199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158767</xdr:rowOff>
    </xdr:from>
    <xdr:ext cx="469744" cy="259045"/>
    <xdr:sp macro="" textlink="">
      <xdr:nvSpPr>
        <xdr:cNvPr id="624" name="n_3mainValue【学校施設】&#10;一人当たり面積"/>
        <xdr:cNvSpPr txBox="1"/>
      </xdr:nvSpPr>
      <xdr:spPr>
        <a:xfrm>
          <a:off x="19310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24873</xdr:rowOff>
    </xdr:from>
    <xdr:ext cx="469744" cy="259045"/>
    <xdr:sp macro="" textlink="">
      <xdr:nvSpPr>
        <xdr:cNvPr id="625" name="n_4mainValue【学校施設】&#10;一人当たり面積"/>
        <xdr:cNvSpPr txBox="1"/>
      </xdr:nvSpPr>
      <xdr:spPr>
        <a:xfrm>
          <a:off x="18421427" y="94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50" name="直線コネクタ 64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5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52" name="直線コネクタ 65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5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54" name="直線コネクタ 65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55"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56" name="フローチャート: 判断 65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7" name="フローチャート: 判断 65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8" name="フローチャート: 判断 65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59" name="フローチャート: 判断 65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60" name="フローチャート: 判断 65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666" name="楕円 665"/>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667" name="【児童館】&#10;有形固定資産減価償却率該当値テキスト"/>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12064</xdr:rowOff>
    </xdr:from>
    <xdr:to>
      <xdr:col>81</xdr:col>
      <xdr:colOff>101600</xdr:colOff>
      <xdr:row>81</xdr:row>
      <xdr:rowOff>113664</xdr:rowOff>
    </xdr:to>
    <xdr:sp macro="" textlink="">
      <xdr:nvSpPr>
        <xdr:cNvPr id="668" name="楕円 667"/>
        <xdr:cNvSpPr/>
      </xdr:nvSpPr>
      <xdr:spPr>
        <a:xfrm>
          <a:off x="15430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62864</xdr:rowOff>
    </xdr:from>
    <xdr:to>
      <xdr:col>85</xdr:col>
      <xdr:colOff>127000</xdr:colOff>
      <xdr:row>81</xdr:row>
      <xdr:rowOff>106680</xdr:rowOff>
    </xdr:to>
    <xdr:cxnSp macro="">
      <xdr:nvCxnSpPr>
        <xdr:cNvPr id="669" name="直線コネクタ 668"/>
        <xdr:cNvCxnSpPr/>
      </xdr:nvCxnSpPr>
      <xdr:spPr>
        <a:xfrm>
          <a:off x="15481300" y="139503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137795</xdr:rowOff>
    </xdr:from>
    <xdr:to>
      <xdr:col>76</xdr:col>
      <xdr:colOff>165100</xdr:colOff>
      <xdr:row>81</xdr:row>
      <xdr:rowOff>67945</xdr:rowOff>
    </xdr:to>
    <xdr:sp macro="" textlink="">
      <xdr:nvSpPr>
        <xdr:cNvPr id="670" name="楕円 669"/>
        <xdr:cNvSpPr/>
      </xdr:nvSpPr>
      <xdr:spPr>
        <a:xfrm>
          <a:off x="14541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17145</xdr:rowOff>
    </xdr:from>
    <xdr:to>
      <xdr:col>81</xdr:col>
      <xdr:colOff>50800</xdr:colOff>
      <xdr:row>81</xdr:row>
      <xdr:rowOff>62864</xdr:rowOff>
    </xdr:to>
    <xdr:cxnSp macro="">
      <xdr:nvCxnSpPr>
        <xdr:cNvPr id="671" name="直線コネクタ 670"/>
        <xdr:cNvCxnSpPr/>
      </xdr:nvCxnSpPr>
      <xdr:spPr>
        <a:xfrm>
          <a:off x="14592300" y="139045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92075</xdr:rowOff>
    </xdr:from>
    <xdr:to>
      <xdr:col>72</xdr:col>
      <xdr:colOff>38100</xdr:colOff>
      <xdr:row>81</xdr:row>
      <xdr:rowOff>22225</xdr:rowOff>
    </xdr:to>
    <xdr:sp macro="" textlink="">
      <xdr:nvSpPr>
        <xdr:cNvPr id="672" name="楕円 671"/>
        <xdr:cNvSpPr/>
      </xdr:nvSpPr>
      <xdr:spPr>
        <a:xfrm>
          <a:off x="13652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142875</xdr:rowOff>
    </xdr:from>
    <xdr:to>
      <xdr:col>76</xdr:col>
      <xdr:colOff>114300</xdr:colOff>
      <xdr:row>81</xdr:row>
      <xdr:rowOff>17145</xdr:rowOff>
    </xdr:to>
    <xdr:cxnSp macro="">
      <xdr:nvCxnSpPr>
        <xdr:cNvPr id="673" name="直線コネクタ 672"/>
        <xdr:cNvCxnSpPr/>
      </xdr:nvCxnSpPr>
      <xdr:spPr>
        <a:xfrm>
          <a:off x="13703300" y="13858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46355</xdr:rowOff>
    </xdr:from>
    <xdr:to>
      <xdr:col>67</xdr:col>
      <xdr:colOff>101600</xdr:colOff>
      <xdr:row>80</xdr:row>
      <xdr:rowOff>147955</xdr:rowOff>
    </xdr:to>
    <xdr:sp macro="" textlink="">
      <xdr:nvSpPr>
        <xdr:cNvPr id="674" name="楕円 673"/>
        <xdr:cNvSpPr/>
      </xdr:nvSpPr>
      <xdr:spPr>
        <a:xfrm>
          <a:off x="12763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97155</xdr:rowOff>
    </xdr:from>
    <xdr:to>
      <xdr:col>71</xdr:col>
      <xdr:colOff>177800</xdr:colOff>
      <xdr:row>80</xdr:row>
      <xdr:rowOff>142875</xdr:rowOff>
    </xdr:to>
    <xdr:cxnSp macro="">
      <xdr:nvCxnSpPr>
        <xdr:cNvPr id="675" name="直線コネクタ 674"/>
        <xdr:cNvCxnSpPr/>
      </xdr:nvCxnSpPr>
      <xdr:spPr>
        <a:xfrm>
          <a:off x="12814300" y="13813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6"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7"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78"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9541</xdr:rowOff>
    </xdr:from>
    <xdr:ext cx="405111" cy="259045"/>
    <xdr:sp macro="" textlink="">
      <xdr:nvSpPr>
        <xdr:cNvPr id="679" name="n_4aveValue【児童館】&#10;有形固定資産減価償却率"/>
        <xdr:cNvSpPr txBox="1"/>
      </xdr:nvSpPr>
      <xdr:spPr>
        <a:xfrm>
          <a:off x="12611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130191</xdr:rowOff>
    </xdr:from>
    <xdr:ext cx="405111" cy="259045"/>
    <xdr:sp macro="" textlink="">
      <xdr:nvSpPr>
        <xdr:cNvPr id="680" name="n_1mainValue【児童館】&#10;有形固定資産減価償却率"/>
        <xdr:cNvSpPr txBox="1"/>
      </xdr:nvSpPr>
      <xdr:spPr>
        <a:xfrm>
          <a:off x="15266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681" name="n_2mainValue【児童館】&#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38752</xdr:rowOff>
    </xdr:from>
    <xdr:ext cx="405111" cy="259045"/>
    <xdr:sp macro="" textlink="">
      <xdr:nvSpPr>
        <xdr:cNvPr id="682" name="n_3mainValue【児童館】&#10;有形固定資産減価償却率"/>
        <xdr:cNvSpPr txBox="1"/>
      </xdr:nvSpPr>
      <xdr:spPr>
        <a:xfrm>
          <a:off x="13500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164482</xdr:rowOff>
    </xdr:from>
    <xdr:ext cx="405111" cy="259045"/>
    <xdr:sp macro="" textlink="">
      <xdr:nvSpPr>
        <xdr:cNvPr id="683" name="n_4mainValue【児童館】&#10;有形固定資産減価償却率"/>
        <xdr:cNvSpPr txBox="1"/>
      </xdr:nvSpPr>
      <xdr:spPr>
        <a:xfrm>
          <a:off x="12611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05" name="直線コネクタ 704"/>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06"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07" name="直線コネクタ 7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08"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09" name="直線コネクタ 708"/>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10"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11" name="フローチャート: 判断 710"/>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12" name="フローチャート: 判断 711"/>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13" name="フローチャート: 判断 712"/>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14" name="フローチャート: 判断 713"/>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15" name="フローチャート: 判断 714"/>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21" name="楕円 720"/>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22"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23" name="楕円 722"/>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24" name="直線コネクタ 723"/>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25" name="楕円 724"/>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26" name="直線コネクタ 725"/>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7" name="楕円 726"/>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28" name="直線コネクタ 727"/>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29" name="楕円 728"/>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730" name="直線コネクタ 729"/>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31"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32"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33"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34"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35"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36"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7"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8" name="n_4mainValue【児童館】&#10;一人当たり面積"/>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61" name="直線コネクタ 76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6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63" name="直線コネクタ 76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6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65" name="直線コネクタ 76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66"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67" name="フローチャート: 判断 76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68" name="フローチャート: 判断 76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69" name="フローチャート: 判断 76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70" name="フローチャート: 判断 76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71" name="フローチャート: 判断 77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146558</xdr:rowOff>
    </xdr:from>
    <xdr:to>
      <xdr:col>85</xdr:col>
      <xdr:colOff>177800</xdr:colOff>
      <xdr:row>103</xdr:row>
      <xdr:rowOff>76708</xdr:rowOff>
    </xdr:to>
    <xdr:sp macro="" textlink="">
      <xdr:nvSpPr>
        <xdr:cNvPr id="777" name="楕円 776"/>
        <xdr:cNvSpPr/>
      </xdr:nvSpPr>
      <xdr:spPr>
        <a:xfrm>
          <a:off x="162687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124985</xdr:rowOff>
    </xdr:from>
    <xdr:ext cx="405111" cy="259045"/>
    <xdr:sp macro="" textlink="">
      <xdr:nvSpPr>
        <xdr:cNvPr id="778" name="【公民館】&#10;有形固定資産減価償却率該当値テキスト"/>
        <xdr:cNvSpPr txBox="1"/>
      </xdr:nvSpPr>
      <xdr:spPr>
        <a:xfrm>
          <a:off x="16357600" y="1761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157987</xdr:rowOff>
    </xdr:from>
    <xdr:to>
      <xdr:col>81</xdr:col>
      <xdr:colOff>101600</xdr:colOff>
      <xdr:row>103</xdr:row>
      <xdr:rowOff>88137</xdr:rowOff>
    </xdr:to>
    <xdr:sp macro="" textlink="">
      <xdr:nvSpPr>
        <xdr:cNvPr id="779" name="楕円 778"/>
        <xdr:cNvSpPr/>
      </xdr:nvSpPr>
      <xdr:spPr>
        <a:xfrm>
          <a:off x="15430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25908</xdr:rowOff>
    </xdr:from>
    <xdr:to>
      <xdr:col>85</xdr:col>
      <xdr:colOff>127000</xdr:colOff>
      <xdr:row>103</xdr:row>
      <xdr:rowOff>37337</xdr:rowOff>
    </xdr:to>
    <xdr:cxnSp macro="">
      <xdr:nvCxnSpPr>
        <xdr:cNvPr id="780" name="直線コネクタ 779"/>
        <xdr:cNvCxnSpPr/>
      </xdr:nvCxnSpPr>
      <xdr:spPr>
        <a:xfrm flipV="1">
          <a:off x="15481300" y="1768525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39115</xdr:rowOff>
    </xdr:from>
    <xdr:to>
      <xdr:col>76</xdr:col>
      <xdr:colOff>165100</xdr:colOff>
      <xdr:row>103</xdr:row>
      <xdr:rowOff>140715</xdr:rowOff>
    </xdr:to>
    <xdr:sp macro="" textlink="">
      <xdr:nvSpPr>
        <xdr:cNvPr id="781" name="楕円 780"/>
        <xdr:cNvSpPr/>
      </xdr:nvSpPr>
      <xdr:spPr>
        <a:xfrm>
          <a:off x="14541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37337</xdr:rowOff>
    </xdr:from>
    <xdr:to>
      <xdr:col>81</xdr:col>
      <xdr:colOff>50800</xdr:colOff>
      <xdr:row>103</xdr:row>
      <xdr:rowOff>89915</xdr:rowOff>
    </xdr:to>
    <xdr:cxnSp macro="">
      <xdr:nvCxnSpPr>
        <xdr:cNvPr id="782" name="直線コネクタ 781"/>
        <xdr:cNvCxnSpPr/>
      </xdr:nvCxnSpPr>
      <xdr:spPr>
        <a:xfrm flipV="1">
          <a:off x="14592300" y="1769668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41402</xdr:rowOff>
    </xdr:from>
    <xdr:to>
      <xdr:col>72</xdr:col>
      <xdr:colOff>38100</xdr:colOff>
      <xdr:row>103</xdr:row>
      <xdr:rowOff>143002</xdr:rowOff>
    </xdr:to>
    <xdr:sp macro="" textlink="">
      <xdr:nvSpPr>
        <xdr:cNvPr id="783" name="楕円 782"/>
        <xdr:cNvSpPr/>
      </xdr:nvSpPr>
      <xdr:spPr>
        <a:xfrm>
          <a:off x="13652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89915</xdr:rowOff>
    </xdr:from>
    <xdr:to>
      <xdr:col>76</xdr:col>
      <xdr:colOff>114300</xdr:colOff>
      <xdr:row>103</xdr:row>
      <xdr:rowOff>92202</xdr:rowOff>
    </xdr:to>
    <xdr:cxnSp macro="">
      <xdr:nvCxnSpPr>
        <xdr:cNvPr id="784" name="直線コネクタ 783"/>
        <xdr:cNvCxnSpPr/>
      </xdr:nvCxnSpPr>
      <xdr:spPr>
        <a:xfrm flipV="1">
          <a:off x="13703300" y="177492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87122</xdr:rowOff>
    </xdr:from>
    <xdr:to>
      <xdr:col>67</xdr:col>
      <xdr:colOff>101600</xdr:colOff>
      <xdr:row>103</xdr:row>
      <xdr:rowOff>17272</xdr:rowOff>
    </xdr:to>
    <xdr:sp macro="" textlink="">
      <xdr:nvSpPr>
        <xdr:cNvPr id="785" name="楕円 784"/>
        <xdr:cNvSpPr/>
      </xdr:nvSpPr>
      <xdr:spPr>
        <a:xfrm>
          <a:off x="127635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137922</xdr:rowOff>
    </xdr:from>
    <xdr:to>
      <xdr:col>71</xdr:col>
      <xdr:colOff>177800</xdr:colOff>
      <xdr:row>103</xdr:row>
      <xdr:rowOff>92202</xdr:rowOff>
    </xdr:to>
    <xdr:cxnSp macro="">
      <xdr:nvCxnSpPr>
        <xdr:cNvPr id="786" name="直線コネクタ 785"/>
        <xdr:cNvCxnSpPr/>
      </xdr:nvCxnSpPr>
      <xdr:spPr>
        <a:xfrm>
          <a:off x="12814300" y="1762582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87"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88"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789"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90"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79264</xdr:rowOff>
    </xdr:from>
    <xdr:ext cx="405111" cy="259045"/>
    <xdr:sp macro="" textlink="">
      <xdr:nvSpPr>
        <xdr:cNvPr id="791" name="n_1mainValue【公民館】&#10;有形固定資産減価償却率"/>
        <xdr:cNvSpPr txBox="1"/>
      </xdr:nvSpPr>
      <xdr:spPr>
        <a:xfrm>
          <a:off x="15266044"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131842</xdr:rowOff>
    </xdr:from>
    <xdr:ext cx="405111" cy="259045"/>
    <xdr:sp macro="" textlink="">
      <xdr:nvSpPr>
        <xdr:cNvPr id="792" name="n_2mainValue【公民館】&#10;有形固定資産減価償却率"/>
        <xdr:cNvSpPr txBox="1"/>
      </xdr:nvSpPr>
      <xdr:spPr>
        <a:xfrm>
          <a:off x="14389744" y="177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134129</xdr:rowOff>
    </xdr:from>
    <xdr:ext cx="405111" cy="259045"/>
    <xdr:sp macro="" textlink="">
      <xdr:nvSpPr>
        <xdr:cNvPr id="793" name="n_3mainValue【公民館】&#10;有形固定資産減価償却率"/>
        <xdr:cNvSpPr txBox="1"/>
      </xdr:nvSpPr>
      <xdr:spPr>
        <a:xfrm>
          <a:off x="13500744" y="177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8399</xdr:rowOff>
    </xdr:from>
    <xdr:ext cx="405111" cy="259045"/>
    <xdr:sp macro="" textlink="">
      <xdr:nvSpPr>
        <xdr:cNvPr id="794" name="n_4mainValue【公民館】&#10;有形固定資産減価償却率"/>
        <xdr:cNvSpPr txBox="1"/>
      </xdr:nvSpPr>
      <xdr:spPr>
        <a:xfrm>
          <a:off x="126117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18" name="直線コネクタ 817"/>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0" name="直線コネクタ 8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21"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22" name="直線コネクタ 821"/>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23"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4" name="フローチャート: 判断 82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8" name="フローチャート: 判断 827"/>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34" name="楕円 833"/>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835" name="【公民館】&#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154939</xdr:rowOff>
    </xdr:from>
    <xdr:to>
      <xdr:col>112</xdr:col>
      <xdr:colOff>38100</xdr:colOff>
      <xdr:row>105</xdr:row>
      <xdr:rowOff>85089</xdr:rowOff>
    </xdr:to>
    <xdr:sp macro="" textlink="">
      <xdr:nvSpPr>
        <xdr:cNvPr id="836" name="楕円 835"/>
        <xdr:cNvSpPr/>
      </xdr:nvSpPr>
      <xdr:spPr>
        <a:xfrm>
          <a:off x="2127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49530</xdr:rowOff>
    </xdr:to>
    <xdr:cxnSp macro="">
      <xdr:nvCxnSpPr>
        <xdr:cNvPr id="837" name="直線コネクタ 836"/>
        <xdr:cNvCxnSpPr/>
      </xdr:nvCxnSpPr>
      <xdr:spPr>
        <a:xfrm>
          <a:off x="21323300" y="18036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838" name="楕円 837"/>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105</xdr:row>
      <xdr:rowOff>34289</xdr:rowOff>
    </xdr:to>
    <xdr:cxnSp macro="">
      <xdr:nvCxnSpPr>
        <xdr:cNvPr id="839" name="直線コネクタ 838"/>
        <xdr:cNvCxnSpPr/>
      </xdr:nvCxnSpPr>
      <xdr:spPr>
        <a:xfrm>
          <a:off x="20434300" y="1765553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840" name="楕円 839"/>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11430</xdr:rowOff>
    </xdr:to>
    <xdr:cxnSp macro="">
      <xdr:nvCxnSpPr>
        <xdr:cNvPr id="841" name="直線コネクタ 840"/>
        <xdr:cNvCxnSpPr/>
      </xdr:nvCxnSpPr>
      <xdr:spPr>
        <a:xfrm flipV="1">
          <a:off x="19545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166370</xdr:rowOff>
    </xdr:from>
    <xdr:to>
      <xdr:col>98</xdr:col>
      <xdr:colOff>38100</xdr:colOff>
      <xdr:row>104</xdr:row>
      <xdr:rowOff>96520</xdr:rowOff>
    </xdr:to>
    <xdr:sp macro="" textlink="">
      <xdr:nvSpPr>
        <xdr:cNvPr id="842" name="楕円 841"/>
        <xdr:cNvSpPr/>
      </xdr:nvSpPr>
      <xdr:spPr>
        <a:xfrm>
          <a:off x="18605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xdr:rowOff>
    </xdr:from>
    <xdr:to>
      <xdr:col>102</xdr:col>
      <xdr:colOff>114300</xdr:colOff>
      <xdr:row>104</xdr:row>
      <xdr:rowOff>45720</xdr:rowOff>
    </xdr:to>
    <xdr:cxnSp macro="">
      <xdr:nvCxnSpPr>
        <xdr:cNvPr id="843" name="直線コネクタ 842"/>
        <xdr:cNvCxnSpPr/>
      </xdr:nvCxnSpPr>
      <xdr:spPr>
        <a:xfrm flipV="1">
          <a:off x="18656300" y="17670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4"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5"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46"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47" name="n_4ave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101616</xdr:rowOff>
    </xdr:from>
    <xdr:ext cx="469744" cy="259045"/>
    <xdr:sp macro="" textlink="">
      <xdr:nvSpPr>
        <xdr:cNvPr id="848" name="n_1mainValue【公民館】&#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849" name="n_2mainValue【公民館】&#10;一人当たり面積"/>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850" name="n_3mainValue【公民館】&#10;一人当たり面積"/>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113047</xdr:rowOff>
    </xdr:from>
    <xdr:ext cx="469744" cy="259045"/>
    <xdr:sp macro="" textlink="">
      <xdr:nvSpPr>
        <xdr:cNvPr id="851" name="n_4mainValue【公民館】&#10;一人当たり面積"/>
        <xdr:cNvSpPr txBox="1"/>
      </xdr:nvSpPr>
      <xdr:spPr>
        <a:xfrm>
          <a:off x="18421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有形固定資産減価償却率が高くなっている施設は公営住宅、学校施設であり、低くなっている施設は認定こども園・幼稚園・保育所といった結果である。それぞれの減価償却率の伸び率については類似団体平均と同程度の推移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公営住宅、学校施設については、現存の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割が築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割は減価償却を終えている状況であるが、各々の施設で適宜建て替えや耐震改修、補修等を行っているため、問題はないものと考える。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認定こども園・幼稚園・保育所については箕郷第五保育園の園舎を新築、橋りょう・トンネルについては高崎駅東口ペデストリアンデッキを新築、供用開始したため相対的な減価償却率が減少している。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84183</xdr:rowOff>
    </xdr:from>
    <xdr:to>
      <xdr:col>24</xdr:col>
      <xdr:colOff>114300</xdr:colOff>
      <xdr:row>36</xdr:row>
      <xdr:rowOff>14333</xdr:rowOff>
    </xdr:to>
    <xdr:sp macro="" textlink="">
      <xdr:nvSpPr>
        <xdr:cNvPr id="74" name="楕円 73"/>
        <xdr:cNvSpPr/>
      </xdr:nvSpPr>
      <xdr:spPr>
        <a:xfrm>
          <a:off x="45847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107060</xdr:rowOff>
    </xdr:from>
    <xdr:ext cx="405111" cy="259045"/>
    <xdr:sp macro="" textlink="">
      <xdr:nvSpPr>
        <xdr:cNvPr id="75" name="【図書館】&#10;有形固定資産減価償却率該当値テキスト"/>
        <xdr:cNvSpPr txBox="1"/>
      </xdr:nvSpPr>
      <xdr:spPr>
        <a:xfrm>
          <a:off x="4673600" y="593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41728</xdr:rowOff>
    </xdr:from>
    <xdr:to>
      <xdr:col>20</xdr:col>
      <xdr:colOff>38100</xdr:colOff>
      <xdr:row>35</xdr:row>
      <xdr:rowOff>143328</xdr:rowOff>
    </xdr:to>
    <xdr:sp macro="" textlink="">
      <xdr:nvSpPr>
        <xdr:cNvPr id="76" name="楕円 75"/>
        <xdr:cNvSpPr/>
      </xdr:nvSpPr>
      <xdr:spPr>
        <a:xfrm>
          <a:off x="3746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92528</xdr:rowOff>
    </xdr:from>
    <xdr:to>
      <xdr:col>24</xdr:col>
      <xdr:colOff>63500</xdr:colOff>
      <xdr:row>35</xdr:row>
      <xdr:rowOff>134983</xdr:rowOff>
    </xdr:to>
    <xdr:cxnSp macro="">
      <xdr:nvCxnSpPr>
        <xdr:cNvPr id="77" name="直線コネクタ 76"/>
        <xdr:cNvCxnSpPr/>
      </xdr:nvCxnSpPr>
      <xdr:spPr>
        <a:xfrm>
          <a:off x="3797300" y="609327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170724</xdr:rowOff>
    </xdr:from>
    <xdr:to>
      <xdr:col>15</xdr:col>
      <xdr:colOff>101600</xdr:colOff>
      <xdr:row>35</xdr:row>
      <xdr:rowOff>100874</xdr:rowOff>
    </xdr:to>
    <xdr:sp macro="" textlink="">
      <xdr:nvSpPr>
        <xdr:cNvPr id="78" name="楕円 77"/>
        <xdr:cNvSpPr/>
      </xdr:nvSpPr>
      <xdr:spPr>
        <a:xfrm>
          <a:off x="2857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50074</xdr:rowOff>
    </xdr:from>
    <xdr:to>
      <xdr:col>19</xdr:col>
      <xdr:colOff>177800</xdr:colOff>
      <xdr:row>35</xdr:row>
      <xdr:rowOff>92528</xdr:rowOff>
    </xdr:to>
    <xdr:cxnSp macro="">
      <xdr:nvCxnSpPr>
        <xdr:cNvPr id="79" name="直線コネクタ 78"/>
        <xdr:cNvCxnSpPr/>
      </xdr:nvCxnSpPr>
      <xdr:spPr>
        <a:xfrm>
          <a:off x="2908300" y="60508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129903</xdr:rowOff>
    </xdr:from>
    <xdr:to>
      <xdr:col>10</xdr:col>
      <xdr:colOff>165100</xdr:colOff>
      <xdr:row>35</xdr:row>
      <xdr:rowOff>60053</xdr:rowOff>
    </xdr:to>
    <xdr:sp macro="" textlink="">
      <xdr:nvSpPr>
        <xdr:cNvPr id="80" name="楕円 79"/>
        <xdr:cNvSpPr/>
      </xdr:nvSpPr>
      <xdr:spPr>
        <a:xfrm>
          <a:off x="1968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9253</xdr:rowOff>
    </xdr:from>
    <xdr:to>
      <xdr:col>15</xdr:col>
      <xdr:colOff>50800</xdr:colOff>
      <xdr:row>35</xdr:row>
      <xdr:rowOff>50074</xdr:rowOff>
    </xdr:to>
    <xdr:cxnSp macro="">
      <xdr:nvCxnSpPr>
        <xdr:cNvPr id="81" name="直線コネクタ 80"/>
        <xdr:cNvCxnSpPr/>
      </xdr:nvCxnSpPr>
      <xdr:spPr>
        <a:xfrm>
          <a:off x="2019300" y="60100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87449</xdr:rowOff>
    </xdr:from>
    <xdr:to>
      <xdr:col>6</xdr:col>
      <xdr:colOff>38100</xdr:colOff>
      <xdr:row>35</xdr:row>
      <xdr:rowOff>17599</xdr:rowOff>
    </xdr:to>
    <xdr:sp macro="" textlink="">
      <xdr:nvSpPr>
        <xdr:cNvPr id="82" name="楕円 81"/>
        <xdr:cNvSpPr/>
      </xdr:nvSpPr>
      <xdr:spPr>
        <a:xfrm>
          <a:off x="1079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138249</xdr:rowOff>
    </xdr:from>
    <xdr:to>
      <xdr:col>10</xdr:col>
      <xdr:colOff>114300</xdr:colOff>
      <xdr:row>35</xdr:row>
      <xdr:rowOff>9253</xdr:rowOff>
    </xdr:to>
    <xdr:cxnSp macro="">
      <xdr:nvCxnSpPr>
        <xdr:cNvPr id="83" name="直線コネクタ 82"/>
        <xdr:cNvCxnSpPr/>
      </xdr:nvCxnSpPr>
      <xdr:spPr>
        <a:xfrm>
          <a:off x="1130300" y="59675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5"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6"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159855</xdr:rowOff>
    </xdr:from>
    <xdr:ext cx="405111" cy="259045"/>
    <xdr:sp macro="" textlink="">
      <xdr:nvSpPr>
        <xdr:cNvPr id="88" name="n_1mainValue【図書館】&#10;有形固定資産減価償却率"/>
        <xdr:cNvSpPr txBox="1"/>
      </xdr:nvSpPr>
      <xdr:spPr>
        <a:xfrm>
          <a:off x="3582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117401</xdr:rowOff>
    </xdr:from>
    <xdr:ext cx="405111" cy="259045"/>
    <xdr:sp macro="" textlink="">
      <xdr:nvSpPr>
        <xdr:cNvPr id="89" name="n_2mainValue【図書館】&#10;有形固定資産減価償却率"/>
        <xdr:cNvSpPr txBox="1"/>
      </xdr:nvSpPr>
      <xdr:spPr>
        <a:xfrm>
          <a:off x="2705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76580</xdr:rowOff>
    </xdr:from>
    <xdr:ext cx="405111" cy="259045"/>
    <xdr:sp macro="" textlink="">
      <xdr:nvSpPr>
        <xdr:cNvPr id="90" name="n_3mainValue【図書館】&#10;有形固定資産減価償却率"/>
        <xdr:cNvSpPr txBox="1"/>
      </xdr:nvSpPr>
      <xdr:spPr>
        <a:xfrm>
          <a:off x="1816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34126</xdr:rowOff>
    </xdr:from>
    <xdr:ext cx="405111" cy="259045"/>
    <xdr:sp macro="" textlink="">
      <xdr:nvSpPr>
        <xdr:cNvPr id="91" name="n_4mainValue【図書館】&#10;有形固定資産減価償却率"/>
        <xdr:cNvSpPr txBox="1"/>
      </xdr:nvSpPr>
      <xdr:spPr>
        <a:xfrm>
          <a:off x="9277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9" name="楕円 128"/>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30" name="【図書館】&#10;一人当たり面積該当値テキスト"/>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1" name="楕円 130"/>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36</xdr:row>
      <xdr:rowOff>167640</xdr:rowOff>
    </xdr:to>
    <xdr:cxnSp macro="">
      <xdr:nvCxnSpPr>
        <xdr:cNvPr id="132" name="直線コネクタ 131"/>
        <xdr:cNvCxnSpPr/>
      </xdr:nvCxnSpPr>
      <xdr:spPr>
        <a:xfrm>
          <a:off x="9639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3" name="楕円 132"/>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34" name="直線コネクタ 133"/>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5" name="楕円 134"/>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36</xdr:row>
      <xdr:rowOff>167640</xdr:rowOff>
    </xdr:to>
    <xdr:cxnSp macro="">
      <xdr:nvCxnSpPr>
        <xdr:cNvPr id="136" name="直線コネクタ 135"/>
        <xdr:cNvCxnSpPr/>
      </xdr:nvCxnSpPr>
      <xdr:spPr>
        <a:xfrm>
          <a:off x="7861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7" name="楕円 136"/>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36</xdr:row>
      <xdr:rowOff>167640</xdr:rowOff>
    </xdr:to>
    <xdr:cxnSp macro="">
      <xdr:nvCxnSpPr>
        <xdr:cNvPr id="138" name="直線コネクタ 137"/>
        <xdr:cNvCxnSpPr/>
      </xdr:nvCxnSpPr>
      <xdr:spPr>
        <a:xfrm>
          <a:off x="6972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3"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4"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5" name="n_3main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6" name="n_4main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xdr:rowOff>
    </xdr:from>
    <xdr:to>
      <xdr:col>24</xdr:col>
      <xdr:colOff>114300</xdr:colOff>
      <xdr:row>56</xdr:row>
      <xdr:rowOff>113665</xdr:rowOff>
    </xdr:to>
    <xdr:sp macro="" textlink="">
      <xdr:nvSpPr>
        <xdr:cNvPr id="187" name="楕円 186"/>
        <xdr:cNvSpPr/>
      </xdr:nvSpPr>
      <xdr:spPr>
        <a:xfrm>
          <a:off x="45847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104157</xdr:rowOff>
    </xdr:from>
    <xdr:ext cx="405111" cy="259045"/>
    <xdr:sp macro="" textlink="">
      <xdr:nvSpPr>
        <xdr:cNvPr id="188" name="【体育館・プール】&#10;有形固定資産減価償却率該当値テキスト"/>
        <xdr:cNvSpPr txBox="1"/>
      </xdr:nvSpPr>
      <xdr:spPr>
        <a:xfrm>
          <a:off x="46736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166370</xdr:rowOff>
    </xdr:from>
    <xdr:to>
      <xdr:col>20</xdr:col>
      <xdr:colOff>38100</xdr:colOff>
      <xdr:row>56</xdr:row>
      <xdr:rowOff>96520</xdr:rowOff>
    </xdr:to>
    <xdr:sp macro="" textlink="">
      <xdr:nvSpPr>
        <xdr:cNvPr id="189" name="楕円 188"/>
        <xdr:cNvSpPr/>
      </xdr:nvSpPr>
      <xdr:spPr>
        <a:xfrm>
          <a:off x="3746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62865</xdr:rowOff>
    </xdr:to>
    <xdr:cxnSp macro="">
      <xdr:nvCxnSpPr>
        <xdr:cNvPr id="190" name="直線コネクタ 189"/>
        <xdr:cNvCxnSpPr/>
      </xdr:nvCxnSpPr>
      <xdr:spPr>
        <a:xfrm>
          <a:off x="3797300" y="96469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116840</xdr:rowOff>
    </xdr:from>
    <xdr:to>
      <xdr:col>15</xdr:col>
      <xdr:colOff>101600</xdr:colOff>
      <xdr:row>56</xdr:row>
      <xdr:rowOff>46990</xdr:rowOff>
    </xdr:to>
    <xdr:sp macro="" textlink="">
      <xdr:nvSpPr>
        <xdr:cNvPr id="191" name="楕円 190"/>
        <xdr:cNvSpPr/>
      </xdr:nvSpPr>
      <xdr:spPr>
        <a:xfrm>
          <a:off x="2857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167640</xdr:rowOff>
    </xdr:from>
    <xdr:to>
      <xdr:col>19</xdr:col>
      <xdr:colOff>177800</xdr:colOff>
      <xdr:row>56</xdr:row>
      <xdr:rowOff>45720</xdr:rowOff>
    </xdr:to>
    <xdr:cxnSp macro="">
      <xdr:nvCxnSpPr>
        <xdr:cNvPr id="192" name="直線コネクタ 191"/>
        <xdr:cNvCxnSpPr/>
      </xdr:nvCxnSpPr>
      <xdr:spPr>
        <a:xfrm>
          <a:off x="2908300" y="95973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73025</xdr:rowOff>
    </xdr:from>
    <xdr:to>
      <xdr:col>10</xdr:col>
      <xdr:colOff>165100</xdr:colOff>
      <xdr:row>56</xdr:row>
      <xdr:rowOff>3175</xdr:rowOff>
    </xdr:to>
    <xdr:sp macro="" textlink="">
      <xdr:nvSpPr>
        <xdr:cNvPr id="193" name="楕円 192"/>
        <xdr:cNvSpPr/>
      </xdr:nvSpPr>
      <xdr:spPr>
        <a:xfrm>
          <a:off x="1968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123825</xdr:rowOff>
    </xdr:from>
    <xdr:to>
      <xdr:col>15</xdr:col>
      <xdr:colOff>50800</xdr:colOff>
      <xdr:row>55</xdr:row>
      <xdr:rowOff>167640</xdr:rowOff>
    </xdr:to>
    <xdr:cxnSp macro="">
      <xdr:nvCxnSpPr>
        <xdr:cNvPr id="194" name="直線コネクタ 193"/>
        <xdr:cNvCxnSpPr/>
      </xdr:nvCxnSpPr>
      <xdr:spPr>
        <a:xfrm>
          <a:off x="2019300" y="95535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5" name="楕円 194"/>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123825</xdr:rowOff>
    </xdr:from>
    <xdr:to>
      <xdr:col>10</xdr:col>
      <xdr:colOff>114300</xdr:colOff>
      <xdr:row>60</xdr:row>
      <xdr:rowOff>57150</xdr:rowOff>
    </xdr:to>
    <xdr:cxnSp macro="">
      <xdr:nvCxnSpPr>
        <xdr:cNvPr id="196" name="直線コネクタ 195"/>
        <xdr:cNvCxnSpPr/>
      </xdr:nvCxnSpPr>
      <xdr:spPr>
        <a:xfrm flipV="1">
          <a:off x="1130300" y="9553575"/>
          <a:ext cx="889000" cy="7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9"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0"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113047</xdr:rowOff>
    </xdr:from>
    <xdr:ext cx="405111" cy="259045"/>
    <xdr:sp macro="" textlink="">
      <xdr:nvSpPr>
        <xdr:cNvPr id="201" name="n_1mainValue【体育館・プール】&#10;有形固定資産減価償却率"/>
        <xdr:cNvSpPr txBox="1"/>
      </xdr:nvSpPr>
      <xdr:spPr>
        <a:xfrm>
          <a:off x="3582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63517</xdr:rowOff>
    </xdr:from>
    <xdr:ext cx="405111" cy="259045"/>
    <xdr:sp macro="" textlink="">
      <xdr:nvSpPr>
        <xdr:cNvPr id="202" name="n_2mainValue【体育館・プール】&#10;有形固定資産減価償却率"/>
        <xdr:cNvSpPr txBox="1"/>
      </xdr:nvSpPr>
      <xdr:spPr>
        <a:xfrm>
          <a:off x="27057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19702</xdr:rowOff>
    </xdr:from>
    <xdr:ext cx="405111" cy="259045"/>
    <xdr:sp macro="" textlink="">
      <xdr:nvSpPr>
        <xdr:cNvPr id="203" name="n_3mainValue【体育館・プール】&#10;有形固定資産減価償却率"/>
        <xdr:cNvSpPr txBox="1"/>
      </xdr:nvSpPr>
      <xdr:spPr>
        <a:xfrm>
          <a:off x="1816744" y="927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204" name="n_4mainValue【体育館・プール】&#10;有形固定資産減価償却率"/>
        <xdr:cNvSpPr txBox="1"/>
      </xdr:nvSpPr>
      <xdr:spPr>
        <a:xfrm>
          <a:off x="927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68072</xdr:rowOff>
    </xdr:from>
    <xdr:to>
      <xdr:col>55</xdr:col>
      <xdr:colOff>50800</xdr:colOff>
      <xdr:row>61</xdr:row>
      <xdr:rowOff>169672</xdr:rowOff>
    </xdr:to>
    <xdr:sp macro="" textlink="">
      <xdr:nvSpPr>
        <xdr:cNvPr id="242" name="楕円 241"/>
        <xdr:cNvSpPr/>
      </xdr:nvSpPr>
      <xdr:spPr>
        <a:xfrm>
          <a:off x="10426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90949</xdr:rowOff>
    </xdr:from>
    <xdr:ext cx="469744" cy="259045"/>
    <xdr:sp macro="" textlink="">
      <xdr:nvSpPr>
        <xdr:cNvPr id="243" name="【体育館・プール】&#10;一人当たり面積該当値テキスト"/>
        <xdr:cNvSpPr txBox="1"/>
      </xdr:nvSpPr>
      <xdr:spPr>
        <a:xfrm>
          <a:off x="10515600"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44" name="楕円 243"/>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118872</xdr:rowOff>
    </xdr:to>
    <xdr:cxnSp macro="">
      <xdr:nvCxnSpPr>
        <xdr:cNvPr id="245" name="直線コネクタ 244"/>
        <xdr:cNvCxnSpPr/>
      </xdr:nvCxnSpPr>
      <xdr:spPr>
        <a:xfrm>
          <a:off x="9639300" y="105727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22352</xdr:rowOff>
    </xdr:from>
    <xdr:to>
      <xdr:col>46</xdr:col>
      <xdr:colOff>38100</xdr:colOff>
      <xdr:row>61</xdr:row>
      <xdr:rowOff>123952</xdr:rowOff>
    </xdr:to>
    <xdr:sp macro="" textlink="">
      <xdr:nvSpPr>
        <xdr:cNvPr id="246" name="楕円 245"/>
        <xdr:cNvSpPr/>
      </xdr:nvSpPr>
      <xdr:spPr>
        <a:xfrm>
          <a:off x="8699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73152</xdr:rowOff>
    </xdr:from>
    <xdr:to>
      <xdr:col>50</xdr:col>
      <xdr:colOff>114300</xdr:colOff>
      <xdr:row>61</xdr:row>
      <xdr:rowOff>114300</xdr:rowOff>
    </xdr:to>
    <xdr:cxnSp macro="">
      <xdr:nvCxnSpPr>
        <xdr:cNvPr id="247" name="直線コネクタ 246"/>
        <xdr:cNvCxnSpPr/>
      </xdr:nvCxnSpPr>
      <xdr:spPr>
        <a:xfrm>
          <a:off x="8750300" y="105316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48" name="楕円 247"/>
        <xdr:cNvSpPr/>
      </xdr:nvSpPr>
      <xdr:spPr>
        <a:xfrm>
          <a:off x="781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57150</xdr:rowOff>
    </xdr:from>
    <xdr:to>
      <xdr:col>45</xdr:col>
      <xdr:colOff>177800</xdr:colOff>
      <xdr:row>61</xdr:row>
      <xdr:rowOff>73152</xdr:rowOff>
    </xdr:to>
    <xdr:cxnSp macro="">
      <xdr:nvCxnSpPr>
        <xdr:cNvPr id="249" name="直線コネクタ 248"/>
        <xdr:cNvCxnSpPr/>
      </xdr:nvCxnSpPr>
      <xdr:spPr>
        <a:xfrm>
          <a:off x="7861300" y="105156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159512</xdr:rowOff>
    </xdr:from>
    <xdr:to>
      <xdr:col>36</xdr:col>
      <xdr:colOff>165100</xdr:colOff>
      <xdr:row>62</xdr:row>
      <xdr:rowOff>89662</xdr:rowOff>
    </xdr:to>
    <xdr:sp macro="" textlink="">
      <xdr:nvSpPr>
        <xdr:cNvPr id="250" name="楕円 249"/>
        <xdr:cNvSpPr/>
      </xdr:nvSpPr>
      <xdr:spPr>
        <a:xfrm>
          <a:off x="6921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57150</xdr:rowOff>
    </xdr:from>
    <xdr:to>
      <xdr:col>41</xdr:col>
      <xdr:colOff>50800</xdr:colOff>
      <xdr:row>62</xdr:row>
      <xdr:rowOff>38862</xdr:rowOff>
    </xdr:to>
    <xdr:cxnSp macro="">
      <xdr:nvCxnSpPr>
        <xdr:cNvPr id="251" name="直線コネクタ 250"/>
        <xdr:cNvCxnSpPr/>
      </xdr:nvCxnSpPr>
      <xdr:spPr>
        <a:xfrm flipV="1">
          <a:off x="6972300" y="1051560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53" name="n_2aveValue【体育館・プール】&#10;一人当たり面積"/>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54" name="n_3aveValue【体育館・プール】&#10;一人当たり面積"/>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55" name="n_4ave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10177</xdr:rowOff>
    </xdr:from>
    <xdr:ext cx="469744" cy="259045"/>
    <xdr:sp macro="" textlink="">
      <xdr:nvSpPr>
        <xdr:cNvPr id="256" name="n_1mainValue【体育館・プール】&#10;一人当たり面積"/>
        <xdr:cNvSpPr txBox="1"/>
      </xdr:nvSpPr>
      <xdr:spPr>
        <a:xfrm>
          <a:off x="9391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140479</xdr:rowOff>
    </xdr:from>
    <xdr:ext cx="469744" cy="259045"/>
    <xdr:sp macro="" textlink="">
      <xdr:nvSpPr>
        <xdr:cNvPr id="257" name="n_2mainValue【体育館・プール】&#10;一人当たり面積"/>
        <xdr:cNvSpPr txBox="1"/>
      </xdr:nvSpPr>
      <xdr:spPr>
        <a:xfrm>
          <a:off x="8515427" y="102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58" name="n_3main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106189</xdr:rowOff>
    </xdr:from>
    <xdr:ext cx="469744" cy="259045"/>
    <xdr:sp macro="" textlink="">
      <xdr:nvSpPr>
        <xdr:cNvPr id="259" name="n_4mainValue【体育館・プール】&#10;一人当たり面積"/>
        <xdr:cNvSpPr txBox="1"/>
      </xdr:nvSpPr>
      <xdr:spPr>
        <a:xfrm>
          <a:off x="67374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108458</xdr:rowOff>
    </xdr:from>
    <xdr:to>
      <xdr:col>24</xdr:col>
      <xdr:colOff>114300</xdr:colOff>
      <xdr:row>79</xdr:row>
      <xdr:rowOff>38608</xdr:rowOff>
    </xdr:to>
    <xdr:sp macro="" textlink="">
      <xdr:nvSpPr>
        <xdr:cNvPr id="298" name="楕円 297"/>
        <xdr:cNvSpPr/>
      </xdr:nvSpPr>
      <xdr:spPr>
        <a:xfrm>
          <a:off x="45847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131335</xdr:rowOff>
    </xdr:from>
    <xdr:ext cx="405111" cy="259045"/>
    <xdr:sp macro="" textlink="">
      <xdr:nvSpPr>
        <xdr:cNvPr id="299" name="【福祉施設】&#10;有形固定資産減価償却率該当値テキスト"/>
        <xdr:cNvSpPr txBox="1"/>
      </xdr:nvSpPr>
      <xdr:spPr>
        <a:xfrm>
          <a:off x="4673600" y="1333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126746</xdr:rowOff>
    </xdr:from>
    <xdr:to>
      <xdr:col>20</xdr:col>
      <xdr:colOff>38100</xdr:colOff>
      <xdr:row>79</xdr:row>
      <xdr:rowOff>56896</xdr:rowOff>
    </xdr:to>
    <xdr:sp macro="" textlink="">
      <xdr:nvSpPr>
        <xdr:cNvPr id="300" name="楕円 299"/>
        <xdr:cNvSpPr/>
      </xdr:nvSpPr>
      <xdr:spPr>
        <a:xfrm>
          <a:off x="3746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159258</xdr:rowOff>
    </xdr:from>
    <xdr:to>
      <xdr:col>24</xdr:col>
      <xdr:colOff>63500</xdr:colOff>
      <xdr:row>79</xdr:row>
      <xdr:rowOff>6096</xdr:rowOff>
    </xdr:to>
    <xdr:cxnSp macro="">
      <xdr:nvCxnSpPr>
        <xdr:cNvPr id="301" name="直線コネクタ 300"/>
        <xdr:cNvCxnSpPr/>
      </xdr:nvCxnSpPr>
      <xdr:spPr>
        <a:xfrm flipV="1">
          <a:off x="3797300" y="1353235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103887</xdr:rowOff>
    </xdr:from>
    <xdr:to>
      <xdr:col>15</xdr:col>
      <xdr:colOff>101600</xdr:colOff>
      <xdr:row>79</xdr:row>
      <xdr:rowOff>34037</xdr:rowOff>
    </xdr:to>
    <xdr:sp macro="" textlink="">
      <xdr:nvSpPr>
        <xdr:cNvPr id="302" name="楕円 301"/>
        <xdr:cNvSpPr/>
      </xdr:nvSpPr>
      <xdr:spPr>
        <a:xfrm>
          <a:off x="2857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154687</xdr:rowOff>
    </xdr:from>
    <xdr:to>
      <xdr:col>19</xdr:col>
      <xdr:colOff>177800</xdr:colOff>
      <xdr:row>79</xdr:row>
      <xdr:rowOff>6096</xdr:rowOff>
    </xdr:to>
    <xdr:cxnSp macro="">
      <xdr:nvCxnSpPr>
        <xdr:cNvPr id="303" name="直線コネクタ 302"/>
        <xdr:cNvCxnSpPr/>
      </xdr:nvCxnSpPr>
      <xdr:spPr>
        <a:xfrm>
          <a:off x="2908300" y="135277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49022</xdr:rowOff>
    </xdr:from>
    <xdr:to>
      <xdr:col>10</xdr:col>
      <xdr:colOff>165100</xdr:colOff>
      <xdr:row>78</xdr:row>
      <xdr:rowOff>150622</xdr:rowOff>
    </xdr:to>
    <xdr:sp macro="" textlink="">
      <xdr:nvSpPr>
        <xdr:cNvPr id="304" name="楕円 303"/>
        <xdr:cNvSpPr/>
      </xdr:nvSpPr>
      <xdr:spPr>
        <a:xfrm>
          <a:off x="1968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99822</xdr:rowOff>
    </xdr:from>
    <xdr:to>
      <xdr:col>15</xdr:col>
      <xdr:colOff>50800</xdr:colOff>
      <xdr:row>78</xdr:row>
      <xdr:rowOff>154687</xdr:rowOff>
    </xdr:to>
    <xdr:cxnSp macro="">
      <xdr:nvCxnSpPr>
        <xdr:cNvPr id="305" name="直線コネクタ 304"/>
        <xdr:cNvCxnSpPr/>
      </xdr:nvCxnSpPr>
      <xdr:spPr>
        <a:xfrm>
          <a:off x="2019300" y="1347292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21589</xdr:rowOff>
    </xdr:from>
    <xdr:to>
      <xdr:col>6</xdr:col>
      <xdr:colOff>38100</xdr:colOff>
      <xdr:row>78</xdr:row>
      <xdr:rowOff>123189</xdr:rowOff>
    </xdr:to>
    <xdr:sp macro="" textlink="">
      <xdr:nvSpPr>
        <xdr:cNvPr id="306" name="楕円 305"/>
        <xdr:cNvSpPr/>
      </xdr:nvSpPr>
      <xdr:spPr>
        <a:xfrm>
          <a:off x="1079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72389</xdr:rowOff>
    </xdr:from>
    <xdr:to>
      <xdr:col>10</xdr:col>
      <xdr:colOff>114300</xdr:colOff>
      <xdr:row>78</xdr:row>
      <xdr:rowOff>99822</xdr:rowOff>
    </xdr:to>
    <xdr:cxnSp macro="">
      <xdr:nvCxnSpPr>
        <xdr:cNvPr id="307" name="直線コネクタ 306"/>
        <xdr:cNvCxnSpPr/>
      </xdr:nvCxnSpPr>
      <xdr:spPr>
        <a:xfrm>
          <a:off x="1130300" y="1344548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309"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310"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121175</xdr:rowOff>
    </xdr:from>
    <xdr:ext cx="405111" cy="259045"/>
    <xdr:sp macro="" textlink="">
      <xdr:nvSpPr>
        <xdr:cNvPr id="311" name="n_4aveValue【福祉施設】&#10;有形固定資産減価償却率"/>
        <xdr:cNvSpPr txBox="1"/>
      </xdr:nvSpPr>
      <xdr:spPr>
        <a:xfrm>
          <a:off x="92774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73423</xdr:rowOff>
    </xdr:from>
    <xdr:ext cx="405111" cy="259045"/>
    <xdr:sp macro="" textlink="">
      <xdr:nvSpPr>
        <xdr:cNvPr id="312" name="n_1mainValue【福祉施設】&#10;有形固定資産減価償却率"/>
        <xdr:cNvSpPr txBox="1"/>
      </xdr:nvSpPr>
      <xdr:spPr>
        <a:xfrm>
          <a:off x="35820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50564</xdr:rowOff>
    </xdr:from>
    <xdr:ext cx="405111" cy="259045"/>
    <xdr:sp macro="" textlink="">
      <xdr:nvSpPr>
        <xdr:cNvPr id="313" name="n_2mainValue【福祉施設】&#10;有形固定資産減価償却率"/>
        <xdr:cNvSpPr txBox="1"/>
      </xdr:nvSpPr>
      <xdr:spPr>
        <a:xfrm>
          <a:off x="2705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167149</xdr:rowOff>
    </xdr:from>
    <xdr:ext cx="405111" cy="259045"/>
    <xdr:sp macro="" textlink="">
      <xdr:nvSpPr>
        <xdr:cNvPr id="314" name="n_3mainValue【福祉施設】&#10;有形固定資産減価償却率"/>
        <xdr:cNvSpPr txBox="1"/>
      </xdr:nvSpPr>
      <xdr:spPr>
        <a:xfrm>
          <a:off x="1816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139716</xdr:rowOff>
    </xdr:from>
    <xdr:ext cx="405111" cy="259045"/>
    <xdr:sp macro="" textlink="">
      <xdr:nvSpPr>
        <xdr:cNvPr id="315" name="n_4mainValue【福祉施設】&#10;有形固定資産減価償却率"/>
        <xdr:cNvSpPr txBox="1"/>
      </xdr:nvSpPr>
      <xdr:spPr>
        <a:xfrm>
          <a:off x="927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58057</xdr:rowOff>
    </xdr:from>
    <xdr:to>
      <xdr:col>55</xdr:col>
      <xdr:colOff>50800</xdr:colOff>
      <xdr:row>80</xdr:row>
      <xdr:rowOff>159657</xdr:rowOff>
    </xdr:to>
    <xdr:sp macro="" textlink="">
      <xdr:nvSpPr>
        <xdr:cNvPr id="357" name="楕円 356"/>
        <xdr:cNvSpPr/>
      </xdr:nvSpPr>
      <xdr:spPr>
        <a:xfrm>
          <a:off x="104267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80934</xdr:rowOff>
    </xdr:from>
    <xdr:ext cx="469744" cy="259045"/>
    <xdr:sp macro="" textlink="">
      <xdr:nvSpPr>
        <xdr:cNvPr id="358" name="【福祉施設】&#10;一人当たり面積該当値テキスト"/>
        <xdr:cNvSpPr txBox="1"/>
      </xdr:nvSpPr>
      <xdr:spPr>
        <a:xfrm>
          <a:off x="10515600"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90714</xdr:rowOff>
    </xdr:from>
    <xdr:to>
      <xdr:col>50</xdr:col>
      <xdr:colOff>165100</xdr:colOff>
      <xdr:row>81</xdr:row>
      <xdr:rowOff>20864</xdr:rowOff>
    </xdr:to>
    <xdr:sp macro="" textlink="">
      <xdr:nvSpPr>
        <xdr:cNvPr id="359" name="楕円 358"/>
        <xdr:cNvSpPr/>
      </xdr:nvSpPr>
      <xdr:spPr>
        <a:xfrm>
          <a:off x="9588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108857</xdr:rowOff>
    </xdr:from>
    <xdr:to>
      <xdr:col>55</xdr:col>
      <xdr:colOff>0</xdr:colOff>
      <xdr:row>80</xdr:row>
      <xdr:rowOff>141514</xdr:rowOff>
    </xdr:to>
    <xdr:cxnSp macro="">
      <xdr:nvCxnSpPr>
        <xdr:cNvPr id="360" name="直線コネクタ 359"/>
        <xdr:cNvCxnSpPr/>
      </xdr:nvCxnSpPr>
      <xdr:spPr>
        <a:xfrm flipV="1">
          <a:off x="9639300" y="13824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98879</xdr:rowOff>
    </xdr:from>
    <xdr:to>
      <xdr:col>46</xdr:col>
      <xdr:colOff>38100</xdr:colOff>
      <xdr:row>80</xdr:row>
      <xdr:rowOff>29029</xdr:rowOff>
    </xdr:to>
    <xdr:sp macro="" textlink="">
      <xdr:nvSpPr>
        <xdr:cNvPr id="361" name="楕円 360"/>
        <xdr:cNvSpPr/>
      </xdr:nvSpPr>
      <xdr:spPr>
        <a:xfrm>
          <a:off x="86995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149679</xdr:rowOff>
    </xdr:from>
    <xdr:to>
      <xdr:col>50</xdr:col>
      <xdr:colOff>114300</xdr:colOff>
      <xdr:row>80</xdr:row>
      <xdr:rowOff>141514</xdr:rowOff>
    </xdr:to>
    <xdr:cxnSp macro="">
      <xdr:nvCxnSpPr>
        <xdr:cNvPr id="362" name="直線コネクタ 361"/>
        <xdr:cNvCxnSpPr/>
      </xdr:nvCxnSpPr>
      <xdr:spPr>
        <a:xfrm>
          <a:off x="8750300" y="136942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63" name="楕円 362"/>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149679</xdr:rowOff>
    </xdr:from>
    <xdr:to>
      <xdr:col>45</xdr:col>
      <xdr:colOff>177800</xdr:colOff>
      <xdr:row>80</xdr:row>
      <xdr:rowOff>21771</xdr:rowOff>
    </xdr:to>
    <xdr:cxnSp macro="">
      <xdr:nvCxnSpPr>
        <xdr:cNvPr id="364" name="直線コネクタ 363"/>
        <xdr:cNvCxnSpPr/>
      </xdr:nvCxnSpPr>
      <xdr:spPr>
        <a:xfrm flipV="1">
          <a:off x="7861300" y="136942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xdr:rowOff>
    </xdr:from>
    <xdr:to>
      <xdr:col>36</xdr:col>
      <xdr:colOff>165100</xdr:colOff>
      <xdr:row>80</xdr:row>
      <xdr:rowOff>116114</xdr:rowOff>
    </xdr:to>
    <xdr:sp macro="" textlink="">
      <xdr:nvSpPr>
        <xdr:cNvPr id="365" name="楕円 364"/>
        <xdr:cNvSpPr/>
      </xdr:nvSpPr>
      <xdr:spPr>
        <a:xfrm>
          <a:off x="6921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21771</xdr:rowOff>
    </xdr:from>
    <xdr:to>
      <xdr:col>41</xdr:col>
      <xdr:colOff>50800</xdr:colOff>
      <xdr:row>80</xdr:row>
      <xdr:rowOff>65314</xdr:rowOff>
    </xdr:to>
    <xdr:cxnSp macro="">
      <xdr:nvCxnSpPr>
        <xdr:cNvPr id="366" name="直線コネクタ 365"/>
        <xdr:cNvCxnSpPr/>
      </xdr:nvCxnSpPr>
      <xdr:spPr>
        <a:xfrm flipV="1">
          <a:off x="6972300" y="137377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69" name="n_3aveValue【福祉施設】&#10;一人当たり面積"/>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52813</xdr:rowOff>
    </xdr:from>
    <xdr:ext cx="469744" cy="259045"/>
    <xdr:sp macro="" textlink="">
      <xdr:nvSpPr>
        <xdr:cNvPr id="370" name="n_4aveValue【福祉施設】&#10;一人当たり面積"/>
        <xdr:cNvSpPr txBox="1"/>
      </xdr:nvSpPr>
      <xdr:spPr>
        <a:xfrm>
          <a:off x="6737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37391</xdr:rowOff>
    </xdr:from>
    <xdr:ext cx="469744" cy="259045"/>
    <xdr:sp macro="" textlink="">
      <xdr:nvSpPr>
        <xdr:cNvPr id="371" name="n_1mainValue【福祉施設】&#10;一人当たり面積"/>
        <xdr:cNvSpPr txBox="1"/>
      </xdr:nvSpPr>
      <xdr:spPr>
        <a:xfrm>
          <a:off x="93917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45556</xdr:rowOff>
    </xdr:from>
    <xdr:ext cx="469744" cy="259045"/>
    <xdr:sp macro="" textlink="">
      <xdr:nvSpPr>
        <xdr:cNvPr id="372" name="n_2mainValue【福祉施設】&#10;一人当たり面積"/>
        <xdr:cNvSpPr txBox="1"/>
      </xdr:nvSpPr>
      <xdr:spPr>
        <a:xfrm>
          <a:off x="8515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73" name="n_3main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132641</xdr:rowOff>
    </xdr:from>
    <xdr:ext cx="469744" cy="259045"/>
    <xdr:sp macro="" textlink="">
      <xdr:nvSpPr>
        <xdr:cNvPr id="374" name="n_4mainValue【福祉施設】&#10;一人当たり面積"/>
        <xdr:cNvSpPr txBox="1"/>
      </xdr:nvSpPr>
      <xdr:spPr>
        <a:xfrm>
          <a:off x="6737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405"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107043</xdr:rowOff>
    </xdr:from>
    <xdr:to>
      <xdr:col>24</xdr:col>
      <xdr:colOff>114300</xdr:colOff>
      <xdr:row>102</xdr:row>
      <xdr:rowOff>37193</xdr:rowOff>
    </xdr:to>
    <xdr:sp macro="" textlink="">
      <xdr:nvSpPr>
        <xdr:cNvPr id="416" name="楕円 415"/>
        <xdr:cNvSpPr/>
      </xdr:nvSpPr>
      <xdr:spPr>
        <a:xfrm>
          <a:off x="4584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129920</xdr:rowOff>
    </xdr:from>
    <xdr:ext cx="405111" cy="259045"/>
    <xdr:sp macro="" textlink="">
      <xdr:nvSpPr>
        <xdr:cNvPr id="417" name="【市民会館】&#10;有形固定資産減価償却率該当値テキスト"/>
        <xdr:cNvSpPr txBox="1"/>
      </xdr:nvSpPr>
      <xdr:spPr>
        <a:xfrm>
          <a:off x="4673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18" name="楕円 417"/>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157843</xdr:rowOff>
    </xdr:from>
    <xdr:to>
      <xdr:col>24</xdr:col>
      <xdr:colOff>63500</xdr:colOff>
      <xdr:row>105</xdr:row>
      <xdr:rowOff>89263</xdr:rowOff>
    </xdr:to>
    <xdr:cxnSp macro="">
      <xdr:nvCxnSpPr>
        <xdr:cNvPr id="419" name="直線コネクタ 418"/>
        <xdr:cNvCxnSpPr/>
      </xdr:nvCxnSpPr>
      <xdr:spPr>
        <a:xfrm flipV="1">
          <a:off x="3797300" y="17474293"/>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54792</xdr:rowOff>
    </xdr:from>
    <xdr:to>
      <xdr:col>15</xdr:col>
      <xdr:colOff>101600</xdr:colOff>
      <xdr:row>105</xdr:row>
      <xdr:rowOff>156392</xdr:rowOff>
    </xdr:to>
    <xdr:sp macro="" textlink="">
      <xdr:nvSpPr>
        <xdr:cNvPr id="420" name="楕円 419"/>
        <xdr:cNvSpPr/>
      </xdr:nvSpPr>
      <xdr:spPr>
        <a:xfrm>
          <a:off x="2857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89263</xdr:rowOff>
    </xdr:from>
    <xdr:to>
      <xdr:col>19</xdr:col>
      <xdr:colOff>177800</xdr:colOff>
      <xdr:row>105</xdr:row>
      <xdr:rowOff>105592</xdr:rowOff>
    </xdr:to>
    <xdr:cxnSp macro="">
      <xdr:nvCxnSpPr>
        <xdr:cNvPr id="421" name="直線コネクタ 420"/>
        <xdr:cNvCxnSpPr/>
      </xdr:nvCxnSpPr>
      <xdr:spPr>
        <a:xfrm flipV="1">
          <a:off x="2908300" y="180915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18869</xdr:rowOff>
    </xdr:from>
    <xdr:to>
      <xdr:col>10</xdr:col>
      <xdr:colOff>165100</xdr:colOff>
      <xdr:row>105</xdr:row>
      <xdr:rowOff>120469</xdr:rowOff>
    </xdr:to>
    <xdr:sp macro="" textlink="">
      <xdr:nvSpPr>
        <xdr:cNvPr id="422" name="楕円 421"/>
        <xdr:cNvSpPr/>
      </xdr:nvSpPr>
      <xdr:spPr>
        <a:xfrm>
          <a:off x="1968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69669</xdr:rowOff>
    </xdr:from>
    <xdr:to>
      <xdr:col>15</xdr:col>
      <xdr:colOff>50800</xdr:colOff>
      <xdr:row>105</xdr:row>
      <xdr:rowOff>105592</xdr:rowOff>
    </xdr:to>
    <xdr:cxnSp macro="">
      <xdr:nvCxnSpPr>
        <xdr:cNvPr id="423" name="直線コネクタ 422"/>
        <xdr:cNvCxnSpPr/>
      </xdr:nvCxnSpPr>
      <xdr:spPr>
        <a:xfrm>
          <a:off x="2019300" y="180719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424" name="楕円 423"/>
        <xdr:cNvSpPr/>
      </xdr:nvSpPr>
      <xdr:spPr>
        <a:xfrm>
          <a:off x="107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41911</xdr:rowOff>
    </xdr:from>
    <xdr:to>
      <xdr:col>10</xdr:col>
      <xdr:colOff>114300</xdr:colOff>
      <xdr:row>105</xdr:row>
      <xdr:rowOff>69669</xdr:rowOff>
    </xdr:to>
    <xdr:cxnSp macro="">
      <xdr:nvCxnSpPr>
        <xdr:cNvPr id="425" name="直線コネクタ 424"/>
        <xdr:cNvCxnSpPr/>
      </xdr:nvCxnSpPr>
      <xdr:spPr>
        <a:xfrm>
          <a:off x="1130300" y="180441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131190</xdr:rowOff>
    </xdr:from>
    <xdr:ext cx="405111" cy="259045"/>
    <xdr:sp macro="" textlink="">
      <xdr:nvSpPr>
        <xdr:cNvPr id="430" name="n_1mainValue【市民会館】&#10;有形固定資産減価償却率"/>
        <xdr:cNvSpPr txBox="1"/>
      </xdr:nvSpPr>
      <xdr:spPr>
        <a:xfrm>
          <a:off x="3582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147519</xdr:rowOff>
    </xdr:from>
    <xdr:ext cx="405111" cy="259045"/>
    <xdr:sp macro="" textlink="">
      <xdr:nvSpPr>
        <xdr:cNvPr id="431" name="n_2mainValue【市民会館】&#10;有形固定資産減価償却率"/>
        <xdr:cNvSpPr txBox="1"/>
      </xdr:nvSpPr>
      <xdr:spPr>
        <a:xfrm>
          <a:off x="2705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111596</xdr:rowOff>
    </xdr:from>
    <xdr:ext cx="405111" cy="259045"/>
    <xdr:sp macro="" textlink="">
      <xdr:nvSpPr>
        <xdr:cNvPr id="432" name="n_3mainValue【市民会館】&#10;有形固定資産減価償却率"/>
        <xdr:cNvSpPr txBox="1"/>
      </xdr:nvSpPr>
      <xdr:spPr>
        <a:xfrm>
          <a:off x="1816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433" name="n_4mainValue【市民会館】&#10;有形固定資産減価償却率"/>
        <xdr:cNvSpPr txBox="1"/>
      </xdr:nvSpPr>
      <xdr:spPr>
        <a:xfrm>
          <a:off x="927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19686</xdr:rowOff>
    </xdr:from>
    <xdr:to>
      <xdr:col>55</xdr:col>
      <xdr:colOff>50800</xdr:colOff>
      <xdr:row>101</xdr:row>
      <xdr:rowOff>121286</xdr:rowOff>
    </xdr:to>
    <xdr:sp macro="" textlink="">
      <xdr:nvSpPr>
        <xdr:cNvPr id="469" name="楕円 468"/>
        <xdr:cNvSpPr/>
      </xdr:nvSpPr>
      <xdr:spPr>
        <a:xfrm>
          <a:off x="10426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106063</xdr:rowOff>
    </xdr:from>
    <xdr:ext cx="469744" cy="259045"/>
    <xdr:sp macro="" textlink="">
      <xdr:nvSpPr>
        <xdr:cNvPr id="470" name="【市民会館】&#10;一人当たり面積該当値テキスト"/>
        <xdr:cNvSpPr txBox="1"/>
      </xdr:nvSpPr>
      <xdr:spPr>
        <a:xfrm>
          <a:off x="10515600" y="1725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471" name="楕円 470"/>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70486</xdr:rowOff>
    </xdr:from>
    <xdr:to>
      <xdr:col>55</xdr:col>
      <xdr:colOff>0</xdr:colOff>
      <xdr:row>104</xdr:row>
      <xdr:rowOff>53339</xdr:rowOff>
    </xdr:to>
    <xdr:cxnSp macro="">
      <xdr:nvCxnSpPr>
        <xdr:cNvPr id="472" name="直線コネクタ 471"/>
        <xdr:cNvCxnSpPr/>
      </xdr:nvCxnSpPr>
      <xdr:spPr>
        <a:xfrm flipV="1">
          <a:off x="9639300" y="17386936"/>
          <a:ext cx="838200" cy="49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139700</xdr:rowOff>
    </xdr:from>
    <xdr:to>
      <xdr:col>46</xdr:col>
      <xdr:colOff>38100</xdr:colOff>
      <xdr:row>104</xdr:row>
      <xdr:rowOff>69850</xdr:rowOff>
    </xdr:to>
    <xdr:sp macro="" textlink="">
      <xdr:nvSpPr>
        <xdr:cNvPr id="473" name="楕円 472"/>
        <xdr:cNvSpPr/>
      </xdr:nvSpPr>
      <xdr:spPr>
        <a:xfrm>
          <a:off x="869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19050</xdr:rowOff>
    </xdr:from>
    <xdr:to>
      <xdr:col>50</xdr:col>
      <xdr:colOff>114300</xdr:colOff>
      <xdr:row>104</xdr:row>
      <xdr:rowOff>53339</xdr:rowOff>
    </xdr:to>
    <xdr:cxnSp macro="">
      <xdr:nvCxnSpPr>
        <xdr:cNvPr id="474" name="直線コネクタ 473"/>
        <xdr:cNvCxnSpPr/>
      </xdr:nvCxnSpPr>
      <xdr:spPr>
        <a:xfrm>
          <a:off x="8750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139700</xdr:rowOff>
    </xdr:from>
    <xdr:to>
      <xdr:col>41</xdr:col>
      <xdr:colOff>101600</xdr:colOff>
      <xdr:row>104</xdr:row>
      <xdr:rowOff>69850</xdr:rowOff>
    </xdr:to>
    <xdr:sp macro="" textlink="">
      <xdr:nvSpPr>
        <xdr:cNvPr id="475" name="楕円 474"/>
        <xdr:cNvSpPr/>
      </xdr:nvSpPr>
      <xdr:spPr>
        <a:xfrm>
          <a:off x="781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19050</xdr:rowOff>
    </xdr:from>
    <xdr:to>
      <xdr:col>45</xdr:col>
      <xdr:colOff>177800</xdr:colOff>
      <xdr:row>104</xdr:row>
      <xdr:rowOff>19050</xdr:rowOff>
    </xdr:to>
    <xdr:cxnSp macro="">
      <xdr:nvCxnSpPr>
        <xdr:cNvPr id="476" name="直線コネクタ 475"/>
        <xdr:cNvCxnSpPr/>
      </xdr:nvCxnSpPr>
      <xdr:spPr>
        <a:xfrm>
          <a:off x="7861300" y="1784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2539</xdr:rowOff>
    </xdr:from>
    <xdr:to>
      <xdr:col>36</xdr:col>
      <xdr:colOff>165100</xdr:colOff>
      <xdr:row>104</xdr:row>
      <xdr:rowOff>104139</xdr:rowOff>
    </xdr:to>
    <xdr:sp macro="" textlink="">
      <xdr:nvSpPr>
        <xdr:cNvPr id="477" name="楕円 476"/>
        <xdr:cNvSpPr/>
      </xdr:nvSpPr>
      <xdr:spPr>
        <a:xfrm>
          <a:off x="692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19050</xdr:rowOff>
    </xdr:from>
    <xdr:to>
      <xdr:col>41</xdr:col>
      <xdr:colOff>50800</xdr:colOff>
      <xdr:row>104</xdr:row>
      <xdr:rowOff>53339</xdr:rowOff>
    </xdr:to>
    <xdr:cxnSp macro="">
      <xdr:nvCxnSpPr>
        <xdr:cNvPr id="478" name="直線コネクタ 477"/>
        <xdr:cNvCxnSpPr/>
      </xdr:nvCxnSpPr>
      <xdr:spPr>
        <a:xfrm flipV="1">
          <a:off x="6972300" y="178498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2" name="n_4aveValue【市民会館】&#10;一人当たり面積"/>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483" name="n_1mainValue【市民会館】&#10;一人当たり面積"/>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86377</xdr:rowOff>
    </xdr:from>
    <xdr:ext cx="469744" cy="259045"/>
    <xdr:sp macro="" textlink="">
      <xdr:nvSpPr>
        <xdr:cNvPr id="484" name="n_2mainValue【市民会館】&#10;一人当たり面積"/>
        <xdr:cNvSpPr txBox="1"/>
      </xdr:nvSpPr>
      <xdr:spPr>
        <a:xfrm>
          <a:off x="8515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86377</xdr:rowOff>
    </xdr:from>
    <xdr:ext cx="469744" cy="259045"/>
    <xdr:sp macro="" textlink="">
      <xdr:nvSpPr>
        <xdr:cNvPr id="485" name="n_3mainValue【市民会館】&#10;一人当たり面積"/>
        <xdr:cNvSpPr txBox="1"/>
      </xdr:nvSpPr>
      <xdr:spPr>
        <a:xfrm>
          <a:off x="7626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120666</xdr:rowOff>
    </xdr:from>
    <xdr:ext cx="469744" cy="259045"/>
    <xdr:sp macro="" textlink="">
      <xdr:nvSpPr>
        <xdr:cNvPr id="486" name="n_4mainValue【市民会館】&#10;一人当たり面積"/>
        <xdr:cNvSpPr txBox="1"/>
      </xdr:nvSpPr>
      <xdr:spPr>
        <a:xfrm>
          <a:off x="6737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7"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8" name="楕円 527"/>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529" name="【一般廃棄物処理施設】&#10;有形固定資産減価償却率該当値テキスト"/>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97246</xdr:rowOff>
    </xdr:from>
    <xdr:to>
      <xdr:col>81</xdr:col>
      <xdr:colOff>101600</xdr:colOff>
      <xdr:row>39</xdr:row>
      <xdr:rowOff>27396</xdr:rowOff>
    </xdr:to>
    <xdr:sp macro="" textlink="">
      <xdr:nvSpPr>
        <xdr:cNvPr id="530" name="楕円 529"/>
        <xdr:cNvSpPr/>
      </xdr:nvSpPr>
      <xdr:spPr>
        <a:xfrm>
          <a:off x="15430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148046</xdr:rowOff>
    </xdr:from>
    <xdr:to>
      <xdr:col>85</xdr:col>
      <xdr:colOff>127000</xdr:colOff>
      <xdr:row>39</xdr:row>
      <xdr:rowOff>10885</xdr:rowOff>
    </xdr:to>
    <xdr:cxnSp macro="">
      <xdr:nvCxnSpPr>
        <xdr:cNvPr id="531" name="直線コネクタ 530"/>
        <xdr:cNvCxnSpPr/>
      </xdr:nvCxnSpPr>
      <xdr:spPr>
        <a:xfrm>
          <a:off x="15481300" y="66631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32" name="楕円 531"/>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148046</xdr:rowOff>
    </xdr:to>
    <xdr:cxnSp macro="">
      <xdr:nvCxnSpPr>
        <xdr:cNvPr id="533" name="直線コネクタ 532"/>
        <xdr:cNvCxnSpPr/>
      </xdr:nvCxnSpPr>
      <xdr:spPr>
        <a:xfrm>
          <a:off x="14592300" y="66304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23767</xdr:rowOff>
    </xdr:from>
    <xdr:to>
      <xdr:col>72</xdr:col>
      <xdr:colOff>38100</xdr:colOff>
      <xdr:row>38</xdr:row>
      <xdr:rowOff>125367</xdr:rowOff>
    </xdr:to>
    <xdr:sp macro="" textlink="">
      <xdr:nvSpPr>
        <xdr:cNvPr id="534" name="楕円 533"/>
        <xdr:cNvSpPr/>
      </xdr:nvSpPr>
      <xdr:spPr>
        <a:xfrm>
          <a:off x="13652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74567</xdr:rowOff>
    </xdr:from>
    <xdr:to>
      <xdr:col>76</xdr:col>
      <xdr:colOff>114300</xdr:colOff>
      <xdr:row>38</xdr:row>
      <xdr:rowOff>115388</xdr:rowOff>
    </xdr:to>
    <xdr:cxnSp macro="">
      <xdr:nvCxnSpPr>
        <xdr:cNvPr id="535" name="直線コネクタ 534"/>
        <xdr:cNvCxnSpPr/>
      </xdr:nvCxnSpPr>
      <xdr:spPr>
        <a:xfrm>
          <a:off x="13703300" y="658966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146231</xdr:rowOff>
    </xdr:from>
    <xdr:to>
      <xdr:col>67</xdr:col>
      <xdr:colOff>101600</xdr:colOff>
      <xdr:row>38</xdr:row>
      <xdr:rowOff>76381</xdr:rowOff>
    </xdr:to>
    <xdr:sp macro="" textlink="">
      <xdr:nvSpPr>
        <xdr:cNvPr id="536" name="楕円 535"/>
        <xdr:cNvSpPr/>
      </xdr:nvSpPr>
      <xdr:spPr>
        <a:xfrm>
          <a:off x="12763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25581</xdr:rowOff>
    </xdr:from>
    <xdr:to>
      <xdr:col>71</xdr:col>
      <xdr:colOff>177800</xdr:colOff>
      <xdr:row>38</xdr:row>
      <xdr:rowOff>74567</xdr:rowOff>
    </xdr:to>
    <xdr:cxnSp macro="">
      <xdr:nvCxnSpPr>
        <xdr:cNvPr id="537" name="直線コネクタ 536"/>
        <xdr:cNvCxnSpPr/>
      </xdr:nvCxnSpPr>
      <xdr:spPr>
        <a:xfrm>
          <a:off x="12814300" y="65406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38"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40"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18523</xdr:rowOff>
    </xdr:from>
    <xdr:ext cx="405111" cy="259045"/>
    <xdr:sp macro="" textlink="">
      <xdr:nvSpPr>
        <xdr:cNvPr id="542" name="n_1mainValue【一般廃棄物処理施設】&#10;有形固定資産減価償却率"/>
        <xdr:cNvSpPr txBox="1"/>
      </xdr:nvSpPr>
      <xdr:spPr>
        <a:xfrm>
          <a:off x="15266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543" name="n_2mainValue【一般廃棄物処理施設】&#10;有形固定資産減価償却率"/>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116494</xdr:rowOff>
    </xdr:from>
    <xdr:ext cx="405111" cy="259045"/>
    <xdr:sp macro="" textlink="">
      <xdr:nvSpPr>
        <xdr:cNvPr id="544" name="n_3mainValue【一般廃棄物処理施設】&#10;有形固定資産減価償却率"/>
        <xdr:cNvSpPr txBox="1"/>
      </xdr:nvSpPr>
      <xdr:spPr>
        <a:xfrm>
          <a:off x="13500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545" name="n_4mainValue【一般廃棄物処理施設】&#10;有形固定資産減価償却率"/>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5451</xdr:rowOff>
    </xdr:from>
    <xdr:to>
      <xdr:col>116</xdr:col>
      <xdr:colOff>114300</xdr:colOff>
      <xdr:row>41</xdr:row>
      <xdr:rowOff>107051</xdr:rowOff>
    </xdr:to>
    <xdr:sp macro="" textlink="">
      <xdr:nvSpPr>
        <xdr:cNvPr id="585" name="楕円 584"/>
        <xdr:cNvSpPr/>
      </xdr:nvSpPr>
      <xdr:spPr>
        <a:xfrm>
          <a:off x="22110700" y="70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155328</xdr:rowOff>
    </xdr:from>
    <xdr:ext cx="534377" cy="259045"/>
    <xdr:sp macro="" textlink="">
      <xdr:nvSpPr>
        <xdr:cNvPr id="586" name="【一般廃棄物処理施設】&#10;一人当たり有形固定資産（償却資産）額該当値テキスト"/>
        <xdr:cNvSpPr txBox="1"/>
      </xdr:nvSpPr>
      <xdr:spPr>
        <a:xfrm>
          <a:off x="22199600" y="701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170005</xdr:rowOff>
    </xdr:from>
    <xdr:to>
      <xdr:col>112</xdr:col>
      <xdr:colOff>38100</xdr:colOff>
      <xdr:row>41</xdr:row>
      <xdr:rowOff>100155</xdr:rowOff>
    </xdr:to>
    <xdr:sp macro="" textlink="">
      <xdr:nvSpPr>
        <xdr:cNvPr id="587" name="楕円 586"/>
        <xdr:cNvSpPr/>
      </xdr:nvSpPr>
      <xdr:spPr>
        <a:xfrm>
          <a:off x="21272500" y="70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49355</xdr:rowOff>
    </xdr:from>
    <xdr:to>
      <xdr:col>116</xdr:col>
      <xdr:colOff>63500</xdr:colOff>
      <xdr:row>41</xdr:row>
      <xdr:rowOff>56251</xdr:rowOff>
    </xdr:to>
    <xdr:cxnSp macro="">
      <xdr:nvCxnSpPr>
        <xdr:cNvPr id="588" name="直線コネクタ 587"/>
        <xdr:cNvCxnSpPr/>
      </xdr:nvCxnSpPr>
      <xdr:spPr>
        <a:xfrm>
          <a:off x="21323300" y="7078805"/>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3714</xdr:rowOff>
    </xdr:from>
    <xdr:to>
      <xdr:col>107</xdr:col>
      <xdr:colOff>101600</xdr:colOff>
      <xdr:row>41</xdr:row>
      <xdr:rowOff>105314</xdr:rowOff>
    </xdr:to>
    <xdr:sp macro="" textlink="">
      <xdr:nvSpPr>
        <xdr:cNvPr id="589" name="楕円 588"/>
        <xdr:cNvSpPr/>
      </xdr:nvSpPr>
      <xdr:spPr>
        <a:xfrm>
          <a:off x="20383500" y="70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49355</xdr:rowOff>
    </xdr:from>
    <xdr:to>
      <xdr:col>111</xdr:col>
      <xdr:colOff>177800</xdr:colOff>
      <xdr:row>41</xdr:row>
      <xdr:rowOff>54514</xdr:rowOff>
    </xdr:to>
    <xdr:cxnSp macro="">
      <xdr:nvCxnSpPr>
        <xdr:cNvPr id="590" name="直線コネクタ 589"/>
        <xdr:cNvCxnSpPr/>
      </xdr:nvCxnSpPr>
      <xdr:spPr>
        <a:xfrm flipV="1">
          <a:off x="20434300" y="7078805"/>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4011</xdr:rowOff>
    </xdr:from>
    <xdr:to>
      <xdr:col>102</xdr:col>
      <xdr:colOff>165100</xdr:colOff>
      <xdr:row>41</xdr:row>
      <xdr:rowOff>105611</xdr:rowOff>
    </xdr:to>
    <xdr:sp macro="" textlink="">
      <xdr:nvSpPr>
        <xdr:cNvPr id="591" name="楕円 590"/>
        <xdr:cNvSpPr/>
      </xdr:nvSpPr>
      <xdr:spPr>
        <a:xfrm>
          <a:off x="19494500" y="70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54514</xdr:rowOff>
    </xdr:from>
    <xdr:to>
      <xdr:col>107</xdr:col>
      <xdr:colOff>50800</xdr:colOff>
      <xdr:row>41</xdr:row>
      <xdr:rowOff>54811</xdr:rowOff>
    </xdr:to>
    <xdr:cxnSp macro="">
      <xdr:nvCxnSpPr>
        <xdr:cNvPr id="592" name="直線コネクタ 591"/>
        <xdr:cNvCxnSpPr/>
      </xdr:nvCxnSpPr>
      <xdr:spPr>
        <a:xfrm flipV="1">
          <a:off x="19545300" y="708396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170668</xdr:rowOff>
    </xdr:from>
    <xdr:to>
      <xdr:col>98</xdr:col>
      <xdr:colOff>38100</xdr:colOff>
      <xdr:row>41</xdr:row>
      <xdr:rowOff>100818</xdr:rowOff>
    </xdr:to>
    <xdr:sp macro="" textlink="">
      <xdr:nvSpPr>
        <xdr:cNvPr id="593" name="楕円 592"/>
        <xdr:cNvSpPr/>
      </xdr:nvSpPr>
      <xdr:spPr>
        <a:xfrm>
          <a:off x="18605500" y="7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50018</xdr:rowOff>
    </xdr:from>
    <xdr:to>
      <xdr:col>102</xdr:col>
      <xdr:colOff>114300</xdr:colOff>
      <xdr:row>41</xdr:row>
      <xdr:rowOff>54811</xdr:rowOff>
    </xdr:to>
    <xdr:cxnSp macro="">
      <xdr:nvCxnSpPr>
        <xdr:cNvPr id="594" name="直線コネクタ 593"/>
        <xdr:cNvCxnSpPr/>
      </xdr:nvCxnSpPr>
      <xdr:spPr>
        <a:xfrm>
          <a:off x="18656300" y="7079468"/>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6"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7"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91282</xdr:rowOff>
    </xdr:from>
    <xdr:ext cx="534377" cy="259045"/>
    <xdr:sp macro="" textlink="">
      <xdr:nvSpPr>
        <xdr:cNvPr id="599" name="n_1mainValue【一般廃棄物処理施設】&#10;一人当たり有形固定資産（償却資産）額"/>
        <xdr:cNvSpPr txBox="1"/>
      </xdr:nvSpPr>
      <xdr:spPr>
        <a:xfrm>
          <a:off x="21043411" y="71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96441</xdr:rowOff>
    </xdr:from>
    <xdr:ext cx="534377" cy="259045"/>
    <xdr:sp macro="" textlink="">
      <xdr:nvSpPr>
        <xdr:cNvPr id="600" name="n_2mainValue【一般廃棄物処理施設】&#10;一人当たり有形固定資産（償却資産）額"/>
        <xdr:cNvSpPr txBox="1"/>
      </xdr:nvSpPr>
      <xdr:spPr>
        <a:xfrm>
          <a:off x="20167111" y="71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96738</xdr:rowOff>
    </xdr:from>
    <xdr:ext cx="534377" cy="259045"/>
    <xdr:sp macro="" textlink="">
      <xdr:nvSpPr>
        <xdr:cNvPr id="601" name="n_3mainValue【一般廃棄物処理施設】&#10;一人当たり有形固定資産（償却資産）額"/>
        <xdr:cNvSpPr txBox="1"/>
      </xdr:nvSpPr>
      <xdr:spPr>
        <a:xfrm>
          <a:off x="19278111" y="71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91945</xdr:rowOff>
    </xdr:from>
    <xdr:ext cx="534377" cy="259045"/>
    <xdr:sp macro="" textlink="">
      <xdr:nvSpPr>
        <xdr:cNvPr id="602" name="n_4mainValue【一般廃棄物処理施設】&#10;一人当たり有形固定資産（償却資産）額"/>
        <xdr:cNvSpPr txBox="1"/>
      </xdr:nvSpPr>
      <xdr:spPr>
        <a:xfrm>
          <a:off x="18389111" y="71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3" name="フローチャート: 判断 63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34" name="フローチャート: 判断 63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35" name="フローチャート: 判断 63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22352</xdr:rowOff>
    </xdr:from>
    <xdr:to>
      <xdr:col>85</xdr:col>
      <xdr:colOff>177800</xdr:colOff>
      <xdr:row>56</xdr:row>
      <xdr:rowOff>123952</xdr:rowOff>
    </xdr:to>
    <xdr:sp macro="" textlink="">
      <xdr:nvSpPr>
        <xdr:cNvPr id="641" name="楕円 640"/>
        <xdr:cNvSpPr/>
      </xdr:nvSpPr>
      <xdr:spPr>
        <a:xfrm>
          <a:off x="162687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45229</xdr:rowOff>
    </xdr:from>
    <xdr:ext cx="405111" cy="259045"/>
    <xdr:sp macro="" textlink="">
      <xdr:nvSpPr>
        <xdr:cNvPr id="642" name="【保健センター・保健所】&#10;有形固定資産減価償却率該当値テキスト"/>
        <xdr:cNvSpPr txBox="1"/>
      </xdr:nvSpPr>
      <xdr:spPr>
        <a:xfrm>
          <a:off x="16357600" y="947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152654</xdr:rowOff>
    </xdr:from>
    <xdr:to>
      <xdr:col>81</xdr:col>
      <xdr:colOff>101600</xdr:colOff>
      <xdr:row>56</xdr:row>
      <xdr:rowOff>82804</xdr:rowOff>
    </xdr:to>
    <xdr:sp macro="" textlink="">
      <xdr:nvSpPr>
        <xdr:cNvPr id="643" name="楕円 642"/>
        <xdr:cNvSpPr/>
      </xdr:nvSpPr>
      <xdr:spPr>
        <a:xfrm>
          <a:off x="15430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32004</xdr:rowOff>
    </xdr:from>
    <xdr:to>
      <xdr:col>85</xdr:col>
      <xdr:colOff>127000</xdr:colOff>
      <xdr:row>56</xdr:row>
      <xdr:rowOff>73152</xdr:rowOff>
    </xdr:to>
    <xdr:cxnSp macro="">
      <xdr:nvCxnSpPr>
        <xdr:cNvPr id="644" name="直線コネクタ 643"/>
        <xdr:cNvCxnSpPr/>
      </xdr:nvCxnSpPr>
      <xdr:spPr>
        <a:xfrm>
          <a:off x="15481300" y="9633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106934</xdr:rowOff>
    </xdr:from>
    <xdr:to>
      <xdr:col>76</xdr:col>
      <xdr:colOff>165100</xdr:colOff>
      <xdr:row>56</xdr:row>
      <xdr:rowOff>37084</xdr:rowOff>
    </xdr:to>
    <xdr:sp macro="" textlink="">
      <xdr:nvSpPr>
        <xdr:cNvPr id="645" name="楕円 644"/>
        <xdr:cNvSpPr/>
      </xdr:nvSpPr>
      <xdr:spPr>
        <a:xfrm>
          <a:off x="14541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157734</xdr:rowOff>
    </xdr:from>
    <xdr:to>
      <xdr:col>81</xdr:col>
      <xdr:colOff>50800</xdr:colOff>
      <xdr:row>56</xdr:row>
      <xdr:rowOff>32004</xdr:rowOff>
    </xdr:to>
    <xdr:cxnSp macro="">
      <xdr:nvCxnSpPr>
        <xdr:cNvPr id="646" name="直線コネクタ 645"/>
        <xdr:cNvCxnSpPr/>
      </xdr:nvCxnSpPr>
      <xdr:spPr>
        <a:xfrm>
          <a:off x="14592300" y="9587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61214</xdr:rowOff>
    </xdr:from>
    <xdr:to>
      <xdr:col>72</xdr:col>
      <xdr:colOff>38100</xdr:colOff>
      <xdr:row>55</xdr:row>
      <xdr:rowOff>162814</xdr:rowOff>
    </xdr:to>
    <xdr:sp macro="" textlink="">
      <xdr:nvSpPr>
        <xdr:cNvPr id="647" name="楕円 646"/>
        <xdr:cNvSpPr/>
      </xdr:nvSpPr>
      <xdr:spPr>
        <a:xfrm>
          <a:off x="13652500" y="94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112014</xdr:rowOff>
    </xdr:from>
    <xdr:to>
      <xdr:col>76</xdr:col>
      <xdr:colOff>114300</xdr:colOff>
      <xdr:row>55</xdr:row>
      <xdr:rowOff>157734</xdr:rowOff>
    </xdr:to>
    <xdr:cxnSp macro="">
      <xdr:nvCxnSpPr>
        <xdr:cNvPr id="648" name="直線コネクタ 647"/>
        <xdr:cNvCxnSpPr/>
      </xdr:nvCxnSpPr>
      <xdr:spPr>
        <a:xfrm>
          <a:off x="13703300" y="9541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161798</xdr:rowOff>
    </xdr:from>
    <xdr:to>
      <xdr:col>67</xdr:col>
      <xdr:colOff>101600</xdr:colOff>
      <xdr:row>55</xdr:row>
      <xdr:rowOff>91948</xdr:rowOff>
    </xdr:to>
    <xdr:sp macro="" textlink="">
      <xdr:nvSpPr>
        <xdr:cNvPr id="649" name="楕円 648"/>
        <xdr:cNvSpPr/>
      </xdr:nvSpPr>
      <xdr:spPr>
        <a:xfrm>
          <a:off x="12763500" y="94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41148</xdr:rowOff>
    </xdr:from>
    <xdr:to>
      <xdr:col>71</xdr:col>
      <xdr:colOff>177800</xdr:colOff>
      <xdr:row>55</xdr:row>
      <xdr:rowOff>112014</xdr:rowOff>
    </xdr:to>
    <xdr:cxnSp macro="">
      <xdr:nvCxnSpPr>
        <xdr:cNvPr id="650" name="直線コネクタ 649"/>
        <xdr:cNvCxnSpPr/>
      </xdr:nvCxnSpPr>
      <xdr:spPr>
        <a:xfrm>
          <a:off x="12814300" y="947089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2"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53"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54" name="n_4aveValue【保健センター・保健所】&#10;有形固定資産減価償却率"/>
        <xdr:cNvSpPr txBox="1"/>
      </xdr:nvSpPr>
      <xdr:spPr>
        <a:xfrm>
          <a:off x="126117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99331</xdr:rowOff>
    </xdr:from>
    <xdr:ext cx="405111" cy="259045"/>
    <xdr:sp macro="" textlink="">
      <xdr:nvSpPr>
        <xdr:cNvPr id="655" name="n_1mainValue【保健センター・保健所】&#10;有形固定資産減価償却率"/>
        <xdr:cNvSpPr txBox="1"/>
      </xdr:nvSpPr>
      <xdr:spPr>
        <a:xfrm>
          <a:off x="152660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53611</xdr:rowOff>
    </xdr:from>
    <xdr:ext cx="405111" cy="259045"/>
    <xdr:sp macro="" textlink="">
      <xdr:nvSpPr>
        <xdr:cNvPr id="656" name="n_2mainValue【保健センター・保健所】&#10;有形固定資産減価償却率"/>
        <xdr:cNvSpPr txBox="1"/>
      </xdr:nvSpPr>
      <xdr:spPr>
        <a:xfrm>
          <a:off x="14389744"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7891</xdr:rowOff>
    </xdr:from>
    <xdr:ext cx="405111" cy="259045"/>
    <xdr:sp macro="" textlink="">
      <xdr:nvSpPr>
        <xdr:cNvPr id="657" name="n_3mainValue【保健センター・保健所】&#10;有形固定資産減価償却率"/>
        <xdr:cNvSpPr txBox="1"/>
      </xdr:nvSpPr>
      <xdr:spPr>
        <a:xfrm>
          <a:off x="13500744" y="926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108475</xdr:rowOff>
    </xdr:from>
    <xdr:ext cx="405111" cy="259045"/>
    <xdr:sp macro="" textlink="">
      <xdr:nvSpPr>
        <xdr:cNvPr id="658" name="n_4mainValue【保健センター・保健所】&#10;有形固定資産減価償却率"/>
        <xdr:cNvSpPr txBox="1"/>
      </xdr:nvSpPr>
      <xdr:spPr>
        <a:xfrm>
          <a:off x="12611744" y="9195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165100</xdr:rowOff>
    </xdr:from>
    <xdr:to>
      <xdr:col>116</xdr:col>
      <xdr:colOff>62864</xdr:colOff>
      <xdr:row>64</xdr:row>
      <xdr:rowOff>50800</xdr:rowOff>
    </xdr:to>
    <xdr:cxnSp macro="">
      <xdr:nvCxnSpPr>
        <xdr:cNvPr id="682" name="直線コネクタ 681"/>
        <xdr:cNvCxnSpPr/>
      </xdr:nvCxnSpPr>
      <xdr:spPr>
        <a:xfrm flipV="1">
          <a:off x="22160864" y="101092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4" name="直線コネクタ 68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111777</xdr:rowOff>
    </xdr:from>
    <xdr:ext cx="469744" cy="259045"/>
    <xdr:sp macro="" textlink="">
      <xdr:nvSpPr>
        <xdr:cNvPr id="685" name="【保健センター・保健所】&#10;一人当たり面積最大値テキスト"/>
        <xdr:cNvSpPr txBox="1"/>
      </xdr:nvSpPr>
      <xdr:spPr>
        <a:xfrm>
          <a:off x="22199600"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165100</xdr:rowOff>
    </xdr:from>
    <xdr:to>
      <xdr:col>116</xdr:col>
      <xdr:colOff>152400</xdr:colOff>
      <xdr:row>58</xdr:row>
      <xdr:rowOff>165100</xdr:rowOff>
    </xdr:to>
    <xdr:cxnSp macro="">
      <xdr:nvCxnSpPr>
        <xdr:cNvPr id="686" name="直線コネクタ 685"/>
        <xdr:cNvCxnSpPr/>
      </xdr:nvCxnSpPr>
      <xdr:spPr>
        <a:xfrm>
          <a:off x="22072600" y="1010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29227</xdr:rowOff>
    </xdr:from>
    <xdr:ext cx="469744" cy="259045"/>
    <xdr:sp macro="" textlink="">
      <xdr:nvSpPr>
        <xdr:cNvPr id="687" name="【保健センター・保健所】&#10;一人当たり面積平均値テキスト"/>
        <xdr:cNvSpPr txBox="1"/>
      </xdr:nvSpPr>
      <xdr:spPr>
        <a:xfrm>
          <a:off x="22199600" y="1065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50800</xdr:rowOff>
    </xdr:from>
    <xdr:to>
      <xdr:col>116</xdr:col>
      <xdr:colOff>114300</xdr:colOff>
      <xdr:row>62</xdr:row>
      <xdr:rowOff>152400</xdr:rowOff>
    </xdr:to>
    <xdr:sp macro="" textlink="">
      <xdr:nvSpPr>
        <xdr:cNvPr id="688" name="フローチャート: 判断 687"/>
        <xdr:cNvSpPr/>
      </xdr:nvSpPr>
      <xdr:spPr>
        <a:xfrm>
          <a:off x="221107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38100</xdr:rowOff>
    </xdr:from>
    <xdr:to>
      <xdr:col>112</xdr:col>
      <xdr:colOff>38100</xdr:colOff>
      <xdr:row>62</xdr:row>
      <xdr:rowOff>139700</xdr:rowOff>
    </xdr:to>
    <xdr:sp macro="" textlink="">
      <xdr:nvSpPr>
        <xdr:cNvPr id="689" name="フローチャート: 判断 688"/>
        <xdr:cNvSpPr/>
      </xdr:nvSpPr>
      <xdr:spPr>
        <a:xfrm>
          <a:off x="21272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0" name="フローチャート: 判断 689"/>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1" name="フローチャート: 判断 690"/>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692" name="フローチャート: 判断 691"/>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114300</xdr:rowOff>
    </xdr:from>
    <xdr:to>
      <xdr:col>116</xdr:col>
      <xdr:colOff>114300</xdr:colOff>
      <xdr:row>59</xdr:row>
      <xdr:rowOff>44450</xdr:rowOff>
    </xdr:to>
    <xdr:sp macro="" textlink="">
      <xdr:nvSpPr>
        <xdr:cNvPr id="698" name="楕円 697"/>
        <xdr:cNvSpPr/>
      </xdr:nvSpPr>
      <xdr:spPr>
        <a:xfrm>
          <a:off x="221107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699" name="【保健センター・保健所】&#10;一人当たり面積該当値テキスト"/>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114300</xdr:rowOff>
    </xdr:from>
    <xdr:to>
      <xdr:col>112</xdr:col>
      <xdr:colOff>38100</xdr:colOff>
      <xdr:row>59</xdr:row>
      <xdr:rowOff>44450</xdr:rowOff>
    </xdr:to>
    <xdr:sp macro="" textlink="">
      <xdr:nvSpPr>
        <xdr:cNvPr id="700" name="楕円 699"/>
        <xdr:cNvSpPr/>
      </xdr:nvSpPr>
      <xdr:spPr>
        <a:xfrm>
          <a:off x="21272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165100</xdr:rowOff>
    </xdr:from>
    <xdr:to>
      <xdr:col>116</xdr:col>
      <xdr:colOff>63500</xdr:colOff>
      <xdr:row>58</xdr:row>
      <xdr:rowOff>165100</xdr:rowOff>
    </xdr:to>
    <xdr:cxnSp macro="">
      <xdr:nvCxnSpPr>
        <xdr:cNvPr id="701" name="直線コネクタ 700"/>
        <xdr:cNvCxnSpPr/>
      </xdr:nvCxnSpPr>
      <xdr:spPr>
        <a:xfrm>
          <a:off x="213233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114300</xdr:rowOff>
    </xdr:from>
    <xdr:to>
      <xdr:col>107</xdr:col>
      <xdr:colOff>101600</xdr:colOff>
      <xdr:row>59</xdr:row>
      <xdr:rowOff>44450</xdr:rowOff>
    </xdr:to>
    <xdr:sp macro="" textlink="">
      <xdr:nvSpPr>
        <xdr:cNvPr id="702" name="楕円 701"/>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58</xdr:row>
      <xdr:rowOff>165100</xdr:rowOff>
    </xdr:to>
    <xdr:cxnSp macro="">
      <xdr:nvCxnSpPr>
        <xdr:cNvPr id="703" name="直線コネクタ 702"/>
        <xdr:cNvCxnSpPr/>
      </xdr:nvCxnSpPr>
      <xdr:spPr>
        <a:xfrm>
          <a:off x="204343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127000</xdr:rowOff>
    </xdr:from>
    <xdr:to>
      <xdr:col>102</xdr:col>
      <xdr:colOff>165100</xdr:colOff>
      <xdr:row>59</xdr:row>
      <xdr:rowOff>57150</xdr:rowOff>
    </xdr:to>
    <xdr:sp macro="" textlink="">
      <xdr:nvSpPr>
        <xdr:cNvPr id="704" name="楕円 703"/>
        <xdr:cNvSpPr/>
      </xdr:nvSpPr>
      <xdr:spPr>
        <a:xfrm>
          <a:off x="19494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165100</xdr:rowOff>
    </xdr:from>
    <xdr:to>
      <xdr:col>107</xdr:col>
      <xdr:colOff>50800</xdr:colOff>
      <xdr:row>59</xdr:row>
      <xdr:rowOff>6350</xdr:rowOff>
    </xdr:to>
    <xdr:cxnSp macro="">
      <xdr:nvCxnSpPr>
        <xdr:cNvPr id="705" name="直線コネクタ 704"/>
        <xdr:cNvCxnSpPr/>
      </xdr:nvCxnSpPr>
      <xdr:spPr>
        <a:xfrm flipV="1">
          <a:off x="195453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88900</xdr:rowOff>
    </xdr:from>
    <xdr:to>
      <xdr:col>98</xdr:col>
      <xdr:colOff>38100</xdr:colOff>
      <xdr:row>57</xdr:row>
      <xdr:rowOff>19050</xdr:rowOff>
    </xdr:to>
    <xdr:sp macro="" textlink="">
      <xdr:nvSpPr>
        <xdr:cNvPr id="706" name="楕円 705"/>
        <xdr:cNvSpPr/>
      </xdr:nvSpPr>
      <xdr:spPr>
        <a:xfrm>
          <a:off x="18605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139700</xdr:rowOff>
    </xdr:from>
    <xdr:to>
      <xdr:col>102</xdr:col>
      <xdr:colOff>114300</xdr:colOff>
      <xdr:row>59</xdr:row>
      <xdr:rowOff>6350</xdr:rowOff>
    </xdr:to>
    <xdr:cxnSp macro="">
      <xdr:nvCxnSpPr>
        <xdr:cNvPr id="707" name="直線コネクタ 706"/>
        <xdr:cNvCxnSpPr/>
      </xdr:nvCxnSpPr>
      <xdr:spPr>
        <a:xfrm>
          <a:off x="18656300" y="9740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130827</xdr:rowOff>
    </xdr:from>
    <xdr:ext cx="469744" cy="259045"/>
    <xdr:sp macro="" textlink="">
      <xdr:nvSpPr>
        <xdr:cNvPr id="708" name="n_1aveValue【保健センター・保健所】&#10;一人当たり面積"/>
        <xdr:cNvSpPr txBox="1"/>
      </xdr:nvSpPr>
      <xdr:spPr>
        <a:xfrm>
          <a:off x="21075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09"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ave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92727</xdr:rowOff>
    </xdr:from>
    <xdr:ext cx="469744" cy="259045"/>
    <xdr:sp macro="" textlink="">
      <xdr:nvSpPr>
        <xdr:cNvPr id="711" name="n_4aveValue【保健センター・保健所】&#10;一人当たり面積"/>
        <xdr:cNvSpPr txBox="1"/>
      </xdr:nvSpPr>
      <xdr:spPr>
        <a:xfrm>
          <a:off x="18421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60977</xdr:rowOff>
    </xdr:from>
    <xdr:ext cx="469744" cy="259045"/>
    <xdr:sp macro="" textlink="">
      <xdr:nvSpPr>
        <xdr:cNvPr id="712" name="n_1mainValue【保健センター・保健所】&#10;一人当たり面積"/>
        <xdr:cNvSpPr txBox="1"/>
      </xdr:nvSpPr>
      <xdr:spPr>
        <a:xfrm>
          <a:off x="210757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60977</xdr:rowOff>
    </xdr:from>
    <xdr:ext cx="469744" cy="259045"/>
    <xdr:sp macro="" textlink="">
      <xdr:nvSpPr>
        <xdr:cNvPr id="713" name="n_2mainValue【保健センター・保健所】&#10;一人当たり面積"/>
        <xdr:cNvSpPr txBox="1"/>
      </xdr:nvSpPr>
      <xdr:spPr>
        <a:xfrm>
          <a:off x="20199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73677</xdr:rowOff>
    </xdr:from>
    <xdr:ext cx="469744" cy="259045"/>
    <xdr:sp macro="" textlink="">
      <xdr:nvSpPr>
        <xdr:cNvPr id="714" name="n_3mainValue【保健センター・保健所】&#10;一人当たり面積"/>
        <xdr:cNvSpPr txBox="1"/>
      </xdr:nvSpPr>
      <xdr:spPr>
        <a:xfrm>
          <a:off x="193104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35577</xdr:rowOff>
    </xdr:from>
    <xdr:ext cx="469744" cy="259045"/>
    <xdr:sp macro="" textlink="">
      <xdr:nvSpPr>
        <xdr:cNvPr id="715" name="n_4mainValue【保健センター・保健所】&#10;一人当たり面積"/>
        <xdr:cNvSpPr txBox="1"/>
      </xdr:nvSpPr>
      <xdr:spPr>
        <a:xfrm>
          <a:off x="18421427"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5"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8" name="フローチャート: 判断 747"/>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49" name="フローチャート: 判断 748"/>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0" name="フローチャート: 判断 749"/>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40639</xdr:rowOff>
    </xdr:from>
    <xdr:to>
      <xdr:col>85</xdr:col>
      <xdr:colOff>177800</xdr:colOff>
      <xdr:row>81</xdr:row>
      <xdr:rowOff>142239</xdr:rowOff>
    </xdr:to>
    <xdr:sp macro="" textlink="">
      <xdr:nvSpPr>
        <xdr:cNvPr id="756" name="楕円 755"/>
        <xdr:cNvSpPr/>
      </xdr:nvSpPr>
      <xdr:spPr>
        <a:xfrm>
          <a:off x="16268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63516</xdr:rowOff>
    </xdr:from>
    <xdr:ext cx="405111" cy="259045"/>
    <xdr:sp macro="" textlink="">
      <xdr:nvSpPr>
        <xdr:cNvPr id="757" name="【消防施設】&#10;有形固定資産減価償却率該当値テキスト"/>
        <xdr:cNvSpPr txBox="1"/>
      </xdr:nvSpPr>
      <xdr:spPr>
        <a:xfrm>
          <a:off x="16357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758" name="楕円 757"/>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84</xdr:row>
      <xdr:rowOff>20955</xdr:rowOff>
    </xdr:to>
    <xdr:cxnSp macro="">
      <xdr:nvCxnSpPr>
        <xdr:cNvPr id="759" name="直線コネクタ 758"/>
        <xdr:cNvCxnSpPr/>
      </xdr:nvCxnSpPr>
      <xdr:spPr>
        <a:xfrm flipV="1">
          <a:off x="15481300" y="13978889"/>
          <a:ext cx="8382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137795</xdr:rowOff>
    </xdr:from>
    <xdr:to>
      <xdr:col>76</xdr:col>
      <xdr:colOff>165100</xdr:colOff>
      <xdr:row>84</xdr:row>
      <xdr:rowOff>67945</xdr:rowOff>
    </xdr:to>
    <xdr:sp macro="" textlink="">
      <xdr:nvSpPr>
        <xdr:cNvPr id="760" name="楕円 759"/>
        <xdr:cNvSpPr/>
      </xdr:nvSpPr>
      <xdr:spPr>
        <a:xfrm>
          <a:off x="14541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17145</xdr:rowOff>
    </xdr:from>
    <xdr:to>
      <xdr:col>81</xdr:col>
      <xdr:colOff>50800</xdr:colOff>
      <xdr:row>84</xdr:row>
      <xdr:rowOff>20955</xdr:rowOff>
    </xdr:to>
    <xdr:cxnSp macro="">
      <xdr:nvCxnSpPr>
        <xdr:cNvPr id="761" name="直線コネクタ 760"/>
        <xdr:cNvCxnSpPr/>
      </xdr:nvCxnSpPr>
      <xdr:spPr>
        <a:xfrm>
          <a:off x="14592300" y="1441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114936</xdr:rowOff>
    </xdr:from>
    <xdr:to>
      <xdr:col>72</xdr:col>
      <xdr:colOff>38100</xdr:colOff>
      <xdr:row>84</xdr:row>
      <xdr:rowOff>45086</xdr:rowOff>
    </xdr:to>
    <xdr:sp macro="" textlink="">
      <xdr:nvSpPr>
        <xdr:cNvPr id="762" name="楕円 761"/>
        <xdr:cNvSpPr/>
      </xdr:nvSpPr>
      <xdr:spPr>
        <a:xfrm>
          <a:off x="13652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165736</xdr:rowOff>
    </xdr:from>
    <xdr:to>
      <xdr:col>76</xdr:col>
      <xdr:colOff>114300</xdr:colOff>
      <xdr:row>84</xdr:row>
      <xdr:rowOff>17145</xdr:rowOff>
    </xdr:to>
    <xdr:cxnSp macro="">
      <xdr:nvCxnSpPr>
        <xdr:cNvPr id="763" name="直線コネクタ 762"/>
        <xdr:cNvCxnSpPr/>
      </xdr:nvCxnSpPr>
      <xdr:spPr>
        <a:xfrm>
          <a:off x="13703300" y="143960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93980</xdr:rowOff>
    </xdr:from>
    <xdr:to>
      <xdr:col>67</xdr:col>
      <xdr:colOff>101600</xdr:colOff>
      <xdr:row>83</xdr:row>
      <xdr:rowOff>24130</xdr:rowOff>
    </xdr:to>
    <xdr:sp macro="" textlink="">
      <xdr:nvSpPr>
        <xdr:cNvPr id="764" name="楕円 763"/>
        <xdr:cNvSpPr/>
      </xdr:nvSpPr>
      <xdr:spPr>
        <a:xfrm>
          <a:off x="12763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144780</xdr:rowOff>
    </xdr:from>
    <xdr:to>
      <xdr:col>71</xdr:col>
      <xdr:colOff>177800</xdr:colOff>
      <xdr:row>83</xdr:row>
      <xdr:rowOff>165736</xdr:rowOff>
    </xdr:to>
    <xdr:cxnSp macro="">
      <xdr:nvCxnSpPr>
        <xdr:cNvPr id="765" name="直線コネクタ 764"/>
        <xdr:cNvCxnSpPr/>
      </xdr:nvCxnSpPr>
      <xdr:spPr>
        <a:xfrm>
          <a:off x="12814300" y="14203680"/>
          <a:ext cx="88900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66"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67"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68"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69"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770" name="n_1mainValue【消防施設】&#10;有形固定資産減価償却率"/>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59072</xdr:rowOff>
    </xdr:from>
    <xdr:ext cx="405111" cy="259045"/>
    <xdr:sp macro="" textlink="">
      <xdr:nvSpPr>
        <xdr:cNvPr id="771" name="n_2mainValue【消防施設】&#10;有形固定資産減価償却率"/>
        <xdr:cNvSpPr txBox="1"/>
      </xdr:nvSpPr>
      <xdr:spPr>
        <a:xfrm>
          <a:off x="14389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36213</xdr:rowOff>
    </xdr:from>
    <xdr:ext cx="405111" cy="259045"/>
    <xdr:sp macro="" textlink="">
      <xdr:nvSpPr>
        <xdr:cNvPr id="772" name="n_3mainValue【消防施設】&#10;有形固定資産減価償却率"/>
        <xdr:cNvSpPr txBox="1"/>
      </xdr:nvSpPr>
      <xdr:spPr>
        <a:xfrm>
          <a:off x="13500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773" name="n_4mainValue【消防施設】&#10;有形固定資産減価償却率"/>
        <xdr:cNvSpPr txBox="1"/>
      </xdr:nvSpPr>
      <xdr:spPr>
        <a:xfrm>
          <a:off x="12611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5" name="フローチャート: 判断 804"/>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6" name="フローチャート: 判断 805"/>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813" name="楕円 812"/>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814" name="【消防施設】&#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815" name="楕円 814"/>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816" name="直線コネクタ 815"/>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817" name="楕円 816"/>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818" name="直線コネクタ 817"/>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819" name="楕円 818"/>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820" name="直線コネクタ 819"/>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88900</xdr:rowOff>
    </xdr:from>
    <xdr:to>
      <xdr:col>98</xdr:col>
      <xdr:colOff>38100</xdr:colOff>
      <xdr:row>83</xdr:row>
      <xdr:rowOff>19050</xdr:rowOff>
    </xdr:to>
    <xdr:sp macro="" textlink="">
      <xdr:nvSpPr>
        <xdr:cNvPr id="821" name="楕円 820"/>
        <xdr:cNvSpPr/>
      </xdr:nvSpPr>
      <xdr:spPr>
        <a:xfrm>
          <a:off x="18605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139700</xdr:rowOff>
    </xdr:from>
    <xdr:to>
      <xdr:col>102</xdr:col>
      <xdr:colOff>114300</xdr:colOff>
      <xdr:row>84</xdr:row>
      <xdr:rowOff>165100</xdr:rowOff>
    </xdr:to>
    <xdr:cxnSp macro="">
      <xdr:nvCxnSpPr>
        <xdr:cNvPr id="822" name="直線コネクタ 821"/>
        <xdr:cNvCxnSpPr/>
      </xdr:nvCxnSpPr>
      <xdr:spPr>
        <a:xfrm>
          <a:off x="18656300" y="141986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24"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5"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6" name="n_4aveValue【消防施設】&#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827" name="n_1mainValue【消防施設】&#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828" name="n_2mainValue【消防施設】&#10;一人当たり面積"/>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829" name="n_3mainValue【消防施設】&#10;一人当たり面積"/>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35577</xdr:rowOff>
    </xdr:from>
    <xdr:ext cx="469744" cy="259045"/>
    <xdr:sp macro="" textlink="">
      <xdr:nvSpPr>
        <xdr:cNvPr id="830" name="n_4mainValue【消防施設】&#10;一人当たり面積"/>
        <xdr:cNvSpPr txBox="1"/>
      </xdr:nvSpPr>
      <xdr:spPr>
        <a:xfrm>
          <a:off x="18421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61"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4" name="フローチャート: 判断 863"/>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5" name="フローチャート: 判断 864"/>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6" name="フローチャート: 判断 86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138068</xdr:rowOff>
    </xdr:from>
    <xdr:to>
      <xdr:col>85</xdr:col>
      <xdr:colOff>177800</xdr:colOff>
      <xdr:row>104</xdr:row>
      <xdr:rowOff>68218</xdr:rowOff>
    </xdr:to>
    <xdr:sp macro="" textlink="">
      <xdr:nvSpPr>
        <xdr:cNvPr id="872" name="楕円 871"/>
        <xdr:cNvSpPr/>
      </xdr:nvSpPr>
      <xdr:spPr>
        <a:xfrm>
          <a:off x="162687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160945</xdr:rowOff>
    </xdr:from>
    <xdr:ext cx="405111" cy="259045"/>
    <xdr:sp macro="" textlink="">
      <xdr:nvSpPr>
        <xdr:cNvPr id="873" name="【庁舎】&#10;有形固定資産減価償却率該当値テキスト"/>
        <xdr:cNvSpPr txBox="1"/>
      </xdr:nvSpPr>
      <xdr:spPr>
        <a:xfrm>
          <a:off x="16357600" y="1764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874" name="楕円 873"/>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157843</xdr:rowOff>
    </xdr:from>
    <xdr:to>
      <xdr:col>85</xdr:col>
      <xdr:colOff>127000</xdr:colOff>
      <xdr:row>104</xdr:row>
      <xdr:rowOff>17418</xdr:rowOff>
    </xdr:to>
    <xdr:cxnSp macro="">
      <xdr:nvCxnSpPr>
        <xdr:cNvPr id="875" name="直線コネクタ 874"/>
        <xdr:cNvCxnSpPr/>
      </xdr:nvCxnSpPr>
      <xdr:spPr>
        <a:xfrm>
          <a:off x="15481300" y="178171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876" name="楕円 875"/>
        <xdr:cNvSpPr/>
      </xdr:nvSpPr>
      <xdr:spPr>
        <a:xfrm>
          <a:off x="14541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157843</xdr:rowOff>
    </xdr:to>
    <xdr:cxnSp macro="">
      <xdr:nvCxnSpPr>
        <xdr:cNvPr id="877" name="直線コネクタ 876"/>
        <xdr:cNvCxnSpPr/>
      </xdr:nvCxnSpPr>
      <xdr:spPr>
        <a:xfrm>
          <a:off x="14592300" y="177861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878" name="楕円 877"/>
        <xdr:cNvSpPr/>
      </xdr:nvSpPr>
      <xdr:spPr>
        <a:xfrm>
          <a:off x="1365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94162</xdr:rowOff>
    </xdr:from>
    <xdr:to>
      <xdr:col>76</xdr:col>
      <xdr:colOff>114300</xdr:colOff>
      <xdr:row>103</xdr:row>
      <xdr:rowOff>126819</xdr:rowOff>
    </xdr:to>
    <xdr:cxnSp macro="">
      <xdr:nvCxnSpPr>
        <xdr:cNvPr id="879" name="直線コネクタ 878"/>
        <xdr:cNvCxnSpPr/>
      </xdr:nvCxnSpPr>
      <xdr:spPr>
        <a:xfrm>
          <a:off x="13703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10705</xdr:rowOff>
    </xdr:from>
    <xdr:to>
      <xdr:col>67</xdr:col>
      <xdr:colOff>101600</xdr:colOff>
      <xdr:row>103</xdr:row>
      <xdr:rowOff>112305</xdr:rowOff>
    </xdr:to>
    <xdr:sp macro="" textlink="">
      <xdr:nvSpPr>
        <xdr:cNvPr id="880" name="楕円 879"/>
        <xdr:cNvSpPr/>
      </xdr:nvSpPr>
      <xdr:spPr>
        <a:xfrm>
          <a:off x="12763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61505</xdr:rowOff>
    </xdr:from>
    <xdr:to>
      <xdr:col>71</xdr:col>
      <xdr:colOff>177800</xdr:colOff>
      <xdr:row>103</xdr:row>
      <xdr:rowOff>94162</xdr:rowOff>
    </xdr:to>
    <xdr:cxnSp macro="">
      <xdr:nvCxnSpPr>
        <xdr:cNvPr id="881" name="直線コネクタ 880"/>
        <xdr:cNvCxnSpPr/>
      </xdr:nvCxnSpPr>
      <xdr:spPr>
        <a:xfrm>
          <a:off x="12814300" y="177208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82"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83"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84"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85"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53720</xdr:rowOff>
    </xdr:from>
    <xdr:ext cx="405111" cy="259045"/>
    <xdr:sp macro="" textlink="">
      <xdr:nvSpPr>
        <xdr:cNvPr id="886"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887" name="n_2main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161489</xdr:rowOff>
    </xdr:from>
    <xdr:ext cx="405111" cy="259045"/>
    <xdr:sp macro="" textlink="">
      <xdr:nvSpPr>
        <xdr:cNvPr id="888" name="n_3mainValue【庁舎】&#10;有形固定資産減価償却率"/>
        <xdr:cNvSpPr txBox="1"/>
      </xdr:nvSpPr>
      <xdr:spPr>
        <a:xfrm>
          <a:off x="13500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128832</xdr:rowOff>
    </xdr:from>
    <xdr:ext cx="405111" cy="259045"/>
    <xdr:sp macro="" textlink="">
      <xdr:nvSpPr>
        <xdr:cNvPr id="889" name="n_4mainValue【庁舎】&#10;有形固定資産減価償却率"/>
        <xdr:cNvSpPr txBox="1"/>
      </xdr:nvSpPr>
      <xdr:spPr>
        <a:xfrm>
          <a:off x="12611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6"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19" name="フローチャート: 判断 918"/>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0" name="フローチャート: 判断 919"/>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1" name="フローチャート: 判断 920"/>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125985</xdr:rowOff>
    </xdr:from>
    <xdr:to>
      <xdr:col>116</xdr:col>
      <xdr:colOff>114300</xdr:colOff>
      <xdr:row>103</xdr:row>
      <xdr:rowOff>56135</xdr:rowOff>
    </xdr:to>
    <xdr:sp macro="" textlink="">
      <xdr:nvSpPr>
        <xdr:cNvPr id="927" name="楕円 926"/>
        <xdr:cNvSpPr/>
      </xdr:nvSpPr>
      <xdr:spPr>
        <a:xfrm>
          <a:off x="22110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148862</xdr:rowOff>
    </xdr:from>
    <xdr:ext cx="469744" cy="259045"/>
    <xdr:sp macro="" textlink="">
      <xdr:nvSpPr>
        <xdr:cNvPr id="928" name="【庁舎】&#10;一人当たり面積該当値テキスト"/>
        <xdr:cNvSpPr txBox="1"/>
      </xdr:nvSpPr>
      <xdr:spPr>
        <a:xfrm>
          <a:off x="22199600" y="1746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130556</xdr:rowOff>
    </xdr:from>
    <xdr:to>
      <xdr:col>112</xdr:col>
      <xdr:colOff>38100</xdr:colOff>
      <xdr:row>103</xdr:row>
      <xdr:rowOff>60706</xdr:rowOff>
    </xdr:to>
    <xdr:sp macro="" textlink="">
      <xdr:nvSpPr>
        <xdr:cNvPr id="929" name="楕円 928"/>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5335</xdr:rowOff>
    </xdr:from>
    <xdr:to>
      <xdr:col>116</xdr:col>
      <xdr:colOff>63500</xdr:colOff>
      <xdr:row>103</xdr:row>
      <xdr:rowOff>9906</xdr:rowOff>
    </xdr:to>
    <xdr:cxnSp macro="">
      <xdr:nvCxnSpPr>
        <xdr:cNvPr id="930" name="直線コネクタ 929"/>
        <xdr:cNvCxnSpPr/>
      </xdr:nvCxnSpPr>
      <xdr:spPr>
        <a:xfrm flipV="1">
          <a:off x="21323300" y="176646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130556</xdr:rowOff>
    </xdr:from>
    <xdr:to>
      <xdr:col>107</xdr:col>
      <xdr:colOff>101600</xdr:colOff>
      <xdr:row>103</xdr:row>
      <xdr:rowOff>60706</xdr:rowOff>
    </xdr:to>
    <xdr:sp macro="" textlink="">
      <xdr:nvSpPr>
        <xdr:cNvPr id="931" name="楕円 930"/>
        <xdr:cNvSpPr/>
      </xdr:nvSpPr>
      <xdr:spPr>
        <a:xfrm>
          <a:off x="20383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xdr:rowOff>
    </xdr:from>
    <xdr:to>
      <xdr:col>111</xdr:col>
      <xdr:colOff>177800</xdr:colOff>
      <xdr:row>103</xdr:row>
      <xdr:rowOff>9906</xdr:rowOff>
    </xdr:to>
    <xdr:cxnSp macro="">
      <xdr:nvCxnSpPr>
        <xdr:cNvPr id="932" name="直線コネクタ 931"/>
        <xdr:cNvCxnSpPr/>
      </xdr:nvCxnSpPr>
      <xdr:spPr>
        <a:xfrm>
          <a:off x="20434300" y="17669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130556</xdr:rowOff>
    </xdr:from>
    <xdr:to>
      <xdr:col>102</xdr:col>
      <xdr:colOff>165100</xdr:colOff>
      <xdr:row>103</xdr:row>
      <xdr:rowOff>60706</xdr:rowOff>
    </xdr:to>
    <xdr:sp macro="" textlink="">
      <xdr:nvSpPr>
        <xdr:cNvPr id="933" name="楕円 932"/>
        <xdr:cNvSpPr/>
      </xdr:nvSpPr>
      <xdr:spPr>
        <a:xfrm>
          <a:off x="19494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9906</xdr:rowOff>
    </xdr:from>
    <xdr:to>
      <xdr:col>107</xdr:col>
      <xdr:colOff>50800</xdr:colOff>
      <xdr:row>103</xdr:row>
      <xdr:rowOff>9906</xdr:rowOff>
    </xdr:to>
    <xdr:cxnSp macro="">
      <xdr:nvCxnSpPr>
        <xdr:cNvPr id="934" name="直線コネクタ 933"/>
        <xdr:cNvCxnSpPr/>
      </xdr:nvCxnSpPr>
      <xdr:spPr>
        <a:xfrm>
          <a:off x="19545300" y="17669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103124</xdr:rowOff>
    </xdr:from>
    <xdr:to>
      <xdr:col>98</xdr:col>
      <xdr:colOff>38100</xdr:colOff>
      <xdr:row>101</xdr:row>
      <xdr:rowOff>33274</xdr:rowOff>
    </xdr:to>
    <xdr:sp macro="" textlink="">
      <xdr:nvSpPr>
        <xdr:cNvPr id="935" name="楕円 934"/>
        <xdr:cNvSpPr/>
      </xdr:nvSpPr>
      <xdr:spPr>
        <a:xfrm>
          <a:off x="18605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153924</xdr:rowOff>
    </xdr:from>
    <xdr:to>
      <xdr:col>102</xdr:col>
      <xdr:colOff>114300</xdr:colOff>
      <xdr:row>103</xdr:row>
      <xdr:rowOff>9906</xdr:rowOff>
    </xdr:to>
    <xdr:cxnSp macro="">
      <xdr:nvCxnSpPr>
        <xdr:cNvPr id="936" name="直線コネクタ 935"/>
        <xdr:cNvCxnSpPr/>
      </xdr:nvCxnSpPr>
      <xdr:spPr>
        <a:xfrm>
          <a:off x="18656300" y="172989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37"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38"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39"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0" name="n_4aveValue【庁舎】&#10;一人当たり面積"/>
        <xdr:cNvSpPr txBox="1"/>
      </xdr:nvSpPr>
      <xdr:spPr>
        <a:xfrm>
          <a:off x="18421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77233</xdr:rowOff>
    </xdr:from>
    <xdr:ext cx="469744" cy="259045"/>
    <xdr:sp macro="" textlink="">
      <xdr:nvSpPr>
        <xdr:cNvPr id="941" name="n_1mainValue【庁舎】&#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77233</xdr:rowOff>
    </xdr:from>
    <xdr:ext cx="469744" cy="259045"/>
    <xdr:sp macro="" textlink="">
      <xdr:nvSpPr>
        <xdr:cNvPr id="942" name="n_2mainValue【庁舎】&#10;一人当たり面積"/>
        <xdr:cNvSpPr txBox="1"/>
      </xdr:nvSpPr>
      <xdr:spPr>
        <a:xfrm>
          <a:off x="20199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77233</xdr:rowOff>
    </xdr:from>
    <xdr:ext cx="469744" cy="259045"/>
    <xdr:sp macro="" textlink="">
      <xdr:nvSpPr>
        <xdr:cNvPr id="943" name="n_3mainValue【庁舎】&#10;一人当たり面積"/>
        <xdr:cNvSpPr txBox="1"/>
      </xdr:nvSpPr>
      <xdr:spPr>
        <a:xfrm>
          <a:off x="19310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49801</xdr:rowOff>
    </xdr:from>
    <xdr:ext cx="469744" cy="259045"/>
    <xdr:sp macro="" textlink="">
      <xdr:nvSpPr>
        <xdr:cNvPr id="944" name="n_4mainValue【庁舎】&#10;一人当たり面積"/>
        <xdr:cNvSpPr txBox="1"/>
      </xdr:nvSpPr>
      <xdr:spPr>
        <a:xfrm>
          <a:off x="184214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有形固定資産減価償却率が高くなっている施設は一般廃棄物処理施設であり、その他の施設は低い水準となっている。それぞれの減価償却率の伸び率については類似団体平均と同程度の推移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年以上経過し、既に減価償却を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割ほど終えてしまっている施設も存在するが、各々の施設で適宜建て替えや耐震改修、補修等を行っているため、現在の減価償却率は問題ないものと考える。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市民会館については高崎芸術劇場を新築、供用開始したため相対的な減価償却率が減少している。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は年々増加しているが、地方消費税交付金や市税等の伸びにより基準財政収入額も増加しているため、直近５年間は同水準で推移している。類似団体との比較でも０．０５ポイント上回っており、比較的良好な数値である。</a:t>
          </a:r>
        </a:p>
        <a:p>
          <a:r>
            <a:rPr kumimoji="1" lang="ja-JP" altLang="en-US" sz="1300">
              <a:latin typeface="ＭＳ Ｐゴシック" panose="020B0600070205080204" pitchFamily="50" charset="-128"/>
              <a:ea typeface="ＭＳ Ｐゴシック" panose="020B0600070205080204" pitchFamily="50" charset="-128"/>
            </a:rPr>
            <a:t>　しかしながら、今後は新型コロナウイルス感染症の影響による税収の減少が見込まれるため、事業の見直しや適正な職員配置等による歳出削減や未利用公有地の処分・活用の促進等による歳入確保策に継続して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前年度と比べ１．２ポイントの上昇し、類似団体を２．８ポイント上回った。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高崎芸術劇場開館による物件費の増加、介護保険特別会計等への繰出金の増加、障害者福祉費・児童福祉費を中心とした扶助費の増加等により経常経費充当一般財源が増加したことが要因と考えられる。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の増加や、新型コロナウイルス感染症の影響による税収の減少、合併算定替の終了による普通交付税の減少等が見込まれるため、経費削減とともに、より効果の高い事業への重点的な予算配分を行うなど、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162306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486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123698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486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123698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48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70612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893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前年度と比べ４，０１７円の増加。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高崎芸術劇場開館に伴う指定管理料やプレミアム付商品券事業の実施に伴う事務費等による物件費の増加及び住民基本台帳人口の減少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（▲１，０５４人）等が要因と考えられる。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類似団体と同水準であり、比較的良好な数値であるが、施設の運営費や維持管理費等が増加傾向にあることから、より効率的な施設管理や適正な職員配置によりコストの低減を図る。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8080</xdr:rowOff>
    </xdr:from>
    <xdr:to>
      <xdr:col>23</xdr:col>
      <xdr:colOff>133350</xdr:colOff>
      <xdr:row>83</xdr:row>
      <xdr:rowOff>77316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38430"/>
          <a:ext cx="838200" cy="6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132942</xdr:rowOff>
    </xdr:from>
    <xdr:to>
      <xdr:col>19</xdr:col>
      <xdr:colOff>133350</xdr:colOff>
      <xdr:row>83</xdr:row>
      <xdr:rowOff>8080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1842"/>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89595</xdr:rowOff>
    </xdr:from>
    <xdr:to>
      <xdr:col>15</xdr:col>
      <xdr:colOff>82550</xdr:colOff>
      <xdr:row>82</xdr:row>
      <xdr:rowOff>132942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48495"/>
          <a:ext cx="8890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88664</xdr:rowOff>
    </xdr:from>
    <xdr:to>
      <xdr:col>11</xdr:col>
      <xdr:colOff>31750</xdr:colOff>
      <xdr:row>82</xdr:row>
      <xdr:rowOff>89595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47564"/>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26516</xdr:rowOff>
    </xdr:from>
    <xdr:to>
      <xdr:col>23</xdr:col>
      <xdr:colOff>184150</xdr:colOff>
      <xdr:row>83</xdr:row>
      <xdr:rowOff>128116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170043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2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128730</xdr:rowOff>
    </xdr:from>
    <xdr:to>
      <xdr:col>19</xdr:col>
      <xdr:colOff>184150</xdr:colOff>
      <xdr:row>83</xdr:row>
      <xdr:rowOff>58880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43657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7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82142</xdr:rowOff>
    </xdr:from>
    <xdr:to>
      <xdr:col>15</xdr:col>
      <xdr:colOff>133350</xdr:colOff>
      <xdr:row>83</xdr:row>
      <xdr:rowOff>12292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168519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2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38795</xdr:rowOff>
    </xdr:from>
    <xdr:to>
      <xdr:col>11</xdr:col>
      <xdr:colOff>82550</xdr:colOff>
      <xdr:row>82</xdr:row>
      <xdr:rowOff>140395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150572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6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37864</xdr:rowOff>
    </xdr:from>
    <xdr:to>
      <xdr:col>7</xdr:col>
      <xdr:colOff>31750</xdr:colOff>
      <xdr:row>82</xdr:row>
      <xdr:rowOff>139464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149641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6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前年度と比べ、０．１ポイントの上昇。</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要因は、職員分布が変わったことによる経験年数階層の変動によるものと考えられる。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今後も勤務実績を的確に反映させるなど、給与の適正化に努める。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446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142875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122766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11641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245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子育て支援体制の強化など、積極的な施策の実施に人員が必要であったため、前年度より０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０６人の上昇となっているが、類似団体と比較しても下回っており、比較的良好な数値である。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144569</xdr:rowOff>
    </xdr:from>
    <xdr:to>
      <xdr:col>81</xdr:col>
      <xdr:colOff>44450</xdr:colOff>
      <xdr:row>59</xdr:row>
      <xdr:rowOff>168698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011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144569</xdr:rowOff>
    </xdr:from>
    <xdr:to>
      <xdr:col>77</xdr:col>
      <xdr:colOff>44450</xdr:colOff>
      <xdr:row>59</xdr:row>
      <xdr:rowOff>152612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132504</xdr:rowOff>
    </xdr:from>
    <xdr:to>
      <xdr:col>72</xdr:col>
      <xdr:colOff>203200</xdr:colOff>
      <xdr:row>59</xdr:row>
      <xdr:rowOff>152612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80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132504</xdr:rowOff>
    </xdr:from>
    <xdr:to>
      <xdr:col>68</xdr:col>
      <xdr:colOff>152400</xdr:colOff>
      <xdr:row>59</xdr:row>
      <xdr:rowOff>136525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80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117898</xdr:rowOff>
    </xdr:from>
    <xdr:to>
      <xdr:col>81</xdr:col>
      <xdr:colOff>95250</xdr:colOff>
      <xdr:row>60</xdr:row>
      <xdr:rowOff>48048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134425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93769</xdr:rowOff>
    </xdr:from>
    <xdr:to>
      <xdr:col>77</xdr:col>
      <xdr:colOff>95250</xdr:colOff>
      <xdr:row>60</xdr:row>
      <xdr:rowOff>23919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34096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前年度と比べ、０．３ポイントの向上。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公営企業債償還（主に公共下水道事業、駐車場事業）に対する繰入金が減少傾向にあることが要因と考えられる。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比率の向上が続いているが、今後は高浜クリーンセンターの建替えを予定しており、また、臨時財政対策債の発行も継続する見込みであることから、引き続き適正な市債発行に努める。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134366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919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163322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4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20828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前年度と比べ１０．５ポイントの増加。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崎芸術劇場建設等に伴う地方債現在高の増（＋４３億円）による将来負担額の増加や、台風１９号対応のため財政調整基金を取り崩したこと等に伴う基金現在高の減（▲３９億円）による充当可能財源等の減少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早期健全化基準の３５０．０％は大きく下回るものの比率は増加傾向であることから、今後も事業実施の適正化を図り、財政の健全化に努める。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97324</xdr:rowOff>
    </xdr:from>
    <xdr:to>
      <xdr:col>81</xdr:col>
      <xdr:colOff>44450</xdr:colOff>
      <xdr:row>16</xdr:row>
      <xdr:rowOff>10329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66907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60325</xdr:rowOff>
    </xdr:from>
    <xdr:to>
      <xdr:col>77</xdr:col>
      <xdr:colOff>44450</xdr:colOff>
      <xdr:row>15</xdr:row>
      <xdr:rowOff>97324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32075"/>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48260</xdr:rowOff>
    </xdr:from>
    <xdr:to>
      <xdr:col>72</xdr:col>
      <xdr:colOff>203200</xdr:colOff>
      <xdr:row>15</xdr:row>
      <xdr:rowOff>60325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200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39412</xdr:rowOff>
    </xdr:from>
    <xdr:to>
      <xdr:col>68</xdr:col>
      <xdr:colOff>152400</xdr:colOff>
      <xdr:row>15</xdr:row>
      <xdr:rowOff>48260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111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130979</xdr:rowOff>
    </xdr:from>
    <xdr:to>
      <xdr:col>81</xdr:col>
      <xdr:colOff>95250</xdr:colOff>
      <xdr:row>16</xdr:row>
      <xdr:rowOff>61129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103056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6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46524</xdr:rowOff>
    </xdr:from>
    <xdr:to>
      <xdr:col>77</xdr:col>
      <xdr:colOff>95250</xdr:colOff>
      <xdr:row>15</xdr:row>
      <xdr:rowOff>148124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132901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0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9525</xdr:rowOff>
    </xdr:from>
    <xdr:to>
      <xdr:col>73</xdr:col>
      <xdr:colOff>44450</xdr:colOff>
      <xdr:row>15</xdr:row>
      <xdr:rowOff>111125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121302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168910</xdr:rowOff>
    </xdr:from>
    <xdr:to>
      <xdr:col>68</xdr:col>
      <xdr:colOff>203200</xdr:colOff>
      <xdr:row>15</xdr:row>
      <xdr:rowOff>99060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160062</xdr:rowOff>
    </xdr:from>
    <xdr:to>
      <xdr:col>64</xdr:col>
      <xdr:colOff>152400</xdr:colOff>
      <xdr:row>15</xdr:row>
      <xdr:rowOff>90212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100389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類似団体と比較すると１．８ポイント低く、前年度と同水準。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人事院勧告に基づく月例給・勤勉手当が増加したものの、退職手当の減少により、全体として減少した。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前年度と比べ、０．８ポイント高く、類似団体との比較では１．６ポイント上回っている。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崎芸術劇場開館に伴う指定管理料や福祉の充実、中心市街地活性化など本市独自事業の実施に要する委託料等の増加が要因と考えられる。既存施設の管理・運営に係る経費も上昇傾向であることから、今後も引き続き、事務事業コストの縮減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518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類似団体と比較すると２．５ポイント低く、前年度と同水準。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障害福祉費及び児童福祉費（保育関連給付費等）の決算額が年々増加している。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扶助費の性質上、今後も増加傾向が続くと推測されるため、引き続き経費の適正な執行に努める。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64407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83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前年度と比べ、０．４ポイント高いが、類似団体との比較では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０．９ポイント下回っている。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給付費の増加により、介護保険特別会計への繰出金が増加したことが要因と考えられる。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82550</xdr:rowOff>
    </xdr:from>
    <xdr:to>
      <xdr:col>82</xdr:col>
      <xdr:colOff>107950</xdr:colOff>
      <xdr:row>57</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55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57</xdr:row>
      <xdr:rowOff>82550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2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57150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57</xdr:row>
      <xdr:rowOff>19050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139700</xdr:rowOff>
    </xdr:from>
    <xdr:to>
      <xdr:col>69</xdr:col>
      <xdr:colOff>142875</xdr:colOff>
      <xdr:row>57</xdr:row>
      <xdr:rowOff>69850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88900</xdr:rowOff>
    </xdr:from>
    <xdr:to>
      <xdr:col>65</xdr:col>
      <xdr:colOff>53975</xdr:colOff>
      <xdr:row>57</xdr:row>
      <xdr:rowOff>19050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前年度と同水準であるが、類似団体の比較では６．８ポイント上回っている。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補助金については、必要性や効果について引き続き検証を行い、適切な執行に努める。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51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130810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37</xdr:row>
      <xdr:rowOff>130810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123190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29227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80010</xdr:rowOff>
    </xdr:from>
    <xdr:to>
      <xdr:col>74</xdr:col>
      <xdr:colOff>31750</xdr:colOff>
      <xdr:row>38</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72390</xdr:rowOff>
    </xdr:from>
    <xdr:to>
      <xdr:col>69</xdr:col>
      <xdr:colOff>142875</xdr:colOff>
      <xdr:row>38</xdr:row>
      <xdr:rowOff>2540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158767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臨時財政対策債の定期償還元金等が増加したが、前年度と同水準を維持しており、類似団体との比較でも０．４ポイント下回っている。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今後は大型の施設整備事業の償還が始まり、公債費の増加が見込まれるため、引き続き適正な地方債発行に努める。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1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138430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138430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123189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前年度と比較し、０．２ポイント増加し、類似団体との比較では３．２ポイント上回っている。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施設管理等に伴う物件費が今後も増加していくことが見込まれる中、「徹底した事業費の削減」、「重点事業の積極的な推進」、「人件費の圧縮」を３つの柱に掲げ、選択と集中により適正な予算執行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452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76708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76708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35561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85745</xdr:rowOff>
    </xdr:from>
    <xdr:to>
      <xdr:col>29</xdr:col>
      <xdr:colOff>127000</xdr:colOff>
      <xdr:row>15</xdr:row>
      <xdr:rowOff>137912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05120"/>
          <a:ext cx="647700" cy="5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137912</xdr:rowOff>
    </xdr:from>
    <xdr:to>
      <xdr:col>26</xdr:col>
      <xdr:colOff>50800</xdr:colOff>
      <xdr:row>16</xdr:row>
      <xdr:rowOff>27727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57287"/>
          <a:ext cx="6985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26721</xdr:rowOff>
    </xdr:from>
    <xdr:to>
      <xdr:col>22</xdr:col>
      <xdr:colOff>114300</xdr:colOff>
      <xdr:row>16</xdr:row>
      <xdr:rowOff>27727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17546"/>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26264</xdr:rowOff>
    </xdr:from>
    <xdr:to>
      <xdr:col>18</xdr:col>
      <xdr:colOff>177800</xdr:colOff>
      <xdr:row>16</xdr:row>
      <xdr:rowOff>26721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17089"/>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34945</xdr:rowOff>
    </xdr:from>
    <xdr:to>
      <xdr:col>29</xdr:col>
      <xdr:colOff>177800</xdr:colOff>
      <xdr:row>15</xdr:row>
      <xdr:rowOff>136545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51472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9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87112</xdr:rowOff>
    </xdr:from>
    <xdr:to>
      <xdr:col>26</xdr:col>
      <xdr:colOff>101600</xdr:colOff>
      <xdr:row>16</xdr:row>
      <xdr:rowOff>17262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0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27439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7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148377</xdr:rowOff>
    </xdr:from>
    <xdr:to>
      <xdr:col>22</xdr:col>
      <xdr:colOff>165100</xdr:colOff>
      <xdr:row>16</xdr:row>
      <xdr:rowOff>78527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88704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147371</xdr:rowOff>
    </xdr:from>
    <xdr:to>
      <xdr:col>19</xdr:col>
      <xdr:colOff>38100</xdr:colOff>
      <xdr:row>16</xdr:row>
      <xdr:rowOff>77521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6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87698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146914</xdr:rowOff>
    </xdr:from>
    <xdr:to>
      <xdr:col>15</xdr:col>
      <xdr:colOff>101600</xdr:colOff>
      <xdr:row>16</xdr:row>
      <xdr:rowOff>77064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66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87241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3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47539</xdr:rowOff>
    </xdr:from>
    <xdr:to>
      <xdr:col>29</xdr:col>
      <xdr:colOff>127000</xdr:colOff>
      <xdr:row>36</xdr:row>
      <xdr:rowOff>56683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00789"/>
          <a:ext cx="6477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340741</xdr:rowOff>
    </xdr:from>
    <xdr:to>
      <xdr:col>26</xdr:col>
      <xdr:colOff>50800</xdr:colOff>
      <xdr:row>36</xdr:row>
      <xdr:rowOff>47539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51091"/>
          <a:ext cx="6985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340741</xdr:rowOff>
    </xdr:from>
    <xdr:to>
      <xdr:col>22</xdr:col>
      <xdr:colOff>114300</xdr:colOff>
      <xdr:row>36</xdr:row>
      <xdr:rowOff>11923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51091"/>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320624</xdr:rowOff>
    </xdr:from>
    <xdr:to>
      <xdr:col>18</xdr:col>
      <xdr:colOff>177800</xdr:colOff>
      <xdr:row>36</xdr:row>
      <xdr:rowOff>11923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30974"/>
          <a:ext cx="698500" cy="3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5883</xdr:rowOff>
    </xdr:from>
    <xdr:to>
      <xdr:col>29</xdr:col>
      <xdr:colOff>177800</xdr:colOff>
      <xdr:row>36</xdr:row>
      <xdr:rowOff>107483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59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320860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3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339639</xdr:rowOff>
    </xdr:from>
    <xdr:to>
      <xdr:col>26</xdr:col>
      <xdr:colOff>101600</xdr:colOff>
      <xdr:row>36</xdr:row>
      <xdr:rowOff>98339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4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83116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3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289941</xdr:rowOff>
    </xdr:from>
    <xdr:to>
      <xdr:col>22</xdr:col>
      <xdr:colOff>165100</xdr:colOff>
      <xdr:row>36</xdr:row>
      <xdr:rowOff>48641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0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58818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6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304023</xdr:rowOff>
    </xdr:from>
    <xdr:to>
      <xdr:col>19</xdr:col>
      <xdr:colOff>38100</xdr:colOff>
      <xdr:row>36</xdr:row>
      <xdr:rowOff>62723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47500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0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269824</xdr:rowOff>
    </xdr:from>
    <xdr:to>
      <xdr:col>15</xdr:col>
      <xdr:colOff>101600</xdr:colOff>
      <xdr:row>36</xdr:row>
      <xdr:rowOff>28524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8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38701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164465</xdr:rowOff>
    </xdr:from>
    <xdr:to>
      <xdr:col>24</xdr:col>
      <xdr:colOff>63500</xdr:colOff>
      <xdr:row>36</xdr:row>
      <xdr:rowOff>8865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65215"/>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8865</xdr:rowOff>
    </xdr:from>
    <xdr:to>
      <xdr:col>19</xdr:col>
      <xdr:colOff>177800</xdr:colOff>
      <xdr:row>36</xdr:row>
      <xdr:rowOff>28296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106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166027</xdr:rowOff>
    </xdr:from>
    <xdr:to>
      <xdr:col>15</xdr:col>
      <xdr:colOff>50800</xdr:colOff>
      <xdr:row>36</xdr:row>
      <xdr:rowOff>28296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6677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156883</xdr:rowOff>
    </xdr:from>
    <xdr:to>
      <xdr:col>10</xdr:col>
      <xdr:colOff>114300</xdr:colOff>
      <xdr:row>35</xdr:row>
      <xdr:rowOff>166027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5763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113665</xdr:rowOff>
    </xdr:from>
    <xdr:to>
      <xdr:col>24</xdr:col>
      <xdr:colOff>114300</xdr:colOff>
      <xdr:row>36</xdr:row>
      <xdr:rowOff>43815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92092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129515</xdr:rowOff>
    </xdr:from>
    <xdr:to>
      <xdr:col>20</xdr:col>
      <xdr:colOff>38100</xdr:colOff>
      <xdr:row>36</xdr:row>
      <xdr:rowOff>59665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50792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148946</xdr:rowOff>
    </xdr:from>
    <xdr:to>
      <xdr:col>15</xdr:col>
      <xdr:colOff>101600</xdr:colOff>
      <xdr:row>36</xdr:row>
      <xdr:rowOff>79096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70223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115227</xdr:rowOff>
    </xdr:from>
    <xdr:to>
      <xdr:col>10</xdr:col>
      <xdr:colOff>165100</xdr:colOff>
      <xdr:row>36</xdr:row>
      <xdr:rowOff>45377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36504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106083</xdr:rowOff>
    </xdr:from>
    <xdr:to>
      <xdr:col>6</xdr:col>
      <xdr:colOff>38100</xdr:colOff>
      <xdr:row>36</xdr:row>
      <xdr:rowOff>36233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27360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63538</xdr:rowOff>
    </xdr:from>
    <xdr:to>
      <xdr:col>24</xdr:col>
      <xdr:colOff>63500</xdr:colOff>
      <xdr:row>55</xdr:row>
      <xdr:rowOff>124631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93288"/>
          <a:ext cx="8382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124631</xdr:rowOff>
    </xdr:from>
    <xdr:to>
      <xdr:col>19</xdr:col>
      <xdr:colOff>177800</xdr:colOff>
      <xdr:row>55</xdr:row>
      <xdr:rowOff>158769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54381"/>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158769</xdr:rowOff>
    </xdr:from>
    <xdr:to>
      <xdr:col>15</xdr:col>
      <xdr:colOff>50800</xdr:colOff>
      <xdr:row>56</xdr:row>
      <xdr:rowOff>28657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88519"/>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28657</xdr:rowOff>
    </xdr:from>
    <xdr:to>
      <xdr:col>10</xdr:col>
      <xdr:colOff>114300</xdr:colOff>
      <xdr:row>56</xdr:row>
      <xdr:rowOff>30753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2985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12738</xdr:rowOff>
    </xdr:from>
    <xdr:to>
      <xdr:col>24</xdr:col>
      <xdr:colOff>114300</xdr:colOff>
      <xdr:row>55</xdr:row>
      <xdr:rowOff>114338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35615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73831</xdr:rowOff>
    </xdr:from>
    <xdr:to>
      <xdr:col>20</xdr:col>
      <xdr:colOff>38100</xdr:colOff>
      <xdr:row>56</xdr:row>
      <xdr:rowOff>3981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20508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107969</xdr:rowOff>
    </xdr:from>
    <xdr:to>
      <xdr:col>15</xdr:col>
      <xdr:colOff>101600</xdr:colOff>
      <xdr:row>56</xdr:row>
      <xdr:rowOff>38119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54646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149307</xdr:rowOff>
    </xdr:from>
    <xdr:to>
      <xdr:col>10</xdr:col>
      <xdr:colOff>165100</xdr:colOff>
      <xdr:row>56</xdr:row>
      <xdr:rowOff>79457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70584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151403</xdr:rowOff>
    </xdr:from>
    <xdr:to>
      <xdr:col>6</xdr:col>
      <xdr:colOff>38100</xdr:colOff>
      <xdr:row>56</xdr:row>
      <xdr:rowOff>81553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98080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102236</xdr:rowOff>
    </xdr:from>
    <xdr:to>
      <xdr:col>24</xdr:col>
      <xdr:colOff>63500</xdr:colOff>
      <xdr:row>76</xdr:row>
      <xdr:rowOff>113157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32436"/>
          <a:ext cx="8382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102236</xdr:rowOff>
    </xdr:from>
    <xdr:to>
      <xdr:col>19</xdr:col>
      <xdr:colOff>177800</xdr:colOff>
      <xdr:row>76</xdr:row>
      <xdr:rowOff>108586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32436"/>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74040</xdr:rowOff>
    </xdr:from>
    <xdr:to>
      <xdr:col>15</xdr:col>
      <xdr:colOff>50800</xdr:colOff>
      <xdr:row>76</xdr:row>
      <xdr:rowOff>108586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4240"/>
          <a:ext cx="889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74040</xdr:rowOff>
    </xdr:from>
    <xdr:to>
      <xdr:col>10</xdr:col>
      <xdr:colOff>114300</xdr:colOff>
      <xdr:row>76</xdr:row>
      <xdr:rowOff>97410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4240"/>
          <a:ext cx="889000" cy="2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62357</xdr:rowOff>
    </xdr:from>
    <xdr:to>
      <xdr:col>24</xdr:col>
      <xdr:colOff>114300</xdr:colOff>
      <xdr:row>76</xdr:row>
      <xdr:rowOff>163957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40784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7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51436</xdr:rowOff>
    </xdr:from>
    <xdr:to>
      <xdr:col>20</xdr:col>
      <xdr:colOff>38100</xdr:colOff>
      <xdr:row>76</xdr:row>
      <xdr:rowOff>153036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144163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57786</xdr:rowOff>
    </xdr:from>
    <xdr:to>
      <xdr:col>15</xdr:col>
      <xdr:colOff>101600</xdr:colOff>
      <xdr:row>76</xdr:row>
      <xdr:rowOff>159386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150513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23240</xdr:rowOff>
    </xdr:from>
    <xdr:to>
      <xdr:col>10</xdr:col>
      <xdr:colOff>165100</xdr:colOff>
      <xdr:row>76</xdr:row>
      <xdr:rowOff>124840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115967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46610</xdr:rowOff>
    </xdr:from>
    <xdr:to>
      <xdr:col>6</xdr:col>
      <xdr:colOff>38100</xdr:colOff>
      <xdr:row>76</xdr:row>
      <xdr:rowOff>148210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139337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98210</xdr:rowOff>
    </xdr:from>
    <xdr:to>
      <xdr:col>24</xdr:col>
      <xdr:colOff>63500</xdr:colOff>
      <xdr:row>96</xdr:row>
      <xdr:rowOff>152755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7410"/>
          <a:ext cx="838200" cy="5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152755</xdr:rowOff>
    </xdr:from>
    <xdr:to>
      <xdr:col>19</xdr:col>
      <xdr:colOff>177800</xdr:colOff>
      <xdr:row>96</xdr:row>
      <xdr:rowOff>162370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1955"/>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162370</xdr:rowOff>
    </xdr:from>
    <xdr:to>
      <xdr:col>15</xdr:col>
      <xdr:colOff>50800</xdr:colOff>
      <xdr:row>97</xdr:row>
      <xdr:rowOff>3353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1570"/>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3353</xdr:rowOff>
    </xdr:from>
    <xdr:to>
      <xdr:col>10</xdr:col>
      <xdr:colOff>114300</xdr:colOff>
      <xdr:row>97</xdr:row>
      <xdr:rowOff>70929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4003"/>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47410</xdr:rowOff>
    </xdr:from>
    <xdr:to>
      <xdr:col>24</xdr:col>
      <xdr:colOff>114300</xdr:colOff>
      <xdr:row>96</xdr:row>
      <xdr:rowOff>149010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25837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101955</xdr:rowOff>
    </xdr:from>
    <xdr:to>
      <xdr:col>20</xdr:col>
      <xdr:colOff>38100</xdr:colOff>
      <xdr:row>97</xdr:row>
      <xdr:rowOff>32105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23232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111570</xdr:rowOff>
    </xdr:from>
    <xdr:to>
      <xdr:col>15</xdr:col>
      <xdr:colOff>101600</xdr:colOff>
      <xdr:row>97</xdr:row>
      <xdr:rowOff>41720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32847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124003</xdr:rowOff>
    </xdr:from>
    <xdr:to>
      <xdr:col>10</xdr:col>
      <xdr:colOff>165100</xdr:colOff>
      <xdr:row>97</xdr:row>
      <xdr:rowOff>54153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45280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20129</xdr:rowOff>
    </xdr:from>
    <xdr:to>
      <xdr:col>6</xdr:col>
      <xdr:colOff>38100</xdr:colOff>
      <xdr:row>97</xdr:row>
      <xdr:rowOff>121729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153370</xdr:rowOff>
    </xdr:from>
    <xdr:to>
      <xdr:col>55</xdr:col>
      <xdr:colOff>0</xdr:colOff>
      <xdr:row>35</xdr:row>
      <xdr:rowOff>71623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82670"/>
          <a:ext cx="8382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71006</xdr:rowOff>
    </xdr:from>
    <xdr:to>
      <xdr:col>50</xdr:col>
      <xdr:colOff>114300</xdr:colOff>
      <xdr:row>35</xdr:row>
      <xdr:rowOff>71623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7175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43459</xdr:rowOff>
    </xdr:from>
    <xdr:to>
      <xdr:col>45</xdr:col>
      <xdr:colOff>177800</xdr:colOff>
      <xdr:row>35</xdr:row>
      <xdr:rowOff>71006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044209"/>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8026</xdr:rowOff>
    </xdr:from>
    <xdr:to>
      <xdr:col>41</xdr:col>
      <xdr:colOff>50800</xdr:colOff>
      <xdr:row>35</xdr:row>
      <xdr:rowOff>43459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0877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102570</xdr:rowOff>
    </xdr:from>
    <xdr:to>
      <xdr:col>55</xdr:col>
      <xdr:colOff>50800</xdr:colOff>
      <xdr:row>35</xdr:row>
      <xdr:rowOff>32720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125447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20823</xdr:rowOff>
    </xdr:from>
    <xdr:to>
      <xdr:col>50</xdr:col>
      <xdr:colOff>165100</xdr:colOff>
      <xdr:row>35</xdr:row>
      <xdr:rowOff>122423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138950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20206</xdr:rowOff>
    </xdr:from>
    <xdr:to>
      <xdr:col>46</xdr:col>
      <xdr:colOff>38100</xdr:colOff>
      <xdr:row>35</xdr:row>
      <xdr:rowOff>121806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138333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164109</xdr:rowOff>
    </xdr:from>
    <xdr:to>
      <xdr:col>41</xdr:col>
      <xdr:colOff>101600</xdr:colOff>
      <xdr:row>35</xdr:row>
      <xdr:rowOff>94259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110786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7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128676</xdr:rowOff>
    </xdr:from>
    <xdr:to>
      <xdr:col>36</xdr:col>
      <xdr:colOff>165100</xdr:colOff>
      <xdr:row>35</xdr:row>
      <xdr:rowOff>58826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75353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7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8957</xdr:rowOff>
    </xdr:from>
    <xdr:to>
      <xdr:col>55</xdr:col>
      <xdr:colOff>0</xdr:colOff>
      <xdr:row>54</xdr:row>
      <xdr:rowOff>68279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267257"/>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8957</xdr:rowOff>
    </xdr:from>
    <xdr:to>
      <xdr:col>50</xdr:col>
      <xdr:colOff>114300</xdr:colOff>
      <xdr:row>54</xdr:row>
      <xdr:rowOff>160617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67257"/>
          <a:ext cx="889000" cy="1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104284</xdr:rowOff>
    </xdr:from>
    <xdr:to>
      <xdr:col>45</xdr:col>
      <xdr:colOff>177800</xdr:colOff>
      <xdr:row>54</xdr:row>
      <xdr:rowOff>160617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62584"/>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104284</xdr:rowOff>
    </xdr:from>
    <xdr:to>
      <xdr:col>41</xdr:col>
      <xdr:colOff>50800</xdr:colOff>
      <xdr:row>56</xdr:row>
      <xdr:rowOff>7014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62584"/>
          <a:ext cx="889000" cy="2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17479</xdr:rowOff>
    </xdr:from>
    <xdr:to>
      <xdr:col>55</xdr:col>
      <xdr:colOff>50800</xdr:colOff>
      <xdr:row>54</xdr:row>
      <xdr:rowOff>119079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2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40356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129607</xdr:rowOff>
    </xdr:from>
    <xdr:to>
      <xdr:col>50</xdr:col>
      <xdr:colOff>165100</xdr:colOff>
      <xdr:row>54</xdr:row>
      <xdr:rowOff>59757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76284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9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109817</xdr:rowOff>
    </xdr:from>
    <xdr:to>
      <xdr:col>46</xdr:col>
      <xdr:colOff>38100</xdr:colOff>
      <xdr:row>55</xdr:row>
      <xdr:rowOff>39967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56494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53484</xdr:rowOff>
    </xdr:from>
    <xdr:to>
      <xdr:col>41</xdr:col>
      <xdr:colOff>101600</xdr:colOff>
      <xdr:row>54</xdr:row>
      <xdr:rowOff>155084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127664</xdr:rowOff>
    </xdr:from>
    <xdr:to>
      <xdr:col>36</xdr:col>
      <xdr:colOff>165100</xdr:colOff>
      <xdr:row>56</xdr:row>
      <xdr:rowOff>57814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74341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153089</xdr:rowOff>
    </xdr:from>
    <xdr:to>
      <xdr:col>55</xdr:col>
      <xdr:colOff>0</xdr:colOff>
      <xdr:row>71</xdr:row>
      <xdr:rowOff>777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154589"/>
          <a:ext cx="8382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153089</xdr:rowOff>
    </xdr:from>
    <xdr:to>
      <xdr:col>50</xdr:col>
      <xdr:colOff>114300</xdr:colOff>
      <xdr:row>72</xdr:row>
      <xdr:rowOff>42414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154589"/>
          <a:ext cx="889000" cy="2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36275</xdr:rowOff>
    </xdr:from>
    <xdr:to>
      <xdr:col>45</xdr:col>
      <xdr:colOff>177800</xdr:colOff>
      <xdr:row>72</xdr:row>
      <xdr:rowOff>42414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209225"/>
          <a:ext cx="889000" cy="17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36275</xdr:rowOff>
    </xdr:from>
    <xdr:to>
      <xdr:col>41</xdr:col>
      <xdr:colOff>50800</xdr:colOff>
      <xdr:row>74</xdr:row>
      <xdr:rowOff>13284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209225"/>
          <a:ext cx="889000" cy="49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121427</xdr:rowOff>
    </xdr:from>
    <xdr:to>
      <xdr:col>55</xdr:col>
      <xdr:colOff>50800</xdr:colOff>
      <xdr:row>71</xdr:row>
      <xdr:rowOff>51577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1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74454</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07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102289</xdr:rowOff>
    </xdr:from>
    <xdr:to>
      <xdr:col>50</xdr:col>
      <xdr:colOff>165100</xdr:colOff>
      <xdr:row>71</xdr:row>
      <xdr:rowOff>32439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48966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187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163064</xdr:rowOff>
    </xdr:from>
    <xdr:to>
      <xdr:col>46</xdr:col>
      <xdr:colOff>38100</xdr:colOff>
      <xdr:row>72</xdr:row>
      <xdr:rowOff>93214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109741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1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156925</xdr:rowOff>
    </xdr:from>
    <xdr:to>
      <xdr:col>41</xdr:col>
      <xdr:colOff>101600</xdr:colOff>
      <xdr:row>71</xdr:row>
      <xdr:rowOff>87075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1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103602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19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133934</xdr:rowOff>
    </xdr:from>
    <xdr:to>
      <xdr:col>36</xdr:col>
      <xdr:colOff>165100</xdr:colOff>
      <xdr:row>74</xdr:row>
      <xdr:rowOff>64084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6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80611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4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86779</xdr:rowOff>
    </xdr:from>
    <xdr:to>
      <xdr:col>55</xdr:col>
      <xdr:colOff>0</xdr:colOff>
      <xdr:row>97</xdr:row>
      <xdr:rowOff>97619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17429"/>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85292</xdr:rowOff>
    </xdr:from>
    <xdr:to>
      <xdr:col>50</xdr:col>
      <xdr:colOff>114300</xdr:colOff>
      <xdr:row>97</xdr:row>
      <xdr:rowOff>97619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15942"/>
          <a:ext cx="889000" cy="1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85292</xdr:rowOff>
    </xdr:from>
    <xdr:to>
      <xdr:col>45</xdr:col>
      <xdr:colOff>177800</xdr:colOff>
      <xdr:row>97</xdr:row>
      <xdr:rowOff>90760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15942"/>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90760</xdr:rowOff>
    </xdr:from>
    <xdr:to>
      <xdr:col>41</xdr:col>
      <xdr:colOff>50800</xdr:colOff>
      <xdr:row>97</xdr:row>
      <xdr:rowOff>132595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21410"/>
          <a:ext cx="8890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35979</xdr:rowOff>
    </xdr:from>
    <xdr:to>
      <xdr:col>55</xdr:col>
      <xdr:colOff>50800</xdr:colOff>
      <xdr:row>97</xdr:row>
      <xdr:rowOff>137579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14406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46819</xdr:rowOff>
    </xdr:from>
    <xdr:to>
      <xdr:col>50</xdr:col>
      <xdr:colOff>165100</xdr:colOff>
      <xdr:row>97</xdr:row>
      <xdr:rowOff>148419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139546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34492</xdr:rowOff>
    </xdr:from>
    <xdr:to>
      <xdr:col>46</xdr:col>
      <xdr:colOff>38100</xdr:colOff>
      <xdr:row>97</xdr:row>
      <xdr:rowOff>136092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127219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39960</xdr:rowOff>
    </xdr:from>
    <xdr:to>
      <xdr:col>41</xdr:col>
      <xdr:colOff>101600</xdr:colOff>
      <xdr:row>97</xdr:row>
      <xdr:rowOff>141560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7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132687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6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81795</xdr:rowOff>
    </xdr:from>
    <xdr:to>
      <xdr:col>36</xdr:col>
      <xdr:colOff>165100</xdr:colOff>
      <xdr:row>98</xdr:row>
      <xdr:rowOff>11945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3072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72557</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59107"/>
          <a:ext cx="8382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98617</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16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98617</xdr:rowOff>
    </xdr:from>
    <xdr:to>
      <xdr:col>76</xdr:col>
      <xdr:colOff>114300</xdr:colOff>
      <xdr:row>39</xdr:row>
      <xdr:rowOff>98650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8516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98650</xdr:rowOff>
    </xdr:from>
    <xdr:to>
      <xdr:col>71</xdr:col>
      <xdr:colOff>177800</xdr:colOff>
      <xdr:row>39</xdr:row>
      <xdr:rowOff>98715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8520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21757</xdr:rowOff>
    </xdr:from>
    <xdr:to>
      <xdr:col>85</xdr:col>
      <xdr:colOff>177800</xdr:colOff>
      <xdr:row>39</xdr:row>
      <xdr:rowOff>123357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28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47817</xdr:rowOff>
    </xdr:from>
    <xdr:to>
      <xdr:col>76</xdr:col>
      <xdr:colOff>165100</xdr:colOff>
      <xdr:row>39</xdr:row>
      <xdr:rowOff>149417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140544</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47850</xdr:rowOff>
    </xdr:from>
    <xdr:to>
      <xdr:col>72</xdr:col>
      <xdr:colOff>38100</xdr:colOff>
      <xdr:row>39</xdr:row>
      <xdr:rowOff>149450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140577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47915</xdr:rowOff>
    </xdr:from>
    <xdr:to>
      <xdr:col>67</xdr:col>
      <xdr:colOff>101600</xdr:colOff>
      <xdr:row>39</xdr:row>
      <xdr:rowOff>149515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140642</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69234</xdr:rowOff>
    </xdr:from>
    <xdr:to>
      <xdr:col>85</xdr:col>
      <xdr:colOff>127000</xdr:colOff>
      <xdr:row>75</xdr:row>
      <xdr:rowOff>69662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927984"/>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54346</xdr:rowOff>
    </xdr:from>
    <xdr:to>
      <xdr:col>81</xdr:col>
      <xdr:colOff>50800</xdr:colOff>
      <xdr:row>75</xdr:row>
      <xdr:rowOff>69662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91309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54346</xdr:rowOff>
    </xdr:from>
    <xdr:to>
      <xdr:col>76</xdr:col>
      <xdr:colOff>114300</xdr:colOff>
      <xdr:row>75</xdr:row>
      <xdr:rowOff>80349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913096"/>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80349</xdr:rowOff>
    </xdr:from>
    <xdr:to>
      <xdr:col>71</xdr:col>
      <xdr:colOff>177800</xdr:colOff>
      <xdr:row>75</xdr:row>
      <xdr:rowOff>91180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39099"/>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18434</xdr:rowOff>
    </xdr:from>
    <xdr:to>
      <xdr:col>85</xdr:col>
      <xdr:colOff>177800</xdr:colOff>
      <xdr:row>75</xdr:row>
      <xdr:rowOff>120034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168311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8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18862</xdr:rowOff>
    </xdr:from>
    <xdr:to>
      <xdr:col>81</xdr:col>
      <xdr:colOff>101600</xdr:colOff>
      <xdr:row>75</xdr:row>
      <xdr:rowOff>120462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111589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9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3546</xdr:rowOff>
    </xdr:from>
    <xdr:to>
      <xdr:col>76</xdr:col>
      <xdr:colOff>165100</xdr:colOff>
      <xdr:row>75</xdr:row>
      <xdr:rowOff>105146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96273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9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29549</xdr:rowOff>
    </xdr:from>
    <xdr:to>
      <xdr:col>72</xdr:col>
      <xdr:colOff>38100</xdr:colOff>
      <xdr:row>75</xdr:row>
      <xdr:rowOff>131149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122277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9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40380</xdr:rowOff>
    </xdr:from>
    <xdr:to>
      <xdr:col>67</xdr:col>
      <xdr:colOff>101600</xdr:colOff>
      <xdr:row>75</xdr:row>
      <xdr:rowOff>141980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133106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9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35047</xdr:rowOff>
    </xdr:from>
    <xdr:to>
      <xdr:col>85</xdr:col>
      <xdr:colOff>127000</xdr:colOff>
      <xdr:row>98</xdr:row>
      <xdr:rowOff>41447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37147"/>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21788</xdr:rowOff>
    </xdr:from>
    <xdr:to>
      <xdr:col>81</xdr:col>
      <xdr:colOff>50800</xdr:colOff>
      <xdr:row>98</xdr:row>
      <xdr:rowOff>35047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82388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12233</xdr:rowOff>
    </xdr:from>
    <xdr:to>
      <xdr:col>76</xdr:col>
      <xdr:colOff>114300</xdr:colOff>
      <xdr:row>98</xdr:row>
      <xdr:rowOff>21788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14333"/>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69931</xdr:rowOff>
    </xdr:from>
    <xdr:to>
      <xdr:col>71</xdr:col>
      <xdr:colOff>177800</xdr:colOff>
      <xdr:row>98</xdr:row>
      <xdr:rowOff>12233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00581"/>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162097</xdr:rowOff>
    </xdr:from>
    <xdr:to>
      <xdr:col>85</xdr:col>
      <xdr:colOff>177800</xdr:colOff>
      <xdr:row>98</xdr:row>
      <xdr:rowOff>92247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77024</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155697</xdr:rowOff>
    </xdr:from>
    <xdr:to>
      <xdr:col>81</xdr:col>
      <xdr:colOff>101600</xdr:colOff>
      <xdr:row>98</xdr:row>
      <xdr:rowOff>85847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76974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87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142438</xdr:rowOff>
    </xdr:from>
    <xdr:to>
      <xdr:col>76</xdr:col>
      <xdr:colOff>165100</xdr:colOff>
      <xdr:row>98</xdr:row>
      <xdr:rowOff>72588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63715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8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132883</xdr:rowOff>
    </xdr:from>
    <xdr:to>
      <xdr:col>72</xdr:col>
      <xdr:colOff>38100</xdr:colOff>
      <xdr:row>98</xdr:row>
      <xdr:rowOff>63033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54160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8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19131</xdr:rowOff>
    </xdr:from>
    <xdr:to>
      <xdr:col>67</xdr:col>
      <xdr:colOff>101600</xdr:colOff>
      <xdr:row>97</xdr:row>
      <xdr:rowOff>120731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111858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7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29083</xdr:rowOff>
    </xdr:from>
    <xdr:to>
      <xdr:col>116</xdr:col>
      <xdr:colOff>63500</xdr:colOff>
      <xdr:row>39</xdr:row>
      <xdr:rowOff>37338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15633"/>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29083</xdr:rowOff>
    </xdr:from>
    <xdr:to>
      <xdr:col>111</xdr:col>
      <xdr:colOff>177800</xdr:colOff>
      <xdr:row>39</xdr:row>
      <xdr:rowOff>30353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71563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30353</xdr:rowOff>
    </xdr:from>
    <xdr:to>
      <xdr:col>107</xdr:col>
      <xdr:colOff>50800</xdr:colOff>
      <xdr:row>39</xdr:row>
      <xdr:rowOff>32893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716903"/>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31242</xdr:rowOff>
    </xdr:from>
    <xdr:to>
      <xdr:col>102</xdr:col>
      <xdr:colOff>114300</xdr:colOff>
      <xdr:row>39</xdr:row>
      <xdr:rowOff>32893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1779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157988</xdr:rowOff>
    </xdr:from>
    <xdr:to>
      <xdr:col>116</xdr:col>
      <xdr:colOff>114300</xdr:colOff>
      <xdr:row>39</xdr:row>
      <xdr:rowOff>88138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72915</xdr:rowOff>
    </xdr:from>
    <xdr:ext cx="313932"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88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149733</xdr:rowOff>
    </xdr:from>
    <xdr:to>
      <xdr:col>112</xdr:col>
      <xdr:colOff>38100</xdr:colOff>
      <xdr:row>39</xdr:row>
      <xdr:rowOff>79883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71010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151003</xdr:rowOff>
    </xdr:from>
    <xdr:to>
      <xdr:col>107</xdr:col>
      <xdr:colOff>101600</xdr:colOff>
      <xdr:row>39</xdr:row>
      <xdr:rowOff>81153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72280</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153543</xdr:rowOff>
    </xdr:from>
    <xdr:to>
      <xdr:col>102</xdr:col>
      <xdr:colOff>165100</xdr:colOff>
      <xdr:row>39</xdr:row>
      <xdr:rowOff>83693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74820</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88333" y="6761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151892</xdr:rowOff>
    </xdr:from>
    <xdr:to>
      <xdr:col>98</xdr:col>
      <xdr:colOff>38100</xdr:colOff>
      <xdr:row>39</xdr:row>
      <xdr:rowOff>82042</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73169</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75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113182</xdr:rowOff>
    </xdr:from>
    <xdr:to>
      <xdr:col>116</xdr:col>
      <xdr:colOff>62864</xdr:colOff>
      <xdr:row>58</xdr:row>
      <xdr:rowOff>138260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9200032"/>
          <a:ext cx="1269" cy="882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142087</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08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138260</xdr:rowOff>
    </xdr:from>
    <xdr:to>
      <xdr:col>116</xdr:col>
      <xdr:colOff>152400</xdr:colOff>
      <xdr:row>58</xdr:row>
      <xdr:rowOff>138260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08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59859</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9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113182</xdr:rowOff>
    </xdr:from>
    <xdr:to>
      <xdr:col>116</xdr:col>
      <xdr:colOff>152400</xdr:colOff>
      <xdr:row>53</xdr:row>
      <xdr:rowOff>113182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920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158879</xdr:rowOff>
    </xdr:from>
    <xdr:to>
      <xdr:col>116</xdr:col>
      <xdr:colOff>63500</xdr:colOff>
      <xdr:row>54</xdr:row>
      <xdr:rowOff>27229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245729"/>
          <a:ext cx="838200" cy="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93799</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66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115372</xdr:rowOff>
    </xdr:from>
    <xdr:to>
      <xdr:col>116</xdr:col>
      <xdr:colOff>114300</xdr:colOff>
      <xdr:row>58</xdr:row>
      <xdr:rowOff>45522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8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40625</xdr:rowOff>
    </xdr:from>
    <xdr:to>
      <xdr:col>111</xdr:col>
      <xdr:colOff>177800</xdr:colOff>
      <xdr:row>53</xdr:row>
      <xdr:rowOff>158879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127475"/>
          <a:ext cx="889000" cy="1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107302</xdr:rowOff>
    </xdr:from>
    <xdr:to>
      <xdr:col>112</xdr:col>
      <xdr:colOff>38100</xdr:colOff>
      <xdr:row>58</xdr:row>
      <xdr:rowOff>37452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28579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97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110828</xdr:rowOff>
    </xdr:from>
    <xdr:to>
      <xdr:col>107</xdr:col>
      <xdr:colOff>50800</xdr:colOff>
      <xdr:row>53</xdr:row>
      <xdr:rowOff>40625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026228"/>
          <a:ext cx="889000" cy="10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97747</xdr:rowOff>
    </xdr:from>
    <xdr:to>
      <xdr:col>107</xdr:col>
      <xdr:colOff>101600</xdr:colOff>
      <xdr:row>58</xdr:row>
      <xdr:rowOff>27897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7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19024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9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1923</xdr:rowOff>
    </xdr:from>
    <xdr:to>
      <xdr:col>102</xdr:col>
      <xdr:colOff>114300</xdr:colOff>
      <xdr:row>52</xdr:row>
      <xdr:rowOff>110828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8917323"/>
          <a:ext cx="889000" cy="1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80167</xdr:rowOff>
    </xdr:from>
    <xdr:to>
      <xdr:col>102</xdr:col>
      <xdr:colOff>165100</xdr:colOff>
      <xdr:row>58</xdr:row>
      <xdr:rowOff>10317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5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4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78864</xdr:rowOff>
    </xdr:from>
    <xdr:to>
      <xdr:col>98</xdr:col>
      <xdr:colOff>38100</xdr:colOff>
      <xdr:row>58</xdr:row>
      <xdr:rowOff>9014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4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147879</xdr:rowOff>
    </xdr:from>
    <xdr:to>
      <xdr:col>116</xdr:col>
      <xdr:colOff>114300</xdr:colOff>
      <xdr:row>54</xdr:row>
      <xdr:rowOff>78029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2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62806</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14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108079</xdr:rowOff>
    </xdr:from>
    <xdr:to>
      <xdr:col>112</xdr:col>
      <xdr:colOff>38100</xdr:colOff>
      <xdr:row>54</xdr:row>
      <xdr:rowOff>38229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1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54756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97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161275</xdr:rowOff>
    </xdr:from>
    <xdr:to>
      <xdr:col>107</xdr:col>
      <xdr:colOff>101600</xdr:colOff>
      <xdr:row>53</xdr:row>
      <xdr:rowOff>91425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0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107952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8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60028</xdr:rowOff>
    </xdr:from>
    <xdr:to>
      <xdr:col>102</xdr:col>
      <xdr:colOff>165100</xdr:colOff>
      <xdr:row>52</xdr:row>
      <xdr:rowOff>161628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89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6705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7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122573</xdr:rowOff>
    </xdr:from>
    <xdr:to>
      <xdr:col>98</xdr:col>
      <xdr:colOff>38100</xdr:colOff>
      <xdr:row>52</xdr:row>
      <xdr:rowOff>52723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88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69250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6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89957</xdr:rowOff>
    </xdr:from>
    <xdr:to>
      <xdr:col>116</xdr:col>
      <xdr:colOff>63500</xdr:colOff>
      <xdr:row>75</xdr:row>
      <xdr:rowOff>120680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48707"/>
          <a:ext cx="8382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120680</xdr:rowOff>
    </xdr:from>
    <xdr:to>
      <xdr:col>111</xdr:col>
      <xdr:colOff>177800</xdr:colOff>
      <xdr:row>75</xdr:row>
      <xdr:rowOff>154742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79430"/>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154742</xdr:rowOff>
    </xdr:from>
    <xdr:to>
      <xdr:col>107</xdr:col>
      <xdr:colOff>50800</xdr:colOff>
      <xdr:row>76</xdr:row>
      <xdr:rowOff>4369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13492"/>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165120</xdr:rowOff>
    </xdr:from>
    <xdr:to>
      <xdr:col>102</xdr:col>
      <xdr:colOff>114300</xdr:colOff>
      <xdr:row>76</xdr:row>
      <xdr:rowOff>4369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23870"/>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39157</xdr:rowOff>
    </xdr:from>
    <xdr:to>
      <xdr:col>116</xdr:col>
      <xdr:colOff>114300</xdr:colOff>
      <xdr:row>75</xdr:row>
      <xdr:rowOff>140757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9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17584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7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69880</xdr:rowOff>
    </xdr:from>
    <xdr:to>
      <xdr:col>112</xdr:col>
      <xdr:colOff>38100</xdr:colOff>
      <xdr:row>76</xdr:row>
      <xdr:rowOff>31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286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162608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103942</xdr:rowOff>
    </xdr:from>
    <xdr:to>
      <xdr:col>107</xdr:col>
      <xdr:colOff>101600</xdr:colOff>
      <xdr:row>76</xdr:row>
      <xdr:rowOff>34091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62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25219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5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125019</xdr:rowOff>
    </xdr:from>
    <xdr:to>
      <xdr:col>102</xdr:col>
      <xdr:colOff>165100</xdr:colOff>
      <xdr:row>76</xdr:row>
      <xdr:rowOff>55169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46296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114320</xdr:rowOff>
    </xdr:from>
    <xdr:to>
      <xdr:col>98</xdr:col>
      <xdr:colOff>38100</xdr:colOff>
      <xdr:row>76</xdr:row>
      <xdr:rowOff>44470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35597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6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歳出決算総額は１，６４２億円であり、住民一人当たりのコストは４４０，１３６円となっている。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性質別に類似団体と比較すると、補助費等、普通建設事業、貸付金が高い水準となっているが、これは下記要因によるもので、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いずれも本市の産業振興及び都市基盤整備への取り組みが特色として表れているものである。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・補助費等は、消防業務を一部事務組合で実施していることによる負担金の支出や、企業誘致の促進及び市内企業の定着を図るための奨励金等商工関連施策によるもの。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・普通建設事業は、高崎芸術劇場及び高崎駅東口ペデストリアンデッキ整備や、浜川運動公園拡張整備工事によるもの。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・貸付金は、預託金等により事業者の経営安定や成長・発展を金融面から支援する施策によるもの。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373,114
367,295
459.16
168,605,667
164,220,833
3,674,304
82,933,122
152,950,244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119126</xdr:rowOff>
    </xdr:from>
    <xdr:to>
      <xdr:col>24</xdr:col>
      <xdr:colOff>63500</xdr:colOff>
      <xdr:row>35</xdr:row>
      <xdr:rowOff>139700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987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102362</xdr:rowOff>
    </xdr:from>
    <xdr:to>
      <xdr:col>19</xdr:col>
      <xdr:colOff>177800</xdr:colOff>
      <xdr:row>35</xdr:row>
      <xdr:rowOff>119126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311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102362</xdr:rowOff>
    </xdr:from>
    <xdr:to>
      <xdr:col>15</xdr:col>
      <xdr:colOff>50800</xdr:colOff>
      <xdr:row>35</xdr:row>
      <xdr:rowOff>113030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311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5588</xdr:rowOff>
    </xdr:from>
    <xdr:to>
      <xdr:col>10</xdr:col>
      <xdr:colOff>114300</xdr:colOff>
      <xdr:row>35</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633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88900</xdr:rowOff>
    </xdr:from>
    <xdr:to>
      <xdr:col>24</xdr:col>
      <xdr:colOff>114300</xdr:colOff>
      <xdr:row>36</xdr:row>
      <xdr:rowOff>19050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68326</xdr:rowOff>
    </xdr:from>
    <xdr:to>
      <xdr:col>20</xdr:col>
      <xdr:colOff>38100</xdr:colOff>
      <xdr:row>35</xdr:row>
      <xdr:rowOff>169926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161053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51562</xdr:rowOff>
    </xdr:from>
    <xdr:to>
      <xdr:col>15</xdr:col>
      <xdr:colOff>101600</xdr:colOff>
      <xdr:row>35</xdr:row>
      <xdr:rowOff>153162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144289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62230</xdr:rowOff>
    </xdr:from>
    <xdr:to>
      <xdr:col>10</xdr:col>
      <xdr:colOff>165100</xdr:colOff>
      <xdr:row>35</xdr:row>
      <xdr:rowOff>163830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154957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126238</xdr:rowOff>
    </xdr:from>
    <xdr:to>
      <xdr:col>6</xdr:col>
      <xdr:colOff>38100</xdr:colOff>
      <xdr:row>35</xdr:row>
      <xdr:rowOff>56388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47515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96666</xdr:rowOff>
    </xdr:from>
    <xdr:to>
      <xdr:col>24</xdr:col>
      <xdr:colOff>63500</xdr:colOff>
      <xdr:row>54</xdr:row>
      <xdr:rowOff>98743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54966"/>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96666</xdr:rowOff>
    </xdr:from>
    <xdr:to>
      <xdr:col>19</xdr:col>
      <xdr:colOff>177800</xdr:colOff>
      <xdr:row>55</xdr:row>
      <xdr:rowOff>110344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54966"/>
          <a:ext cx="889000" cy="1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110344</xdr:rowOff>
    </xdr:from>
    <xdr:to>
      <xdr:col>15</xdr:col>
      <xdr:colOff>50800</xdr:colOff>
      <xdr:row>57</xdr:row>
      <xdr:rowOff>27191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40094"/>
          <a:ext cx="889000" cy="2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27191</xdr:rowOff>
    </xdr:from>
    <xdr:to>
      <xdr:col>10</xdr:col>
      <xdr:colOff>114300</xdr:colOff>
      <xdr:row>57</xdr:row>
      <xdr:rowOff>34106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99841"/>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47943</xdr:rowOff>
    </xdr:from>
    <xdr:to>
      <xdr:col>24</xdr:col>
      <xdr:colOff>114300</xdr:colOff>
      <xdr:row>54</xdr:row>
      <xdr:rowOff>149543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70820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45866</xdr:rowOff>
    </xdr:from>
    <xdr:to>
      <xdr:col>20</xdr:col>
      <xdr:colOff>38100</xdr:colOff>
      <xdr:row>54</xdr:row>
      <xdr:rowOff>147466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163993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07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59544</xdr:rowOff>
    </xdr:from>
    <xdr:to>
      <xdr:col>15</xdr:col>
      <xdr:colOff>101600</xdr:colOff>
      <xdr:row>55</xdr:row>
      <xdr:rowOff>161144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2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147841</xdr:rowOff>
    </xdr:from>
    <xdr:to>
      <xdr:col>10</xdr:col>
      <xdr:colOff>165100</xdr:colOff>
      <xdr:row>57</xdr:row>
      <xdr:rowOff>77991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94518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154756</xdr:rowOff>
    </xdr:from>
    <xdr:to>
      <xdr:col>6</xdr:col>
      <xdr:colOff>38100</xdr:colOff>
      <xdr:row>57</xdr:row>
      <xdr:rowOff>84906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101433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25185</xdr:rowOff>
    </xdr:from>
    <xdr:to>
      <xdr:col>24</xdr:col>
      <xdr:colOff>63500</xdr:colOff>
      <xdr:row>77</xdr:row>
      <xdr:rowOff>82181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26835"/>
          <a:ext cx="838200" cy="5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82181</xdr:rowOff>
    </xdr:from>
    <xdr:to>
      <xdr:col>19</xdr:col>
      <xdr:colOff>177800</xdr:colOff>
      <xdr:row>77</xdr:row>
      <xdr:rowOff>101676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83831"/>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101676</xdr:rowOff>
    </xdr:from>
    <xdr:to>
      <xdr:col>15</xdr:col>
      <xdr:colOff>50800</xdr:colOff>
      <xdr:row>77</xdr:row>
      <xdr:rowOff>138734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3326"/>
          <a:ext cx="8890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138734</xdr:rowOff>
    </xdr:from>
    <xdr:to>
      <xdr:col>10</xdr:col>
      <xdr:colOff>114300</xdr:colOff>
      <xdr:row>78</xdr:row>
      <xdr:rowOff>27432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40384"/>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145835</xdr:rowOff>
    </xdr:from>
    <xdr:to>
      <xdr:col>24</xdr:col>
      <xdr:colOff>114300</xdr:colOff>
      <xdr:row>77</xdr:row>
      <xdr:rowOff>75985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124262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31381</xdr:rowOff>
    </xdr:from>
    <xdr:to>
      <xdr:col>20</xdr:col>
      <xdr:colOff>38100</xdr:colOff>
      <xdr:row>77</xdr:row>
      <xdr:rowOff>132981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124108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2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50876</xdr:rowOff>
    </xdr:from>
    <xdr:to>
      <xdr:col>15</xdr:col>
      <xdr:colOff>101600</xdr:colOff>
      <xdr:row>77</xdr:row>
      <xdr:rowOff>152476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143603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87934</xdr:rowOff>
    </xdr:from>
    <xdr:to>
      <xdr:col>10</xdr:col>
      <xdr:colOff>165100</xdr:colOff>
      <xdr:row>78</xdr:row>
      <xdr:rowOff>18084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148082</xdr:rowOff>
    </xdr:from>
    <xdr:to>
      <xdr:col>6</xdr:col>
      <xdr:colOff>38100</xdr:colOff>
      <xdr:row>78</xdr:row>
      <xdr:rowOff>78232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69359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30201</xdr:rowOff>
    </xdr:from>
    <xdr:to>
      <xdr:col>24</xdr:col>
      <xdr:colOff>63500</xdr:colOff>
      <xdr:row>98</xdr:row>
      <xdr:rowOff>38271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32301"/>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30201</xdr:rowOff>
    </xdr:from>
    <xdr:to>
      <xdr:col>19</xdr:col>
      <xdr:colOff>177800</xdr:colOff>
      <xdr:row>98</xdr:row>
      <xdr:rowOff>44763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32301"/>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33286</xdr:rowOff>
    </xdr:from>
    <xdr:to>
      <xdr:col>15</xdr:col>
      <xdr:colOff>50800</xdr:colOff>
      <xdr:row>98</xdr:row>
      <xdr:rowOff>44763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35386"/>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65246</xdr:rowOff>
    </xdr:from>
    <xdr:to>
      <xdr:col>10</xdr:col>
      <xdr:colOff>114300</xdr:colOff>
      <xdr:row>98</xdr:row>
      <xdr:rowOff>33286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95896"/>
          <a:ext cx="889000" cy="1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158921</xdr:rowOff>
    </xdr:from>
    <xdr:to>
      <xdr:col>24</xdr:col>
      <xdr:colOff>114300</xdr:colOff>
      <xdr:row>98</xdr:row>
      <xdr:rowOff>89071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73848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150851</xdr:rowOff>
    </xdr:from>
    <xdr:to>
      <xdr:col>20</xdr:col>
      <xdr:colOff>38100</xdr:colOff>
      <xdr:row>98</xdr:row>
      <xdr:rowOff>81001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72128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165413</xdr:rowOff>
    </xdr:from>
    <xdr:to>
      <xdr:col>15</xdr:col>
      <xdr:colOff>101600</xdr:colOff>
      <xdr:row>98</xdr:row>
      <xdr:rowOff>95563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86690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153936</xdr:rowOff>
    </xdr:from>
    <xdr:to>
      <xdr:col>10</xdr:col>
      <xdr:colOff>165100</xdr:colOff>
      <xdr:row>98</xdr:row>
      <xdr:rowOff>84086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75213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14446</xdr:rowOff>
    </xdr:from>
    <xdr:to>
      <xdr:col>6</xdr:col>
      <xdr:colOff>38100</xdr:colOff>
      <xdr:row>97</xdr:row>
      <xdr:rowOff>116046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3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136957</xdr:rowOff>
    </xdr:from>
    <xdr:to>
      <xdr:col>55</xdr:col>
      <xdr:colOff>0</xdr:colOff>
      <xdr:row>37</xdr:row>
      <xdr:rowOff>143815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8060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99009</xdr:rowOff>
    </xdr:from>
    <xdr:to>
      <xdr:col>50</xdr:col>
      <xdr:colOff>114300</xdr:colOff>
      <xdr:row>37</xdr:row>
      <xdr:rowOff>136957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4265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99009</xdr:rowOff>
    </xdr:from>
    <xdr:to>
      <xdr:col>45</xdr:col>
      <xdr:colOff>177800</xdr:colOff>
      <xdr:row>37</xdr:row>
      <xdr:rowOff>104953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44265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87122</xdr:rowOff>
    </xdr:from>
    <xdr:to>
      <xdr:col>41</xdr:col>
      <xdr:colOff>50800</xdr:colOff>
      <xdr:row>37</xdr:row>
      <xdr:rowOff>104953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3077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93015</xdr:rowOff>
    </xdr:from>
    <xdr:to>
      <xdr:col>55</xdr:col>
      <xdr:colOff>50800</xdr:colOff>
      <xdr:row>38</xdr:row>
      <xdr:rowOff>23164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71442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86157</xdr:rowOff>
    </xdr:from>
    <xdr:to>
      <xdr:col>50</xdr:col>
      <xdr:colOff>165100</xdr:colOff>
      <xdr:row>38</xdr:row>
      <xdr:rowOff>16307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7434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2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48209</xdr:rowOff>
    </xdr:from>
    <xdr:to>
      <xdr:col>46</xdr:col>
      <xdr:colOff>38100</xdr:colOff>
      <xdr:row>37</xdr:row>
      <xdr:rowOff>149809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140936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54153</xdr:rowOff>
    </xdr:from>
    <xdr:to>
      <xdr:col>41</xdr:col>
      <xdr:colOff>101600</xdr:colOff>
      <xdr:row>37</xdr:row>
      <xdr:rowOff>155753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146880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36322</xdr:rowOff>
    </xdr:from>
    <xdr:to>
      <xdr:col>36</xdr:col>
      <xdr:colOff>165100</xdr:colOff>
      <xdr:row>37</xdr:row>
      <xdr:rowOff>137922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129049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159283</xdr:rowOff>
    </xdr:from>
    <xdr:to>
      <xdr:col>55</xdr:col>
      <xdr:colOff>0</xdr:colOff>
      <xdr:row>56</xdr:row>
      <xdr:rowOff>33630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89033"/>
          <a:ext cx="838200" cy="4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31496</xdr:rowOff>
    </xdr:from>
    <xdr:to>
      <xdr:col>50</xdr:col>
      <xdr:colOff>114300</xdr:colOff>
      <xdr:row>56</xdr:row>
      <xdr:rowOff>33630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32696"/>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30125</xdr:rowOff>
    </xdr:from>
    <xdr:to>
      <xdr:col>45</xdr:col>
      <xdr:colOff>177800</xdr:colOff>
      <xdr:row>56</xdr:row>
      <xdr:rowOff>31496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3132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95276</xdr:rowOff>
    </xdr:from>
    <xdr:to>
      <xdr:col>41</xdr:col>
      <xdr:colOff>50800</xdr:colOff>
      <xdr:row>56</xdr:row>
      <xdr:rowOff>30125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353576"/>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108483</xdr:rowOff>
    </xdr:from>
    <xdr:to>
      <xdr:col>55</xdr:col>
      <xdr:colOff>50800</xdr:colOff>
      <xdr:row>56</xdr:row>
      <xdr:rowOff>38633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131360</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8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154280</xdr:rowOff>
    </xdr:from>
    <xdr:to>
      <xdr:col>50</xdr:col>
      <xdr:colOff>165100</xdr:colOff>
      <xdr:row>56</xdr:row>
      <xdr:rowOff>84430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100957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35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152146</xdr:rowOff>
    </xdr:from>
    <xdr:to>
      <xdr:col>46</xdr:col>
      <xdr:colOff>38100</xdr:colOff>
      <xdr:row>56</xdr:row>
      <xdr:rowOff>82296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98823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35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150775</xdr:rowOff>
    </xdr:from>
    <xdr:to>
      <xdr:col>41</xdr:col>
      <xdr:colOff>101600</xdr:colOff>
      <xdr:row>56</xdr:row>
      <xdr:rowOff>80925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97452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35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44476</xdr:rowOff>
    </xdr:from>
    <xdr:to>
      <xdr:col>36</xdr:col>
      <xdr:colOff>165100</xdr:colOff>
      <xdr:row>54</xdr:row>
      <xdr:rowOff>146076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3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162603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0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66891</xdr:rowOff>
    </xdr:from>
    <xdr:to>
      <xdr:col>54</xdr:col>
      <xdr:colOff>189865</xdr:colOff>
      <xdr:row>78</xdr:row>
      <xdr:rowOff>122851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11291"/>
          <a:ext cx="1270" cy="108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126678</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9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122851</xdr:rowOff>
    </xdr:from>
    <xdr:to>
      <xdr:col>55</xdr:col>
      <xdr:colOff>88900</xdr:colOff>
      <xdr:row>78</xdr:row>
      <xdr:rowOff>122851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9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13568</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1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66891</xdr:rowOff>
    </xdr:from>
    <xdr:to>
      <xdr:col>55</xdr:col>
      <xdr:colOff>88900</xdr:colOff>
      <xdr:row>72</xdr:row>
      <xdr:rowOff>66891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1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14336</xdr:rowOff>
    </xdr:from>
    <xdr:to>
      <xdr:col>55</xdr:col>
      <xdr:colOff>0</xdr:colOff>
      <xdr:row>73</xdr:row>
      <xdr:rowOff>38156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530186"/>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156275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86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6398</xdr:rowOff>
    </xdr:from>
    <xdr:to>
      <xdr:col>55</xdr:col>
      <xdr:colOff>50800</xdr:colOff>
      <xdr:row>77</xdr:row>
      <xdr:rowOff>107998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73429</xdr:rowOff>
    </xdr:from>
    <xdr:to>
      <xdr:col>50</xdr:col>
      <xdr:colOff>114300</xdr:colOff>
      <xdr:row>73</xdr:row>
      <xdr:rowOff>14336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417829"/>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22264</xdr:rowOff>
    </xdr:from>
    <xdr:to>
      <xdr:col>50</xdr:col>
      <xdr:colOff>165100</xdr:colOff>
      <xdr:row>77</xdr:row>
      <xdr:rowOff>123864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114991</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117777</xdr:rowOff>
    </xdr:from>
    <xdr:to>
      <xdr:col>45</xdr:col>
      <xdr:colOff>177800</xdr:colOff>
      <xdr:row>72</xdr:row>
      <xdr:rowOff>73429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29072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16205</xdr:rowOff>
    </xdr:from>
    <xdr:to>
      <xdr:col>46</xdr:col>
      <xdr:colOff>38100</xdr:colOff>
      <xdr:row>77</xdr:row>
      <xdr:rowOff>117805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108932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123606</xdr:rowOff>
    </xdr:from>
    <xdr:to>
      <xdr:col>41</xdr:col>
      <xdr:colOff>50800</xdr:colOff>
      <xdr:row>71</xdr:row>
      <xdr:rowOff>117777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125106"/>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3792</xdr:rowOff>
    </xdr:from>
    <xdr:to>
      <xdr:col>41</xdr:col>
      <xdr:colOff>101600</xdr:colOff>
      <xdr:row>77</xdr:row>
      <xdr:rowOff>105392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96519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149273</xdr:rowOff>
    </xdr:from>
    <xdr:to>
      <xdr:col>36</xdr:col>
      <xdr:colOff>165100</xdr:colOff>
      <xdr:row>77</xdr:row>
      <xdr:rowOff>79423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70550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158806</xdr:rowOff>
    </xdr:from>
    <xdr:to>
      <xdr:col>55</xdr:col>
      <xdr:colOff>50800</xdr:colOff>
      <xdr:row>73</xdr:row>
      <xdr:rowOff>88956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5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10233</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3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134986</xdr:rowOff>
    </xdr:from>
    <xdr:to>
      <xdr:col>50</xdr:col>
      <xdr:colOff>165100</xdr:colOff>
      <xdr:row>73</xdr:row>
      <xdr:rowOff>65136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4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81663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2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22629</xdr:rowOff>
    </xdr:from>
    <xdr:to>
      <xdr:col>46</xdr:col>
      <xdr:colOff>38100</xdr:colOff>
      <xdr:row>72</xdr:row>
      <xdr:rowOff>124229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3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140756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1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66977</xdr:rowOff>
    </xdr:from>
    <xdr:to>
      <xdr:col>41</xdr:col>
      <xdr:colOff>101600</xdr:colOff>
      <xdr:row>71</xdr:row>
      <xdr:rowOff>168577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2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13654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0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72806</xdr:rowOff>
    </xdr:from>
    <xdr:to>
      <xdr:col>36</xdr:col>
      <xdr:colOff>165100</xdr:colOff>
      <xdr:row>71</xdr:row>
      <xdr:rowOff>2956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0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19483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18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80882</xdr:rowOff>
    </xdr:from>
    <xdr:to>
      <xdr:col>55</xdr:col>
      <xdr:colOff>0</xdr:colOff>
      <xdr:row>94</xdr:row>
      <xdr:rowOff>120977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197182"/>
          <a:ext cx="838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120977</xdr:rowOff>
    </xdr:from>
    <xdr:to>
      <xdr:col>50</xdr:col>
      <xdr:colOff>114300</xdr:colOff>
      <xdr:row>94</xdr:row>
      <xdr:rowOff>148890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237277"/>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148890</xdr:rowOff>
    </xdr:from>
    <xdr:to>
      <xdr:col>45</xdr:col>
      <xdr:colOff>177800</xdr:colOff>
      <xdr:row>95</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265190"/>
          <a:ext cx="889000" cy="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63210</xdr:rowOff>
    </xdr:from>
    <xdr:to>
      <xdr:col>41</xdr:col>
      <xdr:colOff>50800</xdr:colOff>
      <xdr:row>95</xdr:row>
      <xdr:rowOff>156913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50960"/>
          <a:ext cx="889000" cy="9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30082</xdr:rowOff>
    </xdr:from>
    <xdr:to>
      <xdr:col>55</xdr:col>
      <xdr:colOff>50800</xdr:colOff>
      <xdr:row>94</xdr:row>
      <xdr:rowOff>131682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1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52959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9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70177</xdr:rowOff>
    </xdr:from>
    <xdr:to>
      <xdr:col>50</xdr:col>
      <xdr:colOff>165100</xdr:colOff>
      <xdr:row>95</xdr:row>
      <xdr:rowOff>327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1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16854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59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98090</xdr:rowOff>
    </xdr:from>
    <xdr:to>
      <xdr:col>46</xdr:col>
      <xdr:colOff>38100</xdr:colOff>
      <xdr:row>95</xdr:row>
      <xdr:rowOff>28240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2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44767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12410</xdr:rowOff>
    </xdr:from>
    <xdr:to>
      <xdr:col>41</xdr:col>
      <xdr:colOff>101600</xdr:colOff>
      <xdr:row>95</xdr:row>
      <xdr:rowOff>114010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0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130537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07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106113</xdr:rowOff>
    </xdr:from>
    <xdr:to>
      <xdr:col>36</xdr:col>
      <xdr:colOff>165100</xdr:colOff>
      <xdr:row>96</xdr:row>
      <xdr:rowOff>36263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27390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4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166152</xdr:rowOff>
    </xdr:from>
    <xdr:to>
      <xdr:col>85</xdr:col>
      <xdr:colOff>127000</xdr:colOff>
      <xdr:row>37</xdr:row>
      <xdr:rowOff>104866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338352"/>
          <a:ext cx="838200" cy="1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166152</xdr:rowOff>
    </xdr:from>
    <xdr:to>
      <xdr:col>81</xdr:col>
      <xdr:colOff>50800</xdr:colOff>
      <xdr:row>37</xdr:row>
      <xdr:rowOff>160927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38352"/>
          <a:ext cx="889000" cy="1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160927</xdr:rowOff>
    </xdr:from>
    <xdr:to>
      <xdr:col>76</xdr:col>
      <xdr:colOff>114300</xdr:colOff>
      <xdr:row>38</xdr:row>
      <xdr:rowOff>6350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04577"/>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167241</xdr:rowOff>
    </xdr:from>
    <xdr:to>
      <xdr:col>71</xdr:col>
      <xdr:colOff>177800</xdr:colOff>
      <xdr:row>38</xdr:row>
      <xdr:rowOff>6350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1089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54066</xdr:rowOff>
    </xdr:from>
    <xdr:to>
      <xdr:col>85</xdr:col>
      <xdr:colOff>177800</xdr:colOff>
      <xdr:row>37</xdr:row>
      <xdr:rowOff>155666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32493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115352</xdr:rowOff>
    </xdr:from>
    <xdr:to>
      <xdr:col>81</xdr:col>
      <xdr:colOff>101600</xdr:colOff>
      <xdr:row>37</xdr:row>
      <xdr:rowOff>45502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62029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0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110127</xdr:rowOff>
    </xdr:from>
    <xdr:to>
      <xdr:col>76</xdr:col>
      <xdr:colOff>165100</xdr:colOff>
      <xdr:row>38</xdr:row>
      <xdr:rowOff>40277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31404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127000</xdr:rowOff>
    </xdr:from>
    <xdr:to>
      <xdr:col>72</xdr:col>
      <xdr:colOff>38100</xdr:colOff>
      <xdr:row>38</xdr:row>
      <xdr:rowOff>57150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48277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116441</xdr:rowOff>
    </xdr:from>
    <xdr:to>
      <xdr:col>67</xdr:col>
      <xdr:colOff>101600</xdr:colOff>
      <xdr:row>38</xdr:row>
      <xdr:rowOff>46591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37718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5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105044</xdr:rowOff>
    </xdr:from>
    <xdr:to>
      <xdr:col>85</xdr:col>
      <xdr:colOff>127000</xdr:colOff>
      <xdr:row>54</xdr:row>
      <xdr:rowOff>163680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363344"/>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119629</xdr:rowOff>
    </xdr:from>
    <xdr:to>
      <xdr:col>81</xdr:col>
      <xdr:colOff>50800</xdr:colOff>
      <xdr:row>54</xdr:row>
      <xdr:rowOff>163680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377929"/>
          <a:ext cx="8890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148730</xdr:rowOff>
    </xdr:from>
    <xdr:to>
      <xdr:col>76</xdr:col>
      <xdr:colOff>114300</xdr:colOff>
      <xdr:row>54</xdr:row>
      <xdr:rowOff>119629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8892680"/>
          <a:ext cx="889000" cy="4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148730</xdr:rowOff>
    </xdr:from>
    <xdr:to>
      <xdr:col>71</xdr:col>
      <xdr:colOff>177800</xdr:colOff>
      <xdr:row>54</xdr:row>
      <xdr:rowOff>78824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8892680"/>
          <a:ext cx="889000" cy="4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54244</xdr:rowOff>
    </xdr:from>
    <xdr:to>
      <xdr:col>85</xdr:col>
      <xdr:colOff>177800</xdr:colOff>
      <xdr:row>54</xdr:row>
      <xdr:rowOff>155844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77121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1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112880</xdr:rowOff>
    </xdr:from>
    <xdr:to>
      <xdr:col>81</xdr:col>
      <xdr:colOff>101600</xdr:colOff>
      <xdr:row>55</xdr:row>
      <xdr:rowOff>43030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3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59557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68829</xdr:rowOff>
    </xdr:from>
    <xdr:to>
      <xdr:col>76</xdr:col>
      <xdr:colOff>165100</xdr:colOff>
      <xdr:row>54</xdr:row>
      <xdr:rowOff>170429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15506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97930</xdr:rowOff>
    </xdr:from>
    <xdr:to>
      <xdr:col>72</xdr:col>
      <xdr:colOff>38100</xdr:colOff>
      <xdr:row>52</xdr:row>
      <xdr:rowOff>28080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8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44607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861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28024</xdr:rowOff>
    </xdr:from>
    <xdr:to>
      <xdr:col>67</xdr:col>
      <xdr:colOff>101600</xdr:colOff>
      <xdr:row>54</xdr:row>
      <xdr:rowOff>129624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2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146151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0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72557</xdr:rowOff>
    </xdr:from>
    <xdr:to>
      <xdr:col>85</xdr:col>
      <xdr:colOff>127000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17107"/>
          <a:ext cx="838200" cy="2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98617</xdr:rowOff>
    </xdr:from>
    <xdr:to>
      <xdr:col>81</xdr:col>
      <xdr:colOff>50800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43167"/>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98617</xdr:rowOff>
    </xdr:from>
    <xdr:to>
      <xdr:col>76</xdr:col>
      <xdr:colOff>114300</xdr:colOff>
      <xdr:row>79</xdr:row>
      <xdr:rowOff>98650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4316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98650</xdr:rowOff>
    </xdr:from>
    <xdr:to>
      <xdr:col>71</xdr:col>
      <xdr:colOff>177800</xdr:colOff>
      <xdr:row>79</xdr:row>
      <xdr:rowOff>98715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4320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21757</xdr:rowOff>
    </xdr:from>
    <xdr:to>
      <xdr:col>85</xdr:col>
      <xdr:colOff>177800</xdr:colOff>
      <xdr:row>79</xdr:row>
      <xdr:rowOff>123357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8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47817</xdr:rowOff>
    </xdr:from>
    <xdr:to>
      <xdr:col>76</xdr:col>
      <xdr:colOff>165100</xdr:colOff>
      <xdr:row>79</xdr:row>
      <xdr:rowOff>149417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140544</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8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47850</xdr:rowOff>
    </xdr:from>
    <xdr:to>
      <xdr:col>72</xdr:col>
      <xdr:colOff>38100</xdr:colOff>
      <xdr:row>79</xdr:row>
      <xdr:rowOff>149450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140577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47915</xdr:rowOff>
    </xdr:from>
    <xdr:to>
      <xdr:col>67</xdr:col>
      <xdr:colOff>101600</xdr:colOff>
      <xdr:row>79</xdr:row>
      <xdr:rowOff>149515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140642</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69235</xdr:rowOff>
    </xdr:from>
    <xdr:to>
      <xdr:col>85</xdr:col>
      <xdr:colOff>127000</xdr:colOff>
      <xdr:row>95</xdr:row>
      <xdr:rowOff>69662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56985"/>
          <a:ext cx="8382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54347</xdr:rowOff>
    </xdr:from>
    <xdr:to>
      <xdr:col>81</xdr:col>
      <xdr:colOff>50800</xdr:colOff>
      <xdr:row>95</xdr:row>
      <xdr:rowOff>69662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42097"/>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54347</xdr:rowOff>
    </xdr:from>
    <xdr:to>
      <xdr:col>76</xdr:col>
      <xdr:colOff>114300</xdr:colOff>
      <xdr:row>95</xdr:row>
      <xdr:rowOff>80350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42097"/>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80350</xdr:rowOff>
    </xdr:from>
    <xdr:to>
      <xdr:col>71</xdr:col>
      <xdr:colOff>177800</xdr:colOff>
      <xdr:row>95</xdr:row>
      <xdr:rowOff>91179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68100"/>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18435</xdr:rowOff>
    </xdr:from>
    <xdr:to>
      <xdr:col>85</xdr:col>
      <xdr:colOff>177800</xdr:colOff>
      <xdr:row>95</xdr:row>
      <xdr:rowOff>120035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168312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18862</xdr:rowOff>
    </xdr:from>
    <xdr:to>
      <xdr:col>81</xdr:col>
      <xdr:colOff>101600</xdr:colOff>
      <xdr:row>95</xdr:row>
      <xdr:rowOff>120462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111589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3547</xdr:rowOff>
    </xdr:from>
    <xdr:to>
      <xdr:col>76</xdr:col>
      <xdr:colOff>165100</xdr:colOff>
      <xdr:row>95</xdr:row>
      <xdr:rowOff>105147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96274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29550</xdr:rowOff>
    </xdr:from>
    <xdr:to>
      <xdr:col>72</xdr:col>
      <xdr:colOff>38100</xdr:colOff>
      <xdr:row>95</xdr:row>
      <xdr:rowOff>131150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1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122277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40379</xdr:rowOff>
    </xdr:from>
    <xdr:to>
      <xdr:col>67</xdr:col>
      <xdr:colOff>101600</xdr:colOff>
      <xdr:row>95</xdr:row>
      <xdr:rowOff>141979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133106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歳出決算総額は１，６４２億円であり、住民一人当たりのコストは４４０，１３６円となっている。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目的別に類似団体と比較すると、総務費と商工費が高い水準となっている。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水準となった要因としては、総務費は高崎芸術劇場の整備・運営に係る経費、商工費は企業誘致の促進や市内企業の定着を図るための奨励金、事業者の経営安定や成長・発展を金融面から支援するための預託金等に要する経費によるものであ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これらは、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本市の産業振興及び都市基盤整備への取り組みが特色として表れているものである。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令和元年度については、台風１９号に係る災害復旧等の臨時財政需要があったため、実質単年度収支の赤字額が増加したが、財政調整基金の取崩しにより、実質収支は黒字になっている。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財政調整基金残高は大きく減少したため、中長期的な見通しのもとに決算剰余金を中心に積み立て、適正な基金残高の維持に努める。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一般会計は、前年度と比べ、０．７６ポイント黒字額比率が減少している。これは、台風１９号被害への対応により歳出総額が増加したことが要因と考えられる。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公共下水道事業会計は、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流動資産の増及び流動負債の減により資金剰余額が増加し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latin typeface="ＭＳ ゴシック" pitchFamily="49" charset="-128"/>
              <a:ea typeface="ＭＳ ゴシック" pitchFamily="49" charset="-128"/>
            </a:rPr>
            <a:t>前年度と比べ、１．０４ポイント黒字額比率が増加している。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後期高齢者医療特別会計は、保険料収入の増加により実質収支額が増加し、前年度と比べ、０．１１ポイント黒字額比率が増加した。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今後、普通交付税の合併算定替による特例措置分が終了し、大型の施設整備事業による歳出の増加も見込まれることから、より一層の安定した財政運営に努める。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168605667</v>
      </c>
      <c r="BO4" s="431"/>
      <c r="BP4" s="431"/>
      <c r="BQ4" s="431"/>
      <c r="BR4" s="431"/>
      <c r="BS4" s="431"/>
      <c r="BT4" s="431"/>
      <c r="BU4" s="432"/>
      <c r="BV4" s="430">
        <v>166754214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4.4000000000000004</v>
      </c>
      <c r="CU4" s="437"/>
      <c r="CV4" s="437"/>
      <c r="CW4" s="437"/>
      <c r="CX4" s="437"/>
      <c r="CY4" s="437"/>
      <c r="CZ4" s="437"/>
      <c r="DA4" s="438"/>
      <c r="DB4" s="436">
        <v>5.2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164220833</v>
      </c>
      <c r="BO5" s="468"/>
      <c r="BP5" s="468"/>
      <c r="BQ5" s="468"/>
      <c r="BR5" s="468"/>
      <c r="BS5" s="468"/>
      <c r="BT5" s="468"/>
      <c r="BU5" s="469"/>
      <c r="BV5" s="467">
        <v>161814693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95.6</v>
      </c>
      <c r="CU5" s="465"/>
      <c r="CV5" s="465"/>
      <c r="CW5" s="465"/>
      <c r="CX5" s="465"/>
      <c r="CY5" s="465"/>
      <c r="CZ5" s="465"/>
      <c r="DA5" s="466"/>
      <c r="DB5" s="464">
        <v>94.4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4384834</v>
      </c>
      <c r="BO6" s="468"/>
      <c r="BP6" s="468"/>
      <c r="BQ6" s="468"/>
      <c r="BR6" s="468"/>
      <c r="BS6" s="468"/>
      <c r="BT6" s="468"/>
      <c r="BU6" s="469"/>
      <c r="BV6" s="467">
        <v>4939521</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100.1</v>
      </c>
      <c r="CU6" s="505"/>
      <c r="CV6" s="505"/>
      <c r="CW6" s="505"/>
      <c r="CX6" s="505"/>
      <c r="CY6" s="505"/>
      <c r="CZ6" s="505"/>
      <c r="DA6" s="506"/>
      <c r="DB6" s="504">
        <v>100.1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710530</v>
      </c>
      <c r="BO7" s="468"/>
      <c r="BP7" s="468"/>
      <c r="BQ7" s="468"/>
      <c r="BR7" s="468"/>
      <c r="BS7" s="468"/>
      <c r="BT7" s="468"/>
      <c r="BU7" s="469"/>
      <c r="BV7" s="467">
        <v>642946</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82933122</v>
      </c>
      <c r="CU7" s="468"/>
      <c r="CV7" s="468"/>
      <c r="CW7" s="468"/>
      <c r="CX7" s="468"/>
      <c r="CY7" s="468"/>
      <c r="CZ7" s="468"/>
      <c r="DA7" s="469"/>
      <c r="DB7" s="467">
        <v>82656615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3674304</v>
      </c>
      <c r="BO8" s="468"/>
      <c r="BP8" s="468"/>
      <c r="BQ8" s="468"/>
      <c r="BR8" s="468"/>
      <c r="BS8" s="468"/>
      <c r="BT8" s="468"/>
      <c r="BU8" s="469"/>
      <c r="BV8" s="467">
        <v>4296575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0.85</v>
      </c>
      <c r="CU8" s="508"/>
      <c r="CV8" s="508"/>
      <c r="CW8" s="508"/>
      <c r="CX8" s="508"/>
      <c r="CY8" s="508"/>
      <c r="CZ8" s="508"/>
      <c r="DA8" s="509"/>
      <c r="DB8" s="507">
        <v>0.85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370884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-622271</v>
      </c>
      <c r="BO9" s="468"/>
      <c r="BP9" s="468"/>
      <c r="BQ9" s="468"/>
      <c r="BR9" s="468"/>
      <c r="BS9" s="468"/>
      <c r="BT9" s="468"/>
      <c r="BU9" s="469"/>
      <c r="BV9" s="467">
        <v>329412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13.4</v>
      </c>
      <c r="CU9" s="465"/>
      <c r="CV9" s="465"/>
      <c r="CW9" s="465"/>
      <c r="CX9" s="465"/>
      <c r="CY9" s="465"/>
      <c r="CZ9" s="465"/>
      <c r="DA9" s="466"/>
      <c r="DB9" s="464">
        <v>13.7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371302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9676</v>
      </c>
      <c r="BO10" s="468"/>
      <c r="BP10" s="468"/>
      <c r="BQ10" s="468"/>
      <c r="BR10" s="468"/>
      <c r="BS10" s="468"/>
      <c r="BT10" s="468"/>
      <c r="BU10" s="469"/>
      <c r="BV10" s="467">
        <v>9422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373114</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5529948</v>
      </c>
      <c r="BO12" s="468"/>
      <c r="BP12" s="468"/>
      <c r="BQ12" s="468"/>
      <c r="BR12" s="468"/>
      <c r="BS12" s="468"/>
      <c r="BT12" s="468"/>
      <c r="BU12" s="469"/>
      <c r="BV12" s="467">
        <v>3749068</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367295</v>
      </c>
      <c r="S13" s="552"/>
      <c r="T13" s="552"/>
      <c r="U13" s="552"/>
      <c r="V13" s="553"/>
      <c r="W13" s="483" t="s">
        <v>141</v>
      </c>
      <c r="X13" s="484"/>
      <c r="Y13" s="484"/>
      <c r="Z13" s="484"/>
      <c r="AA13" s="484"/>
      <c r="AB13" s="474"/>
      <c r="AC13" s="518">
        <v>5025</v>
      </c>
      <c r="AD13" s="519"/>
      <c r="AE13" s="519"/>
      <c r="AF13" s="519"/>
      <c r="AG13" s="561"/>
      <c r="AH13" s="518">
        <v>5386</v>
      </c>
      <c r="AI13" s="519"/>
      <c r="AJ13" s="519"/>
      <c r="AK13" s="519"/>
      <c r="AL13" s="520"/>
      <c r="AM13" s="496" t="s">
        <v>142</v>
      </c>
      <c r="AN13" s="497"/>
      <c r="AO13" s="497"/>
      <c r="AP13" s="497"/>
      <c r="AQ13" s="497"/>
      <c r="AR13" s="497"/>
      <c r="AS13" s="497"/>
      <c r="AT13" s="498"/>
      <c r="AU13" s="499" t="s">
        <v>136</v>
      </c>
      <c r="AV13" s="500"/>
      <c r="AW13" s="500"/>
      <c r="AX13" s="500"/>
      <c r="AY13" s="501" t="s">
        <v>143</v>
      </c>
      <c r="AZ13" s="502"/>
      <c r="BA13" s="502"/>
      <c r="BB13" s="502"/>
      <c r="BC13" s="502"/>
      <c r="BD13" s="502"/>
      <c r="BE13" s="502"/>
      <c r="BF13" s="502"/>
      <c r="BG13" s="502"/>
      <c r="BH13" s="502"/>
      <c r="BI13" s="502"/>
      <c r="BJ13" s="502"/>
      <c r="BK13" s="502"/>
      <c r="BL13" s="502"/>
      <c r="BM13" s="503"/>
      <c r="BN13" s="467">
        <v>-6142543</v>
      </c>
      <c r="BO13" s="468"/>
      <c r="BP13" s="468"/>
      <c r="BQ13" s="468"/>
      <c r="BR13" s="468"/>
      <c r="BS13" s="468"/>
      <c r="BT13" s="468"/>
      <c r="BU13" s="469"/>
      <c r="BV13" s="467">
        <v>-3410234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5.5</v>
      </c>
      <c r="CU13" s="465"/>
      <c r="CV13" s="465"/>
      <c r="CW13" s="465"/>
      <c r="CX13" s="465"/>
      <c r="CY13" s="465"/>
      <c r="CZ13" s="465"/>
      <c r="DA13" s="466"/>
      <c r="DB13" s="464">
        <v>5.8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374168</v>
      </c>
      <c r="S14" s="552"/>
      <c r="T14" s="552"/>
      <c r="U14" s="552"/>
      <c r="V14" s="553"/>
      <c r="W14" s="457"/>
      <c r="X14" s="458"/>
      <c r="Y14" s="458"/>
      <c r="Z14" s="458"/>
      <c r="AA14" s="458"/>
      <c r="AB14" s="447"/>
      <c r="AC14" s="554">
        <v>2.9</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47.6</v>
      </c>
      <c r="CU14" s="566"/>
      <c r="CV14" s="566"/>
      <c r="CW14" s="566"/>
      <c r="CX14" s="566"/>
      <c r="CY14" s="566"/>
      <c r="CZ14" s="566"/>
      <c r="DA14" s="567"/>
      <c r="DB14" s="565">
        <v>37.1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368735</v>
      </c>
      <c r="S15" s="552"/>
      <c r="T15" s="552"/>
      <c r="U15" s="552"/>
      <c r="V15" s="553"/>
      <c r="W15" s="483" t="s">
        <v>147</v>
      </c>
      <c r="X15" s="484"/>
      <c r="Y15" s="484"/>
      <c r="Z15" s="484"/>
      <c r="AA15" s="484"/>
      <c r="AB15" s="474"/>
      <c r="AC15" s="518">
        <v>47889</v>
      </c>
      <c r="AD15" s="519"/>
      <c r="AE15" s="519"/>
      <c r="AF15" s="519"/>
      <c r="AG15" s="561"/>
      <c r="AH15" s="518">
        <v>46746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52370495</v>
      </c>
      <c r="BO15" s="431"/>
      <c r="BP15" s="431"/>
      <c r="BQ15" s="431"/>
      <c r="BR15" s="431"/>
      <c r="BS15" s="431"/>
      <c r="BT15" s="431"/>
      <c r="BU15" s="432"/>
      <c r="BV15" s="430">
        <v>51625121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27.8</v>
      </c>
      <c r="AD16" s="555"/>
      <c r="AE16" s="555"/>
      <c r="AF16" s="555"/>
      <c r="AG16" s="556"/>
      <c r="AH16" s="554">
        <v>28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61429071</v>
      </c>
      <c r="BO16" s="468"/>
      <c r="BP16" s="468"/>
      <c r="BQ16" s="468"/>
      <c r="BR16" s="468"/>
      <c r="BS16" s="468"/>
      <c r="BT16" s="468"/>
      <c r="BU16" s="469"/>
      <c r="BV16" s="467">
        <v>59847098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119159</v>
      </c>
      <c r="AD17" s="519"/>
      <c r="AE17" s="519"/>
      <c r="AF17" s="519"/>
      <c r="AG17" s="561"/>
      <c r="AH17" s="518">
        <v>114535</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67514944</v>
      </c>
      <c r="BO17" s="468"/>
      <c r="BP17" s="468"/>
      <c r="BQ17" s="468"/>
      <c r="BR17" s="468"/>
      <c r="BS17" s="468"/>
      <c r="BT17" s="468"/>
      <c r="BU17" s="469"/>
      <c r="BV17" s="467">
        <v>66457177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459.16</v>
      </c>
      <c r="M18" s="583"/>
      <c r="N18" s="583"/>
      <c r="O18" s="583"/>
      <c r="P18" s="583"/>
      <c r="Q18" s="583"/>
      <c r="R18" s="584"/>
      <c r="S18" s="584"/>
      <c r="T18" s="584"/>
      <c r="U18" s="584"/>
      <c r="V18" s="585"/>
      <c r="W18" s="485"/>
      <c r="X18" s="486"/>
      <c r="Y18" s="486"/>
      <c r="Z18" s="486"/>
      <c r="AA18" s="486"/>
      <c r="AB18" s="477"/>
      <c r="AC18" s="586">
        <v>69.2</v>
      </c>
      <c r="AD18" s="587"/>
      <c r="AE18" s="587"/>
      <c r="AF18" s="587"/>
      <c r="AG18" s="588"/>
      <c r="AH18" s="586">
        <v>68.7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81756834</v>
      </c>
      <c r="BO18" s="468"/>
      <c r="BP18" s="468"/>
      <c r="BQ18" s="468"/>
      <c r="BR18" s="468"/>
      <c r="BS18" s="468"/>
      <c r="BT18" s="468"/>
      <c r="BU18" s="469"/>
      <c r="BV18" s="467">
        <v>80784333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808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99320846</v>
      </c>
      <c r="BO19" s="468"/>
      <c r="BP19" s="468"/>
      <c r="BQ19" s="468"/>
      <c r="BR19" s="468"/>
      <c r="BS19" s="468"/>
      <c r="BT19" s="468"/>
      <c r="BU19" s="469"/>
      <c r="BV19" s="467">
        <v>97636981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150180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152950244</v>
      </c>
      <c r="BO23" s="468"/>
      <c r="BP23" s="468"/>
      <c r="BQ23" s="468"/>
      <c r="BR23" s="468"/>
      <c r="BS23" s="468"/>
      <c r="BT23" s="468"/>
      <c r="BU23" s="469"/>
      <c r="BV23" s="467">
        <v>148612607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11000</v>
      </c>
      <c r="R24" s="519"/>
      <c r="S24" s="519"/>
      <c r="T24" s="519"/>
      <c r="U24" s="519"/>
      <c r="V24" s="561"/>
      <c r="W24" s="620"/>
      <c r="X24" s="608"/>
      <c r="Y24" s="609"/>
      <c r="Z24" s="517" t="s">
        <v>171</v>
      </c>
      <c r="AA24" s="497"/>
      <c r="AB24" s="497"/>
      <c r="AC24" s="497"/>
      <c r="AD24" s="497"/>
      <c r="AE24" s="497"/>
      <c r="AF24" s="497"/>
      <c r="AG24" s="498"/>
      <c r="AH24" s="518">
        <v>2024</v>
      </c>
      <c r="AI24" s="519"/>
      <c r="AJ24" s="519"/>
      <c r="AK24" s="519"/>
      <c r="AL24" s="561"/>
      <c r="AM24" s="518">
        <v>6511208</v>
      </c>
      <c r="AN24" s="519"/>
      <c r="AO24" s="519"/>
      <c r="AP24" s="519"/>
      <c r="AQ24" s="519"/>
      <c r="AR24" s="561"/>
      <c r="AS24" s="518">
        <v>3217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104624029</v>
      </c>
      <c r="BO24" s="468"/>
      <c r="BP24" s="468"/>
      <c r="BQ24" s="468"/>
      <c r="BR24" s="468"/>
      <c r="BS24" s="468"/>
      <c r="BT24" s="468"/>
      <c r="BU24" s="469"/>
      <c r="BV24" s="467">
        <v>102315531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8800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139</v>
      </c>
      <c r="AN25" s="519"/>
      <c r="AO25" s="519"/>
      <c r="AP25" s="519"/>
      <c r="AQ25" s="519"/>
      <c r="AR25" s="561"/>
      <c r="AS25" s="518" t="s">
        <v>130</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20836629</v>
      </c>
      <c r="BO25" s="431"/>
      <c r="BP25" s="431"/>
      <c r="BQ25" s="431"/>
      <c r="BR25" s="431"/>
      <c r="BS25" s="431"/>
      <c r="BT25" s="431"/>
      <c r="BU25" s="432"/>
      <c r="BV25" s="430">
        <v>24743318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7600</v>
      </c>
      <c r="R26" s="519"/>
      <c r="S26" s="519"/>
      <c r="T26" s="519"/>
      <c r="U26" s="519"/>
      <c r="V26" s="561"/>
      <c r="W26" s="620"/>
      <c r="X26" s="608"/>
      <c r="Y26" s="609"/>
      <c r="Z26" s="517" t="s">
        <v>178</v>
      </c>
      <c r="AA26" s="630"/>
      <c r="AB26" s="630"/>
      <c r="AC26" s="630"/>
      <c r="AD26" s="630"/>
      <c r="AE26" s="630"/>
      <c r="AF26" s="630"/>
      <c r="AG26" s="631"/>
      <c r="AH26" s="518">
        <v>131</v>
      </c>
      <c r="AI26" s="519"/>
      <c r="AJ26" s="519"/>
      <c r="AK26" s="519"/>
      <c r="AL26" s="561"/>
      <c r="AM26" s="518">
        <v>398371</v>
      </c>
      <c r="AN26" s="519"/>
      <c r="AO26" s="519"/>
      <c r="AP26" s="519"/>
      <c r="AQ26" s="519"/>
      <c r="AR26" s="561"/>
      <c r="AS26" s="518">
        <v>3041</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6350</v>
      </c>
      <c r="R27" s="519"/>
      <c r="S27" s="519"/>
      <c r="T27" s="519"/>
      <c r="U27" s="519"/>
      <c r="V27" s="561"/>
      <c r="W27" s="620"/>
      <c r="X27" s="608"/>
      <c r="Y27" s="609"/>
      <c r="Z27" s="517" t="s">
        <v>181</v>
      </c>
      <c r="AA27" s="497"/>
      <c r="AB27" s="497"/>
      <c r="AC27" s="497"/>
      <c r="AD27" s="497"/>
      <c r="AE27" s="497"/>
      <c r="AF27" s="497"/>
      <c r="AG27" s="498"/>
      <c r="AH27" s="518">
        <v>113</v>
      </c>
      <c r="AI27" s="519"/>
      <c r="AJ27" s="519"/>
      <c r="AK27" s="519"/>
      <c r="AL27" s="561"/>
      <c r="AM27" s="518">
        <v>410935</v>
      </c>
      <c r="AN27" s="519"/>
      <c r="AO27" s="519"/>
      <c r="AP27" s="519"/>
      <c r="AQ27" s="519"/>
      <c r="AR27" s="561"/>
      <c r="AS27" s="518">
        <v>3637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1398604</v>
      </c>
      <c r="BO27" s="644"/>
      <c r="BP27" s="644"/>
      <c r="BQ27" s="644"/>
      <c r="BR27" s="644"/>
      <c r="BS27" s="644"/>
      <c r="BT27" s="644"/>
      <c r="BU27" s="645"/>
      <c r="BV27" s="643">
        <v>1598259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6050</v>
      </c>
      <c r="R28" s="519"/>
      <c r="S28" s="519"/>
      <c r="T28" s="519"/>
      <c r="U28" s="519"/>
      <c r="V28" s="561"/>
      <c r="W28" s="620"/>
      <c r="X28" s="608"/>
      <c r="Y28" s="609"/>
      <c r="Z28" s="517" t="s">
        <v>184</v>
      </c>
      <c r="AA28" s="497"/>
      <c r="AB28" s="497"/>
      <c r="AC28" s="497"/>
      <c r="AD28" s="497"/>
      <c r="AE28" s="497"/>
      <c r="AF28" s="497"/>
      <c r="AG28" s="498"/>
      <c r="AH28" s="518" t="s">
        <v>139</v>
      </c>
      <c r="AI28" s="519"/>
      <c r="AJ28" s="519"/>
      <c r="AK28" s="519"/>
      <c r="AL28" s="561"/>
      <c r="AM28" s="518" t="s">
        <v>185</v>
      </c>
      <c r="AN28" s="519"/>
      <c r="AO28" s="519"/>
      <c r="AP28" s="519"/>
      <c r="AQ28" s="519"/>
      <c r="AR28" s="561"/>
      <c r="AS28" s="518" t="s">
        <v>130</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4410081</v>
      </c>
      <c r="BO28" s="431"/>
      <c r="BP28" s="431"/>
      <c r="BQ28" s="431"/>
      <c r="BR28" s="431"/>
      <c r="BS28" s="431"/>
      <c r="BT28" s="431"/>
      <c r="BU28" s="432"/>
      <c r="BV28" s="430">
        <v>6630353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36</v>
      </c>
      <c r="M29" s="519"/>
      <c r="N29" s="519"/>
      <c r="O29" s="519"/>
      <c r="P29" s="561"/>
      <c r="Q29" s="518">
        <v>5700</v>
      </c>
      <c r="R29" s="519"/>
      <c r="S29" s="519"/>
      <c r="T29" s="519"/>
      <c r="U29" s="519"/>
      <c r="V29" s="561"/>
      <c r="W29" s="621"/>
      <c r="X29" s="622"/>
      <c r="Y29" s="623"/>
      <c r="Z29" s="517" t="s">
        <v>188</v>
      </c>
      <c r="AA29" s="497"/>
      <c r="AB29" s="497"/>
      <c r="AC29" s="497"/>
      <c r="AD29" s="497"/>
      <c r="AE29" s="497"/>
      <c r="AF29" s="497"/>
      <c r="AG29" s="498"/>
      <c r="AH29" s="518">
        <v>2137</v>
      </c>
      <c r="AI29" s="519"/>
      <c r="AJ29" s="519"/>
      <c r="AK29" s="519"/>
      <c r="AL29" s="561"/>
      <c r="AM29" s="518">
        <v>6922143</v>
      </c>
      <c r="AN29" s="519"/>
      <c r="AO29" s="519"/>
      <c r="AP29" s="519"/>
      <c r="AQ29" s="519"/>
      <c r="AR29" s="561"/>
      <c r="AS29" s="518">
        <v>3239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1048712</v>
      </c>
      <c r="BO29" s="468"/>
      <c r="BP29" s="468"/>
      <c r="BQ29" s="468"/>
      <c r="BR29" s="468"/>
      <c r="BS29" s="468"/>
      <c r="BT29" s="468"/>
      <c r="BU29" s="469"/>
      <c r="BV29" s="467">
        <v>1148690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5430520</v>
      </c>
      <c r="BO30" s="644"/>
      <c r="BP30" s="644"/>
      <c r="BQ30" s="644"/>
      <c r="BR30" s="644"/>
      <c r="BS30" s="644"/>
      <c r="BT30" s="644"/>
      <c r="BU30" s="645"/>
      <c r="BV30" s="643">
        <v>7663724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高崎工業団地造成組合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高崎市土地開発公社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母子父子寡婦福祉資金貸付事業特別会計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公共下水道事業会計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牛伏ドリームセンター事業特別会計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高崎市・安中市消防組合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高崎市都市整備公社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土地取得事業特別会計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群馬県市町村会館管理組合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高崎環境保全社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群馬県市町村総合事務組合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高崎市総合卸売市場</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群馬県後期高齢者医療広域連合（一般会計）</v>
      </c>
      <c r="BZ38" s="657"/>
      <c r="CA38" s="657"/>
      <c r="CB38" s="657"/>
      <c r="CC38" s="657"/>
      <c r="CD38" s="657"/>
      <c r="CE38" s="657"/>
      <c r="CF38" s="657"/>
      <c r="CG38" s="657"/>
      <c r="CH38" s="657"/>
      <c r="CI38" s="657"/>
      <c r="CJ38" s="657"/>
      <c r="CK38" s="657"/>
      <c r="CL38" s="657"/>
      <c r="CM38" s="657"/>
      <c r="CN38" s="214"/>
      <c r="CO38" s="656">
        <f t="shared" si="3"/>
        <v>25</v>
      </c>
      <c r="CP38" s="656"/>
      <c r="CQ38" s="657" t="str">
        <f>IF('各会計、関係団体の財政状況及び健全化判断比率'!BS11="","",'各会計、関係団体の財政状況及び健全化判断比率'!BS11)</f>
        <v>高崎財団</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群馬県後期高齢者医療広域連合（事業会計）</v>
      </c>
      <c r="BZ39" s="657"/>
      <c r="CA39" s="657"/>
      <c r="CB39" s="657"/>
      <c r="CC39" s="657"/>
      <c r="CD39" s="657"/>
      <c r="CE39" s="657"/>
      <c r="CF39" s="657"/>
      <c r="CG39" s="657"/>
      <c r="CH39" s="657"/>
      <c r="CI39" s="657"/>
      <c r="CJ39" s="657"/>
      <c r="CK39" s="657"/>
      <c r="CL39" s="657"/>
      <c r="CM39" s="657"/>
      <c r="CN39" s="214"/>
      <c r="CO39" s="656">
        <f t="shared" si="3"/>
        <v>26</v>
      </c>
      <c r="CP39" s="656"/>
      <c r="CQ39" s="657" t="str">
        <f>IF('各会計、関係団体の財政状況及び健全化判断比率'!BS12="","",'各会計、関係団体の財政状況及び健全化判断比率'!BS12)</f>
        <v>新高崎リバーパーク</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多野藤岡広域市町村圏振興整備組合</v>
      </c>
      <c r="BZ40" s="657"/>
      <c r="CA40" s="657"/>
      <c r="CB40" s="657"/>
      <c r="CC40" s="657"/>
      <c r="CD40" s="657"/>
      <c r="CE40" s="657"/>
      <c r="CF40" s="657"/>
      <c r="CG40" s="657"/>
      <c r="CH40" s="657"/>
      <c r="CI40" s="657"/>
      <c r="CJ40" s="657"/>
      <c r="CK40" s="657"/>
      <c r="CL40" s="657"/>
      <c r="CM40" s="657"/>
      <c r="CN40" s="214"/>
      <c r="CO40" s="656">
        <f t="shared" si="3"/>
        <v>27</v>
      </c>
      <c r="CP40" s="656"/>
      <c r="CQ40" s="657" t="str">
        <f>IF('各会計、関係団体の財政状況及び健全化判断比率'!BS13="","",'各会計、関係団体の財政状況及び健全化判断比率'!BS13)</f>
        <v>倉渕ふるさと公社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多野藤岡医療事務市町村組合（病院事業）</v>
      </c>
      <c r="BZ41" s="657"/>
      <c r="CA41" s="657"/>
      <c r="CB41" s="657"/>
      <c r="CC41" s="657"/>
      <c r="CD41" s="657"/>
      <c r="CE41" s="657"/>
      <c r="CF41" s="657"/>
      <c r="CG41" s="657"/>
      <c r="CH41" s="657"/>
      <c r="CI41" s="657"/>
      <c r="CJ41" s="657"/>
      <c r="CK41" s="657"/>
      <c r="CL41" s="657"/>
      <c r="CM41" s="657"/>
      <c r="CN41" s="214"/>
      <c r="CO41" s="656">
        <f t="shared" si="3"/>
        <v>28</v>
      </c>
      <c r="CP41" s="656"/>
      <c r="CQ41" s="657" t="str">
        <f>IF('各会計、関係団体の財政状況及び健全化判断比率'!BS14="","",'各会計、関係団体の財政状況及び健全化判断比率'!BS14)</f>
        <v>相間川温泉</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多野藤岡医療事務市町村組合（老健事業）</v>
      </c>
      <c r="BZ42" s="657"/>
      <c r="CA42" s="657"/>
      <c r="CB42" s="657"/>
      <c r="CC42" s="657"/>
      <c r="CD42" s="657"/>
      <c r="CE42" s="657"/>
      <c r="CF42" s="657"/>
      <c r="CG42" s="657"/>
      <c r="CH42" s="657"/>
      <c r="CI42" s="657"/>
      <c r="CJ42" s="657"/>
      <c r="CK42" s="657"/>
      <c r="CL42" s="657"/>
      <c r="CM42" s="657"/>
      <c r="CN42" s="214"/>
      <c r="CO42" s="656">
        <f t="shared" si="3"/>
        <v>29</v>
      </c>
      <c r="CP42" s="656"/>
      <c r="CQ42" s="657" t="str">
        <f>IF('各会計、関係団体の財政状況及び健全化判断比率'!BS15="","",'各会計、関係団体の財政状況及び健全化判断比率'!BS15)</f>
        <v>榛名湖温泉ゆうすげ</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30</v>
      </c>
      <c r="CP43" s="656"/>
      <c r="CQ43" s="657" t="str">
        <f>IF('各会計、関係団体の財政状況及び健全化判断比率'!BS16="","",'各会計、関係団体の財政状況及び健全化判断比率'!BS16)</f>
        <v>公立大学法人高崎経済大学</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g1yX+4zDPT6xJujtk2B+7vEdse/zKGHpDBJiFS9RCKWzfdCvRB00Qjn2kKTl7CT32jUuw8zDdXcqXbHTwIjCA==" saltValue="ps7rMBS5MY7LD9Pnv/R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584</v>
      </c>
      <c r="D34" s="1248"/>
      <c r="E34" s="1249"/>
      <c r="F34" s="32">
        <v>5.52</v>
      </c>
      <c r="G34" s="33">
        <v>6.21</v>
      </c>
      <c r="H34" s="33">
        <v>6.57</v>
      </c>
      <c r="I34" s="33">
        <v>7.49</v>
      </c>
      <c r="J34" s="34">
        <v>8.5299999999999994</v>
      </c>
      <c r="K34" s="22"/>
      <c r="L34" s="22"/>
      <c r="M34" s="22"/>
      <c r="N34" s="22"/>
      <c r="O34" s="22"/>
      <c r="P34" s="22"/>
    </row>
    <row r="35" spans="1:16" ht="39" customHeight="1" x14ac:dyDescent="0.15">
      <c r="A35" s="22"/>
      <c r="B35" s="35"/>
      <c r="C35" s="1242" t="s">
        <v>585</v>
      </c>
      <c r="D35" s="1243"/>
      <c r="E35" s="1244"/>
      <c r="F35" s="36">
        <v>5.2</v>
      </c>
      <c r="G35" s="37">
        <v>6.07</v>
      </c>
      <c r="H35" s="37">
        <v>6.49</v>
      </c>
      <c r="I35" s="37">
        <v>7.1</v>
      </c>
      <c r="J35" s="38">
        <v>7.6</v>
      </c>
      <c r="K35" s="22"/>
      <c r="L35" s="22"/>
      <c r="M35" s="22"/>
      <c r="N35" s="22"/>
      <c r="O35" s="22"/>
      <c r="P35" s="22"/>
    </row>
    <row r="36" spans="1:16" ht="39" customHeight="1" x14ac:dyDescent="0.15">
      <c r="A36" s="22"/>
      <c r="B36" s="35"/>
      <c r="C36" s="1242" t="s">
        <v>586</v>
      </c>
      <c r="D36" s="1243"/>
      <c r="E36" s="1244"/>
      <c r="F36" s="36">
        <v>7.13</v>
      </c>
      <c r="G36" s="37">
        <v>4.8099999999999996</v>
      </c>
      <c r="H36" s="37">
        <v>4.7699999999999996</v>
      </c>
      <c r="I36" s="37">
        <v>5.16</v>
      </c>
      <c r="J36" s="38">
        <v>4.4000000000000004</v>
      </c>
      <c r="K36" s="22"/>
      <c r="L36" s="22"/>
      <c r="M36" s="22"/>
      <c r="N36" s="22"/>
      <c r="O36" s="22"/>
      <c r="P36" s="22"/>
    </row>
    <row r="37" spans="1:16" ht="39" customHeight="1" x14ac:dyDescent="0.15">
      <c r="A37" s="22"/>
      <c r="B37" s="35"/>
      <c r="C37" s="1242" t="s">
        <v>587</v>
      </c>
      <c r="D37" s="1243"/>
      <c r="E37" s="1244"/>
      <c r="F37" s="36">
        <v>1.41</v>
      </c>
      <c r="G37" s="37">
        <v>2.2599999999999998</v>
      </c>
      <c r="H37" s="37">
        <v>3.27</v>
      </c>
      <c r="I37" s="37">
        <v>0.73</v>
      </c>
      <c r="J37" s="38">
        <v>0.73</v>
      </c>
      <c r="K37" s="22"/>
      <c r="L37" s="22"/>
      <c r="M37" s="22"/>
      <c r="N37" s="22"/>
      <c r="O37" s="22"/>
      <c r="P37" s="22"/>
    </row>
    <row r="38" spans="1:16" ht="39" customHeight="1" x14ac:dyDescent="0.15">
      <c r="A38" s="22"/>
      <c r="B38" s="35"/>
      <c r="C38" s="1242" t="s">
        <v>588</v>
      </c>
      <c r="D38" s="1243"/>
      <c r="E38" s="1244"/>
      <c r="F38" s="36">
        <v>1.07</v>
      </c>
      <c r="G38" s="37">
        <v>0.97</v>
      </c>
      <c r="H38" s="37">
        <v>1.05</v>
      </c>
      <c r="I38" s="37">
        <v>0.71</v>
      </c>
      <c r="J38" s="38">
        <v>0.41</v>
      </c>
      <c r="K38" s="22"/>
      <c r="L38" s="22"/>
      <c r="M38" s="22"/>
      <c r="N38" s="22"/>
      <c r="O38" s="22"/>
      <c r="P38" s="22"/>
    </row>
    <row r="39" spans="1:16" ht="39" customHeight="1" x14ac:dyDescent="0.15">
      <c r="A39" s="22"/>
      <c r="B39" s="35"/>
      <c r="C39" s="1242" t="s">
        <v>589</v>
      </c>
      <c r="D39" s="1243"/>
      <c r="E39" s="1244"/>
      <c r="F39" s="36">
        <v>0.04</v>
      </c>
      <c r="G39" s="37">
        <v>0.04</v>
      </c>
      <c r="H39" s="37">
        <v>0.05</v>
      </c>
      <c r="I39" s="37">
        <v>0.05</v>
      </c>
      <c r="J39" s="38">
        <v>0.16</v>
      </c>
      <c r="K39" s="22"/>
      <c r="L39" s="22"/>
      <c r="M39" s="22"/>
      <c r="N39" s="22"/>
      <c r="O39" s="22"/>
      <c r="P39" s="22"/>
    </row>
    <row r="40" spans="1:16" ht="39" customHeight="1" x14ac:dyDescent="0.15">
      <c r="A40" s="22"/>
      <c r="B40" s="35"/>
      <c r="C40" s="1242" t="s">
        <v>590</v>
      </c>
      <c r="D40" s="1243"/>
      <c r="E40" s="1244"/>
      <c r="F40" s="36">
        <v>0.03</v>
      </c>
      <c r="G40" s="37">
        <v>0.02</v>
      </c>
      <c r="H40" s="37">
        <v>0.04</v>
      </c>
      <c r="I40" s="37">
        <v>0.03</v>
      </c>
      <c r="J40" s="38">
        <v>0.02</v>
      </c>
      <c r="K40" s="22"/>
      <c r="L40" s="22"/>
      <c r="M40" s="22"/>
      <c r="N40" s="22"/>
      <c r="O40" s="22"/>
      <c r="P40" s="22"/>
    </row>
    <row r="41" spans="1:16" ht="39" customHeight="1" x14ac:dyDescent="0.15">
      <c r="A41" s="22"/>
      <c r="B41" s="35"/>
      <c r="C41" s="1242" t="s">
        <v>591</v>
      </c>
      <c r="D41" s="1243"/>
      <c r="E41" s="1244"/>
      <c r="F41" s="36">
        <v>0</v>
      </c>
      <c r="G41" s="37">
        <v>0.01</v>
      </c>
      <c r="H41" s="37">
        <v>0.01</v>
      </c>
      <c r="I41" s="37">
        <v>0.01</v>
      </c>
      <c r="J41" s="38">
        <v>0.01</v>
      </c>
      <c r="K41" s="22"/>
      <c r="L41" s="22"/>
      <c r="M41" s="22"/>
      <c r="N41" s="22"/>
      <c r="O41" s="22"/>
      <c r="P41" s="22"/>
    </row>
    <row r="42" spans="1:16" ht="39" customHeight="1" x14ac:dyDescent="0.15">
      <c r="A42" s="22"/>
      <c r="B42" s="39"/>
      <c r="C42" s="1242" t="s">
        <v>592</v>
      </c>
      <c r="D42" s="1243"/>
      <c r="E42" s="1244"/>
      <c r="F42" s="36" t="s">
        <v>533</v>
      </c>
      <c r="G42" s="37" t="s">
        <v>533</v>
      </c>
      <c r="H42" s="37" t="s">
        <v>533</v>
      </c>
      <c r="I42" s="37" t="s">
        <v>533</v>
      </c>
      <c r="J42" s="38" t="s">
        <v>533</v>
      </c>
      <c r="K42" s="22"/>
      <c r="L42" s="22"/>
      <c r="M42" s="22"/>
      <c r="N42" s="22"/>
      <c r="O42" s="22"/>
      <c r="P42" s="22"/>
    </row>
    <row r="43" spans="1:16" ht="39" customHeight="1" thickBot="1" x14ac:dyDescent="0.2">
      <c r="A43" s="22"/>
      <c r="B43" s="40"/>
      <c r="C43" s="1245" t="s">
        <v>593</v>
      </c>
      <c r="D43" s="1246"/>
      <c r="E43" s="1247"/>
      <c r="F43" s="41">
        <v>0.01</v>
      </c>
      <c r="G43" s="42">
        <v>0.01</v>
      </c>
      <c r="H43" s="42">
        <v>0.05</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u/JrgzUYK5t97hm54w5na9GLDth2SlbBd/lCui+XEAuPGnsUd1AizbvyfPMsF1jV9PMSxvpUewO5R/6FTEpLw==" saltValue="KCqb7wNqRoulTTry5BmE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13400</v>
      </c>
      <c r="L45" s="60">
        <v>13536</v>
      </c>
      <c r="M45" s="60">
        <v>13848</v>
      </c>
      <c r="N45" s="60">
        <v>13629</v>
      </c>
      <c r="O45" s="61">
        <v>13601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533</v>
      </c>
      <c r="L46" s="64" t="s">
        <v>533</v>
      </c>
      <c r="M46" s="64" t="s">
        <v>533</v>
      </c>
      <c r="N46" s="64" t="s">
        <v>533</v>
      </c>
      <c r="O46" s="65" t="s">
        <v>533</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533</v>
      </c>
      <c r="L47" s="64" t="s">
        <v>533</v>
      </c>
      <c r="M47" s="64" t="s">
        <v>533</v>
      </c>
      <c r="N47" s="64" t="s">
        <v>533</v>
      </c>
      <c r="O47" s="65" t="s">
        <v>533</v>
      </c>
      <c r="P47" s="48"/>
      <c r="Q47" s="48"/>
      <c r="R47" s="48"/>
      <c r="S47" s="48"/>
      <c r="T47" s="48"/>
      <c r="U47" s="48"/>
    </row>
    <row r="48" spans="1:21" ht="30.75" customHeight="1" x14ac:dyDescent="0.15">
      <c r="A48" s="48"/>
      <c r="B48" s="1252"/>
      <c r="C48" s="1253"/>
      <c r="D48" s="62"/>
      <c r="E48" s="1258" t="s">
        <v>14</v>
      </c>
      <c r="F48" s="1258"/>
      <c r="G48" s="1258"/>
      <c r="H48" s="1258"/>
      <c r="I48" s="1258"/>
      <c r="J48" s="1259"/>
      <c r="K48" s="63">
        <v>2988</v>
      </c>
      <c r="L48" s="64">
        <v>2759</v>
      </c>
      <c r="M48" s="64">
        <v>2503</v>
      </c>
      <c r="N48" s="64">
        <v>2330</v>
      </c>
      <c r="O48" s="65">
        <v>2140</v>
      </c>
      <c r="P48" s="48"/>
      <c r="Q48" s="48"/>
      <c r="R48" s="48"/>
      <c r="S48" s="48"/>
      <c r="T48" s="48"/>
      <c r="U48" s="48"/>
    </row>
    <row r="49" spans="1:21" ht="30.75" customHeight="1" x14ac:dyDescent="0.15">
      <c r="A49" s="48"/>
      <c r="B49" s="1252"/>
      <c r="C49" s="1253"/>
      <c r="D49" s="62"/>
      <c r="E49" s="1258" t="s">
        <v>15</v>
      </c>
      <c r="F49" s="1258"/>
      <c r="G49" s="1258"/>
      <c r="H49" s="1258"/>
      <c r="I49" s="1258"/>
      <c r="J49" s="1259"/>
      <c r="K49" s="63">
        <v>205</v>
      </c>
      <c r="L49" s="64">
        <v>189</v>
      </c>
      <c r="M49" s="64">
        <v>235</v>
      </c>
      <c r="N49" s="64">
        <v>268</v>
      </c>
      <c r="O49" s="65">
        <v>280</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533</v>
      </c>
      <c r="L50" s="64" t="s">
        <v>533</v>
      </c>
      <c r="M50" s="64" t="s">
        <v>533</v>
      </c>
      <c r="N50" s="64" t="s">
        <v>533</v>
      </c>
      <c r="O50" s="65" t="s">
        <v>533</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533</v>
      </c>
      <c r="L51" s="64">
        <v>1</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12082</v>
      </c>
      <c r="L52" s="64">
        <v>12256</v>
      </c>
      <c r="M52" s="64">
        <v>12251</v>
      </c>
      <c r="N52" s="64">
        <v>12303</v>
      </c>
      <c r="O52" s="65">
        <v>12182</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4511</v>
      </c>
      <c r="L53" s="69">
        <v>4229</v>
      </c>
      <c r="M53" s="69">
        <v>4335</v>
      </c>
      <c r="N53" s="69">
        <v>3924</v>
      </c>
      <c r="O53" s="70">
        <v>3839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wMr0xTfMlx6V7bT+2kbxxycxJ7N5mVHXViVn815xVIBc+aN3Vi4zSb1988z//nZmOVuo3/wzMzC1iS6zkVYg==" saltValue="+RmLyYTGXZh6x51859pH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574</v>
      </c>
      <c r="J40" s="100" t="s">
        <v>575</v>
      </c>
      <c r="K40" s="100" t="s">
        <v>576</v>
      </c>
      <c r="L40" s="100" t="s">
        <v>577</v>
      </c>
      <c r="M40" s="101" t="s">
        <v>578</v>
      </c>
    </row>
    <row r="41" spans="2:13" ht="27.75" customHeight="1" x14ac:dyDescent="0.15">
      <c r="B41" s="1276" t="s">
        <v>29</v>
      </c>
      <c r="C41" s="1277"/>
      <c r="D41" s="102"/>
      <c r="E41" s="1282" t="s">
        <v>30</v>
      </c>
      <c r="F41" s="1282"/>
      <c r="G41" s="1282"/>
      <c r="H41" s="1283"/>
      <c r="I41" s="103">
        <v>136578</v>
      </c>
      <c r="J41" s="104">
        <v>141517</v>
      </c>
      <c r="K41" s="104">
        <v>143678</v>
      </c>
      <c r="L41" s="104">
        <v>148832</v>
      </c>
      <c r="M41" s="105">
        <v>153170</v>
      </c>
    </row>
    <row r="42" spans="2:13" ht="27.75" customHeight="1" x14ac:dyDescent="0.15">
      <c r="B42" s="1278"/>
      <c r="C42" s="1279"/>
      <c r="D42" s="106"/>
      <c r="E42" s="1284" t="s">
        <v>31</v>
      </c>
      <c r="F42" s="1284"/>
      <c r="G42" s="1284"/>
      <c r="H42" s="1285"/>
      <c r="I42" s="107" t="s">
        <v>533</v>
      </c>
      <c r="J42" s="108" t="s">
        <v>533</v>
      </c>
      <c r="K42" s="108" t="s">
        <v>533</v>
      </c>
      <c r="L42" s="108" t="s">
        <v>533</v>
      </c>
      <c r="M42" s="109" t="s">
        <v>533</v>
      </c>
    </row>
    <row r="43" spans="2:13" ht="27.75" customHeight="1" x14ac:dyDescent="0.15">
      <c r="B43" s="1278"/>
      <c r="C43" s="1279"/>
      <c r="D43" s="106"/>
      <c r="E43" s="1284" t="s">
        <v>32</v>
      </c>
      <c r="F43" s="1284"/>
      <c r="G43" s="1284"/>
      <c r="H43" s="1285"/>
      <c r="I43" s="107">
        <v>28802</v>
      </c>
      <c r="J43" s="108">
        <v>26895</v>
      </c>
      <c r="K43" s="108">
        <v>25624</v>
      </c>
      <c r="L43" s="108">
        <v>24256</v>
      </c>
      <c r="M43" s="109">
        <v>23210</v>
      </c>
    </row>
    <row r="44" spans="2:13" ht="27.75" customHeight="1" x14ac:dyDescent="0.15">
      <c r="B44" s="1278"/>
      <c r="C44" s="1279"/>
      <c r="D44" s="106"/>
      <c r="E44" s="1284" t="s">
        <v>33</v>
      </c>
      <c r="F44" s="1284"/>
      <c r="G44" s="1284"/>
      <c r="H44" s="1285"/>
      <c r="I44" s="107">
        <v>1844</v>
      </c>
      <c r="J44" s="108">
        <v>1841</v>
      </c>
      <c r="K44" s="108">
        <v>2122</v>
      </c>
      <c r="L44" s="108">
        <v>2004</v>
      </c>
      <c r="M44" s="109">
        <v>1842</v>
      </c>
    </row>
    <row r="45" spans="2:13" ht="27.75" customHeight="1" x14ac:dyDescent="0.15">
      <c r="B45" s="1278"/>
      <c r="C45" s="1279"/>
      <c r="D45" s="106"/>
      <c r="E45" s="1284" t="s">
        <v>34</v>
      </c>
      <c r="F45" s="1284"/>
      <c r="G45" s="1284"/>
      <c r="H45" s="1285"/>
      <c r="I45" s="107">
        <v>15680</v>
      </c>
      <c r="J45" s="108">
        <v>15206</v>
      </c>
      <c r="K45" s="108">
        <v>14681</v>
      </c>
      <c r="L45" s="108">
        <v>14766</v>
      </c>
      <c r="M45" s="109">
        <v>15016</v>
      </c>
    </row>
    <row r="46" spans="2:13" ht="27.75" customHeight="1" x14ac:dyDescent="0.15">
      <c r="B46" s="1278"/>
      <c r="C46" s="1279"/>
      <c r="D46" s="110"/>
      <c r="E46" s="1284" t="s">
        <v>35</v>
      </c>
      <c r="F46" s="1284"/>
      <c r="G46" s="1284"/>
      <c r="H46" s="1285"/>
      <c r="I46" s="107">
        <v>233</v>
      </c>
      <c r="J46" s="108">
        <v>348</v>
      </c>
      <c r="K46" s="108">
        <v>273</v>
      </c>
      <c r="L46" s="108">
        <v>240</v>
      </c>
      <c r="M46" s="109">
        <v>209</v>
      </c>
    </row>
    <row r="47" spans="2:13" ht="27.75" customHeight="1" x14ac:dyDescent="0.15">
      <c r="B47" s="1278"/>
      <c r="C47" s="1279"/>
      <c r="D47" s="111"/>
      <c r="E47" s="1286" t="s">
        <v>36</v>
      </c>
      <c r="F47" s="1287"/>
      <c r="G47" s="1287"/>
      <c r="H47" s="1288"/>
      <c r="I47" s="107" t="s">
        <v>533</v>
      </c>
      <c r="J47" s="108" t="s">
        <v>533</v>
      </c>
      <c r="K47" s="108" t="s">
        <v>533</v>
      </c>
      <c r="L47" s="108" t="s">
        <v>533</v>
      </c>
      <c r="M47" s="109" t="s">
        <v>533</v>
      </c>
    </row>
    <row r="48" spans="2:13" ht="27.75" customHeight="1" x14ac:dyDescent="0.15">
      <c r="B48" s="1278"/>
      <c r="C48" s="1279"/>
      <c r="D48" s="106"/>
      <c r="E48" s="1284" t="s">
        <v>37</v>
      </c>
      <c r="F48" s="1284"/>
      <c r="G48" s="1284"/>
      <c r="H48" s="1285"/>
      <c r="I48" s="107" t="s">
        <v>533</v>
      </c>
      <c r="J48" s="108" t="s">
        <v>533</v>
      </c>
      <c r="K48" s="108" t="s">
        <v>533</v>
      </c>
      <c r="L48" s="108" t="s">
        <v>533</v>
      </c>
      <c r="M48" s="109" t="s">
        <v>533</v>
      </c>
    </row>
    <row r="49" spans="2:13" ht="27.75" customHeight="1" x14ac:dyDescent="0.15">
      <c r="B49" s="1280"/>
      <c r="C49" s="1281"/>
      <c r="D49" s="106"/>
      <c r="E49" s="1284" t="s">
        <v>38</v>
      </c>
      <c r="F49" s="1284"/>
      <c r="G49" s="1284"/>
      <c r="H49" s="1285"/>
      <c r="I49" s="107" t="s">
        <v>533</v>
      </c>
      <c r="J49" s="108" t="s">
        <v>533</v>
      </c>
      <c r="K49" s="108" t="s">
        <v>533</v>
      </c>
      <c r="L49" s="108" t="s">
        <v>533</v>
      </c>
      <c r="M49" s="109" t="s">
        <v>533</v>
      </c>
    </row>
    <row r="50" spans="2:13" ht="27.75" customHeight="1" x14ac:dyDescent="0.15">
      <c r="B50" s="1289" t="s">
        <v>39</v>
      </c>
      <c r="C50" s="1290"/>
      <c r="D50" s="112"/>
      <c r="E50" s="1284" t="s">
        <v>40</v>
      </c>
      <c r="F50" s="1284"/>
      <c r="G50" s="1284"/>
      <c r="H50" s="1285"/>
      <c r="I50" s="107">
        <v>21566</v>
      </c>
      <c r="J50" s="108">
        <v>21407</v>
      </c>
      <c r="K50" s="108">
        <v>20044</v>
      </c>
      <c r="L50" s="108">
        <v>20987</v>
      </c>
      <c r="M50" s="109">
        <v>17078</v>
      </c>
    </row>
    <row r="51" spans="2:13" ht="27.75" customHeight="1" x14ac:dyDescent="0.15">
      <c r="B51" s="1278"/>
      <c r="C51" s="1279"/>
      <c r="D51" s="106"/>
      <c r="E51" s="1284" t="s">
        <v>41</v>
      </c>
      <c r="F51" s="1284"/>
      <c r="G51" s="1284"/>
      <c r="H51" s="1285"/>
      <c r="I51" s="107">
        <v>15517</v>
      </c>
      <c r="J51" s="108">
        <v>15527</v>
      </c>
      <c r="K51" s="108">
        <v>16730</v>
      </c>
      <c r="L51" s="108">
        <v>15776</v>
      </c>
      <c r="M51" s="109">
        <v>16848</v>
      </c>
    </row>
    <row r="52" spans="2:13" ht="27.75" customHeight="1" x14ac:dyDescent="0.15">
      <c r="B52" s="1280"/>
      <c r="C52" s="1281"/>
      <c r="D52" s="106"/>
      <c r="E52" s="1284" t="s">
        <v>42</v>
      </c>
      <c r="F52" s="1284"/>
      <c r="G52" s="1284"/>
      <c r="H52" s="1285"/>
      <c r="I52" s="107">
        <v>124544</v>
      </c>
      <c r="J52" s="108">
        <v>126735</v>
      </c>
      <c r="K52" s="108">
        <v>126198</v>
      </c>
      <c r="L52" s="108">
        <v>126580</v>
      </c>
      <c r="M52" s="109">
        <v>125062</v>
      </c>
    </row>
    <row r="53" spans="2:13" ht="27.75" customHeight="1" thickBot="1" x14ac:dyDescent="0.2">
      <c r="B53" s="1291" t="s">
        <v>43</v>
      </c>
      <c r="C53" s="1292"/>
      <c r="D53" s="113"/>
      <c r="E53" s="1293" t="s">
        <v>44</v>
      </c>
      <c r="F53" s="1293"/>
      <c r="G53" s="1293"/>
      <c r="H53" s="1294"/>
      <c r="I53" s="114">
        <v>21511</v>
      </c>
      <c r="J53" s="115">
        <v>22138</v>
      </c>
      <c r="K53" s="115">
        <v>23406</v>
      </c>
      <c r="L53" s="115">
        <v>26755</v>
      </c>
      <c r="M53" s="116">
        <v>34459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0YvcRLGbp9tgeKmJbRDo0+ZWIxH9gWIhXgQqHFTSb1UiP9mJ9r3ihynh5g840ZuxM4+mEqMbzC2dpM5tz1QFw==" saltValue="GsCwHScr6jSoKJlyGA/L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47</v>
      </c>
      <c r="D55" s="1303"/>
      <c r="E55" s="1304"/>
      <c r="F55" s="128">
        <v>7270</v>
      </c>
      <c r="G55" s="128">
        <v>6630</v>
      </c>
      <c r="H55" s="129">
        <v>4410</v>
      </c>
    </row>
    <row r="56" spans="2:8" ht="52.5" customHeight="1" x14ac:dyDescent="0.15">
      <c r="B56" s="130"/>
      <c r="C56" s="1305" t="s">
        <v>48</v>
      </c>
      <c r="D56" s="1305"/>
      <c r="E56" s="1306"/>
      <c r="F56" s="131">
        <v>1349</v>
      </c>
      <c r="G56" s="131">
        <v>1149</v>
      </c>
      <c r="H56" s="132">
        <v>1049</v>
      </c>
    </row>
    <row r="57" spans="2:8" ht="53.25" customHeight="1" x14ac:dyDescent="0.15">
      <c r="B57" s="130"/>
      <c r="C57" s="1307" t="s">
        <v>49</v>
      </c>
      <c r="D57" s="1307"/>
      <c r="E57" s="1308"/>
      <c r="F57" s="133">
        <v>8861</v>
      </c>
      <c r="G57" s="133">
        <v>7664</v>
      </c>
      <c r="H57" s="134">
        <v>5431</v>
      </c>
    </row>
    <row r="58" spans="2:8" ht="45.75" customHeight="1" x14ac:dyDescent="0.15">
      <c r="B58" s="135"/>
      <c r="C58" s="1295" t="s">
        <v>622</v>
      </c>
      <c r="D58" s="1296"/>
      <c r="E58" s="1297"/>
      <c r="F58" s="136">
        <v>1631</v>
      </c>
      <c r="G58" s="136">
        <v>1632</v>
      </c>
      <c r="H58" s="137">
        <v>1635</v>
      </c>
    </row>
    <row r="59" spans="2:8" ht="45.75" customHeight="1" x14ac:dyDescent="0.15">
      <c r="B59" s="135"/>
      <c r="C59" s="1295" t="s">
        <v>623</v>
      </c>
      <c r="D59" s="1296"/>
      <c r="E59" s="1297"/>
      <c r="F59" s="136">
        <v>1635</v>
      </c>
      <c r="G59" s="136">
        <v>1315</v>
      </c>
      <c r="H59" s="137">
        <v>995</v>
      </c>
    </row>
    <row r="60" spans="2:8" ht="45.75" customHeight="1" x14ac:dyDescent="0.15">
      <c r="B60" s="135"/>
      <c r="C60" s="1295" t="s">
        <v>624</v>
      </c>
      <c r="D60" s="1296"/>
      <c r="E60" s="1297"/>
      <c r="F60" s="136">
        <v>847</v>
      </c>
      <c r="G60" s="136">
        <v>836</v>
      </c>
      <c r="H60" s="137">
        <v>837</v>
      </c>
    </row>
    <row r="61" spans="2:8" ht="45.75" customHeight="1" x14ac:dyDescent="0.15">
      <c r="B61" s="135"/>
      <c r="C61" s="1295" t="s">
        <v>625</v>
      </c>
      <c r="D61" s="1296"/>
      <c r="E61" s="1297"/>
      <c r="F61" s="136">
        <v>345</v>
      </c>
      <c r="G61" s="136">
        <v>353</v>
      </c>
      <c r="H61" s="137">
        <v>391</v>
      </c>
    </row>
    <row r="62" spans="2:8" ht="45.75" customHeight="1" thickBot="1" x14ac:dyDescent="0.2">
      <c r="B62" s="138"/>
      <c r="C62" s="1298" t="s">
        <v>626</v>
      </c>
      <c r="D62" s="1299"/>
      <c r="E62" s="1300"/>
      <c r="F62" s="139">
        <v>2586</v>
      </c>
      <c r="G62" s="139">
        <v>2021</v>
      </c>
      <c r="H62" s="140">
        <v>372</v>
      </c>
    </row>
    <row r="63" spans="2:8" ht="52.5" customHeight="1" thickBot="1" x14ac:dyDescent="0.2">
      <c r="B63" s="141"/>
      <c r="C63" s="1301" t="s">
        <v>50</v>
      </c>
      <c r="D63" s="1301"/>
      <c r="E63" s="1302"/>
      <c r="F63" s="142">
        <v>17479</v>
      </c>
      <c r="G63" s="142">
        <v>15443</v>
      </c>
      <c r="H63" s="143">
        <v>10889</v>
      </c>
    </row>
    <row r="64" spans="2:8" ht="15" customHeight="1" x14ac:dyDescent="0.15"/>
  </sheetData>
  <sheetProtection algorithmName="SHA-512" hashValue="4w3a6Vj2ZrpSZhti7ezanXDsUeMsnHFaRZdZY/3NWU3TZDsgRpNJYg7koWCMsfsmlLqEM6Wr4jAwtwSkipPMuQ==" saltValue="3IAIkhVwnwmlQrpVUK8j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1" zoomScale="80" zoomScaleNormal="8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638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ustomHeight="1"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ustomHeight="1"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ustomHeight="1"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ustomHeight="1"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631</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574</v>
      </c>
      <c r="BQ50" s="1322"/>
      <c r="BR50" s="1322"/>
      <c r="BS50" s="1322"/>
      <c r="BT50" s="1322"/>
      <c r="BU50" s="1322"/>
      <c r="BV50" s="1322"/>
      <c r="BW50" s="1322"/>
      <c r="BX50" s="1322" t="s">
        <v>575</v>
      </c>
      <c r="BY50" s="1322"/>
      <c r="BZ50" s="1322"/>
      <c r="CA50" s="1322"/>
      <c r="CB50" s="1322"/>
      <c r="CC50" s="1322"/>
      <c r="CD50" s="1322"/>
      <c r="CE50" s="1322"/>
      <c r="CF50" s="1322" t="s">
        <v>576</v>
      </c>
      <c r="CG50" s="1322"/>
      <c r="CH50" s="1322"/>
      <c r="CI50" s="1322"/>
      <c r="CJ50" s="1322"/>
      <c r="CK50" s="1322"/>
      <c r="CL50" s="1322"/>
      <c r="CM50" s="1322"/>
      <c r="CN50" s="1322" t="s">
        <v>577</v>
      </c>
      <c r="CO50" s="1322"/>
      <c r="CP50" s="1322"/>
      <c r="CQ50" s="1322"/>
      <c r="CR50" s="1322"/>
      <c r="CS50" s="1322"/>
      <c r="CT50" s="1322"/>
      <c r="CU50" s="1322"/>
      <c r="CV50" s="1322" t="s">
        <v>578</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632</v>
      </c>
      <c r="AO51" s="1325"/>
      <c r="AP51" s="1325"/>
      <c r="AQ51" s="1325"/>
      <c r="AR51" s="1325"/>
      <c r="AS51" s="1325"/>
      <c r="AT51" s="1325"/>
      <c r="AU51" s="1325"/>
      <c r="AV51" s="1325"/>
      <c r="AW51" s="1325"/>
      <c r="AX51" s="1325"/>
      <c r="AY51" s="1325"/>
      <c r="AZ51" s="1325"/>
      <c r="BA51" s="1325"/>
      <c r="BB51" s="1325" t="s">
        <v>633</v>
      </c>
      <c r="BC51" s="1325"/>
      <c r="BD51" s="1325"/>
      <c r="BE51" s="1325"/>
      <c r="BF51" s="1325"/>
      <c r="BG51" s="1325"/>
      <c r="BH51" s="1325"/>
      <c r="BI51" s="1325"/>
      <c r="BJ51" s="1325"/>
      <c r="BK51" s="1325"/>
      <c r="BL51" s="1325"/>
      <c r="BM51" s="1325"/>
      <c r="BN51" s="1325"/>
      <c r="BO51" s="1325"/>
      <c r="BP51" s="1323">
        <v>29.9</v>
      </c>
      <c r="BQ51" s="1323"/>
      <c r="BR51" s="1323"/>
      <c r="BS51" s="1323"/>
      <c r="BT51" s="1323"/>
      <c r="BU51" s="1323"/>
      <c r="BV51" s="1323"/>
      <c r="BW51" s="1323"/>
      <c r="BX51" s="1323">
        <v>31</v>
      </c>
      <c r="BY51" s="1323"/>
      <c r="BZ51" s="1323"/>
      <c r="CA51" s="1323"/>
      <c r="CB51" s="1323"/>
      <c r="CC51" s="1323"/>
      <c r="CD51" s="1323"/>
      <c r="CE51" s="1323"/>
      <c r="CF51" s="1323">
        <v>32.5</v>
      </c>
      <c r="CG51" s="1323"/>
      <c r="CH51" s="1323"/>
      <c r="CI51" s="1323"/>
      <c r="CJ51" s="1323"/>
      <c r="CK51" s="1323"/>
      <c r="CL51" s="1323"/>
      <c r="CM51" s="1323"/>
      <c r="CN51" s="1323">
        <v>37.1</v>
      </c>
      <c r="CO51" s="1323"/>
      <c r="CP51" s="1323"/>
      <c r="CQ51" s="1323"/>
      <c r="CR51" s="1323"/>
      <c r="CS51" s="1323"/>
      <c r="CT51" s="1323"/>
      <c r="CU51" s="1323"/>
      <c r="CV51" s="1323">
        <v>47.6</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634</v>
      </c>
      <c r="BC53" s="1325"/>
      <c r="BD53" s="1325"/>
      <c r="BE53" s="1325"/>
      <c r="BF53" s="1325"/>
      <c r="BG53" s="1325"/>
      <c r="BH53" s="1325"/>
      <c r="BI53" s="1325"/>
      <c r="BJ53" s="1325"/>
      <c r="BK53" s="1325"/>
      <c r="BL53" s="1325"/>
      <c r="BM53" s="1325"/>
      <c r="BN53" s="1325"/>
      <c r="BO53" s="1325"/>
      <c r="BP53" s="1323">
        <v>54.2</v>
      </c>
      <c r="BQ53" s="1323"/>
      <c r="BR53" s="1323"/>
      <c r="BS53" s="1323"/>
      <c r="BT53" s="1323"/>
      <c r="BU53" s="1323"/>
      <c r="BV53" s="1323"/>
      <c r="BW53" s="1323"/>
      <c r="BX53" s="1323">
        <v>54.5</v>
      </c>
      <c r="BY53" s="1323"/>
      <c r="BZ53" s="1323"/>
      <c r="CA53" s="1323"/>
      <c r="CB53" s="1323"/>
      <c r="CC53" s="1323"/>
      <c r="CD53" s="1323"/>
      <c r="CE53" s="1323"/>
      <c r="CF53" s="1323">
        <v>55.9</v>
      </c>
      <c r="CG53" s="1323"/>
      <c r="CH53" s="1323"/>
      <c r="CI53" s="1323"/>
      <c r="CJ53" s="1323"/>
      <c r="CK53" s="1323"/>
      <c r="CL53" s="1323"/>
      <c r="CM53" s="1323"/>
      <c r="CN53" s="1323">
        <v>57.2</v>
      </c>
      <c r="CO53" s="1323"/>
      <c r="CP53" s="1323"/>
      <c r="CQ53" s="1323"/>
      <c r="CR53" s="1323"/>
      <c r="CS53" s="1323"/>
      <c r="CT53" s="1323"/>
      <c r="CU53" s="1323"/>
      <c r="CV53" s="1323">
        <v>56</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635</v>
      </c>
      <c r="AO55" s="1322"/>
      <c r="AP55" s="1322"/>
      <c r="AQ55" s="1322"/>
      <c r="AR55" s="1322"/>
      <c r="AS55" s="1322"/>
      <c r="AT55" s="1322"/>
      <c r="AU55" s="1322"/>
      <c r="AV55" s="1322"/>
      <c r="AW55" s="1322"/>
      <c r="AX55" s="1322"/>
      <c r="AY55" s="1322"/>
      <c r="AZ55" s="1322"/>
      <c r="BA55" s="1322"/>
      <c r="BB55" s="1325" t="s">
        <v>633</v>
      </c>
      <c r="BC55" s="1325"/>
      <c r="BD55" s="1325"/>
      <c r="BE55" s="1325"/>
      <c r="BF55" s="1325"/>
      <c r="BG55" s="1325"/>
      <c r="BH55" s="1325"/>
      <c r="BI55" s="1325"/>
      <c r="BJ55" s="1325"/>
      <c r="BK55" s="1325"/>
      <c r="BL55" s="1325"/>
      <c r="BM55" s="1325"/>
      <c r="BN55" s="1325"/>
      <c r="BO55" s="1325"/>
      <c r="BP55" s="1323">
        <v>41.4</v>
      </c>
      <c r="BQ55" s="1323"/>
      <c r="BR55" s="1323"/>
      <c r="BS55" s="1323"/>
      <c r="BT55" s="1323"/>
      <c r="BU55" s="1323"/>
      <c r="BV55" s="1323"/>
      <c r="BW55" s="1323"/>
      <c r="BX55" s="1323">
        <v>38.9</v>
      </c>
      <c r="BY55" s="1323"/>
      <c r="BZ55" s="1323"/>
      <c r="CA55" s="1323"/>
      <c r="CB55" s="1323"/>
      <c r="CC55" s="1323"/>
      <c r="CD55" s="1323"/>
      <c r="CE55" s="1323"/>
      <c r="CF55" s="1323">
        <v>37.6</v>
      </c>
      <c r="CG55" s="1323"/>
      <c r="CH55" s="1323"/>
      <c r="CI55" s="1323"/>
      <c r="CJ55" s="1323"/>
      <c r="CK55" s="1323"/>
      <c r="CL55" s="1323"/>
      <c r="CM55" s="1323"/>
      <c r="CN55" s="1323">
        <v>34</v>
      </c>
      <c r="CO55" s="1323"/>
      <c r="CP55" s="1323"/>
      <c r="CQ55" s="1323"/>
      <c r="CR55" s="1323"/>
      <c r="CS55" s="1323"/>
      <c r="CT55" s="1323"/>
      <c r="CU55" s="1323"/>
      <c r="CV55" s="1323">
        <v>33.9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634</v>
      </c>
      <c r="BC57" s="1325"/>
      <c r="BD57" s="1325"/>
      <c r="BE57" s="1325"/>
      <c r="BF57" s="1325"/>
      <c r="BG57" s="1325"/>
      <c r="BH57" s="1325"/>
      <c r="BI57" s="1325"/>
      <c r="BJ57" s="1325"/>
      <c r="BK57" s="1325"/>
      <c r="BL57" s="1325"/>
      <c r="BM57" s="1325"/>
      <c r="BN57" s="1325"/>
      <c r="BO57" s="1325"/>
      <c r="BP57" s="1323">
        <v>60.2</v>
      </c>
      <c r="BQ57" s="1323"/>
      <c r="BR57" s="1323"/>
      <c r="BS57" s="1323"/>
      <c r="BT57" s="1323"/>
      <c r="BU57" s="1323"/>
      <c r="BV57" s="1323"/>
      <c r="BW57" s="1323"/>
      <c r="BX57" s="1323">
        <v>59.3</v>
      </c>
      <c r="BY57" s="1323"/>
      <c r="BZ57" s="1323"/>
      <c r="CA57" s="1323"/>
      <c r="CB57" s="1323"/>
      <c r="CC57" s="1323"/>
      <c r="CD57" s="1323"/>
      <c r="CE57" s="1323"/>
      <c r="CF57" s="1323">
        <v>60</v>
      </c>
      <c r="CG57" s="1323"/>
      <c r="CH57" s="1323"/>
      <c r="CI57" s="1323"/>
      <c r="CJ57" s="1323"/>
      <c r="CK57" s="1323"/>
      <c r="CL57" s="1323"/>
      <c r="CM57" s="1323"/>
      <c r="CN57" s="1323">
        <v>61.1</v>
      </c>
      <c r="CO57" s="1323"/>
      <c r="CP57" s="1323"/>
      <c r="CQ57" s="1323"/>
      <c r="CR57" s="1323"/>
      <c r="CS57" s="1323"/>
      <c r="CT57" s="1323"/>
      <c r="CU57" s="1323"/>
      <c r="CV57" s="1323">
        <v>61.7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636</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9" t="s">
        <v>639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631</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574</v>
      </c>
      <c r="BQ72" s="1322"/>
      <c r="BR72" s="1322"/>
      <c r="BS72" s="1322"/>
      <c r="BT72" s="1322"/>
      <c r="BU72" s="1322"/>
      <c r="BV72" s="1322"/>
      <c r="BW72" s="1322"/>
      <c r="BX72" s="1322" t="s">
        <v>575</v>
      </c>
      <c r="BY72" s="1322"/>
      <c r="BZ72" s="1322"/>
      <c r="CA72" s="1322"/>
      <c r="CB72" s="1322"/>
      <c r="CC72" s="1322"/>
      <c r="CD72" s="1322"/>
      <c r="CE72" s="1322"/>
      <c r="CF72" s="1322" t="s">
        <v>576</v>
      </c>
      <c r="CG72" s="1322"/>
      <c r="CH72" s="1322"/>
      <c r="CI72" s="1322"/>
      <c r="CJ72" s="1322"/>
      <c r="CK72" s="1322"/>
      <c r="CL72" s="1322"/>
      <c r="CM72" s="1322"/>
      <c r="CN72" s="1322" t="s">
        <v>577</v>
      </c>
      <c r="CO72" s="1322"/>
      <c r="CP72" s="1322"/>
      <c r="CQ72" s="1322"/>
      <c r="CR72" s="1322"/>
      <c r="CS72" s="1322"/>
      <c r="CT72" s="1322"/>
      <c r="CU72" s="1322"/>
      <c r="CV72" s="1322" t="s">
        <v>578</v>
      </c>
      <c r="CW72" s="1322"/>
      <c r="CX72" s="1322"/>
      <c r="CY72" s="1322"/>
      <c r="CZ72" s="1322"/>
      <c r="DA72" s="1322"/>
      <c r="DB72" s="1322"/>
      <c r="DC72" s="1322"/>
    </row>
    <row r="73" spans="2:107" x14ac:dyDescent="0.15">
      <c r="B73" s="395"/>
      <c r="G73" s="1328"/>
      <c r="H73" s="1328"/>
      <c r="I73" s="1328"/>
      <c r="J73" s="1328"/>
      <c r="K73" s="1330"/>
      <c r="L73" s="1330"/>
      <c r="M73" s="1330"/>
      <c r="N73" s="1330"/>
      <c r="AM73" s="404"/>
      <c r="AN73" s="1325" t="s">
        <v>632</v>
      </c>
      <c r="AO73" s="1325"/>
      <c r="AP73" s="1325"/>
      <c r="AQ73" s="1325"/>
      <c r="AR73" s="1325"/>
      <c r="AS73" s="1325"/>
      <c r="AT73" s="1325"/>
      <c r="AU73" s="1325"/>
      <c r="AV73" s="1325"/>
      <c r="AW73" s="1325"/>
      <c r="AX73" s="1325"/>
      <c r="AY73" s="1325"/>
      <c r="AZ73" s="1325"/>
      <c r="BA73" s="1325"/>
      <c r="BB73" s="1325" t="s">
        <v>633</v>
      </c>
      <c r="BC73" s="1325"/>
      <c r="BD73" s="1325"/>
      <c r="BE73" s="1325"/>
      <c r="BF73" s="1325"/>
      <c r="BG73" s="1325"/>
      <c r="BH73" s="1325"/>
      <c r="BI73" s="1325"/>
      <c r="BJ73" s="1325"/>
      <c r="BK73" s="1325"/>
      <c r="BL73" s="1325"/>
      <c r="BM73" s="1325"/>
      <c r="BN73" s="1325"/>
      <c r="BO73" s="1325"/>
      <c r="BP73" s="1323">
        <v>29.9</v>
      </c>
      <c r="BQ73" s="1323"/>
      <c r="BR73" s="1323"/>
      <c r="BS73" s="1323"/>
      <c r="BT73" s="1323"/>
      <c r="BU73" s="1323"/>
      <c r="BV73" s="1323"/>
      <c r="BW73" s="1323"/>
      <c r="BX73" s="1323">
        <v>31</v>
      </c>
      <c r="BY73" s="1323"/>
      <c r="BZ73" s="1323"/>
      <c r="CA73" s="1323"/>
      <c r="CB73" s="1323"/>
      <c r="CC73" s="1323"/>
      <c r="CD73" s="1323"/>
      <c r="CE73" s="1323"/>
      <c r="CF73" s="1323">
        <v>32.5</v>
      </c>
      <c r="CG73" s="1323"/>
      <c r="CH73" s="1323"/>
      <c r="CI73" s="1323"/>
      <c r="CJ73" s="1323"/>
      <c r="CK73" s="1323"/>
      <c r="CL73" s="1323"/>
      <c r="CM73" s="1323"/>
      <c r="CN73" s="1323">
        <v>37.1</v>
      </c>
      <c r="CO73" s="1323"/>
      <c r="CP73" s="1323"/>
      <c r="CQ73" s="1323"/>
      <c r="CR73" s="1323"/>
      <c r="CS73" s="1323"/>
      <c r="CT73" s="1323"/>
      <c r="CU73" s="1323"/>
      <c r="CV73" s="1323">
        <v>47.6</v>
      </c>
      <c r="CW73" s="1323"/>
      <c r="CX73" s="1323"/>
      <c r="CY73" s="1323"/>
      <c r="CZ73" s="1323"/>
      <c r="DA73" s="1323"/>
      <c r="DB73" s="1323"/>
      <c r="DC73" s="1323"/>
    </row>
    <row r="74" spans="2:107" x14ac:dyDescent="0.15">
      <c r="B74" s="395"/>
      <c r="G74" s="1328"/>
      <c r="H74" s="1328"/>
      <c r="I74" s="1328"/>
      <c r="J74" s="1328"/>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637</v>
      </c>
      <c r="BC75" s="1325"/>
      <c r="BD75" s="1325"/>
      <c r="BE75" s="1325"/>
      <c r="BF75" s="1325"/>
      <c r="BG75" s="1325"/>
      <c r="BH75" s="1325"/>
      <c r="BI75" s="1325"/>
      <c r="BJ75" s="1325"/>
      <c r="BK75" s="1325"/>
      <c r="BL75" s="1325"/>
      <c r="BM75" s="1325"/>
      <c r="BN75" s="1325"/>
      <c r="BO75" s="1325"/>
      <c r="BP75" s="1323">
        <v>6.4</v>
      </c>
      <c r="BQ75" s="1323"/>
      <c r="BR75" s="1323"/>
      <c r="BS75" s="1323"/>
      <c r="BT75" s="1323"/>
      <c r="BU75" s="1323"/>
      <c r="BV75" s="1323"/>
      <c r="BW75" s="1323"/>
      <c r="BX75" s="1323">
        <v>6.1</v>
      </c>
      <c r="BY75" s="1323"/>
      <c r="BZ75" s="1323"/>
      <c r="CA75" s="1323"/>
      <c r="CB75" s="1323"/>
      <c r="CC75" s="1323"/>
      <c r="CD75" s="1323"/>
      <c r="CE75" s="1323"/>
      <c r="CF75" s="1323">
        <v>6</v>
      </c>
      <c r="CG75" s="1323"/>
      <c r="CH75" s="1323"/>
      <c r="CI75" s="1323"/>
      <c r="CJ75" s="1323"/>
      <c r="CK75" s="1323"/>
      <c r="CL75" s="1323"/>
      <c r="CM75" s="1323"/>
      <c r="CN75" s="1323">
        <v>5.8</v>
      </c>
      <c r="CO75" s="1323"/>
      <c r="CP75" s="1323"/>
      <c r="CQ75" s="1323"/>
      <c r="CR75" s="1323"/>
      <c r="CS75" s="1323"/>
      <c r="CT75" s="1323"/>
      <c r="CU75" s="1323"/>
      <c r="CV75" s="1323">
        <v>5.5</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635</v>
      </c>
      <c r="AO77" s="1322"/>
      <c r="AP77" s="1322"/>
      <c r="AQ77" s="1322"/>
      <c r="AR77" s="1322"/>
      <c r="AS77" s="1322"/>
      <c r="AT77" s="1322"/>
      <c r="AU77" s="1322"/>
      <c r="AV77" s="1322"/>
      <c r="AW77" s="1322"/>
      <c r="AX77" s="1322"/>
      <c r="AY77" s="1322"/>
      <c r="AZ77" s="1322"/>
      <c r="BA77" s="1322"/>
      <c r="BB77" s="1325" t="s">
        <v>633</v>
      </c>
      <c r="BC77" s="1325"/>
      <c r="BD77" s="1325"/>
      <c r="BE77" s="1325"/>
      <c r="BF77" s="1325"/>
      <c r="BG77" s="1325"/>
      <c r="BH77" s="1325"/>
      <c r="BI77" s="1325"/>
      <c r="BJ77" s="1325"/>
      <c r="BK77" s="1325"/>
      <c r="BL77" s="1325"/>
      <c r="BM77" s="1325"/>
      <c r="BN77" s="1325"/>
      <c r="BO77" s="1325"/>
      <c r="BP77" s="1323">
        <v>41.4</v>
      </c>
      <c r="BQ77" s="1323"/>
      <c r="BR77" s="1323"/>
      <c r="BS77" s="1323"/>
      <c r="BT77" s="1323"/>
      <c r="BU77" s="1323"/>
      <c r="BV77" s="1323"/>
      <c r="BW77" s="1323"/>
      <c r="BX77" s="1323">
        <v>38.9</v>
      </c>
      <c r="BY77" s="1323"/>
      <c r="BZ77" s="1323"/>
      <c r="CA77" s="1323"/>
      <c r="CB77" s="1323"/>
      <c r="CC77" s="1323"/>
      <c r="CD77" s="1323"/>
      <c r="CE77" s="1323"/>
      <c r="CF77" s="1323">
        <v>37.6</v>
      </c>
      <c r="CG77" s="1323"/>
      <c r="CH77" s="1323"/>
      <c r="CI77" s="1323"/>
      <c r="CJ77" s="1323"/>
      <c r="CK77" s="1323"/>
      <c r="CL77" s="1323"/>
      <c r="CM77" s="1323"/>
      <c r="CN77" s="1323">
        <v>34</v>
      </c>
      <c r="CO77" s="1323"/>
      <c r="CP77" s="1323"/>
      <c r="CQ77" s="1323"/>
      <c r="CR77" s="1323"/>
      <c r="CS77" s="1323"/>
      <c r="CT77" s="1323"/>
      <c r="CU77" s="1323"/>
      <c r="CV77" s="1323">
        <v>33.9</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1"/>
      <c r="L79" s="1331"/>
      <c r="M79" s="1331"/>
      <c r="N79" s="1331"/>
      <c r="AN79" s="1322"/>
      <c r="AO79" s="1322"/>
      <c r="AP79" s="1322"/>
      <c r="AQ79" s="1322"/>
      <c r="AR79" s="1322"/>
      <c r="AS79" s="1322"/>
      <c r="AT79" s="1322"/>
      <c r="AU79" s="1322"/>
      <c r="AV79" s="1322"/>
      <c r="AW79" s="1322"/>
      <c r="AX79" s="1322"/>
      <c r="AY79" s="1322"/>
      <c r="AZ79" s="1322"/>
      <c r="BA79" s="1322"/>
      <c r="BB79" s="1325" t="s">
        <v>637</v>
      </c>
      <c r="BC79" s="1325"/>
      <c r="BD79" s="1325"/>
      <c r="BE79" s="1325"/>
      <c r="BF79" s="1325"/>
      <c r="BG79" s="1325"/>
      <c r="BH79" s="1325"/>
      <c r="BI79" s="1325"/>
      <c r="BJ79" s="1325"/>
      <c r="BK79" s="1325"/>
      <c r="BL79" s="1325"/>
      <c r="BM79" s="1325"/>
      <c r="BN79" s="1325"/>
      <c r="BO79" s="1325"/>
      <c r="BP79" s="1323">
        <v>6.7</v>
      </c>
      <c r="BQ79" s="1323"/>
      <c r="BR79" s="1323"/>
      <c r="BS79" s="1323"/>
      <c r="BT79" s="1323"/>
      <c r="BU79" s="1323"/>
      <c r="BV79" s="1323"/>
      <c r="BW79" s="1323"/>
      <c r="BX79" s="1323">
        <v>6.4</v>
      </c>
      <c r="BY79" s="1323"/>
      <c r="BZ79" s="1323"/>
      <c r="CA79" s="1323"/>
      <c r="CB79" s="1323"/>
      <c r="CC79" s="1323"/>
      <c r="CD79" s="1323"/>
      <c r="CE79" s="1323"/>
      <c r="CF79" s="1323">
        <v>6.1</v>
      </c>
      <c r="CG79" s="1323"/>
      <c r="CH79" s="1323"/>
      <c r="CI79" s="1323"/>
      <c r="CJ79" s="1323"/>
      <c r="CK79" s="1323"/>
      <c r="CL79" s="1323"/>
      <c r="CM79" s="1323"/>
      <c r="CN79" s="1323">
        <v>5.9</v>
      </c>
      <c r="CO79" s="1323"/>
      <c r="CP79" s="1323"/>
      <c r="CQ79" s="1323"/>
      <c r="CR79" s="1323"/>
      <c r="CS79" s="1323"/>
      <c r="CT79" s="1323"/>
      <c r="CU79" s="1323"/>
      <c r="CV79" s="1323">
        <v>5.7</v>
      </c>
      <c r="CW79" s="1323"/>
      <c r="CX79" s="1323"/>
      <c r="CY79" s="1323"/>
      <c r="CZ79" s="1323"/>
      <c r="DA79" s="1323"/>
      <c r="DB79" s="1323"/>
      <c r="DC79" s="1323"/>
    </row>
    <row r="80" spans="2:107" x14ac:dyDescent="0.15">
      <c r="B80" s="395"/>
      <c r="G80" s="1318"/>
      <c r="H80" s="1318"/>
      <c r="I80" s="1327"/>
      <c r="J80" s="1327"/>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mZUsAPCK2aB2GMBe+Qm3s++K0uWwIPMDv5s8WYi+sJovqfIQj0aGCVY5fTkI/a65KwjoAyKE7gvdwFBqMNN6A==" saltValue="L3x0+BJ8NeEmlbzzCmAf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election activeCell="BK63" sqref="BK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CnCifkvchW1cK3BO3sMDTyhHWS7dGebPACfM7ilR2xGZKJhrcO29cEkLjuoaUtsX3B+M+e6uXNshxaqCTYyAcQ==" saltValue="b2R5nNcsy9GaqQ4rkzU6b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election activeCell="BK63" sqref="BK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xfY6WPf+edWPUzBhiEDgg+NQUnBMryaPDHBSBpjpm6ByHMJag8ddhYaVELVXUxsoU6jtYI9W3e5HIppmf47Vag==" saltValue="TRS+V0SDJj/YlQaMglU+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571</v>
      </c>
      <c r="G2" s="157"/>
      <c r="H2" s="158"/>
    </row>
    <row r="3" spans="1:8" x14ac:dyDescent="0.15">
      <c r="A3" s="154" t="s">
        <v>564</v>
      </c>
      <c r="B3" s="159"/>
      <c r="C3" s="160"/>
      <c r="D3" s="161">
        <v>57126</v>
      </c>
      <c r="E3" s="162"/>
      <c r="F3" s="163">
        <v>50880</v>
      </c>
      <c r="G3" s="164"/>
      <c r="H3" s="165"/>
    </row>
    <row r="4" spans="1:8" x14ac:dyDescent="0.15">
      <c r="A4" s="166"/>
      <c r="B4" s="167"/>
      <c r="C4" s="168"/>
      <c r="D4" s="169">
        <v>32967</v>
      </c>
      <c r="E4" s="170"/>
      <c r="F4" s="171">
        <v>27819</v>
      </c>
      <c r="G4" s="172"/>
      <c r="H4" s="173"/>
    </row>
    <row r="5" spans="1:8" x14ac:dyDescent="0.15">
      <c r="A5" s="154" t="s">
        <v>566</v>
      </c>
      <c r="B5" s="159"/>
      <c r="C5" s="160"/>
      <c r="D5" s="161">
        <v>72169</v>
      </c>
      <c r="E5" s="162"/>
      <c r="F5" s="163">
        <v>46395</v>
      </c>
      <c r="G5" s="164"/>
      <c r="H5" s="165"/>
    </row>
    <row r="6" spans="1:8" x14ac:dyDescent="0.15">
      <c r="A6" s="166"/>
      <c r="B6" s="167"/>
      <c r="C6" s="168"/>
      <c r="D6" s="169">
        <v>47137</v>
      </c>
      <c r="E6" s="170"/>
      <c r="F6" s="171">
        <v>26304</v>
      </c>
      <c r="G6" s="172"/>
      <c r="H6" s="173"/>
    </row>
    <row r="7" spans="1:8" x14ac:dyDescent="0.15">
      <c r="A7" s="154" t="s">
        <v>567</v>
      </c>
      <c r="B7" s="159"/>
      <c r="C7" s="160"/>
      <c r="D7" s="161">
        <v>68719</v>
      </c>
      <c r="E7" s="162"/>
      <c r="F7" s="163">
        <v>48088</v>
      </c>
      <c r="G7" s="164"/>
      <c r="H7" s="165"/>
    </row>
    <row r="8" spans="1:8" x14ac:dyDescent="0.15">
      <c r="A8" s="166"/>
      <c r="B8" s="167"/>
      <c r="C8" s="168"/>
      <c r="D8" s="169">
        <v>32183</v>
      </c>
      <c r="E8" s="170"/>
      <c r="F8" s="171">
        <v>25183</v>
      </c>
      <c r="G8" s="172"/>
      <c r="H8" s="173"/>
    </row>
    <row r="9" spans="1:8" x14ac:dyDescent="0.15">
      <c r="A9" s="154" t="s">
        <v>568</v>
      </c>
      <c r="B9" s="159"/>
      <c r="C9" s="160"/>
      <c r="D9" s="161">
        <v>78007</v>
      </c>
      <c r="E9" s="162"/>
      <c r="F9" s="163">
        <v>46457</v>
      </c>
      <c r="G9" s="164"/>
      <c r="H9" s="165"/>
    </row>
    <row r="10" spans="1:8" x14ac:dyDescent="0.15">
      <c r="A10" s="166"/>
      <c r="B10" s="167"/>
      <c r="C10" s="168"/>
      <c r="D10" s="169">
        <v>37417</v>
      </c>
      <c r="E10" s="170"/>
      <c r="F10" s="171">
        <v>24020</v>
      </c>
      <c r="G10" s="172"/>
      <c r="H10" s="173"/>
    </row>
    <row r="11" spans="1:8" x14ac:dyDescent="0.15">
      <c r="A11" s="154" t="s">
        <v>569</v>
      </c>
      <c r="B11" s="159"/>
      <c r="C11" s="160"/>
      <c r="D11" s="161">
        <v>74374</v>
      </c>
      <c r="E11" s="162"/>
      <c r="F11" s="163">
        <v>51849</v>
      </c>
      <c r="G11" s="164"/>
      <c r="H11" s="165"/>
    </row>
    <row r="12" spans="1:8" x14ac:dyDescent="0.15">
      <c r="A12" s="166"/>
      <c r="B12" s="167"/>
      <c r="C12" s="174"/>
      <c r="D12" s="169">
        <v>37980</v>
      </c>
      <c r="E12" s="170"/>
      <c r="F12" s="171">
        <v>26326</v>
      </c>
      <c r="G12" s="172"/>
      <c r="H12" s="173"/>
    </row>
    <row r="13" spans="1:8" x14ac:dyDescent="0.15">
      <c r="A13" s="154"/>
      <c r="B13" s="159"/>
      <c r="C13" s="175"/>
      <c r="D13" s="176">
        <v>70079</v>
      </c>
      <c r="E13" s="177"/>
      <c r="F13" s="178">
        <v>48734</v>
      </c>
      <c r="G13" s="179"/>
      <c r="H13" s="165"/>
    </row>
    <row r="14" spans="1:8" x14ac:dyDescent="0.15">
      <c r="A14" s="166"/>
      <c r="B14" s="167"/>
      <c r="C14" s="168"/>
      <c r="D14" s="169">
        <v>37537</v>
      </c>
      <c r="E14" s="170"/>
      <c r="F14" s="171">
        <v>25930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7.17</v>
      </c>
      <c r="C19" s="180">
        <f>ROUND(VALUE(SUBSTITUTE(実質収支比率等に係る経年分析!G$48,"▲","-")),2)</f>
        <v>4.8499999999999996</v>
      </c>
      <c r="D19" s="180">
        <f>ROUND(VALUE(SUBSTITUTE(実質収支比率等に係る経年分析!H$48,"▲","-")),2)</f>
        <v>4.8099999999999996</v>
      </c>
      <c r="E19" s="180">
        <f>ROUND(VALUE(SUBSTITUTE(実質収支比率等に係る経年分析!I$48,"▲","-")),2)</f>
        <v>5.2</v>
      </c>
      <c r="F19" s="180">
        <f>ROUND(VALUE(SUBSTITUTE(実質収支比率等に係る経年分析!J$48,"▲","-")),2)</f>
        <v>4.43</v>
      </c>
    </row>
    <row r="20" spans="1:11" x14ac:dyDescent="0.15">
      <c r="A20" s="180" t="s">
        <v>54</v>
      </c>
      <c r="B20" s="180">
        <f>ROUND(VALUE(SUBSTITUTE(実質収支比率等に係る経年分析!F$47,"▲","-")),2)</f>
        <v>8.9499999999999993</v>
      </c>
      <c r="C20" s="180">
        <f>ROUND(VALUE(SUBSTITUTE(実質収支比率等に係る経年分析!G$47,"▲","-")),2)</f>
        <v>9.94</v>
      </c>
      <c r="D20" s="180">
        <f>ROUND(VALUE(SUBSTITUTE(実質収支比率等に係る経年分析!H$47,"▲","-")),2)</f>
        <v>8.82</v>
      </c>
      <c r="E20" s="180">
        <f>ROUND(VALUE(SUBSTITUTE(実質収支比率等に係る経年分析!I$47,"▲","-")),2)</f>
        <v>8.02</v>
      </c>
      <c r="F20" s="180">
        <f>ROUND(VALUE(SUBSTITUTE(実質収支比率等に係る経年分析!J$47,"▲","-")),2)</f>
        <v>5.32</v>
      </c>
    </row>
    <row r="21" spans="1:11" x14ac:dyDescent="0.15">
      <c r="A21" s="180" t="s">
        <v>55</v>
      </c>
      <c r="B21" s="180">
        <f>IF(ISNUMBER(VALUE(SUBSTITUTE(実質収支比率等に係る経年分析!F$49,"▲","-"))),ROUND(VALUE(SUBSTITUTE(実質収支比率等に係る経年分析!F$49,"▲","-")),2),NA())</f>
        <v>-0.61</v>
      </c>
      <c r="C21" s="180">
        <f>IF(ISNUMBER(VALUE(SUBSTITUTE(実質収支比率等に係る経年分析!G$49,"▲","-"))),ROUND(VALUE(SUBSTITUTE(実質収支比率等に係る経年分析!G$49,"▲","-")),2),NA())</f>
        <v>-6.43</v>
      </c>
      <c r="D21" s="180">
        <f>IF(ISNUMBER(VALUE(SUBSTITUTE(実質収支比率等に係る経年分析!H$49,"▲","-"))),ROUND(VALUE(SUBSTITUTE(実質収支比率等に係る経年分析!H$49,"▲","-")),2),NA())</f>
        <v>-4.6500000000000004</v>
      </c>
      <c r="E21" s="180">
        <f>IF(ISNUMBER(VALUE(SUBSTITUTE(実質収支比率等に係る経年分析!I$49,"▲","-"))),ROUND(VALUE(SUBSTITUTE(実質収支比率等に係る経年分析!I$49,"▲","-")),2),NA())</f>
        <v>-4.13</v>
      </c>
      <c r="F21" s="180">
        <f>IF(ISNUMBER(VALUE(SUBSTITUTE(実質収支比率等に係る経年分析!J$49,"▲","-"))),ROUND(VALUE(SUBSTITUTE(実質収支比率等に係る経年分析!J$49,"▲","-")),2),NA())</f>
        <v>-7.41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牛伏ドリームセンター事業特別会計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2.2599999999999998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4.8099999999999996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4.7699999999999996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4.4000000000000004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v>
      </c>
    </row>
    <row r="36" spans="1:16" x14ac:dyDescent="0.15">
      <c r="A36" s="181" t="str">
        <f>IF(連結実質赤字比率に係る赤字・黒字の構成分析!C$34="",NA(),連結実質赤字比率に係る赤字・黒字の構成分析!C$34)</f>
        <v>公共下水道事業会計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8.5299999999999994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12082</v>
      </c>
      <c r="E42" s="182"/>
      <c r="F42" s="182"/>
      <c r="G42" s="182">
        <f>'実質公債費比率（分子）の構造'!L$52</f>
        <v>12256</v>
      </c>
      <c r="H42" s="182"/>
      <c r="I42" s="182"/>
      <c r="J42" s="182">
        <f>'実質公債費比率（分子）の構造'!M$52</f>
        <v>12251</v>
      </c>
      <c r="K42" s="182"/>
      <c r="L42" s="182"/>
      <c r="M42" s="182">
        <f>'実質公債費比率（分子）の構造'!N$52</f>
        <v>12303</v>
      </c>
      <c r="N42" s="182"/>
      <c r="O42" s="182"/>
      <c r="P42" s="182">
        <f>'実質公債費比率（分子）の構造'!O$52</f>
        <v>12182</v>
      </c>
    </row>
    <row r="43" spans="1:16" x14ac:dyDescent="0.15">
      <c r="A43" s="182" t="s">
        <v>63</v>
      </c>
      <c r="B43" s="182" t="str">
        <f>'実質公債費比率（分子）の構造'!K$51</f>
        <v>-</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205</v>
      </c>
      <c r="C45" s="182"/>
      <c r="D45" s="182"/>
      <c r="E45" s="182">
        <f>'実質公債費比率（分子）の構造'!L$49</f>
        <v>189</v>
      </c>
      <c r="F45" s="182"/>
      <c r="G45" s="182"/>
      <c r="H45" s="182">
        <f>'実質公債費比率（分子）の構造'!M$49</f>
        <v>235</v>
      </c>
      <c r="I45" s="182"/>
      <c r="J45" s="182"/>
      <c r="K45" s="182">
        <f>'実質公債費比率（分子）の構造'!N$49</f>
        <v>268</v>
      </c>
      <c r="L45" s="182"/>
      <c r="M45" s="182"/>
      <c r="N45" s="182">
        <f>'実質公債費比率（分子）の構造'!O$49</f>
        <v>280</v>
      </c>
      <c r="O45" s="182"/>
      <c r="P45" s="182"/>
    </row>
    <row r="46" spans="1:16" x14ac:dyDescent="0.15">
      <c r="A46" s="182" t="s">
        <v>66</v>
      </c>
      <c r="B46" s="182">
        <f>'実質公債費比率（分子）の構造'!K$48</f>
        <v>2988</v>
      </c>
      <c r="C46" s="182"/>
      <c r="D46" s="182"/>
      <c r="E46" s="182">
        <f>'実質公債費比率（分子）の構造'!L$48</f>
        <v>2759</v>
      </c>
      <c r="F46" s="182"/>
      <c r="G46" s="182"/>
      <c r="H46" s="182">
        <f>'実質公債費比率（分子）の構造'!M$48</f>
        <v>2503</v>
      </c>
      <c r="I46" s="182"/>
      <c r="J46" s="182"/>
      <c r="K46" s="182">
        <f>'実質公債費比率（分子）の構造'!N$48</f>
        <v>2330</v>
      </c>
      <c r="L46" s="182"/>
      <c r="M46" s="182"/>
      <c r="N46" s="182">
        <f>'実質公債費比率（分子）の構造'!O$48</f>
        <v>2140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13400</v>
      </c>
      <c r="C49" s="182"/>
      <c r="D49" s="182"/>
      <c r="E49" s="182">
        <f>'実質公債費比率（分子）の構造'!L$45</f>
        <v>13536</v>
      </c>
      <c r="F49" s="182"/>
      <c r="G49" s="182"/>
      <c r="H49" s="182">
        <f>'実質公債費比率（分子）の構造'!M$45</f>
        <v>13848</v>
      </c>
      <c r="I49" s="182"/>
      <c r="J49" s="182"/>
      <c r="K49" s="182">
        <f>'実質公債費比率（分子）の構造'!N$45</f>
        <v>13629</v>
      </c>
      <c r="L49" s="182"/>
      <c r="M49" s="182"/>
      <c r="N49" s="182">
        <f>'実質公債費比率（分子）の構造'!O$45</f>
        <v>13601</v>
      </c>
      <c r="O49" s="182"/>
      <c r="P49" s="182"/>
    </row>
    <row r="50" spans="1:16" x14ac:dyDescent="0.15">
      <c r="A50" s="182" t="s">
        <v>70</v>
      </c>
      <c r="B50" s="182" t="e">
        <f>NA()</f>
        <v>#N/A</v>
      </c>
      <c r="C50" s="182">
        <f>IF(ISNUMBER('実質公債費比率（分子）の構造'!K$53),'実質公債費比率（分子）の構造'!K$53,NA())</f>
        <v>4511</v>
      </c>
      <c r="D50" s="182" t="e">
        <f>NA()</f>
        <v>#N/A</v>
      </c>
      <c r="E50" s="182" t="e">
        <f>NA()</f>
        <v>#N/A</v>
      </c>
      <c r="F50" s="182">
        <f>IF(ISNUMBER('実質公債費比率（分子）の構造'!L$53),'実質公債費比率（分子）の構造'!L$53,NA())</f>
        <v>4229</v>
      </c>
      <c r="G50" s="182" t="e">
        <f>NA()</f>
        <v>#N/A</v>
      </c>
      <c r="H50" s="182" t="e">
        <f>NA()</f>
        <v>#N/A</v>
      </c>
      <c r="I50" s="182">
        <f>IF(ISNUMBER('実質公債費比率（分子）の構造'!M$53),'実質公債費比率（分子）の構造'!M$53,NA())</f>
        <v>4335</v>
      </c>
      <c r="J50" s="182" t="e">
        <f>NA()</f>
        <v>#N/A</v>
      </c>
      <c r="K50" s="182" t="e">
        <f>NA()</f>
        <v>#N/A</v>
      </c>
      <c r="L50" s="182">
        <f>IF(ISNUMBER('実質公債費比率（分子）の構造'!N$53),'実質公債費比率（分子）の構造'!N$53,NA())</f>
        <v>3924</v>
      </c>
      <c r="M50" s="182" t="e">
        <f>NA()</f>
        <v>#N/A</v>
      </c>
      <c r="N50" s="182" t="e">
        <f>NA()</f>
        <v>#N/A</v>
      </c>
      <c r="O50" s="182">
        <f>IF(ISNUMBER('実質公債費比率（分子）の構造'!O$53),'実質公債費比率（分子）の構造'!O$53,NA())</f>
        <v>3839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124544</v>
      </c>
      <c r="E56" s="181"/>
      <c r="F56" s="181"/>
      <c r="G56" s="181">
        <f>'将来負担比率（分子）の構造'!J$52</f>
        <v>126735</v>
      </c>
      <c r="H56" s="181"/>
      <c r="I56" s="181"/>
      <c r="J56" s="181">
        <f>'将来負担比率（分子）の構造'!K$52</f>
        <v>126198</v>
      </c>
      <c r="K56" s="181"/>
      <c r="L56" s="181"/>
      <c r="M56" s="181">
        <f>'将来負担比率（分子）の構造'!L$52</f>
        <v>126580</v>
      </c>
      <c r="N56" s="181"/>
      <c r="O56" s="181"/>
      <c r="P56" s="181">
        <f>'将来負担比率（分子）の構造'!M$52</f>
        <v>125062</v>
      </c>
    </row>
    <row r="57" spans="1:16" x14ac:dyDescent="0.15">
      <c r="A57" s="181" t="s">
        <v>41</v>
      </c>
      <c r="B57" s="181"/>
      <c r="C57" s="181"/>
      <c r="D57" s="181">
        <f>'将来負担比率（分子）の構造'!I$51</f>
        <v>15517</v>
      </c>
      <c r="E57" s="181"/>
      <c r="F57" s="181"/>
      <c r="G57" s="181">
        <f>'将来負担比率（分子）の構造'!J$51</f>
        <v>15527</v>
      </c>
      <c r="H57" s="181"/>
      <c r="I57" s="181"/>
      <c r="J57" s="181">
        <f>'将来負担比率（分子）の構造'!K$51</f>
        <v>16730</v>
      </c>
      <c r="K57" s="181"/>
      <c r="L57" s="181"/>
      <c r="M57" s="181">
        <f>'将来負担比率（分子）の構造'!L$51</f>
        <v>15776</v>
      </c>
      <c r="N57" s="181"/>
      <c r="O57" s="181"/>
      <c r="P57" s="181">
        <f>'将来負担比率（分子）の構造'!M$51</f>
        <v>16848</v>
      </c>
    </row>
    <row r="58" spans="1:16" x14ac:dyDescent="0.15">
      <c r="A58" s="181" t="s">
        <v>40</v>
      </c>
      <c r="B58" s="181"/>
      <c r="C58" s="181"/>
      <c r="D58" s="181">
        <f>'将来負担比率（分子）の構造'!I$50</f>
        <v>21566</v>
      </c>
      <c r="E58" s="181"/>
      <c r="F58" s="181"/>
      <c r="G58" s="181">
        <f>'将来負担比率（分子）の構造'!J$50</f>
        <v>21407</v>
      </c>
      <c r="H58" s="181"/>
      <c r="I58" s="181"/>
      <c r="J58" s="181">
        <f>'将来負担比率（分子）の構造'!K$50</f>
        <v>20044</v>
      </c>
      <c r="K58" s="181"/>
      <c r="L58" s="181"/>
      <c r="M58" s="181">
        <f>'将来負担比率（分子）の構造'!L$50</f>
        <v>20987</v>
      </c>
      <c r="N58" s="181"/>
      <c r="O58" s="181"/>
      <c r="P58" s="181">
        <f>'将来負担比率（分子）の構造'!M$50</f>
        <v>17078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233</v>
      </c>
      <c r="C61" s="181"/>
      <c r="D61" s="181"/>
      <c r="E61" s="181">
        <f>'将来負担比率（分子）の構造'!J$46</f>
        <v>348</v>
      </c>
      <c r="F61" s="181"/>
      <c r="G61" s="181"/>
      <c r="H61" s="181">
        <f>'将来負担比率（分子）の構造'!K$46</f>
        <v>273</v>
      </c>
      <c r="I61" s="181"/>
      <c r="J61" s="181"/>
      <c r="K61" s="181">
        <f>'将来負担比率（分子）の構造'!L$46</f>
        <v>240</v>
      </c>
      <c r="L61" s="181"/>
      <c r="M61" s="181"/>
      <c r="N61" s="181">
        <f>'将来負担比率（分子）の構造'!M$46</f>
        <v>209</v>
      </c>
      <c r="O61" s="181"/>
      <c r="P61" s="181"/>
    </row>
    <row r="62" spans="1:16" x14ac:dyDescent="0.15">
      <c r="A62" s="181" t="s">
        <v>34</v>
      </c>
      <c r="B62" s="181">
        <f>'将来負担比率（分子）の構造'!I$45</f>
        <v>15680</v>
      </c>
      <c r="C62" s="181"/>
      <c r="D62" s="181"/>
      <c r="E62" s="181">
        <f>'将来負担比率（分子）の構造'!J$45</f>
        <v>15206</v>
      </c>
      <c r="F62" s="181"/>
      <c r="G62" s="181"/>
      <c r="H62" s="181">
        <f>'将来負担比率（分子）の構造'!K$45</f>
        <v>14681</v>
      </c>
      <c r="I62" s="181"/>
      <c r="J62" s="181"/>
      <c r="K62" s="181">
        <f>'将来負担比率（分子）の構造'!L$45</f>
        <v>14766</v>
      </c>
      <c r="L62" s="181"/>
      <c r="M62" s="181"/>
      <c r="N62" s="181">
        <f>'将来負担比率（分子）の構造'!M$45</f>
        <v>15016</v>
      </c>
      <c r="O62" s="181"/>
      <c r="P62" s="181"/>
    </row>
    <row r="63" spans="1:16" x14ac:dyDescent="0.15">
      <c r="A63" s="181" t="s">
        <v>33</v>
      </c>
      <c r="B63" s="181">
        <f>'将来負担比率（分子）の構造'!I$44</f>
        <v>1844</v>
      </c>
      <c r="C63" s="181"/>
      <c r="D63" s="181"/>
      <c r="E63" s="181">
        <f>'将来負担比率（分子）の構造'!J$44</f>
        <v>1841</v>
      </c>
      <c r="F63" s="181"/>
      <c r="G63" s="181"/>
      <c r="H63" s="181">
        <f>'将来負担比率（分子）の構造'!K$44</f>
        <v>2122</v>
      </c>
      <c r="I63" s="181"/>
      <c r="J63" s="181"/>
      <c r="K63" s="181">
        <f>'将来負担比率（分子）の構造'!L$44</f>
        <v>2004</v>
      </c>
      <c r="L63" s="181"/>
      <c r="M63" s="181"/>
      <c r="N63" s="181">
        <f>'将来負担比率（分子）の構造'!M$44</f>
        <v>1842</v>
      </c>
      <c r="O63" s="181"/>
      <c r="P63" s="181"/>
    </row>
    <row r="64" spans="1:16" x14ac:dyDescent="0.15">
      <c r="A64" s="181" t="s">
        <v>32</v>
      </c>
      <c r="B64" s="181">
        <f>'将来負担比率（分子）の構造'!I$43</f>
        <v>28802</v>
      </c>
      <c r="C64" s="181"/>
      <c r="D64" s="181"/>
      <c r="E64" s="181">
        <f>'将来負担比率（分子）の構造'!J$43</f>
        <v>26895</v>
      </c>
      <c r="F64" s="181"/>
      <c r="G64" s="181"/>
      <c r="H64" s="181">
        <f>'将来負担比率（分子）の構造'!K$43</f>
        <v>25624</v>
      </c>
      <c r="I64" s="181"/>
      <c r="J64" s="181"/>
      <c r="K64" s="181">
        <f>'将来負担比率（分子）の構造'!L$43</f>
        <v>24256</v>
      </c>
      <c r="L64" s="181"/>
      <c r="M64" s="181"/>
      <c r="N64" s="181">
        <f>'将来負担比率（分子）の構造'!M$43</f>
        <v>23210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136578</v>
      </c>
      <c r="C66" s="181"/>
      <c r="D66" s="181"/>
      <c r="E66" s="181">
        <f>'将来負担比率（分子）の構造'!J$41</f>
        <v>141517</v>
      </c>
      <c r="F66" s="181"/>
      <c r="G66" s="181"/>
      <c r="H66" s="181">
        <f>'将来負担比率（分子）の構造'!K$41</f>
        <v>143678</v>
      </c>
      <c r="I66" s="181"/>
      <c r="J66" s="181"/>
      <c r="K66" s="181">
        <f>'将来負担比率（分子）の構造'!L$41</f>
        <v>148832</v>
      </c>
      <c r="L66" s="181"/>
      <c r="M66" s="181"/>
      <c r="N66" s="181">
        <f>'将来負担比率（分子）の構造'!M$41</f>
        <v>153170</v>
      </c>
      <c r="O66" s="181"/>
      <c r="P66" s="181"/>
    </row>
    <row r="67" spans="1:16" x14ac:dyDescent="0.15">
      <c r="A67" s="181" t="s">
        <v>74</v>
      </c>
      <c r="B67" s="181" t="e">
        <f>NA()</f>
        <v>#N/A</v>
      </c>
      <c r="C67" s="181">
        <f>IF(ISNUMBER('将来負担比率（分子）の構造'!I$53), IF('将来負担比率（分子）の構造'!I$53 &lt; 0, 0, '将来負担比率（分子）の構造'!I$53), NA())</f>
        <v>21511</v>
      </c>
      <c r="D67" s="181" t="e">
        <f>NA()</f>
        <v>#N/A</v>
      </c>
      <c r="E67" s="181" t="e">
        <f>NA()</f>
        <v>#N/A</v>
      </c>
      <c r="F67" s="181">
        <f>IF(ISNUMBER('将来負担比率（分子）の構造'!J$53), IF('将来負担比率（分子）の構造'!J$53 &lt; 0, 0, '将来負担比率（分子）の構造'!J$53), NA())</f>
        <v>22138</v>
      </c>
      <c r="G67" s="181" t="e">
        <f>NA()</f>
        <v>#N/A</v>
      </c>
      <c r="H67" s="181" t="e">
        <f>NA()</f>
        <v>#N/A</v>
      </c>
      <c r="I67" s="181">
        <f>IF(ISNUMBER('将来負担比率（分子）の構造'!K$53), IF('将来負担比率（分子）の構造'!K$53 &lt; 0, 0, '将来負担比率（分子）の構造'!K$53), NA())</f>
        <v>23406</v>
      </c>
      <c r="J67" s="181" t="e">
        <f>NA()</f>
        <v>#N/A</v>
      </c>
      <c r="K67" s="181" t="e">
        <f>NA()</f>
        <v>#N/A</v>
      </c>
      <c r="L67" s="181">
        <f>IF(ISNUMBER('将来負担比率（分子）の構造'!L$53), IF('将来負担比率（分子）の構造'!L$53 &lt; 0, 0, '将来負担比率（分子）の構造'!L$53), NA())</f>
        <v>26755</v>
      </c>
      <c r="M67" s="181" t="e">
        <f>NA()</f>
        <v>#N/A</v>
      </c>
      <c r="N67" s="181" t="e">
        <f>NA()</f>
        <v>#N/A</v>
      </c>
      <c r="O67" s="181">
        <f>IF(ISNUMBER('将来負担比率（分子）の構造'!M$53), IF('将来負担比率（分子）の構造'!M$53 &lt; 0, 0, '将来負担比率（分子）の構造'!M$53), NA())</f>
        <v>34459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7270</v>
      </c>
      <c r="C72" s="185">
        <f>基金残高に係る経年分析!G55</f>
        <v>6630</v>
      </c>
      <c r="D72" s="185">
        <f>基金残高に係る経年分析!H55</f>
        <v>4410</v>
      </c>
    </row>
    <row r="73" spans="1:16" x14ac:dyDescent="0.15">
      <c r="A73" s="184" t="s">
        <v>77</v>
      </c>
      <c r="B73" s="185">
        <f>基金残高に係る経年分析!F56</f>
        <v>1349</v>
      </c>
      <c r="C73" s="185">
        <f>基金残高に係る経年分析!G56</f>
        <v>1149</v>
      </c>
      <c r="D73" s="185">
        <f>基金残高に係る経年分析!H56</f>
        <v>1049</v>
      </c>
    </row>
    <row r="74" spans="1:16" x14ac:dyDescent="0.15">
      <c r="A74" s="184" t="s">
        <v>78</v>
      </c>
      <c r="B74" s="185">
        <f>基金残高に係る経年分析!F57</f>
        <v>8861</v>
      </c>
      <c r="C74" s="185">
        <f>基金残高に係る経年分析!G57</f>
        <v>7664</v>
      </c>
      <c r="D74" s="185">
        <f>基金残高に係る経年分析!H57</f>
        <v>5431</v>
      </c>
    </row>
  </sheetData>
  <sheetProtection algorithmName="SHA-512" hashValue="M1bGbPa+kGaZl3Cz6HPp9EIL0yHIKPxAsLsxlHJ2apqGm5htj2BL5z7wBqJFVr5glLHVDCRQ9DBBErMNcR4kNQ==" saltValue="yQ7HLi+7ygvdyhiNYstk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62539353</v>
      </c>
      <c r="S5" s="673"/>
      <c r="T5" s="673"/>
      <c r="U5" s="673"/>
      <c r="V5" s="673"/>
      <c r="W5" s="673"/>
      <c r="X5" s="673"/>
      <c r="Y5" s="674"/>
      <c r="Z5" s="675">
        <v>37.1</v>
      </c>
      <c r="AA5" s="675"/>
      <c r="AB5" s="675"/>
      <c r="AC5" s="675"/>
      <c r="AD5" s="676">
        <v>59572546</v>
      </c>
      <c r="AE5" s="676"/>
      <c r="AF5" s="676"/>
      <c r="AG5" s="676"/>
      <c r="AH5" s="676"/>
      <c r="AI5" s="676"/>
      <c r="AJ5" s="676"/>
      <c r="AK5" s="676"/>
      <c r="AL5" s="677">
        <v>73</v>
      </c>
      <c r="AM5" s="678"/>
      <c r="AN5" s="678"/>
      <c r="AO5" s="679"/>
      <c r="AP5" s="669" t="s">
        <v>229</v>
      </c>
      <c r="AQ5" s="670"/>
      <c r="AR5" s="670"/>
      <c r="AS5" s="670"/>
      <c r="AT5" s="670"/>
      <c r="AU5" s="670"/>
      <c r="AV5" s="670"/>
      <c r="AW5" s="670"/>
      <c r="AX5" s="670"/>
      <c r="AY5" s="670"/>
      <c r="AZ5" s="670"/>
      <c r="BA5" s="670"/>
      <c r="BB5" s="670"/>
      <c r="BC5" s="670"/>
      <c r="BD5" s="670"/>
      <c r="BE5" s="670"/>
      <c r="BF5" s="671"/>
      <c r="BG5" s="683">
        <v>56993102</v>
      </c>
      <c r="BH5" s="684"/>
      <c r="BI5" s="684"/>
      <c r="BJ5" s="684"/>
      <c r="BK5" s="684"/>
      <c r="BL5" s="684"/>
      <c r="BM5" s="684"/>
      <c r="BN5" s="685"/>
      <c r="BO5" s="686">
        <v>91.1</v>
      </c>
      <c r="BP5" s="686"/>
      <c r="BQ5" s="686"/>
      <c r="BR5" s="686"/>
      <c r="BS5" s="687">
        <v>1248929</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1265947</v>
      </c>
      <c r="S6" s="684"/>
      <c r="T6" s="684"/>
      <c r="U6" s="684"/>
      <c r="V6" s="684"/>
      <c r="W6" s="684"/>
      <c r="X6" s="684"/>
      <c r="Y6" s="685"/>
      <c r="Z6" s="686">
        <v>0.8</v>
      </c>
      <c r="AA6" s="686"/>
      <c r="AB6" s="686"/>
      <c r="AC6" s="686"/>
      <c r="AD6" s="687">
        <v>1265947</v>
      </c>
      <c r="AE6" s="687"/>
      <c r="AF6" s="687"/>
      <c r="AG6" s="687"/>
      <c r="AH6" s="687"/>
      <c r="AI6" s="687"/>
      <c r="AJ6" s="687"/>
      <c r="AK6" s="687"/>
      <c r="AL6" s="688">
        <v>1.6</v>
      </c>
      <c r="AM6" s="689"/>
      <c r="AN6" s="689"/>
      <c r="AO6" s="690"/>
      <c r="AP6" s="680" t="s">
        <v>234</v>
      </c>
      <c r="AQ6" s="681"/>
      <c r="AR6" s="681"/>
      <c r="AS6" s="681"/>
      <c r="AT6" s="681"/>
      <c r="AU6" s="681"/>
      <c r="AV6" s="681"/>
      <c r="AW6" s="681"/>
      <c r="AX6" s="681"/>
      <c r="AY6" s="681"/>
      <c r="AZ6" s="681"/>
      <c r="BA6" s="681"/>
      <c r="BB6" s="681"/>
      <c r="BC6" s="681"/>
      <c r="BD6" s="681"/>
      <c r="BE6" s="681"/>
      <c r="BF6" s="682"/>
      <c r="BG6" s="683">
        <v>56993102</v>
      </c>
      <c r="BH6" s="684"/>
      <c r="BI6" s="684"/>
      <c r="BJ6" s="684"/>
      <c r="BK6" s="684"/>
      <c r="BL6" s="684"/>
      <c r="BM6" s="684"/>
      <c r="BN6" s="685"/>
      <c r="BO6" s="686">
        <v>91.1</v>
      </c>
      <c r="BP6" s="686"/>
      <c r="BQ6" s="686"/>
      <c r="BR6" s="686"/>
      <c r="BS6" s="687">
        <v>1248929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662223</v>
      </c>
      <c r="CS6" s="684"/>
      <c r="CT6" s="684"/>
      <c r="CU6" s="684"/>
      <c r="CV6" s="684"/>
      <c r="CW6" s="684"/>
      <c r="CX6" s="684"/>
      <c r="CY6" s="685"/>
      <c r="CZ6" s="677">
        <v>0.4</v>
      </c>
      <c r="DA6" s="678"/>
      <c r="DB6" s="678"/>
      <c r="DC6" s="697"/>
      <c r="DD6" s="692" t="s">
        <v>236</v>
      </c>
      <c r="DE6" s="684"/>
      <c r="DF6" s="684"/>
      <c r="DG6" s="684"/>
      <c r="DH6" s="684"/>
      <c r="DI6" s="684"/>
      <c r="DJ6" s="684"/>
      <c r="DK6" s="684"/>
      <c r="DL6" s="684"/>
      <c r="DM6" s="684"/>
      <c r="DN6" s="684"/>
      <c r="DO6" s="684"/>
      <c r="DP6" s="685"/>
      <c r="DQ6" s="692">
        <v>662223</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45526</v>
      </c>
      <c r="S7" s="684"/>
      <c r="T7" s="684"/>
      <c r="U7" s="684"/>
      <c r="V7" s="684"/>
      <c r="W7" s="684"/>
      <c r="X7" s="684"/>
      <c r="Y7" s="685"/>
      <c r="Z7" s="686">
        <v>0</v>
      </c>
      <c r="AA7" s="686"/>
      <c r="AB7" s="686"/>
      <c r="AC7" s="686"/>
      <c r="AD7" s="687">
        <v>45526</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28300268</v>
      </c>
      <c r="BH7" s="684"/>
      <c r="BI7" s="684"/>
      <c r="BJ7" s="684"/>
      <c r="BK7" s="684"/>
      <c r="BL7" s="684"/>
      <c r="BM7" s="684"/>
      <c r="BN7" s="685"/>
      <c r="BO7" s="686">
        <v>45.3</v>
      </c>
      <c r="BP7" s="686"/>
      <c r="BQ7" s="686"/>
      <c r="BR7" s="686"/>
      <c r="BS7" s="687">
        <v>1248929</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23188900</v>
      </c>
      <c r="CS7" s="684"/>
      <c r="CT7" s="684"/>
      <c r="CU7" s="684"/>
      <c r="CV7" s="684"/>
      <c r="CW7" s="684"/>
      <c r="CX7" s="684"/>
      <c r="CY7" s="685"/>
      <c r="CZ7" s="686">
        <v>14.1</v>
      </c>
      <c r="DA7" s="686"/>
      <c r="DB7" s="686"/>
      <c r="DC7" s="686"/>
      <c r="DD7" s="692">
        <v>9653633</v>
      </c>
      <c r="DE7" s="684"/>
      <c r="DF7" s="684"/>
      <c r="DG7" s="684"/>
      <c r="DH7" s="684"/>
      <c r="DI7" s="684"/>
      <c r="DJ7" s="684"/>
      <c r="DK7" s="684"/>
      <c r="DL7" s="684"/>
      <c r="DM7" s="684"/>
      <c r="DN7" s="684"/>
      <c r="DO7" s="684"/>
      <c r="DP7" s="685"/>
      <c r="DQ7" s="692">
        <v>12237837</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223269</v>
      </c>
      <c r="S8" s="684"/>
      <c r="T8" s="684"/>
      <c r="U8" s="684"/>
      <c r="V8" s="684"/>
      <c r="W8" s="684"/>
      <c r="X8" s="684"/>
      <c r="Y8" s="685"/>
      <c r="Z8" s="686">
        <v>0.1</v>
      </c>
      <c r="AA8" s="686"/>
      <c r="AB8" s="686"/>
      <c r="AC8" s="686"/>
      <c r="AD8" s="687">
        <v>223269</v>
      </c>
      <c r="AE8" s="687"/>
      <c r="AF8" s="687"/>
      <c r="AG8" s="687"/>
      <c r="AH8" s="687"/>
      <c r="AI8" s="687"/>
      <c r="AJ8" s="687"/>
      <c r="AK8" s="687"/>
      <c r="AL8" s="688">
        <v>0.3</v>
      </c>
      <c r="AM8" s="689"/>
      <c r="AN8" s="689"/>
      <c r="AO8" s="690"/>
      <c r="AP8" s="680" t="s">
        <v>241</v>
      </c>
      <c r="AQ8" s="681"/>
      <c r="AR8" s="681"/>
      <c r="AS8" s="681"/>
      <c r="AT8" s="681"/>
      <c r="AU8" s="681"/>
      <c r="AV8" s="681"/>
      <c r="AW8" s="681"/>
      <c r="AX8" s="681"/>
      <c r="AY8" s="681"/>
      <c r="AZ8" s="681"/>
      <c r="BA8" s="681"/>
      <c r="BB8" s="681"/>
      <c r="BC8" s="681"/>
      <c r="BD8" s="681"/>
      <c r="BE8" s="681"/>
      <c r="BF8" s="682"/>
      <c r="BG8" s="683">
        <v>643122</v>
      </c>
      <c r="BH8" s="684"/>
      <c r="BI8" s="684"/>
      <c r="BJ8" s="684"/>
      <c r="BK8" s="684"/>
      <c r="BL8" s="684"/>
      <c r="BM8" s="684"/>
      <c r="BN8" s="685"/>
      <c r="BO8" s="686">
        <v>1</v>
      </c>
      <c r="BP8" s="686"/>
      <c r="BQ8" s="686"/>
      <c r="BR8" s="686"/>
      <c r="BS8" s="692" t="s">
        <v>130</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55413888</v>
      </c>
      <c r="CS8" s="684"/>
      <c r="CT8" s="684"/>
      <c r="CU8" s="684"/>
      <c r="CV8" s="684"/>
      <c r="CW8" s="684"/>
      <c r="CX8" s="684"/>
      <c r="CY8" s="685"/>
      <c r="CZ8" s="686">
        <v>33.700000000000003</v>
      </c>
      <c r="DA8" s="686"/>
      <c r="DB8" s="686"/>
      <c r="DC8" s="686"/>
      <c r="DD8" s="692">
        <v>1033241</v>
      </c>
      <c r="DE8" s="684"/>
      <c r="DF8" s="684"/>
      <c r="DG8" s="684"/>
      <c r="DH8" s="684"/>
      <c r="DI8" s="684"/>
      <c r="DJ8" s="684"/>
      <c r="DK8" s="684"/>
      <c r="DL8" s="684"/>
      <c r="DM8" s="684"/>
      <c r="DN8" s="684"/>
      <c r="DO8" s="684"/>
      <c r="DP8" s="685"/>
      <c r="DQ8" s="692">
        <v>27119015</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133053</v>
      </c>
      <c r="S9" s="684"/>
      <c r="T9" s="684"/>
      <c r="U9" s="684"/>
      <c r="V9" s="684"/>
      <c r="W9" s="684"/>
      <c r="X9" s="684"/>
      <c r="Y9" s="685"/>
      <c r="Z9" s="686">
        <v>0.1</v>
      </c>
      <c r="AA9" s="686"/>
      <c r="AB9" s="686"/>
      <c r="AC9" s="686"/>
      <c r="AD9" s="687">
        <v>133053</v>
      </c>
      <c r="AE9" s="687"/>
      <c r="AF9" s="687"/>
      <c r="AG9" s="687"/>
      <c r="AH9" s="687"/>
      <c r="AI9" s="687"/>
      <c r="AJ9" s="687"/>
      <c r="AK9" s="687"/>
      <c r="AL9" s="688">
        <v>0.2</v>
      </c>
      <c r="AM9" s="689"/>
      <c r="AN9" s="689"/>
      <c r="AO9" s="690"/>
      <c r="AP9" s="680" t="s">
        <v>244</v>
      </c>
      <c r="AQ9" s="681"/>
      <c r="AR9" s="681"/>
      <c r="AS9" s="681"/>
      <c r="AT9" s="681"/>
      <c r="AU9" s="681"/>
      <c r="AV9" s="681"/>
      <c r="AW9" s="681"/>
      <c r="AX9" s="681"/>
      <c r="AY9" s="681"/>
      <c r="AZ9" s="681"/>
      <c r="BA9" s="681"/>
      <c r="BB9" s="681"/>
      <c r="BC9" s="681"/>
      <c r="BD9" s="681"/>
      <c r="BE9" s="681"/>
      <c r="BF9" s="682"/>
      <c r="BG9" s="683">
        <v>21132212</v>
      </c>
      <c r="BH9" s="684"/>
      <c r="BI9" s="684"/>
      <c r="BJ9" s="684"/>
      <c r="BK9" s="684"/>
      <c r="BL9" s="684"/>
      <c r="BM9" s="684"/>
      <c r="BN9" s="685"/>
      <c r="BO9" s="686">
        <v>33.799999999999997</v>
      </c>
      <c r="BP9" s="686"/>
      <c r="BQ9" s="686"/>
      <c r="BR9" s="686"/>
      <c r="BS9" s="692" t="s">
        <v>236</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9117718</v>
      </c>
      <c r="CS9" s="684"/>
      <c r="CT9" s="684"/>
      <c r="CU9" s="684"/>
      <c r="CV9" s="684"/>
      <c r="CW9" s="684"/>
      <c r="CX9" s="684"/>
      <c r="CY9" s="685"/>
      <c r="CZ9" s="686">
        <v>5.6</v>
      </c>
      <c r="DA9" s="686"/>
      <c r="DB9" s="686"/>
      <c r="DC9" s="686"/>
      <c r="DD9" s="692">
        <v>753011</v>
      </c>
      <c r="DE9" s="684"/>
      <c r="DF9" s="684"/>
      <c r="DG9" s="684"/>
      <c r="DH9" s="684"/>
      <c r="DI9" s="684"/>
      <c r="DJ9" s="684"/>
      <c r="DK9" s="684"/>
      <c r="DL9" s="684"/>
      <c r="DM9" s="684"/>
      <c r="DN9" s="684"/>
      <c r="DO9" s="684"/>
      <c r="DP9" s="685"/>
      <c r="DQ9" s="692">
        <v>7921852</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139</v>
      </c>
      <c r="S10" s="684"/>
      <c r="T10" s="684"/>
      <c r="U10" s="684"/>
      <c r="V10" s="684"/>
      <c r="W10" s="684"/>
      <c r="X10" s="684"/>
      <c r="Y10" s="685"/>
      <c r="Z10" s="686" t="s">
        <v>130</v>
      </c>
      <c r="AA10" s="686"/>
      <c r="AB10" s="686"/>
      <c r="AC10" s="686"/>
      <c r="AD10" s="687" t="s">
        <v>139</v>
      </c>
      <c r="AE10" s="687"/>
      <c r="AF10" s="687"/>
      <c r="AG10" s="687"/>
      <c r="AH10" s="687"/>
      <c r="AI10" s="687"/>
      <c r="AJ10" s="687"/>
      <c r="AK10" s="687"/>
      <c r="AL10" s="688" t="s">
        <v>130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1580357</v>
      </c>
      <c r="BH10" s="684"/>
      <c r="BI10" s="684"/>
      <c r="BJ10" s="684"/>
      <c r="BK10" s="684"/>
      <c r="BL10" s="684"/>
      <c r="BM10" s="684"/>
      <c r="BN10" s="685"/>
      <c r="BO10" s="686">
        <v>2.5</v>
      </c>
      <c r="BP10" s="686"/>
      <c r="BQ10" s="686"/>
      <c r="BR10" s="686"/>
      <c r="BS10" s="692">
        <v>264522</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136734</v>
      </c>
      <c r="CS10" s="684"/>
      <c r="CT10" s="684"/>
      <c r="CU10" s="684"/>
      <c r="CV10" s="684"/>
      <c r="CW10" s="684"/>
      <c r="CX10" s="684"/>
      <c r="CY10" s="685"/>
      <c r="CZ10" s="686">
        <v>0.1</v>
      </c>
      <c r="DA10" s="686"/>
      <c r="DB10" s="686"/>
      <c r="DC10" s="686"/>
      <c r="DD10" s="692">
        <v>799</v>
      </c>
      <c r="DE10" s="684"/>
      <c r="DF10" s="684"/>
      <c r="DG10" s="684"/>
      <c r="DH10" s="684"/>
      <c r="DI10" s="684"/>
      <c r="DJ10" s="684"/>
      <c r="DK10" s="684"/>
      <c r="DL10" s="684"/>
      <c r="DM10" s="684"/>
      <c r="DN10" s="684"/>
      <c r="DO10" s="684"/>
      <c r="DP10" s="685"/>
      <c r="DQ10" s="692">
        <v>124713</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6884774</v>
      </c>
      <c r="S11" s="684"/>
      <c r="T11" s="684"/>
      <c r="U11" s="684"/>
      <c r="V11" s="684"/>
      <c r="W11" s="684"/>
      <c r="X11" s="684"/>
      <c r="Y11" s="685"/>
      <c r="Z11" s="688">
        <v>4.0999999999999996</v>
      </c>
      <c r="AA11" s="689"/>
      <c r="AB11" s="689"/>
      <c r="AC11" s="701"/>
      <c r="AD11" s="692">
        <v>6884774</v>
      </c>
      <c r="AE11" s="684"/>
      <c r="AF11" s="684"/>
      <c r="AG11" s="684"/>
      <c r="AH11" s="684"/>
      <c r="AI11" s="684"/>
      <c r="AJ11" s="684"/>
      <c r="AK11" s="685"/>
      <c r="AL11" s="688">
        <v>8.4</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4944577</v>
      </c>
      <c r="BH11" s="684"/>
      <c r="BI11" s="684"/>
      <c r="BJ11" s="684"/>
      <c r="BK11" s="684"/>
      <c r="BL11" s="684"/>
      <c r="BM11" s="684"/>
      <c r="BN11" s="685"/>
      <c r="BO11" s="686">
        <v>7.9</v>
      </c>
      <c r="BP11" s="686"/>
      <c r="BQ11" s="686"/>
      <c r="BR11" s="686"/>
      <c r="BS11" s="692">
        <v>984407</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2795719</v>
      </c>
      <c r="CS11" s="684"/>
      <c r="CT11" s="684"/>
      <c r="CU11" s="684"/>
      <c r="CV11" s="684"/>
      <c r="CW11" s="684"/>
      <c r="CX11" s="684"/>
      <c r="CY11" s="685"/>
      <c r="CZ11" s="686">
        <v>1.7</v>
      </c>
      <c r="DA11" s="686"/>
      <c r="DB11" s="686"/>
      <c r="DC11" s="686"/>
      <c r="DD11" s="692">
        <v>666443</v>
      </c>
      <c r="DE11" s="684"/>
      <c r="DF11" s="684"/>
      <c r="DG11" s="684"/>
      <c r="DH11" s="684"/>
      <c r="DI11" s="684"/>
      <c r="DJ11" s="684"/>
      <c r="DK11" s="684"/>
      <c r="DL11" s="684"/>
      <c r="DM11" s="684"/>
      <c r="DN11" s="684"/>
      <c r="DO11" s="684"/>
      <c r="DP11" s="685"/>
      <c r="DQ11" s="692">
        <v>1534523</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121341</v>
      </c>
      <c r="S12" s="684"/>
      <c r="T12" s="684"/>
      <c r="U12" s="684"/>
      <c r="V12" s="684"/>
      <c r="W12" s="684"/>
      <c r="X12" s="684"/>
      <c r="Y12" s="685"/>
      <c r="Z12" s="686">
        <v>0.1</v>
      </c>
      <c r="AA12" s="686"/>
      <c r="AB12" s="686"/>
      <c r="AC12" s="686"/>
      <c r="AD12" s="687">
        <v>121341</v>
      </c>
      <c r="AE12" s="687"/>
      <c r="AF12" s="687"/>
      <c r="AG12" s="687"/>
      <c r="AH12" s="687"/>
      <c r="AI12" s="687"/>
      <c r="AJ12" s="687"/>
      <c r="AK12" s="687"/>
      <c r="AL12" s="688">
        <v>0.1</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25363420</v>
      </c>
      <c r="BH12" s="684"/>
      <c r="BI12" s="684"/>
      <c r="BJ12" s="684"/>
      <c r="BK12" s="684"/>
      <c r="BL12" s="684"/>
      <c r="BM12" s="684"/>
      <c r="BN12" s="685"/>
      <c r="BO12" s="686">
        <v>40.6</v>
      </c>
      <c r="BP12" s="686"/>
      <c r="BQ12" s="686"/>
      <c r="BR12" s="686"/>
      <c r="BS12" s="692" t="s">
        <v>130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15649012</v>
      </c>
      <c r="CS12" s="684"/>
      <c r="CT12" s="684"/>
      <c r="CU12" s="684"/>
      <c r="CV12" s="684"/>
      <c r="CW12" s="684"/>
      <c r="CX12" s="684"/>
      <c r="CY12" s="685"/>
      <c r="CZ12" s="686">
        <v>9.5</v>
      </c>
      <c r="DA12" s="686"/>
      <c r="DB12" s="686"/>
      <c r="DC12" s="686"/>
      <c r="DD12" s="692">
        <v>555456</v>
      </c>
      <c r="DE12" s="684"/>
      <c r="DF12" s="684"/>
      <c r="DG12" s="684"/>
      <c r="DH12" s="684"/>
      <c r="DI12" s="684"/>
      <c r="DJ12" s="684"/>
      <c r="DK12" s="684"/>
      <c r="DL12" s="684"/>
      <c r="DM12" s="684"/>
      <c r="DN12" s="684"/>
      <c r="DO12" s="684"/>
      <c r="DP12" s="685"/>
      <c r="DQ12" s="692">
        <v>3810340</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139</v>
      </c>
      <c r="AA13" s="686"/>
      <c r="AB13" s="686"/>
      <c r="AC13" s="686"/>
      <c r="AD13" s="687" t="s">
        <v>139</v>
      </c>
      <c r="AE13" s="687"/>
      <c r="AF13" s="687"/>
      <c r="AG13" s="687"/>
      <c r="AH13" s="687"/>
      <c r="AI13" s="687"/>
      <c r="AJ13" s="687"/>
      <c r="AK13" s="687"/>
      <c r="AL13" s="688" t="s">
        <v>139</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25258863</v>
      </c>
      <c r="BH13" s="684"/>
      <c r="BI13" s="684"/>
      <c r="BJ13" s="684"/>
      <c r="BK13" s="684"/>
      <c r="BL13" s="684"/>
      <c r="BM13" s="684"/>
      <c r="BN13" s="685"/>
      <c r="BO13" s="686">
        <v>40.4</v>
      </c>
      <c r="BP13" s="686"/>
      <c r="BQ13" s="686"/>
      <c r="BR13" s="686"/>
      <c r="BS13" s="692" t="s">
        <v>236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19615714</v>
      </c>
      <c r="CS13" s="684"/>
      <c r="CT13" s="684"/>
      <c r="CU13" s="684"/>
      <c r="CV13" s="684"/>
      <c r="CW13" s="684"/>
      <c r="CX13" s="684"/>
      <c r="CY13" s="685"/>
      <c r="CZ13" s="686">
        <v>11.9</v>
      </c>
      <c r="DA13" s="686"/>
      <c r="DB13" s="686"/>
      <c r="DC13" s="686"/>
      <c r="DD13" s="692">
        <v>11622335</v>
      </c>
      <c r="DE13" s="684"/>
      <c r="DF13" s="684"/>
      <c r="DG13" s="684"/>
      <c r="DH13" s="684"/>
      <c r="DI13" s="684"/>
      <c r="DJ13" s="684"/>
      <c r="DK13" s="684"/>
      <c r="DL13" s="684"/>
      <c r="DM13" s="684"/>
      <c r="DN13" s="684"/>
      <c r="DO13" s="684"/>
      <c r="DP13" s="685"/>
      <c r="DQ13" s="692">
        <v>10531614</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191715</v>
      </c>
      <c r="S14" s="684"/>
      <c r="T14" s="684"/>
      <c r="U14" s="684"/>
      <c r="V14" s="684"/>
      <c r="W14" s="684"/>
      <c r="X14" s="684"/>
      <c r="Y14" s="685"/>
      <c r="Z14" s="686">
        <v>0.1</v>
      </c>
      <c r="AA14" s="686"/>
      <c r="AB14" s="686"/>
      <c r="AC14" s="686"/>
      <c r="AD14" s="687">
        <v>191715</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965635</v>
      </c>
      <c r="BH14" s="684"/>
      <c r="BI14" s="684"/>
      <c r="BJ14" s="684"/>
      <c r="BK14" s="684"/>
      <c r="BL14" s="684"/>
      <c r="BM14" s="684"/>
      <c r="BN14" s="685"/>
      <c r="BO14" s="686">
        <v>1.5</v>
      </c>
      <c r="BP14" s="686"/>
      <c r="BQ14" s="686"/>
      <c r="BR14" s="686"/>
      <c r="BS14" s="692" t="s">
        <v>236</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4512731</v>
      </c>
      <c r="CS14" s="684"/>
      <c r="CT14" s="684"/>
      <c r="CU14" s="684"/>
      <c r="CV14" s="684"/>
      <c r="CW14" s="684"/>
      <c r="CX14" s="684"/>
      <c r="CY14" s="685"/>
      <c r="CZ14" s="686">
        <v>2.7</v>
      </c>
      <c r="DA14" s="686"/>
      <c r="DB14" s="686"/>
      <c r="DC14" s="686"/>
      <c r="DD14" s="692">
        <v>193503</v>
      </c>
      <c r="DE14" s="684"/>
      <c r="DF14" s="684"/>
      <c r="DG14" s="684"/>
      <c r="DH14" s="684"/>
      <c r="DI14" s="684"/>
      <c r="DJ14" s="684"/>
      <c r="DK14" s="684"/>
      <c r="DL14" s="684"/>
      <c r="DM14" s="684"/>
      <c r="DN14" s="684"/>
      <c r="DO14" s="684"/>
      <c r="DP14" s="685"/>
      <c r="DQ14" s="692">
        <v>4351687</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139</v>
      </c>
      <c r="AA15" s="686"/>
      <c r="AB15" s="686"/>
      <c r="AC15" s="686"/>
      <c r="AD15" s="687" t="s">
        <v>139</v>
      </c>
      <c r="AE15" s="687"/>
      <c r="AF15" s="687"/>
      <c r="AG15" s="687"/>
      <c r="AH15" s="687"/>
      <c r="AI15" s="687"/>
      <c r="AJ15" s="687"/>
      <c r="AK15" s="687"/>
      <c r="AL15" s="688" t="s">
        <v>236</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2363779</v>
      </c>
      <c r="BH15" s="684"/>
      <c r="BI15" s="684"/>
      <c r="BJ15" s="684"/>
      <c r="BK15" s="684"/>
      <c r="BL15" s="684"/>
      <c r="BM15" s="684"/>
      <c r="BN15" s="685"/>
      <c r="BO15" s="686">
        <v>3.8</v>
      </c>
      <c r="BP15" s="686"/>
      <c r="BQ15" s="686"/>
      <c r="BR15" s="686"/>
      <c r="BS15" s="692" t="s">
        <v>139</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19221492</v>
      </c>
      <c r="CS15" s="684"/>
      <c r="CT15" s="684"/>
      <c r="CU15" s="684"/>
      <c r="CV15" s="684"/>
      <c r="CW15" s="684"/>
      <c r="CX15" s="684"/>
      <c r="CY15" s="685"/>
      <c r="CZ15" s="686">
        <v>11.7</v>
      </c>
      <c r="DA15" s="686"/>
      <c r="DB15" s="686"/>
      <c r="DC15" s="686"/>
      <c r="DD15" s="692">
        <v>3271526</v>
      </c>
      <c r="DE15" s="684"/>
      <c r="DF15" s="684"/>
      <c r="DG15" s="684"/>
      <c r="DH15" s="684"/>
      <c r="DI15" s="684"/>
      <c r="DJ15" s="684"/>
      <c r="DK15" s="684"/>
      <c r="DL15" s="684"/>
      <c r="DM15" s="684"/>
      <c r="DN15" s="684"/>
      <c r="DO15" s="684"/>
      <c r="DP15" s="685"/>
      <c r="DQ15" s="692">
        <v>13248802</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56318</v>
      </c>
      <c r="S16" s="684"/>
      <c r="T16" s="684"/>
      <c r="U16" s="684"/>
      <c r="V16" s="684"/>
      <c r="W16" s="684"/>
      <c r="X16" s="684"/>
      <c r="Y16" s="685"/>
      <c r="Z16" s="686">
        <v>0</v>
      </c>
      <c r="AA16" s="686"/>
      <c r="AB16" s="686"/>
      <c r="AC16" s="686"/>
      <c r="AD16" s="687">
        <v>56318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236</v>
      </c>
      <c r="BH16" s="684"/>
      <c r="BI16" s="684"/>
      <c r="BJ16" s="684"/>
      <c r="BK16" s="684"/>
      <c r="BL16" s="684"/>
      <c r="BM16" s="684"/>
      <c r="BN16" s="685"/>
      <c r="BO16" s="686" t="s">
        <v>236</v>
      </c>
      <c r="BP16" s="686"/>
      <c r="BQ16" s="686"/>
      <c r="BR16" s="686"/>
      <c r="BS16" s="692" t="s">
        <v>139</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300822</v>
      </c>
      <c r="CS16" s="684"/>
      <c r="CT16" s="684"/>
      <c r="CU16" s="684"/>
      <c r="CV16" s="684"/>
      <c r="CW16" s="684"/>
      <c r="CX16" s="684"/>
      <c r="CY16" s="685"/>
      <c r="CZ16" s="686">
        <v>0.2</v>
      </c>
      <c r="DA16" s="686"/>
      <c r="DB16" s="686"/>
      <c r="DC16" s="686"/>
      <c r="DD16" s="692" t="s">
        <v>139</v>
      </c>
      <c r="DE16" s="684"/>
      <c r="DF16" s="684"/>
      <c r="DG16" s="684"/>
      <c r="DH16" s="684"/>
      <c r="DI16" s="684"/>
      <c r="DJ16" s="684"/>
      <c r="DK16" s="684"/>
      <c r="DL16" s="684"/>
      <c r="DM16" s="684"/>
      <c r="DN16" s="684"/>
      <c r="DO16" s="684"/>
      <c r="DP16" s="685"/>
      <c r="DQ16" s="692">
        <v>57359</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966960</v>
      </c>
      <c r="S17" s="684"/>
      <c r="T17" s="684"/>
      <c r="U17" s="684"/>
      <c r="V17" s="684"/>
      <c r="W17" s="684"/>
      <c r="X17" s="684"/>
      <c r="Y17" s="685"/>
      <c r="Z17" s="686">
        <v>0.6</v>
      </c>
      <c r="AA17" s="686"/>
      <c r="AB17" s="686"/>
      <c r="AC17" s="686"/>
      <c r="AD17" s="687">
        <v>966960</v>
      </c>
      <c r="AE17" s="687"/>
      <c r="AF17" s="687"/>
      <c r="AG17" s="687"/>
      <c r="AH17" s="687"/>
      <c r="AI17" s="687"/>
      <c r="AJ17" s="687"/>
      <c r="AK17" s="687"/>
      <c r="AL17" s="688">
        <v>1.2</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139</v>
      </c>
      <c r="BP17" s="686"/>
      <c r="BQ17" s="686"/>
      <c r="BR17" s="686"/>
      <c r="BS17" s="692" t="s">
        <v>236</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13605880</v>
      </c>
      <c r="CS17" s="684"/>
      <c r="CT17" s="684"/>
      <c r="CU17" s="684"/>
      <c r="CV17" s="684"/>
      <c r="CW17" s="684"/>
      <c r="CX17" s="684"/>
      <c r="CY17" s="685"/>
      <c r="CZ17" s="686">
        <v>8.3000000000000007</v>
      </c>
      <c r="DA17" s="686"/>
      <c r="DB17" s="686"/>
      <c r="DC17" s="686"/>
      <c r="DD17" s="692" t="s">
        <v>236</v>
      </c>
      <c r="DE17" s="684"/>
      <c r="DF17" s="684"/>
      <c r="DG17" s="684"/>
      <c r="DH17" s="684"/>
      <c r="DI17" s="684"/>
      <c r="DJ17" s="684"/>
      <c r="DK17" s="684"/>
      <c r="DL17" s="684"/>
      <c r="DM17" s="684"/>
      <c r="DN17" s="684"/>
      <c r="DO17" s="684"/>
      <c r="DP17" s="685"/>
      <c r="DQ17" s="692">
        <v>13336047</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365873</v>
      </c>
      <c r="S18" s="684"/>
      <c r="T18" s="684"/>
      <c r="U18" s="684"/>
      <c r="V18" s="684"/>
      <c r="W18" s="684"/>
      <c r="X18" s="684"/>
      <c r="Y18" s="685"/>
      <c r="Z18" s="686">
        <v>0.2</v>
      </c>
      <c r="AA18" s="686"/>
      <c r="AB18" s="686"/>
      <c r="AC18" s="686"/>
      <c r="AD18" s="687">
        <v>365873</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130</v>
      </c>
      <c r="BP18" s="686"/>
      <c r="BQ18" s="686"/>
      <c r="BR18" s="686"/>
      <c r="BS18" s="692" t="s">
        <v>139</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236</v>
      </c>
      <c r="CS18" s="684"/>
      <c r="CT18" s="684"/>
      <c r="CU18" s="684"/>
      <c r="CV18" s="684"/>
      <c r="CW18" s="684"/>
      <c r="CX18" s="684"/>
      <c r="CY18" s="685"/>
      <c r="CZ18" s="686" t="s">
        <v>130</v>
      </c>
      <c r="DA18" s="686"/>
      <c r="DB18" s="686"/>
      <c r="DC18" s="686"/>
      <c r="DD18" s="692" t="s">
        <v>139</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29709</v>
      </c>
      <c r="S19" s="684"/>
      <c r="T19" s="684"/>
      <c r="U19" s="684"/>
      <c r="V19" s="684"/>
      <c r="W19" s="684"/>
      <c r="X19" s="684"/>
      <c r="Y19" s="685"/>
      <c r="Z19" s="686">
        <v>0</v>
      </c>
      <c r="AA19" s="686"/>
      <c r="AB19" s="686"/>
      <c r="AC19" s="686"/>
      <c r="AD19" s="687">
        <v>29709</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5546251</v>
      </c>
      <c r="BH19" s="684"/>
      <c r="BI19" s="684"/>
      <c r="BJ19" s="684"/>
      <c r="BK19" s="684"/>
      <c r="BL19" s="684"/>
      <c r="BM19" s="684"/>
      <c r="BN19" s="685"/>
      <c r="BO19" s="686">
        <v>8.9</v>
      </c>
      <c r="BP19" s="686"/>
      <c r="BQ19" s="686"/>
      <c r="BR19" s="686"/>
      <c r="BS19" s="692" t="s">
        <v>130</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139</v>
      </c>
      <c r="DA19" s="686"/>
      <c r="DB19" s="686"/>
      <c r="DC19" s="686"/>
      <c r="DD19" s="692" t="s">
        <v>236</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6803</v>
      </c>
      <c r="S20" s="684"/>
      <c r="T20" s="684"/>
      <c r="U20" s="684"/>
      <c r="V20" s="684"/>
      <c r="W20" s="684"/>
      <c r="X20" s="684"/>
      <c r="Y20" s="685"/>
      <c r="Z20" s="686">
        <v>0</v>
      </c>
      <c r="AA20" s="686"/>
      <c r="AB20" s="686"/>
      <c r="AC20" s="686"/>
      <c r="AD20" s="687">
        <v>6803</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5546251</v>
      </c>
      <c r="BH20" s="684"/>
      <c r="BI20" s="684"/>
      <c r="BJ20" s="684"/>
      <c r="BK20" s="684"/>
      <c r="BL20" s="684"/>
      <c r="BM20" s="684"/>
      <c r="BN20" s="685"/>
      <c r="BO20" s="686">
        <v>8.9</v>
      </c>
      <c r="BP20" s="686"/>
      <c r="BQ20" s="686"/>
      <c r="BR20" s="686"/>
      <c r="BS20" s="692" t="s">
        <v>130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164220833</v>
      </c>
      <c r="CS20" s="684"/>
      <c r="CT20" s="684"/>
      <c r="CU20" s="684"/>
      <c r="CV20" s="684"/>
      <c r="CW20" s="684"/>
      <c r="CX20" s="684"/>
      <c r="CY20" s="685"/>
      <c r="CZ20" s="686">
        <v>100</v>
      </c>
      <c r="DA20" s="686"/>
      <c r="DB20" s="686"/>
      <c r="DC20" s="686"/>
      <c r="DD20" s="692">
        <v>27749947</v>
      </c>
      <c r="DE20" s="684"/>
      <c r="DF20" s="684"/>
      <c r="DG20" s="684"/>
      <c r="DH20" s="684"/>
      <c r="DI20" s="684"/>
      <c r="DJ20" s="684"/>
      <c r="DK20" s="684"/>
      <c r="DL20" s="684"/>
      <c r="DM20" s="684"/>
      <c r="DN20" s="684"/>
      <c r="DO20" s="684"/>
      <c r="DP20" s="685"/>
      <c r="DQ20" s="692">
        <v>94936012</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564575</v>
      </c>
      <c r="S21" s="684"/>
      <c r="T21" s="684"/>
      <c r="U21" s="684"/>
      <c r="V21" s="684"/>
      <c r="W21" s="684"/>
      <c r="X21" s="684"/>
      <c r="Y21" s="685"/>
      <c r="Z21" s="686">
        <v>0.3</v>
      </c>
      <c r="AA21" s="686"/>
      <c r="AB21" s="686"/>
      <c r="AC21" s="686"/>
      <c r="AD21" s="687">
        <v>564575</v>
      </c>
      <c r="AE21" s="687"/>
      <c r="AF21" s="687"/>
      <c r="AG21" s="687"/>
      <c r="AH21" s="687"/>
      <c r="AI21" s="687"/>
      <c r="AJ21" s="687"/>
      <c r="AK21" s="687"/>
      <c r="AL21" s="688">
        <v>0.7</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38927</v>
      </c>
      <c r="BH21" s="684"/>
      <c r="BI21" s="684"/>
      <c r="BJ21" s="684"/>
      <c r="BK21" s="684"/>
      <c r="BL21" s="684"/>
      <c r="BM21" s="684"/>
      <c r="BN21" s="685"/>
      <c r="BO21" s="686">
        <v>0.1</v>
      </c>
      <c r="BP21" s="686"/>
      <c r="BQ21" s="686"/>
      <c r="BR21" s="686"/>
      <c r="BS21" s="692" t="s">
        <v>139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13595164</v>
      </c>
      <c r="S22" s="684"/>
      <c r="T22" s="684"/>
      <c r="U22" s="684"/>
      <c r="V22" s="684"/>
      <c r="W22" s="684"/>
      <c r="X22" s="684"/>
      <c r="Y22" s="685"/>
      <c r="Z22" s="686">
        <v>8.1</v>
      </c>
      <c r="AA22" s="686"/>
      <c r="AB22" s="686"/>
      <c r="AC22" s="686"/>
      <c r="AD22" s="687">
        <v>11521310</v>
      </c>
      <c r="AE22" s="687"/>
      <c r="AF22" s="687"/>
      <c r="AG22" s="687"/>
      <c r="AH22" s="687"/>
      <c r="AI22" s="687"/>
      <c r="AJ22" s="687"/>
      <c r="AK22" s="687"/>
      <c r="AL22" s="688">
        <v>14.1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v>2540517</v>
      </c>
      <c r="BH22" s="684"/>
      <c r="BI22" s="684"/>
      <c r="BJ22" s="684"/>
      <c r="BK22" s="684"/>
      <c r="BL22" s="684"/>
      <c r="BM22" s="684"/>
      <c r="BN22" s="685"/>
      <c r="BO22" s="686">
        <v>4.0999999999999996</v>
      </c>
      <c r="BP22" s="686"/>
      <c r="BQ22" s="686"/>
      <c r="BR22" s="686"/>
      <c r="BS22" s="692" t="s">
        <v>236</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11521310</v>
      </c>
      <c r="S23" s="684"/>
      <c r="T23" s="684"/>
      <c r="U23" s="684"/>
      <c r="V23" s="684"/>
      <c r="W23" s="684"/>
      <c r="X23" s="684"/>
      <c r="Y23" s="685"/>
      <c r="Z23" s="686">
        <v>6.8</v>
      </c>
      <c r="AA23" s="686"/>
      <c r="AB23" s="686"/>
      <c r="AC23" s="686"/>
      <c r="AD23" s="687">
        <v>11521310</v>
      </c>
      <c r="AE23" s="687"/>
      <c r="AF23" s="687"/>
      <c r="AG23" s="687"/>
      <c r="AH23" s="687"/>
      <c r="AI23" s="687"/>
      <c r="AJ23" s="687"/>
      <c r="AK23" s="687"/>
      <c r="AL23" s="688">
        <v>14.1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2966807</v>
      </c>
      <c r="BH23" s="684"/>
      <c r="BI23" s="684"/>
      <c r="BJ23" s="684"/>
      <c r="BK23" s="684"/>
      <c r="BL23" s="684"/>
      <c r="BM23" s="684"/>
      <c r="BN23" s="685"/>
      <c r="BO23" s="686">
        <v>4.7</v>
      </c>
      <c r="BP23" s="686"/>
      <c r="BQ23" s="686"/>
      <c r="BR23" s="686"/>
      <c r="BS23" s="692" t="s">
        <v>130</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2073671</v>
      </c>
      <c r="S24" s="684"/>
      <c r="T24" s="684"/>
      <c r="U24" s="684"/>
      <c r="V24" s="684"/>
      <c r="W24" s="684"/>
      <c r="X24" s="684"/>
      <c r="Y24" s="685"/>
      <c r="Z24" s="686">
        <v>1.2</v>
      </c>
      <c r="AA24" s="686"/>
      <c r="AB24" s="686"/>
      <c r="AC24" s="686"/>
      <c r="AD24" s="687" t="s">
        <v>236</v>
      </c>
      <c r="AE24" s="687"/>
      <c r="AF24" s="687"/>
      <c r="AG24" s="687"/>
      <c r="AH24" s="687"/>
      <c r="AI24" s="687"/>
      <c r="AJ24" s="687"/>
      <c r="AK24" s="687"/>
      <c r="AL24" s="688" t="s">
        <v>236</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139</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69990057</v>
      </c>
      <c r="CS24" s="673"/>
      <c r="CT24" s="673"/>
      <c r="CU24" s="673"/>
      <c r="CV24" s="673"/>
      <c r="CW24" s="673"/>
      <c r="CX24" s="673"/>
      <c r="CY24" s="674"/>
      <c r="CZ24" s="677">
        <v>42.6</v>
      </c>
      <c r="DA24" s="678"/>
      <c r="DB24" s="678"/>
      <c r="DC24" s="697"/>
      <c r="DD24" s="722">
        <v>43545134</v>
      </c>
      <c r="DE24" s="673"/>
      <c r="DF24" s="673"/>
      <c r="DG24" s="673"/>
      <c r="DH24" s="673"/>
      <c r="DI24" s="673"/>
      <c r="DJ24" s="673"/>
      <c r="DK24" s="674"/>
      <c r="DL24" s="722">
        <v>43300490</v>
      </c>
      <c r="DM24" s="673"/>
      <c r="DN24" s="673"/>
      <c r="DO24" s="673"/>
      <c r="DP24" s="673"/>
      <c r="DQ24" s="673"/>
      <c r="DR24" s="673"/>
      <c r="DS24" s="673"/>
      <c r="DT24" s="673"/>
      <c r="DU24" s="673"/>
      <c r="DV24" s="674"/>
      <c r="DW24" s="677">
        <v>50.6</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183</v>
      </c>
      <c r="S25" s="684"/>
      <c r="T25" s="684"/>
      <c r="U25" s="684"/>
      <c r="V25" s="684"/>
      <c r="W25" s="684"/>
      <c r="X25" s="684"/>
      <c r="Y25" s="685"/>
      <c r="Z25" s="686">
        <v>0</v>
      </c>
      <c r="AA25" s="686"/>
      <c r="AB25" s="686"/>
      <c r="AC25" s="686"/>
      <c r="AD25" s="687" t="s">
        <v>236</v>
      </c>
      <c r="AE25" s="687"/>
      <c r="AF25" s="687"/>
      <c r="AG25" s="687"/>
      <c r="AH25" s="687"/>
      <c r="AI25" s="687"/>
      <c r="AJ25" s="687"/>
      <c r="AK25" s="687"/>
      <c r="AL25" s="688" t="s">
        <v>236</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236</v>
      </c>
      <c r="BH25" s="684"/>
      <c r="BI25" s="684"/>
      <c r="BJ25" s="684"/>
      <c r="BK25" s="684"/>
      <c r="BL25" s="684"/>
      <c r="BM25" s="684"/>
      <c r="BN25" s="685"/>
      <c r="BO25" s="686" t="s">
        <v>130</v>
      </c>
      <c r="BP25" s="686"/>
      <c r="BQ25" s="686"/>
      <c r="BR25" s="686"/>
      <c r="BS25" s="692" t="s">
        <v>139</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20465452</v>
      </c>
      <c r="CS25" s="719"/>
      <c r="CT25" s="719"/>
      <c r="CU25" s="719"/>
      <c r="CV25" s="719"/>
      <c r="CW25" s="719"/>
      <c r="CX25" s="719"/>
      <c r="CY25" s="720"/>
      <c r="CZ25" s="688">
        <v>12.5</v>
      </c>
      <c r="DA25" s="717"/>
      <c r="DB25" s="717"/>
      <c r="DC25" s="721"/>
      <c r="DD25" s="692">
        <v>18816972</v>
      </c>
      <c r="DE25" s="719"/>
      <c r="DF25" s="719"/>
      <c r="DG25" s="719"/>
      <c r="DH25" s="719"/>
      <c r="DI25" s="719"/>
      <c r="DJ25" s="719"/>
      <c r="DK25" s="720"/>
      <c r="DL25" s="692">
        <v>18594894</v>
      </c>
      <c r="DM25" s="719"/>
      <c r="DN25" s="719"/>
      <c r="DO25" s="719"/>
      <c r="DP25" s="719"/>
      <c r="DQ25" s="719"/>
      <c r="DR25" s="719"/>
      <c r="DS25" s="719"/>
      <c r="DT25" s="719"/>
      <c r="DU25" s="719"/>
      <c r="DV25" s="720"/>
      <c r="DW25" s="688">
        <v>21.7</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86023420</v>
      </c>
      <c r="S26" s="684"/>
      <c r="T26" s="684"/>
      <c r="U26" s="684"/>
      <c r="V26" s="684"/>
      <c r="W26" s="684"/>
      <c r="X26" s="684"/>
      <c r="Y26" s="685"/>
      <c r="Z26" s="686">
        <v>51</v>
      </c>
      <c r="AA26" s="686"/>
      <c r="AB26" s="686"/>
      <c r="AC26" s="686"/>
      <c r="AD26" s="687">
        <v>80982759</v>
      </c>
      <c r="AE26" s="687"/>
      <c r="AF26" s="687"/>
      <c r="AG26" s="687"/>
      <c r="AH26" s="687"/>
      <c r="AI26" s="687"/>
      <c r="AJ26" s="687"/>
      <c r="AK26" s="687"/>
      <c r="AL26" s="688">
        <v>99.2</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139</v>
      </c>
      <c r="BH26" s="684"/>
      <c r="BI26" s="684"/>
      <c r="BJ26" s="684"/>
      <c r="BK26" s="684"/>
      <c r="BL26" s="684"/>
      <c r="BM26" s="684"/>
      <c r="BN26" s="685"/>
      <c r="BO26" s="686" t="s">
        <v>130</v>
      </c>
      <c r="BP26" s="686"/>
      <c r="BQ26" s="686"/>
      <c r="BR26" s="686"/>
      <c r="BS26" s="692" t="s">
        <v>236</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13129420</v>
      </c>
      <c r="CS26" s="684"/>
      <c r="CT26" s="684"/>
      <c r="CU26" s="684"/>
      <c r="CV26" s="684"/>
      <c r="CW26" s="684"/>
      <c r="CX26" s="684"/>
      <c r="CY26" s="685"/>
      <c r="CZ26" s="688">
        <v>8</v>
      </c>
      <c r="DA26" s="717"/>
      <c r="DB26" s="717"/>
      <c r="DC26" s="721"/>
      <c r="DD26" s="692">
        <v>11633595</v>
      </c>
      <c r="DE26" s="684"/>
      <c r="DF26" s="684"/>
      <c r="DG26" s="684"/>
      <c r="DH26" s="684"/>
      <c r="DI26" s="684"/>
      <c r="DJ26" s="684"/>
      <c r="DK26" s="685"/>
      <c r="DL26" s="692" t="s">
        <v>236</v>
      </c>
      <c r="DM26" s="684"/>
      <c r="DN26" s="684"/>
      <c r="DO26" s="684"/>
      <c r="DP26" s="684"/>
      <c r="DQ26" s="684"/>
      <c r="DR26" s="684"/>
      <c r="DS26" s="684"/>
      <c r="DT26" s="684"/>
      <c r="DU26" s="684"/>
      <c r="DV26" s="685"/>
      <c r="DW26" s="688" t="s">
        <v>139</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79110</v>
      </c>
      <c r="S27" s="684"/>
      <c r="T27" s="684"/>
      <c r="U27" s="684"/>
      <c r="V27" s="684"/>
      <c r="W27" s="684"/>
      <c r="X27" s="684"/>
      <c r="Y27" s="685"/>
      <c r="Z27" s="686">
        <v>0</v>
      </c>
      <c r="AA27" s="686"/>
      <c r="AB27" s="686"/>
      <c r="AC27" s="686"/>
      <c r="AD27" s="687">
        <v>79110</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62539353</v>
      </c>
      <c r="BH27" s="684"/>
      <c r="BI27" s="684"/>
      <c r="BJ27" s="684"/>
      <c r="BK27" s="684"/>
      <c r="BL27" s="684"/>
      <c r="BM27" s="684"/>
      <c r="BN27" s="685"/>
      <c r="BO27" s="686">
        <v>100</v>
      </c>
      <c r="BP27" s="686"/>
      <c r="BQ27" s="686"/>
      <c r="BR27" s="686"/>
      <c r="BS27" s="692">
        <v>1248929</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35918725</v>
      </c>
      <c r="CS27" s="719"/>
      <c r="CT27" s="719"/>
      <c r="CU27" s="719"/>
      <c r="CV27" s="719"/>
      <c r="CW27" s="719"/>
      <c r="CX27" s="719"/>
      <c r="CY27" s="720"/>
      <c r="CZ27" s="688">
        <v>21.9</v>
      </c>
      <c r="DA27" s="717"/>
      <c r="DB27" s="717"/>
      <c r="DC27" s="721"/>
      <c r="DD27" s="692">
        <v>11392115</v>
      </c>
      <c r="DE27" s="719"/>
      <c r="DF27" s="719"/>
      <c r="DG27" s="719"/>
      <c r="DH27" s="719"/>
      <c r="DI27" s="719"/>
      <c r="DJ27" s="719"/>
      <c r="DK27" s="720"/>
      <c r="DL27" s="692">
        <v>11369549</v>
      </c>
      <c r="DM27" s="719"/>
      <c r="DN27" s="719"/>
      <c r="DO27" s="719"/>
      <c r="DP27" s="719"/>
      <c r="DQ27" s="719"/>
      <c r="DR27" s="719"/>
      <c r="DS27" s="719"/>
      <c r="DT27" s="719"/>
      <c r="DU27" s="719"/>
      <c r="DV27" s="720"/>
      <c r="DW27" s="688">
        <v>13.3</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644165</v>
      </c>
      <c r="S28" s="684"/>
      <c r="T28" s="684"/>
      <c r="U28" s="684"/>
      <c r="V28" s="684"/>
      <c r="W28" s="684"/>
      <c r="X28" s="684"/>
      <c r="Y28" s="685"/>
      <c r="Z28" s="686">
        <v>0.4</v>
      </c>
      <c r="AA28" s="686"/>
      <c r="AB28" s="686"/>
      <c r="AC28" s="686"/>
      <c r="AD28" s="687">
        <v>137</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13605880</v>
      </c>
      <c r="CS28" s="684"/>
      <c r="CT28" s="684"/>
      <c r="CU28" s="684"/>
      <c r="CV28" s="684"/>
      <c r="CW28" s="684"/>
      <c r="CX28" s="684"/>
      <c r="CY28" s="685"/>
      <c r="CZ28" s="688">
        <v>8.3000000000000007</v>
      </c>
      <c r="DA28" s="717"/>
      <c r="DB28" s="717"/>
      <c r="DC28" s="721"/>
      <c r="DD28" s="692">
        <v>13336047</v>
      </c>
      <c r="DE28" s="684"/>
      <c r="DF28" s="684"/>
      <c r="DG28" s="684"/>
      <c r="DH28" s="684"/>
      <c r="DI28" s="684"/>
      <c r="DJ28" s="684"/>
      <c r="DK28" s="685"/>
      <c r="DL28" s="692">
        <v>13336047</v>
      </c>
      <c r="DM28" s="684"/>
      <c r="DN28" s="684"/>
      <c r="DO28" s="684"/>
      <c r="DP28" s="684"/>
      <c r="DQ28" s="684"/>
      <c r="DR28" s="684"/>
      <c r="DS28" s="684"/>
      <c r="DT28" s="684"/>
      <c r="DU28" s="684"/>
      <c r="DV28" s="685"/>
      <c r="DW28" s="688">
        <v>15.6</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1939861</v>
      </c>
      <c r="S29" s="684"/>
      <c r="T29" s="684"/>
      <c r="U29" s="684"/>
      <c r="V29" s="684"/>
      <c r="W29" s="684"/>
      <c r="X29" s="684"/>
      <c r="Y29" s="685"/>
      <c r="Z29" s="686">
        <v>1.2</v>
      </c>
      <c r="AA29" s="686"/>
      <c r="AB29" s="686"/>
      <c r="AC29" s="686"/>
      <c r="AD29" s="687">
        <v>136750</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13605047</v>
      </c>
      <c r="CS29" s="719"/>
      <c r="CT29" s="719"/>
      <c r="CU29" s="719"/>
      <c r="CV29" s="719"/>
      <c r="CW29" s="719"/>
      <c r="CX29" s="719"/>
      <c r="CY29" s="720"/>
      <c r="CZ29" s="688">
        <v>8.3000000000000007</v>
      </c>
      <c r="DA29" s="717"/>
      <c r="DB29" s="717"/>
      <c r="DC29" s="721"/>
      <c r="DD29" s="692">
        <v>13335214</v>
      </c>
      <c r="DE29" s="719"/>
      <c r="DF29" s="719"/>
      <c r="DG29" s="719"/>
      <c r="DH29" s="719"/>
      <c r="DI29" s="719"/>
      <c r="DJ29" s="719"/>
      <c r="DK29" s="720"/>
      <c r="DL29" s="692">
        <v>13335214</v>
      </c>
      <c r="DM29" s="719"/>
      <c r="DN29" s="719"/>
      <c r="DO29" s="719"/>
      <c r="DP29" s="719"/>
      <c r="DQ29" s="719"/>
      <c r="DR29" s="719"/>
      <c r="DS29" s="719"/>
      <c r="DT29" s="719"/>
      <c r="DU29" s="719"/>
      <c r="DV29" s="720"/>
      <c r="DW29" s="688">
        <v>15.6</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966245</v>
      </c>
      <c r="S30" s="684"/>
      <c r="T30" s="684"/>
      <c r="U30" s="684"/>
      <c r="V30" s="684"/>
      <c r="W30" s="684"/>
      <c r="X30" s="684"/>
      <c r="Y30" s="685"/>
      <c r="Z30" s="686">
        <v>0.6</v>
      </c>
      <c r="AA30" s="686"/>
      <c r="AB30" s="686"/>
      <c r="AC30" s="686"/>
      <c r="AD30" s="687" t="s">
        <v>139</v>
      </c>
      <c r="AE30" s="687"/>
      <c r="AF30" s="687"/>
      <c r="AG30" s="687"/>
      <c r="AH30" s="687"/>
      <c r="AI30" s="687"/>
      <c r="AJ30" s="687"/>
      <c r="AK30" s="687"/>
      <c r="AL30" s="688" t="s">
        <v>236</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12530263</v>
      </c>
      <c r="CS30" s="684"/>
      <c r="CT30" s="684"/>
      <c r="CU30" s="684"/>
      <c r="CV30" s="684"/>
      <c r="CW30" s="684"/>
      <c r="CX30" s="684"/>
      <c r="CY30" s="685"/>
      <c r="CZ30" s="688">
        <v>7.6</v>
      </c>
      <c r="DA30" s="717"/>
      <c r="DB30" s="717"/>
      <c r="DC30" s="721"/>
      <c r="DD30" s="692">
        <v>12278263</v>
      </c>
      <c r="DE30" s="684"/>
      <c r="DF30" s="684"/>
      <c r="DG30" s="684"/>
      <c r="DH30" s="684"/>
      <c r="DI30" s="684"/>
      <c r="DJ30" s="684"/>
      <c r="DK30" s="685"/>
      <c r="DL30" s="692">
        <v>12278263</v>
      </c>
      <c r="DM30" s="684"/>
      <c r="DN30" s="684"/>
      <c r="DO30" s="684"/>
      <c r="DP30" s="684"/>
      <c r="DQ30" s="684"/>
      <c r="DR30" s="684"/>
      <c r="DS30" s="684"/>
      <c r="DT30" s="684"/>
      <c r="DU30" s="684"/>
      <c r="DV30" s="685"/>
      <c r="DW30" s="688">
        <v>14.4</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24334288</v>
      </c>
      <c r="S31" s="684"/>
      <c r="T31" s="684"/>
      <c r="U31" s="684"/>
      <c r="V31" s="684"/>
      <c r="W31" s="684"/>
      <c r="X31" s="684"/>
      <c r="Y31" s="685"/>
      <c r="Z31" s="686">
        <v>14.4</v>
      </c>
      <c r="AA31" s="686"/>
      <c r="AB31" s="686"/>
      <c r="AC31" s="686"/>
      <c r="AD31" s="687" t="s">
        <v>236</v>
      </c>
      <c r="AE31" s="687"/>
      <c r="AF31" s="687"/>
      <c r="AG31" s="687"/>
      <c r="AH31" s="687"/>
      <c r="AI31" s="687"/>
      <c r="AJ31" s="687"/>
      <c r="AK31" s="687"/>
      <c r="AL31" s="688" t="s">
        <v>130</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99.5</v>
      </c>
      <c r="BH31" s="738"/>
      <c r="BI31" s="738"/>
      <c r="BJ31" s="738"/>
      <c r="BK31" s="738"/>
      <c r="BL31" s="738"/>
      <c r="BM31" s="678">
        <v>98.4</v>
      </c>
      <c r="BN31" s="738"/>
      <c r="BO31" s="738"/>
      <c r="BP31" s="738"/>
      <c r="BQ31" s="739"/>
      <c r="BR31" s="751">
        <v>99.5</v>
      </c>
      <c r="BS31" s="738"/>
      <c r="BT31" s="738"/>
      <c r="BU31" s="738"/>
      <c r="BV31" s="738"/>
      <c r="BW31" s="738"/>
      <c r="BX31" s="678">
        <v>97.7</v>
      </c>
      <c r="BY31" s="738"/>
      <c r="BZ31" s="738"/>
      <c r="CA31" s="738"/>
      <c r="CB31" s="739"/>
      <c r="CD31" s="725"/>
      <c r="CE31" s="726"/>
      <c r="CF31" s="698" t="s">
        <v>315</v>
      </c>
      <c r="CG31" s="699"/>
      <c r="CH31" s="699"/>
      <c r="CI31" s="699"/>
      <c r="CJ31" s="699"/>
      <c r="CK31" s="699"/>
      <c r="CL31" s="699"/>
      <c r="CM31" s="699"/>
      <c r="CN31" s="699"/>
      <c r="CO31" s="699"/>
      <c r="CP31" s="699"/>
      <c r="CQ31" s="700"/>
      <c r="CR31" s="683">
        <v>1074784</v>
      </c>
      <c r="CS31" s="719"/>
      <c r="CT31" s="719"/>
      <c r="CU31" s="719"/>
      <c r="CV31" s="719"/>
      <c r="CW31" s="719"/>
      <c r="CX31" s="719"/>
      <c r="CY31" s="720"/>
      <c r="CZ31" s="688">
        <v>0.7</v>
      </c>
      <c r="DA31" s="717"/>
      <c r="DB31" s="717"/>
      <c r="DC31" s="721"/>
      <c r="DD31" s="692">
        <v>1056951</v>
      </c>
      <c r="DE31" s="719"/>
      <c r="DF31" s="719"/>
      <c r="DG31" s="719"/>
      <c r="DH31" s="719"/>
      <c r="DI31" s="719"/>
      <c r="DJ31" s="719"/>
      <c r="DK31" s="720"/>
      <c r="DL31" s="692">
        <v>1056951</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v>30610</v>
      </c>
      <c r="S32" s="684"/>
      <c r="T32" s="684"/>
      <c r="U32" s="684"/>
      <c r="V32" s="684"/>
      <c r="W32" s="684"/>
      <c r="X32" s="684"/>
      <c r="Y32" s="685"/>
      <c r="Z32" s="686">
        <v>0</v>
      </c>
      <c r="AA32" s="686"/>
      <c r="AB32" s="686"/>
      <c r="AC32" s="686"/>
      <c r="AD32" s="687">
        <v>30610</v>
      </c>
      <c r="AE32" s="687"/>
      <c r="AF32" s="687"/>
      <c r="AG32" s="687"/>
      <c r="AH32" s="687"/>
      <c r="AI32" s="687"/>
      <c r="AJ32" s="687"/>
      <c r="AK32" s="687"/>
      <c r="AL32" s="688">
        <v>0</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99.4</v>
      </c>
      <c r="BH32" s="719"/>
      <c r="BI32" s="719"/>
      <c r="BJ32" s="719"/>
      <c r="BK32" s="719"/>
      <c r="BL32" s="719"/>
      <c r="BM32" s="689">
        <v>98.1</v>
      </c>
      <c r="BN32" s="749"/>
      <c r="BO32" s="749"/>
      <c r="BP32" s="749"/>
      <c r="BQ32" s="750"/>
      <c r="BR32" s="752">
        <v>99.3</v>
      </c>
      <c r="BS32" s="719"/>
      <c r="BT32" s="719"/>
      <c r="BU32" s="719"/>
      <c r="BV32" s="719"/>
      <c r="BW32" s="719"/>
      <c r="BX32" s="689">
        <v>97.4</v>
      </c>
      <c r="BY32" s="749"/>
      <c r="BZ32" s="749"/>
      <c r="CA32" s="749"/>
      <c r="CB32" s="750"/>
      <c r="CD32" s="727"/>
      <c r="CE32" s="728"/>
      <c r="CF32" s="698" t="s">
        <v>319</v>
      </c>
      <c r="CG32" s="699"/>
      <c r="CH32" s="699"/>
      <c r="CI32" s="699"/>
      <c r="CJ32" s="699"/>
      <c r="CK32" s="699"/>
      <c r="CL32" s="699"/>
      <c r="CM32" s="699"/>
      <c r="CN32" s="699"/>
      <c r="CO32" s="699"/>
      <c r="CP32" s="699"/>
      <c r="CQ32" s="700"/>
      <c r="CR32" s="683">
        <v>833</v>
      </c>
      <c r="CS32" s="684"/>
      <c r="CT32" s="684"/>
      <c r="CU32" s="684"/>
      <c r="CV32" s="684"/>
      <c r="CW32" s="684"/>
      <c r="CX32" s="684"/>
      <c r="CY32" s="685"/>
      <c r="CZ32" s="688">
        <v>0</v>
      </c>
      <c r="DA32" s="717"/>
      <c r="DB32" s="717"/>
      <c r="DC32" s="721"/>
      <c r="DD32" s="692">
        <v>833</v>
      </c>
      <c r="DE32" s="684"/>
      <c r="DF32" s="684"/>
      <c r="DG32" s="684"/>
      <c r="DH32" s="684"/>
      <c r="DI32" s="684"/>
      <c r="DJ32" s="684"/>
      <c r="DK32" s="685"/>
      <c r="DL32" s="692">
        <v>833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10536623</v>
      </c>
      <c r="S33" s="684"/>
      <c r="T33" s="684"/>
      <c r="U33" s="684"/>
      <c r="V33" s="684"/>
      <c r="W33" s="684"/>
      <c r="X33" s="684"/>
      <c r="Y33" s="685"/>
      <c r="Z33" s="686">
        <v>6.2</v>
      </c>
      <c r="AA33" s="686"/>
      <c r="AB33" s="686"/>
      <c r="AC33" s="686"/>
      <c r="AD33" s="687" t="s">
        <v>139</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99.6</v>
      </c>
      <c r="BH33" s="754"/>
      <c r="BI33" s="754"/>
      <c r="BJ33" s="754"/>
      <c r="BK33" s="754"/>
      <c r="BL33" s="754"/>
      <c r="BM33" s="755">
        <v>98.8</v>
      </c>
      <c r="BN33" s="754"/>
      <c r="BO33" s="754"/>
      <c r="BP33" s="754"/>
      <c r="BQ33" s="756"/>
      <c r="BR33" s="753">
        <v>99.6</v>
      </c>
      <c r="BS33" s="754"/>
      <c r="BT33" s="754"/>
      <c r="BU33" s="754"/>
      <c r="BV33" s="754"/>
      <c r="BW33" s="754"/>
      <c r="BX33" s="755">
        <v>97.9</v>
      </c>
      <c r="BY33" s="754"/>
      <c r="BZ33" s="754"/>
      <c r="CA33" s="754"/>
      <c r="CB33" s="756"/>
      <c r="CD33" s="698" t="s">
        <v>322</v>
      </c>
      <c r="CE33" s="699"/>
      <c r="CF33" s="699"/>
      <c r="CG33" s="699"/>
      <c r="CH33" s="699"/>
      <c r="CI33" s="699"/>
      <c r="CJ33" s="699"/>
      <c r="CK33" s="699"/>
      <c r="CL33" s="699"/>
      <c r="CM33" s="699"/>
      <c r="CN33" s="699"/>
      <c r="CO33" s="699"/>
      <c r="CP33" s="699"/>
      <c r="CQ33" s="700"/>
      <c r="CR33" s="683">
        <v>66180007</v>
      </c>
      <c r="CS33" s="719"/>
      <c r="CT33" s="719"/>
      <c r="CU33" s="719"/>
      <c r="CV33" s="719"/>
      <c r="CW33" s="719"/>
      <c r="CX33" s="719"/>
      <c r="CY33" s="720"/>
      <c r="CZ33" s="688">
        <v>40.299999999999997</v>
      </c>
      <c r="DA33" s="717"/>
      <c r="DB33" s="717"/>
      <c r="DC33" s="721"/>
      <c r="DD33" s="692">
        <v>44330916</v>
      </c>
      <c r="DE33" s="719"/>
      <c r="DF33" s="719"/>
      <c r="DG33" s="719"/>
      <c r="DH33" s="719"/>
      <c r="DI33" s="719"/>
      <c r="DJ33" s="719"/>
      <c r="DK33" s="720"/>
      <c r="DL33" s="692">
        <v>38456344</v>
      </c>
      <c r="DM33" s="719"/>
      <c r="DN33" s="719"/>
      <c r="DO33" s="719"/>
      <c r="DP33" s="719"/>
      <c r="DQ33" s="719"/>
      <c r="DR33" s="719"/>
      <c r="DS33" s="719"/>
      <c r="DT33" s="719"/>
      <c r="DU33" s="719"/>
      <c r="DV33" s="720"/>
      <c r="DW33" s="688">
        <v>45</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246858</v>
      </c>
      <c r="S34" s="684"/>
      <c r="T34" s="684"/>
      <c r="U34" s="684"/>
      <c r="V34" s="684"/>
      <c r="W34" s="684"/>
      <c r="X34" s="684"/>
      <c r="Y34" s="685"/>
      <c r="Z34" s="686">
        <v>0.1</v>
      </c>
      <c r="AA34" s="686"/>
      <c r="AB34" s="686"/>
      <c r="AC34" s="686"/>
      <c r="AD34" s="687">
        <v>147465</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20520354</v>
      </c>
      <c r="CS34" s="684"/>
      <c r="CT34" s="684"/>
      <c r="CU34" s="684"/>
      <c r="CV34" s="684"/>
      <c r="CW34" s="684"/>
      <c r="CX34" s="684"/>
      <c r="CY34" s="685"/>
      <c r="CZ34" s="688">
        <v>12.5</v>
      </c>
      <c r="DA34" s="717"/>
      <c r="DB34" s="717"/>
      <c r="DC34" s="721"/>
      <c r="DD34" s="692">
        <v>16100720</v>
      </c>
      <c r="DE34" s="684"/>
      <c r="DF34" s="684"/>
      <c r="DG34" s="684"/>
      <c r="DH34" s="684"/>
      <c r="DI34" s="684"/>
      <c r="DJ34" s="684"/>
      <c r="DK34" s="685"/>
      <c r="DL34" s="692">
        <v>14563303</v>
      </c>
      <c r="DM34" s="684"/>
      <c r="DN34" s="684"/>
      <c r="DO34" s="684"/>
      <c r="DP34" s="684"/>
      <c r="DQ34" s="684"/>
      <c r="DR34" s="684"/>
      <c r="DS34" s="684"/>
      <c r="DT34" s="684"/>
      <c r="DU34" s="684"/>
      <c r="DV34" s="685"/>
      <c r="DW34" s="688">
        <v>17</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271685</v>
      </c>
      <c r="S35" s="684"/>
      <c r="T35" s="684"/>
      <c r="U35" s="684"/>
      <c r="V35" s="684"/>
      <c r="W35" s="684"/>
      <c r="X35" s="684"/>
      <c r="Y35" s="685"/>
      <c r="Z35" s="686">
        <v>0.2</v>
      </c>
      <c r="AA35" s="686"/>
      <c r="AB35" s="686"/>
      <c r="AC35" s="686"/>
      <c r="AD35" s="687" t="s">
        <v>236</v>
      </c>
      <c r="AE35" s="687"/>
      <c r="AF35" s="687"/>
      <c r="AG35" s="687"/>
      <c r="AH35" s="687"/>
      <c r="AI35" s="687"/>
      <c r="AJ35" s="687"/>
      <c r="AK35" s="687"/>
      <c r="AL35" s="688" t="s">
        <v>139</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1309252</v>
      </c>
      <c r="CS35" s="719"/>
      <c r="CT35" s="719"/>
      <c r="CU35" s="719"/>
      <c r="CV35" s="719"/>
      <c r="CW35" s="719"/>
      <c r="CX35" s="719"/>
      <c r="CY35" s="720"/>
      <c r="CZ35" s="688">
        <v>0.8</v>
      </c>
      <c r="DA35" s="717"/>
      <c r="DB35" s="717"/>
      <c r="DC35" s="721"/>
      <c r="DD35" s="692">
        <v>944230</v>
      </c>
      <c r="DE35" s="719"/>
      <c r="DF35" s="719"/>
      <c r="DG35" s="719"/>
      <c r="DH35" s="719"/>
      <c r="DI35" s="719"/>
      <c r="DJ35" s="719"/>
      <c r="DK35" s="720"/>
      <c r="DL35" s="692">
        <v>944230</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8855956</v>
      </c>
      <c r="S36" s="684"/>
      <c r="T36" s="684"/>
      <c r="U36" s="684"/>
      <c r="V36" s="684"/>
      <c r="W36" s="684"/>
      <c r="X36" s="684"/>
      <c r="Y36" s="685"/>
      <c r="Z36" s="686">
        <v>5.3</v>
      </c>
      <c r="AA36" s="686"/>
      <c r="AB36" s="686"/>
      <c r="AC36" s="686"/>
      <c r="AD36" s="687" t="s">
        <v>130</v>
      </c>
      <c r="AE36" s="687"/>
      <c r="AF36" s="687"/>
      <c r="AG36" s="687"/>
      <c r="AH36" s="687"/>
      <c r="AI36" s="687"/>
      <c r="AJ36" s="687"/>
      <c r="AK36" s="687"/>
      <c r="AL36" s="688" t="s">
        <v>236</v>
      </c>
      <c r="AM36" s="689"/>
      <c r="AN36" s="689"/>
      <c r="AO36" s="690"/>
      <c r="AP36" s="235"/>
      <c r="AQ36" s="757" t="s">
        <v>330</v>
      </c>
      <c r="AR36" s="758"/>
      <c r="AS36" s="758"/>
      <c r="AT36" s="758"/>
      <c r="AU36" s="758"/>
      <c r="AV36" s="758"/>
      <c r="AW36" s="758"/>
      <c r="AX36" s="758"/>
      <c r="AY36" s="759"/>
      <c r="AZ36" s="672">
        <v>15768755</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608547</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18432662</v>
      </c>
      <c r="CS36" s="684"/>
      <c r="CT36" s="684"/>
      <c r="CU36" s="684"/>
      <c r="CV36" s="684"/>
      <c r="CW36" s="684"/>
      <c r="CX36" s="684"/>
      <c r="CY36" s="685"/>
      <c r="CZ36" s="688">
        <v>11.2</v>
      </c>
      <c r="DA36" s="717"/>
      <c r="DB36" s="717"/>
      <c r="DC36" s="721"/>
      <c r="DD36" s="692">
        <v>16796375</v>
      </c>
      <c r="DE36" s="684"/>
      <c r="DF36" s="684"/>
      <c r="DG36" s="684"/>
      <c r="DH36" s="684"/>
      <c r="DI36" s="684"/>
      <c r="DJ36" s="684"/>
      <c r="DK36" s="685"/>
      <c r="DL36" s="692">
        <v>13301839</v>
      </c>
      <c r="DM36" s="684"/>
      <c r="DN36" s="684"/>
      <c r="DO36" s="684"/>
      <c r="DP36" s="684"/>
      <c r="DQ36" s="684"/>
      <c r="DR36" s="684"/>
      <c r="DS36" s="684"/>
      <c r="DT36" s="684"/>
      <c r="DU36" s="684"/>
      <c r="DV36" s="685"/>
      <c r="DW36" s="688">
        <v>15.5</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1639521</v>
      </c>
      <c r="S37" s="684"/>
      <c r="T37" s="684"/>
      <c r="U37" s="684"/>
      <c r="V37" s="684"/>
      <c r="W37" s="684"/>
      <c r="X37" s="684"/>
      <c r="Y37" s="685"/>
      <c r="Z37" s="686">
        <v>1</v>
      </c>
      <c r="AA37" s="686"/>
      <c r="AB37" s="686"/>
      <c r="AC37" s="686"/>
      <c r="AD37" s="687" t="s">
        <v>139</v>
      </c>
      <c r="AE37" s="687"/>
      <c r="AF37" s="687"/>
      <c r="AG37" s="687"/>
      <c r="AH37" s="687"/>
      <c r="AI37" s="687"/>
      <c r="AJ37" s="687"/>
      <c r="AK37" s="687"/>
      <c r="AL37" s="688" t="s">
        <v>139</v>
      </c>
      <c r="AM37" s="689"/>
      <c r="AN37" s="689"/>
      <c r="AO37" s="690"/>
      <c r="AQ37" s="761" t="s">
        <v>334</v>
      </c>
      <c r="AR37" s="762"/>
      <c r="AS37" s="762"/>
      <c r="AT37" s="762"/>
      <c r="AU37" s="762"/>
      <c r="AV37" s="762"/>
      <c r="AW37" s="762"/>
      <c r="AX37" s="762"/>
      <c r="AY37" s="763"/>
      <c r="AZ37" s="683">
        <v>3669774</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438988</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4106676</v>
      </c>
      <c r="CS37" s="719"/>
      <c r="CT37" s="719"/>
      <c r="CU37" s="719"/>
      <c r="CV37" s="719"/>
      <c r="CW37" s="719"/>
      <c r="CX37" s="719"/>
      <c r="CY37" s="720"/>
      <c r="CZ37" s="688">
        <v>2.5</v>
      </c>
      <c r="DA37" s="717"/>
      <c r="DB37" s="717"/>
      <c r="DC37" s="721"/>
      <c r="DD37" s="692">
        <v>4095900</v>
      </c>
      <c r="DE37" s="719"/>
      <c r="DF37" s="719"/>
      <c r="DG37" s="719"/>
      <c r="DH37" s="719"/>
      <c r="DI37" s="719"/>
      <c r="DJ37" s="719"/>
      <c r="DK37" s="720"/>
      <c r="DL37" s="692">
        <v>4047563</v>
      </c>
      <c r="DM37" s="719"/>
      <c r="DN37" s="719"/>
      <c r="DO37" s="719"/>
      <c r="DP37" s="719"/>
      <c r="DQ37" s="719"/>
      <c r="DR37" s="719"/>
      <c r="DS37" s="719"/>
      <c r="DT37" s="719"/>
      <c r="DU37" s="719"/>
      <c r="DV37" s="720"/>
      <c r="DW37" s="688">
        <v>4.7</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16169425</v>
      </c>
      <c r="S38" s="684"/>
      <c r="T38" s="684"/>
      <c r="U38" s="684"/>
      <c r="V38" s="684"/>
      <c r="W38" s="684"/>
      <c r="X38" s="684"/>
      <c r="Y38" s="685"/>
      <c r="Z38" s="686">
        <v>9.6</v>
      </c>
      <c r="AA38" s="686"/>
      <c r="AB38" s="686"/>
      <c r="AC38" s="686"/>
      <c r="AD38" s="687">
        <v>278958</v>
      </c>
      <c r="AE38" s="687"/>
      <c r="AF38" s="687"/>
      <c r="AG38" s="687"/>
      <c r="AH38" s="687"/>
      <c r="AI38" s="687"/>
      <c r="AJ38" s="687"/>
      <c r="AK38" s="687"/>
      <c r="AL38" s="688">
        <v>0.3</v>
      </c>
      <c r="AM38" s="689"/>
      <c r="AN38" s="689"/>
      <c r="AO38" s="690"/>
      <c r="AQ38" s="761" t="s">
        <v>338</v>
      </c>
      <c r="AR38" s="762"/>
      <c r="AS38" s="762"/>
      <c r="AT38" s="762"/>
      <c r="AU38" s="762"/>
      <c r="AV38" s="762"/>
      <c r="AW38" s="762"/>
      <c r="AX38" s="762"/>
      <c r="AY38" s="763"/>
      <c r="AZ38" s="683">
        <v>59941</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49565</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12065807</v>
      </c>
      <c r="CS38" s="684"/>
      <c r="CT38" s="684"/>
      <c r="CU38" s="684"/>
      <c r="CV38" s="684"/>
      <c r="CW38" s="684"/>
      <c r="CX38" s="684"/>
      <c r="CY38" s="685"/>
      <c r="CZ38" s="688">
        <v>7.3</v>
      </c>
      <c r="DA38" s="717"/>
      <c r="DB38" s="717"/>
      <c r="DC38" s="721"/>
      <c r="DD38" s="692">
        <v>9795552</v>
      </c>
      <c r="DE38" s="684"/>
      <c r="DF38" s="684"/>
      <c r="DG38" s="684"/>
      <c r="DH38" s="684"/>
      <c r="DI38" s="684"/>
      <c r="DJ38" s="684"/>
      <c r="DK38" s="685"/>
      <c r="DL38" s="692">
        <v>9595680</v>
      </c>
      <c r="DM38" s="684"/>
      <c r="DN38" s="684"/>
      <c r="DO38" s="684"/>
      <c r="DP38" s="684"/>
      <c r="DQ38" s="684"/>
      <c r="DR38" s="684"/>
      <c r="DS38" s="684"/>
      <c r="DT38" s="684"/>
      <c r="DU38" s="684"/>
      <c r="DV38" s="685"/>
      <c r="DW38" s="688">
        <v>11.2</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16867900</v>
      </c>
      <c r="S39" s="684"/>
      <c r="T39" s="684"/>
      <c r="U39" s="684"/>
      <c r="V39" s="684"/>
      <c r="W39" s="684"/>
      <c r="X39" s="684"/>
      <c r="Y39" s="685"/>
      <c r="Z39" s="686">
        <v>10</v>
      </c>
      <c r="AA39" s="686"/>
      <c r="AB39" s="686"/>
      <c r="AC39" s="686"/>
      <c r="AD39" s="687" t="s">
        <v>130</v>
      </c>
      <c r="AE39" s="687"/>
      <c r="AF39" s="687"/>
      <c r="AG39" s="687"/>
      <c r="AH39" s="687"/>
      <c r="AI39" s="687"/>
      <c r="AJ39" s="687"/>
      <c r="AK39" s="687"/>
      <c r="AL39" s="688" t="s">
        <v>236</v>
      </c>
      <c r="AM39" s="689"/>
      <c r="AN39" s="689"/>
      <c r="AO39" s="690"/>
      <c r="AQ39" s="761" t="s">
        <v>342</v>
      </c>
      <c r="AR39" s="762"/>
      <c r="AS39" s="762"/>
      <c r="AT39" s="762"/>
      <c r="AU39" s="762"/>
      <c r="AV39" s="762"/>
      <c r="AW39" s="762"/>
      <c r="AX39" s="762"/>
      <c r="AY39" s="763"/>
      <c r="AZ39" s="683">
        <v>54870</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78419</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801955</v>
      </c>
      <c r="CS39" s="719"/>
      <c r="CT39" s="719"/>
      <c r="CU39" s="719"/>
      <c r="CV39" s="719"/>
      <c r="CW39" s="719"/>
      <c r="CX39" s="719"/>
      <c r="CY39" s="720"/>
      <c r="CZ39" s="688">
        <v>0.5</v>
      </c>
      <c r="DA39" s="717"/>
      <c r="DB39" s="717"/>
      <c r="DC39" s="721"/>
      <c r="DD39" s="692">
        <v>628984</v>
      </c>
      <c r="DE39" s="719"/>
      <c r="DF39" s="719"/>
      <c r="DG39" s="719"/>
      <c r="DH39" s="719"/>
      <c r="DI39" s="719"/>
      <c r="DJ39" s="719"/>
      <c r="DK39" s="720"/>
      <c r="DL39" s="692" t="s">
        <v>236</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236</v>
      </c>
      <c r="AA40" s="686"/>
      <c r="AB40" s="686"/>
      <c r="AC40" s="686"/>
      <c r="AD40" s="687" t="s">
        <v>139</v>
      </c>
      <c r="AE40" s="687"/>
      <c r="AF40" s="687"/>
      <c r="AG40" s="687"/>
      <c r="AH40" s="687"/>
      <c r="AI40" s="687"/>
      <c r="AJ40" s="687"/>
      <c r="AK40" s="687"/>
      <c r="AL40" s="688" t="s">
        <v>139</v>
      </c>
      <c r="AM40" s="689"/>
      <c r="AN40" s="689"/>
      <c r="AO40" s="690"/>
      <c r="AQ40" s="761" t="s">
        <v>346</v>
      </c>
      <c r="AR40" s="762"/>
      <c r="AS40" s="762"/>
      <c r="AT40" s="762"/>
      <c r="AU40" s="762"/>
      <c r="AV40" s="762"/>
      <c r="AW40" s="762"/>
      <c r="AX40" s="762"/>
      <c r="AY40" s="763"/>
      <c r="AZ40" s="683">
        <v>49793</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99</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13049977</v>
      </c>
      <c r="CS40" s="684"/>
      <c r="CT40" s="684"/>
      <c r="CU40" s="684"/>
      <c r="CV40" s="684"/>
      <c r="CW40" s="684"/>
      <c r="CX40" s="684"/>
      <c r="CY40" s="685"/>
      <c r="CZ40" s="688">
        <v>7.9</v>
      </c>
      <c r="DA40" s="717"/>
      <c r="DB40" s="717"/>
      <c r="DC40" s="721"/>
      <c r="DD40" s="692">
        <v>65055</v>
      </c>
      <c r="DE40" s="684"/>
      <c r="DF40" s="684"/>
      <c r="DG40" s="684"/>
      <c r="DH40" s="684"/>
      <c r="DI40" s="684"/>
      <c r="DJ40" s="684"/>
      <c r="DK40" s="685"/>
      <c r="DL40" s="692">
        <v>51292</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3896800</v>
      </c>
      <c r="S41" s="684"/>
      <c r="T41" s="684"/>
      <c r="U41" s="684"/>
      <c r="V41" s="684"/>
      <c r="W41" s="684"/>
      <c r="X41" s="684"/>
      <c r="Y41" s="685"/>
      <c r="Z41" s="686">
        <v>2.2999999999999998</v>
      </c>
      <c r="AA41" s="686"/>
      <c r="AB41" s="686"/>
      <c r="AC41" s="686"/>
      <c r="AD41" s="687" t="s">
        <v>130</v>
      </c>
      <c r="AE41" s="687"/>
      <c r="AF41" s="687"/>
      <c r="AG41" s="687"/>
      <c r="AH41" s="687"/>
      <c r="AI41" s="687"/>
      <c r="AJ41" s="687"/>
      <c r="AK41" s="687"/>
      <c r="AL41" s="688" t="s">
        <v>236</v>
      </c>
      <c r="AM41" s="689"/>
      <c r="AN41" s="689"/>
      <c r="AO41" s="690"/>
      <c r="AQ41" s="761" t="s">
        <v>351</v>
      </c>
      <c r="AR41" s="762"/>
      <c r="AS41" s="762"/>
      <c r="AT41" s="762"/>
      <c r="AU41" s="762"/>
      <c r="AV41" s="762"/>
      <c r="AW41" s="762"/>
      <c r="AX41" s="762"/>
      <c r="AY41" s="763"/>
      <c r="AZ41" s="683">
        <v>2582450</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236</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236</v>
      </c>
      <c r="CS41" s="719"/>
      <c r="CT41" s="719"/>
      <c r="CU41" s="719"/>
      <c r="CV41" s="719"/>
      <c r="CW41" s="719"/>
      <c r="CX41" s="719"/>
      <c r="CY41" s="720"/>
      <c r="CZ41" s="688" t="s">
        <v>139</v>
      </c>
      <c r="DA41" s="717"/>
      <c r="DB41" s="717"/>
      <c r="DC41" s="721"/>
      <c r="DD41" s="692" t="s">
        <v>139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168605667</v>
      </c>
      <c r="S42" s="769"/>
      <c r="T42" s="769"/>
      <c r="U42" s="769"/>
      <c r="V42" s="769"/>
      <c r="W42" s="769"/>
      <c r="X42" s="769"/>
      <c r="Y42" s="777"/>
      <c r="Z42" s="778">
        <v>100</v>
      </c>
      <c r="AA42" s="778"/>
      <c r="AB42" s="778"/>
      <c r="AC42" s="778"/>
      <c r="AD42" s="779">
        <v>81655789</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9351927</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308</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28050769</v>
      </c>
      <c r="CS42" s="684"/>
      <c r="CT42" s="684"/>
      <c r="CU42" s="684"/>
      <c r="CV42" s="684"/>
      <c r="CW42" s="684"/>
      <c r="CX42" s="684"/>
      <c r="CY42" s="685"/>
      <c r="CZ42" s="688">
        <v>17.100000000000001</v>
      </c>
      <c r="DA42" s="689"/>
      <c r="DB42" s="689"/>
      <c r="DC42" s="701"/>
      <c r="DD42" s="692">
        <v>7059962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773879</v>
      </c>
      <c r="CS43" s="719"/>
      <c r="CT43" s="719"/>
      <c r="CU43" s="719"/>
      <c r="CV43" s="719"/>
      <c r="CW43" s="719"/>
      <c r="CX43" s="719"/>
      <c r="CY43" s="720"/>
      <c r="CZ43" s="688">
        <v>0.5</v>
      </c>
      <c r="DA43" s="717"/>
      <c r="DB43" s="717"/>
      <c r="DC43" s="721"/>
      <c r="DD43" s="692">
        <v>762453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27749947</v>
      </c>
      <c r="CS44" s="684"/>
      <c r="CT44" s="684"/>
      <c r="CU44" s="684"/>
      <c r="CV44" s="684"/>
      <c r="CW44" s="684"/>
      <c r="CX44" s="684"/>
      <c r="CY44" s="685"/>
      <c r="CZ44" s="688">
        <v>16.899999999999999</v>
      </c>
      <c r="DA44" s="689"/>
      <c r="DB44" s="689"/>
      <c r="DC44" s="701"/>
      <c r="DD44" s="692">
        <v>7002603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13064558</v>
      </c>
      <c r="CS45" s="719"/>
      <c r="CT45" s="719"/>
      <c r="CU45" s="719"/>
      <c r="CV45" s="719"/>
      <c r="CW45" s="719"/>
      <c r="CX45" s="719"/>
      <c r="CY45" s="720"/>
      <c r="CZ45" s="688">
        <v>8</v>
      </c>
      <c r="DA45" s="717"/>
      <c r="DB45" s="717"/>
      <c r="DC45" s="721"/>
      <c r="DD45" s="692">
        <v>1063191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14170736</v>
      </c>
      <c r="CS46" s="684"/>
      <c r="CT46" s="684"/>
      <c r="CU46" s="684"/>
      <c r="CV46" s="684"/>
      <c r="CW46" s="684"/>
      <c r="CX46" s="684"/>
      <c r="CY46" s="685"/>
      <c r="CZ46" s="688">
        <v>8.6</v>
      </c>
      <c r="DA46" s="689"/>
      <c r="DB46" s="689"/>
      <c r="DC46" s="701"/>
      <c r="DD46" s="692">
        <v>5831304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300822</v>
      </c>
      <c r="CS47" s="719"/>
      <c r="CT47" s="719"/>
      <c r="CU47" s="719"/>
      <c r="CV47" s="719"/>
      <c r="CW47" s="719"/>
      <c r="CX47" s="719"/>
      <c r="CY47" s="720"/>
      <c r="CZ47" s="688">
        <v>0.2</v>
      </c>
      <c r="DA47" s="717"/>
      <c r="DB47" s="717"/>
      <c r="DC47" s="721"/>
      <c r="DD47" s="692">
        <v>57359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236</v>
      </c>
      <c r="CS48" s="684"/>
      <c r="CT48" s="684"/>
      <c r="CU48" s="684"/>
      <c r="CV48" s="684"/>
      <c r="CW48" s="684"/>
      <c r="CX48" s="684"/>
      <c r="CY48" s="685"/>
      <c r="CZ48" s="688" t="s">
        <v>139</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164220833</v>
      </c>
      <c r="CS49" s="754"/>
      <c r="CT49" s="754"/>
      <c r="CU49" s="754"/>
      <c r="CV49" s="754"/>
      <c r="CW49" s="754"/>
      <c r="CX49" s="754"/>
      <c r="CY49" s="785"/>
      <c r="CZ49" s="780">
        <v>100</v>
      </c>
      <c r="DA49" s="786"/>
      <c r="DB49" s="786"/>
      <c r="DC49" s="787"/>
      <c r="DD49" s="788">
        <v>94936012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V4x3uHRjPnmxWq9ZHcRtXW7edtlx8hCofexj8PVfrRDqX+gSBIANEIHYzN9sJkcf9+1/faFC1R656kh6AqSw==" saltValue="dXLNkycW8DqlE5Th9lbbO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168574</v>
      </c>
      <c r="R7" s="819"/>
      <c r="S7" s="819"/>
      <c r="T7" s="819"/>
      <c r="U7" s="819"/>
      <c r="V7" s="819">
        <v>164212</v>
      </c>
      <c r="W7" s="819"/>
      <c r="X7" s="819"/>
      <c r="Y7" s="819"/>
      <c r="Z7" s="819"/>
      <c r="AA7" s="819">
        <v>4363</v>
      </c>
      <c r="AB7" s="819"/>
      <c r="AC7" s="819"/>
      <c r="AD7" s="819"/>
      <c r="AE7" s="820"/>
      <c r="AF7" s="821">
        <v>3652</v>
      </c>
      <c r="AG7" s="822"/>
      <c r="AH7" s="822"/>
      <c r="AI7" s="822"/>
      <c r="AJ7" s="823"/>
      <c r="AK7" s="858">
        <v>8855</v>
      </c>
      <c r="AL7" s="859"/>
      <c r="AM7" s="859"/>
      <c r="AN7" s="859"/>
      <c r="AO7" s="859"/>
      <c r="AP7" s="859">
        <v>152828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621</v>
      </c>
      <c r="BS7" s="862" t="s">
        <v>610</v>
      </c>
      <c r="BT7" s="863"/>
      <c r="BU7" s="863"/>
      <c r="BV7" s="863"/>
      <c r="BW7" s="863"/>
      <c r="BX7" s="863"/>
      <c r="BY7" s="863"/>
      <c r="BZ7" s="863"/>
      <c r="CA7" s="863"/>
      <c r="CB7" s="863"/>
      <c r="CC7" s="863"/>
      <c r="CD7" s="863"/>
      <c r="CE7" s="863"/>
      <c r="CF7" s="863"/>
      <c r="CG7" s="864"/>
      <c r="CH7" s="855">
        <v>4</v>
      </c>
      <c r="CI7" s="856"/>
      <c r="CJ7" s="856"/>
      <c r="CK7" s="856"/>
      <c r="CL7" s="857"/>
      <c r="CM7" s="855">
        <v>4209</v>
      </c>
      <c r="CN7" s="856"/>
      <c r="CO7" s="856"/>
      <c r="CP7" s="856"/>
      <c r="CQ7" s="857"/>
      <c r="CR7" s="855">
        <v>5</v>
      </c>
      <c r="CS7" s="856"/>
      <c r="CT7" s="856"/>
      <c r="CU7" s="856"/>
      <c r="CV7" s="857"/>
      <c r="CW7" s="855" t="s">
        <v>620</v>
      </c>
      <c r="CX7" s="856"/>
      <c r="CY7" s="856"/>
      <c r="CZ7" s="856"/>
      <c r="DA7" s="857"/>
      <c r="DB7" s="855" t="s">
        <v>620</v>
      </c>
      <c r="DC7" s="856"/>
      <c r="DD7" s="856"/>
      <c r="DE7" s="856"/>
      <c r="DF7" s="857"/>
      <c r="DG7" s="855" t="s">
        <v>620</v>
      </c>
      <c r="DH7" s="856"/>
      <c r="DI7" s="856"/>
      <c r="DJ7" s="856"/>
      <c r="DK7" s="857"/>
      <c r="DL7" s="855" t="s">
        <v>620</v>
      </c>
      <c r="DM7" s="856"/>
      <c r="DN7" s="856"/>
      <c r="DO7" s="856"/>
      <c r="DP7" s="857"/>
      <c r="DQ7" s="855" t="s">
        <v>620</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72</v>
      </c>
      <c r="R8" s="843"/>
      <c r="S8" s="843"/>
      <c r="T8" s="843"/>
      <c r="U8" s="843"/>
      <c r="V8" s="843">
        <v>49</v>
      </c>
      <c r="W8" s="843"/>
      <c r="X8" s="843"/>
      <c r="Y8" s="843"/>
      <c r="Z8" s="843"/>
      <c r="AA8" s="843">
        <v>22</v>
      </c>
      <c r="AB8" s="843"/>
      <c r="AC8" s="843"/>
      <c r="AD8" s="843"/>
      <c r="AE8" s="844"/>
      <c r="AF8" s="845">
        <v>22</v>
      </c>
      <c r="AG8" s="846"/>
      <c r="AH8" s="846"/>
      <c r="AI8" s="846"/>
      <c r="AJ8" s="847"/>
      <c r="AK8" s="848">
        <v>5</v>
      </c>
      <c r="AL8" s="849"/>
      <c r="AM8" s="849"/>
      <c r="AN8" s="849"/>
      <c r="AO8" s="849"/>
      <c r="AP8" s="849">
        <v>219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621</v>
      </c>
      <c r="BS8" s="852" t="s">
        <v>611</v>
      </c>
      <c r="BT8" s="853"/>
      <c r="BU8" s="853"/>
      <c r="BV8" s="853"/>
      <c r="BW8" s="853"/>
      <c r="BX8" s="853"/>
      <c r="BY8" s="853"/>
      <c r="BZ8" s="853"/>
      <c r="CA8" s="853"/>
      <c r="CB8" s="853"/>
      <c r="CC8" s="853"/>
      <c r="CD8" s="853"/>
      <c r="CE8" s="853"/>
      <c r="CF8" s="853"/>
      <c r="CG8" s="854"/>
      <c r="CH8" s="865">
        <v>167</v>
      </c>
      <c r="CI8" s="866"/>
      <c r="CJ8" s="866"/>
      <c r="CK8" s="866"/>
      <c r="CL8" s="867"/>
      <c r="CM8" s="865">
        <v>3286</v>
      </c>
      <c r="CN8" s="866"/>
      <c r="CO8" s="866"/>
      <c r="CP8" s="866"/>
      <c r="CQ8" s="867"/>
      <c r="CR8" s="865">
        <v>20</v>
      </c>
      <c r="CS8" s="866"/>
      <c r="CT8" s="866"/>
      <c r="CU8" s="866"/>
      <c r="CV8" s="867"/>
      <c r="CW8" s="865">
        <v>50</v>
      </c>
      <c r="CX8" s="866"/>
      <c r="CY8" s="866"/>
      <c r="CZ8" s="866"/>
      <c r="DA8" s="867"/>
      <c r="DB8" s="865">
        <v>1339</v>
      </c>
      <c r="DC8" s="866"/>
      <c r="DD8" s="866"/>
      <c r="DE8" s="866"/>
      <c r="DF8" s="867"/>
      <c r="DG8" s="865" t="s">
        <v>620</v>
      </c>
      <c r="DH8" s="866"/>
      <c r="DI8" s="866"/>
      <c r="DJ8" s="866"/>
      <c r="DK8" s="867"/>
      <c r="DL8" s="865">
        <v>274</v>
      </c>
      <c r="DM8" s="866"/>
      <c r="DN8" s="866"/>
      <c r="DO8" s="866"/>
      <c r="DP8" s="867"/>
      <c r="DQ8" s="865">
        <v>27</v>
      </c>
      <c r="DR8" s="866"/>
      <c r="DS8" s="866"/>
      <c r="DT8" s="866"/>
      <c r="DU8" s="867"/>
      <c r="DV8" s="868"/>
      <c r="DW8" s="869"/>
      <c r="DX8" s="869"/>
      <c r="DY8" s="869"/>
      <c r="DZ8" s="870"/>
      <c r="EA8" s="255"/>
    </row>
    <row r="9" spans="1:131" s="256" customFormat="1" ht="26.25" customHeight="1" x14ac:dyDescent="0.15">
      <c r="A9" s="262">
        <v>3</v>
      </c>
      <c r="B9" s="839" t="s">
        <v>392</v>
      </c>
      <c r="C9" s="840"/>
      <c r="D9" s="840"/>
      <c r="E9" s="840"/>
      <c r="F9" s="840"/>
      <c r="G9" s="840"/>
      <c r="H9" s="840"/>
      <c r="I9" s="840"/>
      <c r="J9" s="840"/>
      <c r="K9" s="840"/>
      <c r="L9" s="840"/>
      <c r="M9" s="840"/>
      <c r="N9" s="840"/>
      <c r="O9" s="840"/>
      <c r="P9" s="841"/>
      <c r="Q9" s="842">
        <v>356</v>
      </c>
      <c r="R9" s="843"/>
      <c r="S9" s="843"/>
      <c r="T9" s="843"/>
      <c r="U9" s="843"/>
      <c r="V9" s="843">
        <v>356</v>
      </c>
      <c r="W9" s="843"/>
      <c r="X9" s="843"/>
      <c r="Y9" s="843"/>
      <c r="Z9" s="843"/>
      <c r="AA9" s="843">
        <v>0</v>
      </c>
      <c r="AB9" s="843"/>
      <c r="AC9" s="843"/>
      <c r="AD9" s="843"/>
      <c r="AE9" s="844"/>
      <c r="AF9" s="845">
        <v>0</v>
      </c>
      <c r="AG9" s="846"/>
      <c r="AH9" s="846"/>
      <c r="AI9" s="846"/>
      <c r="AJ9" s="847"/>
      <c r="AK9" s="848">
        <v>356</v>
      </c>
      <c r="AL9" s="849"/>
      <c r="AM9" s="849"/>
      <c r="AN9" s="849"/>
      <c r="AO9" s="849"/>
      <c r="AP9" s="849">
        <v>123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612</v>
      </c>
      <c r="BT9" s="853"/>
      <c r="BU9" s="853"/>
      <c r="BV9" s="853"/>
      <c r="BW9" s="853"/>
      <c r="BX9" s="853"/>
      <c r="BY9" s="853"/>
      <c r="BZ9" s="853"/>
      <c r="CA9" s="853"/>
      <c r="CB9" s="853"/>
      <c r="CC9" s="853"/>
      <c r="CD9" s="853"/>
      <c r="CE9" s="853"/>
      <c r="CF9" s="853"/>
      <c r="CG9" s="854"/>
      <c r="CH9" s="865">
        <v>25</v>
      </c>
      <c r="CI9" s="866"/>
      <c r="CJ9" s="866"/>
      <c r="CK9" s="866"/>
      <c r="CL9" s="867"/>
      <c r="CM9" s="865">
        <v>393</v>
      </c>
      <c r="CN9" s="866"/>
      <c r="CO9" s="866"/>
      <c r="CP9" s="866"/>
      <c r="CQ9" s="867"/>
      <c r="CR9" s="865">
        <v>8</v>
      </c>
      <c r="CS9" s="866"/>
      <c r="CT9" s="866"/>
      <c r="CU9" s="866"/>
      <c r="CV9" s="867"/>
      <c r="CW9" s="865">
        <v>2</v>
      </c>
      <c r="CX9" s="866"/>
      <c r="CY9" s="866"/>
      <c r="CZ9" s="866"/>
      <c r="DA9" s="867"/>
      <c r="DB9" s="865" t="s">
        <v>620</v>
      </c>
      <c r="DC9" s="866"/>
      <c r="DD9" s="866"/>
      <c r="DE9" s="866"/>
      <c r="DF9" s="867"/>
      <c r="DG9" s="865" t="s">
        <v>620</v>
      </c>
      <c r="DH9" s="866"/>
      <c r="DI9" s="866"/>
      <c r="DJ9" s="866"/>
      <c r="DK9" s="867"/>
      <c r="DL9" s="865" t="s">
        <v>620</v>
      </c>
      <c r="DM9" s="866"/>
      <c r="DN9" s="866"/>
      <c r="DO9" s="866"/>
      <c r="DP9" s="867"/>
      <c r="DQ9" s="865" t="s">
        <v>620</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613</v>
      </c>
      <c r="BT10" s="853"/>
      <c r="BU10" s="853"/>
      <c r="BV10" s="853"/>
      <c r="BW10" s="853"/>
      <c r="BX10" s="853"/>
      <c r="BY10" s="853"/>
      <c r="BZ10" s="853"/>
      <c r="CA10" s="853"/>
      <c r="CB10" s="853"/>
      <c r="CC10" s="853"/>
      <c r="CD10" s="853"/>
      <c r="CE10" s="853"/>
      <c r="CF10" s="853"/>
      <c r="CG10" s="854"/>
      <c r="CH10" s="865">
        <v>-4</v>
      </c>
      <c r="CI10" s="866"/>
      <c r="CJ10" s="866"/>
      <c r="CK10" s="866"/>
      <c r="CL10" s="867"/>
      <c r="CM10" s="865">
        <v>579</v>
      </c>
      <c r="CN10" s="866"/>
      <c r="CO10" s="866"/>
      <c r="CP10" s="866"/>
      <c r="CQ10" s="867"/>
      <c r="CR10" s="865">
        <v>210</v>
      </c>
      <c r="CS10" s="866"/>
      <c r="CT10" s="866"/>
      <c r="CU10" s="866"/>
      <c r="CV10" s="867"/>
      <c r="CW10" s="865">
        <v>22</v>
      </c>
      <c r="CX10" s="866"/>
      <c r="CY10" s="866"/>
      <c r="CZ10" s="866"/>
      <c r="DA10" s="867"/>
      <c r="DB10" s="865" t="s">
        <v>620</v>
      </c>
      <c r="DC10" s="866"/>
      <c r="DD10" s="866"/>
      <c r="DE10" s="866"/>
      <c r="DF10" s="867"/>
      <c r="DG10" s="865" t="s">
        <v>620</v>
      </c>
      <c r="DH10" s="866"/>
      <c r="DI10" s="866"/>
      <c r="DJ10" s="866"/>
      <c r="DK10" s="867"/>
      <c r="DL10" s="865" t="s">
        <v>620</v>
      </c>
      <c r="DM10" s="866"/>
      <c r="DN10" s="866"/>
      <c r="DO10" s="866"/>
      <c r="DP10" s="867"/>
      <c r="DQ10" s="865" t="s">
        <v>620</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614</v>
      </c>
      <c r="BT11" s="853"/>
      <c r="BU11" s="853"/>
      <c r="BV11" s="853"/>
      <c r="BW11" s="853"/>
      <c r="BX11" s="853"/>
      <c r="BY11" s="853"/>
      <c r="BZ11" s="853"/>
      <c r="CA11" s="853"/>
      <c r="CB11" s="853"/>
      <c r="CC11" s="853"/>
      <c r="CD11" s="853"/>
      <c r="CE11" s="853"/>
      <c r="CF11" s="853"/>
      <c r="CG11" s="854"/>
      <c r="CH11" s="865">
        <v>53</v>
      </c>
      <c r="CI11" s="866"/>
      <c r="CJ11" s="866"/>
      <c r="CK11" s="866"/>
      <c r="CL11" s="867"/>
      <c r="CM11" s="865">
        <v>138</v>
      </c>
      <c r="CN11" s="866"/>
      <c r="CO11" s="866"/>
      <c r="CP11" s="866"/>
      <c r="CQ11" s="867"/>
      <c r="CR11" s="865">
        <v>20</v>
      </c>
      <c r="CS11" s="866"/>
      <c r="CT11" s="866"/>
      <c r="CU11" s="866"/>
      <c r="CV11" s="867"/>
      <c r="CW11" s="865">
        <v>946</v>
      </c>
      <c r="CX11" s="866"/>
      <c r="CY11" s="866"/>
      <c r="CZ11" s="866"/>
      <c r="DA11" s="867"/>
      <c r="DB11" s="865" t="s">
        <v>620</v>
      </c>
      <c r="DC11" s="866"/>
      <c r="DD11" s="866"/>
      <c r="DE11" s="866"/>
      <c r="DF11" s="867"/>
      <c r="DG11" s="865" t="s">
        <v>620</v>
      </c>
      <c r="DH11" s="866"/>
      <c r="DI11" s="866"/>
      <c r="DJ11" s="866"/>
      <c r="DK11" s="867"/>
      <c r="DL11" s="865" t="s">
        <v>620</v>
      </c>
      <c r="DM11" s="866"/>
      <c r="DN11" s="866"/>
      <c r="DO11" s="866"/>
      <c r="DP11" s="867"/>
      <c r="DQ11" s="865" t="s">
        <v>620</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615</v>
      </c>
      <c r="BT12" s="853"/>
      <c r="BU12" s="853"/>
      <c r="BV12" s="853"/>
      <c r="BW12" s="853"/>
      <c r="BX12" s="853"/>
      <c r="BY12" s="853"/>
      <c r="BZ12" s="853"/>
      <c r="CA12" s="853"/>
      <c r="CB12" s="853"/>
      <c r="CC12" s="853"/>
      <c r="CD12" s="853"/>
      <c r="CE12" s="853"/>
      <c r="CF12" s="853"/>
      <c r="CG12" s="854"/>
      <c r="CH12" s="865">
        <v>2</v>
      </c>
      <c r="CI12" s="866"/>
      <c r="CJ12" s="866"/>
      <c r="CK12" s="866"/>
      <c r="CL12" s="867"/>
      <c r="CM12" s="865">
        <v>11</v>
      </c>
      <c r="CN12" s="866"/>
      <c r="CO12" s="866"/>
      <c r="CP12" s="866"/>
      <c r="CQ12" s="867"/>
      <c r="CR12" s="865">
        <v>3</v>
      </c>
      <c r="CS12" s="866"/>
      <c r="CT12" s="866"/>
      <c r="CU12" s="866"/>
      <c r="CV12" s="867"/>
      <c r="CW12" s="865" t="s">
        <v>620</v>
      </c>
      <c r="CX12" s="866"/>
      <c r="CY12" s="866"/>
      <c r="CZ12" s="866"/>
      <c r="DA12" s="867"/>
      <c r="DB12" s="865" t="s">
        <v>620</v>
      </c>
      <c r="DC12" s="866"/>
      <c r="DD12" s="866"/>
      <c r="DE12" s="866"/>
      <c r="DF12" s="867"/>
      <c r="DG12" s="865" t="s">
        <v>620</v>
      </c>
      <c r="DH12" s="866"/>
      <c r="DI12" s="866"/>
      <c r="DJ12" s="866"/>
      <c r="DK12" s="867"/>
      <c r="DL12" s="865" t="s">
        <v>620</v>
      </c>
      <c r="DM12" s="866"/>
      <c r="DN12" s="866"/>
      <c r="DO12" s="866"/>
      <c r="DP12" s="867"/>
      <c r="DQ12" s="865" t="s">
        <v>620</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616</v>
      </c>
      <c r="BT13" s="853"/>
      <c r="BU13" s="853"/>
      <c r="BV13" s="853"/>
      <c r="BW13" s="853"/>
      <c r="BX13" s="853"/>
      <c r="BY13" s="853"/>
      <c r="BZ13" s="853"/>
      <c r="CA13" s="853"/>
      <c r="CB13" s="853"/>
      <c r="CC13" s="853"/>
      <c r="CD13" s="853"/>
      <c r="CE13" s="853"/>
      <c r="CF13" s="853"/>
      <c r="CG13" s="854"/>
      <c r="CH13" s="865">
        <v>-9</v>
      </c>
      <c r="CI13" s="866"/>
      <c r="CJ13" s="866"/>
      <c r="CK13" s="866"/>
      <c r="CL13" s="867"/>
      <c r="CM13" s="865">
        <v>11</v>
      </c>
      <c r="CN13" s="866"/>
      <c r="CO13" s="866"/>
      <c r="CP13" s="866"/>
      <c r="CQ13" s="867"/>
      <c r="CR13" s="865">
        <v>20</v>
      </c>
      <c r="CS13" s="866"/>
      <c r="CT13" s="866"/>
      <c r="CU13" s="866"/>
      <c r="CV13" s="867"/>
      <c r="CW13" s="865" t="s">
        <v>620</v>
      </c>
      <c r="CX13" s="866"/>
      <c r="CY13" s="866"/>
      <c r="CZ13" s="866"/>
      <c r="DA13" s="867"/>
      <c r="DB13" s="865" t="s">
        <v>620</v>
      </c>
      <c r="DC13" s="866"/>
      <c r="DD13" s="866"/>
      <c r="DE13" s="866"/>
      <c r="DF13" s="867"/>
      <c r="DG13" s="865" t="s">
        <v>620</v>
      </c>
      <c r="DH13" s="866"/>
      <c r="DI13" s="866"/>
      <c r="DJ13" s="866"/>
      <c r="DK13" s="867"/>
      <c r="DL13" s="865" t="s">
        <v>620</v>
      </c>
      <c r="DM13" s="866"/>
      <c r="DN13" s="866"/>
      <c r="DO13" s="866"/>
      <c r="DP13" s="867"/>
      <c r="DQ13" s="865" t="s">
        <v>620</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617</v>
      </c>
      <c r="BT14" s="853"/>
      <c r="BU14" s="853"/>
      <c r="BV14" s="853"/>
      <c r="BW14" s="853"/>
      <c r="BX14" s="853"/>
      <c r="BY14" s="853"/>
      <c r="BZ14" s="853"/>
      <c r="CA14" s="853"/>
      <c r="CB14" s="853"/>
      <c r="CC14" s="853"/>
      <c r="CD14" s="853"/>
      <c r="CE14" s="853"/>
      <c r="CF14" s="853"/>
      <c r="CG14" s="854"/>
      <c r="CH14" s="865">
        <v>0</v>
      </c>
      <c r="CI14" s="866"/>
      <c r="CJ14" s="866"/>
      <c r="CK14" s="866"/>
      <c r="CL14" s="867"/>
      <c r="CM14" s="865">
        <v>2</v>
      </c>
      <c r="CN14" s="866"/>
      <c r="CO14" s="866"/>
      <c r="CP14" s="866"/>
      <c r="CQ14" s="867"/>
      <c r="CR14" s="865">
        <v>9</v>
      </c>
      <c r="CS14" s="866"/>
      <c r="CT14" s="866"/>
      <c r="CU14" s="866"/>
      <c r="CV14" s="867"/>
      <c r="CW14" s="865">
        <v>1</v>
      </c>
      <c r="CX14" s="866"/>
      <c r="CY14" s="866"/>
      <c r="CZ14" s="866"/>
      <c r="DA14" s="867"/>
      <c r="DB14" s="865" t="s">
        <v>620</v>
      </c>
      <c r="DC14" s="866"/>
      <c r="DD14" s="866"/>
      <c r="DE14" s="866"/>
      <c r="DF14" s="867"/>
      <c r="DG14" s="865" t="s">
        <v>620</v>
      </c>
      <c r="DH14" s="866"/>
      <c r="DI14" s="866"/>
      <c r="DJ14" s="866"/>
      <c r="DK14" s="867"/>
      <c r="DL14" s="865" t="s">
        <v>620</v>
      </c>
      <c r="DM14" s="866"/>
      <c r="DN14" s="866"/>
      <c r="DO14" s="866"/>
      <c r="DP14" s="867"/>
      <c r="DQ14" s="865" t="s">
        <v>620</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618</v>
      </c>
      <c r="BT15" s="853"/>
      <c r="BU15" s="853"/>
      <c r="BV15" s="853"/>
      <c r="BW15" s="853"/>
      <c r="BX15" s="853"/>
      <c r="BY15" s="853"/>
      <c r="BZ15" s="853"/>
      <c r="CA15" s="853"/>
      <c r="CB15" s="853"/>
      <c r="CC15" s="853"/>
      <c r="CD15" s="853"/>
      <c r="CE15" s="853"/>
      <c r="CF15" s="853"/>
      <c r="CG15" s="854"/>
      <c r="CH15" s="865">
        <v>14</v>
      </c>
      <c r="CI15" s="866"/>
      <c r="CJ15" s="866"/>
      <c r="CK15" s="866"/>
      <c r="CL15" s="867"/>
      <c r="CM15" s="865">
        <v>1</v>
      </c>
      <c r="CN15" s="866"/>
      <c r="CO15" s="866"/>
      <c r="CP15" s="866"/>
      <c r="CQ15" s="867"/>
      <c r="CR15" s="865">
        <v>30</v>
      </c>
      <c r="CS15" s="866"/>
      <c r="CT15" s="866"/>
      <c r="CU15" s="866"/>
      <c r="CV15" s="867"/>
      <c r="CW15" s="865" t="s">
        <v>620</v>
      </c>
      <c r="CX15" s="866"/>
      <c r="CY15" s="866"/>
      <c r="CZ15" s="866"/>
      <c r="DA15" s="867"/>
      <c r="DB15" s="865" t="s">
        <v>620</v>
      </c>
      <c r="DC15" s="866"/>
      <c r="DD15" s="866"/>
      <c r="DE15" s="866"/>
      <c r="DF15" s="867"/>
      <c r="DG15" s="865" t="s">
        <v>620</v>
      </c>
      <c r="DH15" s="866"/>
      <c r="DI15" s="866"/>
      <c r="DJ15" s="866"/>
      <c r="DK15" s="867"/>
      <c r="DL15" s="865" t="s">
        <v>620</v>
      </c>
      <c r="DM15" s="866"/>
      <c r="DN15" s="866"/>
      <c r="DO15" s="866"/>
      <c r="DP15" s="867"/>
      <c r="DQ15" s="865" t="s">
        <v>620</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619</v>
      </c>
      <c r="BT16" s="853"/>
      <c r="BU16" s="853"/>
      <c r="BV16" s="853"/>
      <c r="BW16" s="853"/>
      <c r="BX16" s="853"/>
      <c r="BY16" s="853"/>
      <c r="BZ16" s="853"/>
      <c r="CA16" s="853"/>
      <c r="CB16" s="853"/>
      <c r="CC16" s="853"/>
      <c r="CD16" s="853"/>
      <c r="CE16" s="853"/>
      <c r="CF16" s="853"/>
      <c r="CG16" s="854"/>
      <c r="CH16" s="865">
        <v>8</v>
      </c>
      <c r="CI16" s="866"/>
      <c r="CJ16" s="866"/>
      <c r="CK16" s="866"/>
      <c r="CL16" s="867"/>
      <c r="CM16" s="865">
        <v>4966</v>
      </c>
      <c r="CN16" s="866"/>
      <c r="CO16" s="866"/>
      <c r="CP16" s="866"/>
      <c r="CQ16" s="867"/>
      <c r="CR16" s="865">
        <v>5755</v>
      </c>
      <c r="CS16" s="866"/>
      <c r="CT16" s="866"/>
      <c r="CU16" s="866"/>
      <c r="CV16" s="867"/>
      <c r="CW16" s="865">
        <v>276</v>
      </c>
      <c r="CX16" s="866"/>
      <c r="CY16" s="866"/>
      <c r="CZ16" s="866"/>
      <c r="DA16" s="867"/>
      <c r="DB16" s="865" t="s">
        <v>620</v>
      </c>
      <c r="DC16" s="866"/>
      <c r="DD16" s="866"/>
      <c r="DE16" s="866"/>
      <c r="DF16" s="867"/>
      <c r="DG16" s="865" t="s">
        <v>620</v>
      </c>
      <c r="DH16" s="866"/>
      <c r="DI16" s="866"/>
      <c r="DJ16" s="866"/>
      <c r="DK16" s="867"/>
      <c r="DL16" s="865" t="s">
        <v>620</v>
      </c>
      <c r="DM16" s="866"/>
      <c r="DN16" s="866"/>
      <c r="DO16" s="866"/>
      <c r="DP16" s="867"/>
      <c r="DQ16" s="865" t="s">
        <v>620</v>
      </c>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168606</v>
      </c>
      <c r="R23" s="878"/>
      <c r="S23" s="878"/>
      <c r="T23" s="878"/>
      <c r="U23" s="878"/>
      <c r="V23" s="878">
        <v>164221</v>
      </c>
      <c r="W23" s="878"/>
      <c r="X23" s="878"/>
      <c r="Y23" s="878"/>
      <c r="Z23" s="878"/>
      <c r="AA23" s="878">
        <v>4385</v>
      </c>
      <c r="AB23" s="878"/>
      <c r="AC23" s="878"/>
      <c r="AD23" s="878"/>
      <c r="AE23" s="879"/>
      <c r="AF23" s="880">
        <v>3674</v>
      </c>
      <c r="AG23" s="878"/>
      <c r="AH23" s="878"/>
      <c r="AI23" s="878"/>
      <c r="AJ23" s="881"/>
      <c r="AK23" s="882"/>
      <c r="AL23" s="883"/>
      <c r="AM23" s="883"/>
      <c r="AN23" s="883"/>
      <c r="AO23" s="883"/>
      <c r="AP23" s="878">
        <v>153170</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36313</v>
      </c>
      <c r="R28" s="907"/>
      <c r="S28" s="907"/>
      <c r="T28" s="907"/>
      <c r="U28" s="907"/>
      <c r="V28" s="907">
        <v>35705</v>
      </c>
      <c r="W28" s="907"/>
      <c r="X28" s="907"/>
      <c r="Y28" s="907"/>
      <c r="Z28" s="907"/>
      <c r="AA28" s="907">
        <v>609</v>
      </c>
      <c r="AB28" s="907"/>
      <c r="AC28" s="907"/>
      <c r="AD28" s="907"/>
      <c r="AE28" s="908"/>
      <c r="AF28" s="909">
        <v>609</v>
      </c>
      <c r="AG28" s="907"/>
      <c r="AH28" s="907"/>
      <c r="AI28" s="907"/>
      <c r="AJ28" s="910"/>
      <c r="AK28" s="911">
        <v>3188</v>
      </c>
      <c r="AL28" s="902"/>
      <c r="AM28" s="902"/>
      <c r="AN28" s="902"/>
      <c r="AO28" s="902"/>
      <c r="AP28" s="902" t="s">
        <v>609</v>
      </c>
      <c r="AQ28" s="902"/>
      <c r="AR28" s="902"/>
      <c r="AS28" s="902"/>
      <c r="AT28" s="902"/>
      <c r="AU28" s="902" t="s">
        <v>609</v>
      </c>
      <c r="AV28" s="902"/>
      <c r="AW28" s="902"/>
      <c r="AX28" s="902"/>
      <c r="AY28" s="902"/>
      <c r="AZ28" s="903" t="s">
        <v>620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34385</v>
      </c>
      <c r="R29" s="843"/>
      <c r="S29" s="843"/>
      <c r="T29" s="843"/>
      <c r="U29" s="843"/>
      <c r="V29" s="843">
        <v>34044</v>
      </c>
      <c r="W29" s="843"/>
      <c r="X29" s="843"/>
      <c r="Y29" s="843"/>
      <c r="Z29" s="843"/>
      <c r="AA29" s="843">
        <v>341</v>
      </c>
      <c r="AB29" s="843"/>
      <c r="AC29" s="843"/>
      <c r="AD29" s="843"/>
      <c r="AE29" s="844"/>
      <c r="AF29" s="845">
        <v>341</v>
      </c>
      <c r="AG29" s="846"/>
      <c r="AH29" s="846"/>
      <c r="AI29" s="846"/>
      <c r="AJ29" s="847"/>
      <c r="AK29" s="914">
        <v>5224</v>
      </c>
      <c r="AL29" s="915"/>
      <c r="AM29" s="915"/>
      <c r="AN29" s="915"/>
      <c r="AO29" s="915"/>
      <c r="AP29" s="915" t="s">
        <v>609</v>
      </c>
      <c r="AQ29" s="915"/>
      <c r="AR29" s="915"/>
      <c r="AS29" s="915"/>
      <c r="AT29" s="915"/>
      <c r="AU29" s="915" t="s">
        <v>609</v>
      </c>
      <c r="AV29" s="915"/>
      <c r="AW29" s="915"/>
      <c r="AX29" s="915"/>
      <c r="AY29" s="915"/>
      <c r="AZ29" s="916" t="s">
        <v>620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4811</v>
      </c>
      <c r="R30" s="843"/>
      <c r="S30" s="843"/>
      <c r="T30" s="843"/>
      <c r="U30" s="843"/>
      <c r="V30" s="843">
        <v>4673</v>
      </c>
      <c r="W30" s="843"/>
      <c r="X30" s="843"/>
      <c r="Y30" s="843"/>
      <c r="Z30" s="843"/>
      <c r="AA30" s="843">
        <v>138</v>
      </c>
      <c r="AB30" s="843"/>
      <c r="AC30" s="843"/>
      <c r="AD30" s="843"/>
      <c r="AE30" s="844"/>
      <c r="AF30" s="845">
        <v>138</v>
      </c>
      <c r="AG30" s="846"/>
      <c r="AH30" s="846"/>
      <c r="AI30" s="846"/>
      <c r="AJ30" s="847"/>
      <c r="AK30" s="914">
        <v>913</v>
      </c>
      <c r="AL30" s="915"/>
      <c r="AM30" s="915"/>
      <c r="AN30" s="915"/>
      <c r="AO30" s="915"/>
      <c r="AP30" s="915" t="s">
        <v>609</v>
      </c>
      <c r="AQ30" s="915"/>
      <c r="AR30" s="915"/>
      <c r="AS30" s="915"/>
      <c r="AT30" s="915"/>
      <c r="AU30" s="915" t="s">
        <v>609</v>
      </c>
      <c r="AV30" s="915"/>
      <c r="AW30" s="915"/>
      <c r="AX30" s="915"/>
      <c r="AY30" s="915"/>
      <c r="AZ30" s="916" t="s">
        <v>620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152</v>
      </c>
      <c r="R31" s="843"/>
      <c r="S31" s="843"/>
      <c r="T31" s="843"/>
      <c r="U31" s="843"/>
      <c r="V31" s="843">
        <v>152</v>
      </c>
      <c r="W31" s="843"/>
      <c r="X31" s="843"/>
      <c r="Y31" s="843"/>
      <c r="Z31" s="843"/>
      <c r="AA31" s="843" t="s">
        <v>609</v>
      </c>
      <c r="AB31" s="843"/>
      <c r="AC31" s="843"/>
      <c r="AD31" s="843"/>
      <c r="AE31" s="844"/>
      <c r="AF31" s="845" t="s">
        <v>411</v>
      </c>
      <c r="AG31" s="846"/>
      <c r="AH31" s="846"/>
      <c r="AI31" s="846"/>
      <c r="AJ31" s="847"/>
      <c r="AK31" s="914">
        <v>38</v>
      </c>
      <c r="AL31" s="915"/>
      <c r="AM31" s="915"/>
      <c r="AN31" s="915"/>
      <c r="AO31" s="915"/>
      <c r="AP31" s="915" t="s">
        <v>609</v>
      </c>
      <c r="AQ31" s="915"/>
      <c r="AR31" s="915"/>
      <c r="AS31" s="915"/>
      <c r="AT31" s="915"/>
      <c r="AU31" s="915" t="s">
        <v>609</v>
      </c>
      <c r="AV31" s="915"/>
      <c r="AW31" s="915"/>
      <c r="AX31" s="915"/>
      <c r="AY31" s="915"/>
      <c r="AZ31" s="916" t="s">
        <v>620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6747</v>
      </c>
      <c r="R32" s="843"/>
      <c r="S32" s="843"/>
      <c r="T32" s="843"/>
      <c r="U32" s="843"/>
      <c r="V32" s="843">
        <v>6007</v>
      </c>
      <c r="W32" s="843"/>
      <c r="X32" s="843"/>
      <c r="Y32" s="843"/>
      <c r="Z32" s="843"/>
      <c r="AA32" s="843">
        <v>741</v>
      </c>
      <c r="AB32" s="843"/>
      <c r="AC32" s="843"/>
      <c r="AD32" s="843"/>
      <c r="AE32" s="844"/>
      <c r="AF32" s="845">
        <v>6308</v>
      </c>
      <c r="AG32" s="846"/>
      <c r="AH32" s="846"/>
      <c r="AI32" s="846"/>
      <c r="AJ32" s="847"/>
      <c r="AK32" s="914">
        <v>79</v>
      </c>
      <c r="AL32" s="915"/>
      <c r="AM32" s="915"/>
      <c r="AN32" s="915"/>
      <c r="AO32" s="915"/>
      <c r="AP32" s="915">
        <v>21281</v>
      </c>
      <c r="AQ32" s="915"/>
      <c r="AR32" s="915"/>
      <c r="AS32" s="915"/>
      <c r="AT32" s="915"/>
      <c r="AU32" s="915">
        <v>327</v>
      </c>
      <c r="AV32" s="915"/>
      <c r="AW32" s="915"/>
      <c r="AX32" s="915"/>
      <c r="AY32" s="915"/>
      <c r="AZ32" s="916" t="s">
        <v>620</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8577</v>
      </c>
      <c r="R33" s="843"/>
      <c r="S33" s="843"/>
      <c r="T33" s="843"/>
      <c r="U33" s="843"/>
      <c r="V33" s="843">
        <v>6953</v>
      </c>
      <c r="W33" s="843"/>
      <c r="X33" s="843"/>
      <c r="Y33" s="843"/>
      <c r="Z33" s="843"/>
      <c r="AA33" s="843">
        <v>1624</v>
      </c>
      <c r="AB33" s="843"/>
      <c r="AC33" s="843"/>
      <c r="AD33" s="843"/>
      <c r="AE33" s="844"/>
      <c r="AF33" s="845">
        <v>7077</v>
      </c>
      <c r="AG33" s="846"/>
      <c r="AH33" s="846"/>
      <c r="AI33" s="846"/>
      <c r="AJ33" s="847"/>
      <c r="AK33" s="914">
        <v>3574</v>
      </c>
      <c r="AL33" s="915"/>
      <c r="AM33" s="915"/>
      <c r="AN33" s="915"/>
      <c r="AO33" s="915"/>
      <c r="AP33" s="915">
        <v>41301</v>
      </c>
      <c r="AQ33" s="915"/>
      <c r="AR33" s="915"/>
      <c r="AS33" s="915"/>
      <c r="AT33" s="915"/>
      <c r="AU33" s="915">
        <v>22592</v>
      </c>
      <c r="AV33" s="915"/>
      <c r="AW33" s="915"/>
      <c r="AX33" s="915"/>
      <c r="AY33" s="915"/>
      <c r="AZ33" s="916" t="s">
        <v>620</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416</v>
      </c>
      <c r="C34" s="840"/>
      <c r="D34" s="840"/>
      <c r="E34" s="840"/>
      <c r="F34" s="840"/>
      <c r="G34" s="840"/>
      <c r="H34" s="840"/>
      <c r="I34" s="840"/>
      <c r="J34" s="840"/>
      <c r="K34" s="840"/>
      <c r="L34" s="840"/>
      <c r="M34" s="840"/>
      <c r="N34" s="840"/>
      <c r="O34" s="840"/>
      <c r="P34" s="841"/>
      <c r="Q34" s="842">
        <v>141</v>
      </c>
      <c r="R34" s="843"/>
      <c r="S34" s="843"/>
      <c r="T34" s="843"/>
      <c r="U34" s="843"/>
      <c r="V34" s="843">
        <v>140</v>
      </c>
      <c r="W34" s="843"/>
      <c r="X34" s="843"/>
      <c r="Y34" s="843"/>
      <c r="Z34" s="843"/>
      <c r="AA34" s="843">
        <v>2</v>
      </c>
      <c r="AB34" s="843"/>
      <c r="AC34" s="843"/>
      <c r="AD34" s="843"/>
      <c r="AE34" s="844"/>
      <c r="AF34" s="845">
        <v>2</v>
      </c>
      <c r="AG34" s="846"/>
      <c r="AH34" s="846"/>
      <c r="AI34" s="846"/>
      <c r="AJ34" s="847"/>
      <c r="AK34" s="914">
        <v>99</v>
      </c>
      <c r="AL34" s="915"/>
      <c r="AM34" s="915"/>
      <c r="AN34" s="915"/>
      <c r="AO34" s="915"/>
      <c r="AP34" s="915">
        <v>291</v>
      </c>
      <c r="AQ34" s="915"/>
      <c r="AR34" s="915"/>
      <c r="AS34" s="915"/>
      <c r="AT34" s="915"/>
      <c r="AU34" s="915">
        <v>291</v>
      </c>
      <c r="AV34" s="915"/>
      <c r="AW34" s="915"/>
      <c r="AX34" s="915"/>
      <c r="AY34" s="915"/>
      <c r="AZ34" s="916" t="s">
        <v>620</v>
      </c>
      <c r="BA34" s="916"/>
      <c r="BB34" s="916"/>
      <c r="BC34" s="916"/>
      <c r="BD34" s="916"/>
      <c r="BE34" s="912" t="s">
        <v>417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418</v>
      </c>
      <c r="C35" s="840"/>
      <c r="D35" s="840"/>
      <c r="E35" s="840"/>
      <c r="F35" s="840"/>
      <c r="G35" s="840"/>
      <c r="H35" s="840"/>
      <c r="I35" s="840"/>
      <c r="J35" s="840"/>
      <c r="K35" s="840"/>
      <c r="L35" s="840"/>
      <c r="M35" s="840"/>
      <c r="N35" s="840"/>
      <c r="O35" s="840"/>
      <c r="P35" s="841"/>
      <c r="Q35" s="842">
        <v>128</v>
      </c>
      <c r="R35" s="843"/>
      <c r="S35" s="843"/>
      <c r="T35" s="843"/>
      <c r="U35" s="843"/>
      <c r="V35" s="843">
        <v>115</v>
      </c>
      <c r="W35" s="843"/>
      <c r="X35" s="843"/>
      <c r="Y35" s="843"/>
      <c r="Z35" s="843"/>
      <c r="AA35" s="843">
        <v>13</v>
      </c>
      <c r="AB35" s="843"/>
      <c r="AC35" s="843"/>
      <c r="AD35" s="843"/>
      <c r="AE35" s="844"/>
      <c r="AF35" s="845">
        <v>13</v>
      </c>
      <c r="AG35" s="846"/>
      <c r="AH35" s="846"/>
      <c r="AI35" s="846"/>
      <c r="AJ35" s="847"/>
      <c r="AK35" s="914">
        <v>60</v>
      </c>
      <c r="AL35" s="915"/>
      <c r="AM35" s="915"/>
      <c r="AN35" s="915"/>
      <c r="AO35" s="915"/>
      <c r="AP35" s="915" t="s">
        <v>609</v>
      </c>
      <c r="AQ35" s="915"/>
      <c r="AR35" s="915"/>
      <c r="AS35" s="915"/>
      <c r="AT35" s="915"/>
      <c r="AU35" s="915" t="s">
        <v>609</v>
      </c>
      <c r="AV35" s="915"/>
      <c r="AW35" s="915"/>
      <c r="AX35" s="915"/>
      <c r="AY35" s="915"/>
      <c r="AZ35" s="916" t="s">
        <v>620</v>
      </c>
      <c r="BA35" s="916"/>
      <c r="BB35" s="916"/>
      <c r="BC35" s="916"/>
      <c r="BD35" s="916"/>
      <c r="BE35" s="912" t="s">
        <v>419</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421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14489</v>
      </c>
      <c r="AG63" s="926"/>
      <c r="AH63" s="926"/>
      <c r="AI63" s="926"/>
      <c r="AJ63" s="927"/>
      <c r="AK63" s="928"/>
      <c r="AL63" s="923"/>
      <c r="AM63" s="923"/>
      <c r="AN63" s="923"/>
      <c r="AO63" s="923"/>
      <c r="AP63" s="926">
        <v>62873</v>
      </c>
      <c r="AQ63" s="926"/>
      <c r="AR63" s="926"/>
      <c r="AS63" s="926"/>
      <c r="AT63" s="926"/>
      <c r="AU63" s="926">
        <v>23210</v>
      </c>
      <c r="AV63" s="926"/>
      <c r="AW63" s="926"/>
      <c r="AX63" s="926"/>
      <c r="AY63" s="926"/>
      <c r="AZ63" s="930"/>
      <c r="BA63" s="930"/>
      <c r="BB63" s="930"/>
      <c r="BC63" s="930"/>
      <c r="BD63" s="930"/>
      <c r="BE63" s="931"/>
      <c r="BF63" s="931"/>
      <c r="BG63" s="931"/>
      <c r="BH63" s="931"/>
      <c r="BI63" s="932"/>
      <c r="BJ63" s="933" t="s">
        <v>422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426</v>
      </c>
      <c r="W66" s="802"/>
      <c r="X66" s="802"/>
      <c r="Y66" s="802"/>
      <c r="Z66" s="803"/>
      <c r="AA66" s="801" t="s">
        <v>427</v>
      </c>
      <c r="AB66" s="802"/>
      <c r="AC66" s="802"/>
      <c r="AD66" s="802"/>
      <c r="AE66" s="803"/>
      <c r="AF66" s="936" t="s">
        <v>428</v>
      </c>
      <c r="AG66" s="897"/>
      <c r="AH66" s="897"/>
      <c r="AI66" s="897"/>
      <c r="AJ66" s="937"/>
      <c r="AK66" s="801" t="s">
        <v>429</v>
      </c>
      <c r="AL66" s="825"/>
      <c r="AM66" s="825"/>
      <c r="AN66" s="825"/>
      <c r="AO66" s="826"/>
      <c r="AP66" s="801" t="s">
        <v>430</v>
      </c>
      <c r="AQ66" s="802"/>
      <c r="AR66" s="802"/>
      <c r="AS66" s="802"/>
      <c r="AT66" s="803"/>
      <c r="AU66" s="801" t="s">
        <v>431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600</v>
      </c>
      <c r="C68" s="954"/>
      <c r="D68" s="954"/>
      <c r="E68" s="954"/>
      <c r="F68" s="954"/>
      <c r="G68" s="954"/>
      <c r="H68" s="954"/>
      <c r="I68" s="954"/>
      <c r="J68" s="954"/>
      <c r="K68" s="954"/>
      <c r="L68" s="954"/>
      <c r="M68" s="954"/>
      <c r="N68" s="954"/>
      <c r="O68" s="954"/>
      <c r="P68" s="955"/>
      <c r="Q68" s="956">
        <v>9463</v>
      </c>
      <c r="R68" s="950"/>
      <c r="S68" s="950"/>
      <c r="T68" s="950"/>
      <c r="U68" s="950"/>
      <c r="V68" s="950">
        <v>8347</v>
      </c>
      <c r="W68" s="950"/>
      <c r="X68" s="950"/>
      <c r="Y68" s="950"/>
      <c r="Z68" s="950"/>
      <c r="AA68" s="950">
        <v>1115</v>
      </c>
      <c r="AB68" s="950"/>
      <c r="AC68" s="950"/>
      <c r="AD68" s="950"/>
      <c r="AE68" s="950"/>
      <c r="AF68" s="950" t="s">
        <v>609</v>
      </c>
      <c r="AG68" s="950"/>
      <c r="AH68" s="950"/>
      <c r="AI68" s="950"/>
      <c r="AJ68" s="950"/>
      <c r="AK68" s="950" t="s">
        <v>609</v>
      </c>
      <c r="AL68" s="950"/>
      <c r="AM68" s="950"/>
      <c r="AN68" s="950"/>
      <c r="AO68" s="950"/>
      <c r="AP68" s="950">
        <v>7394</v>
      </c>
      <c r="AQ68" s="950"/>
      <c r="AR68" s="950"/>
      <c r="AS68" s="950"/>
      <c r="AT68" s="950"/>
      <c r="AU68" s="950" t="s">
        <v>609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601</v>
      </c>
      <c r="C69" s="958"/>
      <c r="D69" s="958"/>
      <c r="E69" s="958"/>
      <c r="F69" s="958"/>
      <c r="G69" s="958"/>
      <c r="H69" s="958"/>
      <c r="I69" s="958"/>
      <c r="J69" s="958"/>
      <c r="K69" s="958"/>
      <c r="L69" s="958"/>
      <c r="M69" s="958"/>
      <c r="N69" s="958"/>
      <c r="O69" s="958"/>
      <c r="P69" s="959"/>
      <c r="Q69" s="960">
        <v>4767</v>
      </c>
      <c r="R69" s="915"/>
      <c r="S69" s="915"/>
      <c r="T69" s="915"/>
      <c r="U69" s="915"/>
      <c r="V69" s="915">
        <v>4707</v>
      </c>
      <c r="W69" s="915"/>
      <c r="X69" s="915"/>
      <c r="Y69" s="915"/>
      <c r="Z69" s="915"/>
      <c r="AA69" s="915">
        <v>60</v>
      </c>
      <c r="AB69" s="915"/>
      <c r="AC69" s="915"/>
      <c r="AD69" s="915"/>
      <c r="AE69" s="915"/>
      <c r="AF69" s="915">
        <v>60</v>
      </c>
      <c r="AG69" s="915"/>
      <c r="AH69" s="915"/>
      <c r="AI69" s="915"/>
      <c r="AJ69" s="915"/>
      <c r="AK69" s="915">
        <v>50</v>
      </c>
      <c r="AL69" s="915"/>
      <c r="AM69" s="915"/>
      <c r="AN69" s="915"/>
      <c r="AO69" s="915"/>
      <c r="AP69" s="915">
        <v>1458</v>
      </c>
      <c r="AQ69" s="915"/>
      <c r="AR69" s="915"/>
      <c r="AS69" s="915"/>
      <c r="AT69" s="915"/>
      <c r="AU69" s="915">
        <v>1206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602</v>
      </c>
      <c r="C70" s="958"/>
      <c r="D70" s="958"/>
      <c r="E70" s="958"/>
      <c r="F70" s="958"/>
      <c r="G70" s="958"/>
      <c r="H70" s="958"/>
      <c r="I70" s="958"/>
      <c r="J70" s="958"/>
      <c r="K70" s="958"/>
      <c r="L70" s="958"/>
      <c r="M70" s="958"/>
      <c r="N70" s="958"/>
      <c r="O70" s="958"/>
      <c r="P70" s="959"/>
      <c r="Q70" s="960">
        <v>188</v>
      </c>
      <c r="R70" s="915"/>
      <c r="S70" s="915"/>
      <c r="T70" s="915"/>
      <c r="U70" s="915"/>
      <c r="V70" s="915">
        <v>154</v>
      </c>
      <c r="W70" s="915"/>
      <c r="X70" s="915"/>
      <c r="Y70" s="915"/>
      <c r="Z70" s="915"/>
      <c r="AA70" s="915">
        <v>34</v>
      </c>
      <c r="AB70" s="915"/>
      <c r="AC70" s="915"/>
      <c r="AD70" s="915"/>
      <c r="AE70" s="915"/>
      <c r="AF70" s="915">
        <v>34</v>
      </c>
      <c r="AG70" s="915"/>
      <c r="AH70" s="915"/>
      <c r="AI70" s="915"/>
      <c r="AJ70" s="915"/>
      <c r="AK70" s="915">
        <v>40</v>
      </c>
      <c r="AL70" s="915"/>
      <c r="AM70" s="915"/>
      <c r="AN70" s="915"/>
      <c r="AO70" s="915"/>
      <c r="AP70" s="915" t="s">
        <v>627</v>
      </c>
      <c r="AQ70" s="915"/>
      <c r="AR70" s="915"/>
      <c r="AS70" s="915"/>
      <c r="AT70" s="915"/>
      <c r="AU70" s="915" t="s">
        <v>627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603</v>
      </c>
      <c r="C71" s="958"/>
      <c r="D71" s="958"/>
      <c r="E71" s="958"/>
      <c r="F71" s="958"/>
      <c r="G71" s="958"/>
      <c r="H71" s="958"/>
      <c r="I71" s="958"/>
      <c r="J71" s="958"/>
      <c r="K71" s="958"/>
      <c r="L71" s="958"/>
      <c r="M71" s="958"/>
      <c r="N71" s="958"/>
      <c r="O71" s="958"/>
      <c r="P71" s="959"/>
      <c r="Q71" s="960">
        <v>5521</v>
      </c>
      <c r="R71" s="915"/>
      <c r="S71" s="915"/>
      <c r="T71" s="915"/>
      <c r="U71" s="915"/>
      <c r="V71" s="915">
        <v>4998</v>
      </c>
      <c r="W71" s="915"/>
      <c r="X71" s="915"/>
      <c r="Y71" s="915"/>
      <c r="Z71" s="915"/>
      <c r="AA71" s="915">
        <v>523</v>
      </c>
      <c r="AB71" s="915"/>
      <c r="AC71" s="915"/>
      <c r="AD71" s="915"/>
      <c r="AE71" s="915"/>
      <c r="AF71" s="915">
        <v>523</v>
      </c>
      <c r="AG71" s="915"/>
      <c r="AH71" s="915"/>
      <c r="AI71" s="915"/>
      <c r="AJ71" s="915"/>
      <c r="AK71" s="915">
        <v>750</v>
      </c>
      <c r="AL71" s="915"/>
      <c r="AM71" s="915"/>
      <c r="AN71" s="915"/>
      <c r="AO71" s="915"/>
      <c r="AP71" s="915" t="s">
        <v>627</v>
      </c>
      <c r="AQ71" s="915"/>
      <c r="AR71" s="915"/>
      <c r="AS71" s="915"/>
      <c r="AT71" s="915"/>
      <c r="AU71" s="915" t="s">
        <v>627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605</v>
      </c>
      <c r="C72" s="958"/>
      <c r="D72" s="958"/>
      <c r="E72" s="958"/>
      <c r="F72" s="958"/>
      <c r="G72" s="958"/>
      <c r="H72" s="958"/>
      <c r="I72" s="958"/>
      <c r="J72" s="958"/>
      <c r="K72" s="958"/>
      <c r="L72" s="958"/>
      <c r="M72" s="958"/>
      <c r="N72" s="958"/>
      <c r="O72" s="958"/>
      <c r="P72" s="959"/>
      <c r="Q72" s="960">
        <v>95</v>
      </c>
      <c r="R72" s="915"/>
      <c r="S72" s="915"/>
      <c r="T72" s="915"/>
      <c r="U72" s="915"/>
      <c r="V72" s="915">
        <v>85</v>
      </c>
      <c r="W72" s="915"/>
      <c r="X72" s="915"/>
      <c r="Y72" s="915"/>
      <c r="Z72" s="915"/>
      <c r="AA72" s="915">
        <v>10</v>
      </c>
      <c r="AB72" s="915"/>
      <c r="AC72" s="915"/>
      <c r="AD72" s="915"/>
      <c r="AE72" s="915"/>
      <c r="AF72" s="915">
        <v>10</v>
      </c>
      <c r="AG72" s="915"/>
      <c r="AH72" s="915"/>
      <c r="AI72" s="915"/>
      <c r="AJ72" s="915"/>
      <c r="AK72" s="915" t="s">
        <v>627</v>
      </c>
      <c r="AL72" s="915"/>
      <c r="AM72" s="915"/>
      <c r="AN72" s="915"/>
      <c r="AO72" s="915"/>
      <c r="AP72" s="915" t="s">
        <v>627</v>
      </c>
      <c r="AQ72" s="915"/>
      <c r="AR72" s="915"/>
      <c r="AS72" s="915"/>
      <c r="AT72" s="915"/>
      <c r="AU72" s="915" t="s">
        <v>627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606</v>
      </c>
      <c r="C73" s="958"/>
      <c r="D73" s="958"/>
      <c r="E73" s="958"/>
      <c r="F73" s="958"/>
      <c r="G73" s="958"/>
      <c r="H73" s="958"/>
      <c r="I73" s="958"/>
      <c r="J73" s="958"/>
      <c r="K73" s="958"/>
      <c r="L73" s="958"/>
      <c r="M73" s="958"/>
      <c r="N73" s="958"/>
      <c r="O73" s="958"/>
      <c r="P73" s="959"/>
      <c r="Q73" s="960">
        <v>244880</v>
      </c>
      <c r="R73" s="915"/>
      <c r="S73" s="915"/>
      <c r="T73" s="915"/>
      <c r="U73" s="915"/>
      <c r="V73" s="915">
        <v>239644</v>
      </c>
      <c r="W73" s="915"/>
      <c r="X73" s="915"/>
      <c r="Y73" s="915"/>
      <c r="Z73" s="915"/>
      <c r="AA73" s="915">
        <v>5236</v>
      </c>
      <c r="AB73" s="915"/>
      <c r="AC73" s="915"/>
      <c r="AD73" s="915"/>
      <c r="AE73" s="915"/>
      <c r="AF73" s="915">
        <v>5236</v>
      </c>
      <c r="AG73" s="915"/>
      <c r="AH73" s="915"/>
      <c r="AI73" s="915"/>
      <c r="AJ73" s="915"/>
      <c r="AK73" s="915">
        <v>1477</v>
      </c>
      <c r="AL73" s="915"/>
      <c r="AM73" s="915"/>
      <c r="AN73" s="915"/>
      <c r="AO73" s="915"/>
      <c r="AP73" s="915" t="s">
        <v>627</v>
      </c>
      <c r="AQ73" s="915"/>
      <c r="AR73" s="915"/>
      <c r="AS73" s="915"/>
      <c r="AT73" s="915"/>
      <c r="AU73" s="915" t="s">
        <v>627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604</v>
      </c>
      <c r="C74" s="958"/>
      <c r="D74" s="958"/>
      <c r="E74" s="958"/>
      <c r="F74" s="958"/>
      <c r="G74" s="958"/>
      <c r="H74" s="958"/>
      <c r="I74" s="958"/>
      <c r="J74" s="958"/>
      <c r="K74" s="958"/>
      <c r="L74" s="958"/>
      <c r="M74" s="958"/>
      <c r="N74" s="958"/>
      <c r="O74" s="958"/>
      <c r="P74" s="959"/>
      <c r="Q74" s="960">
        <v>1864</v>
      </c>
      <c r="R74" s="915"/>
      <c r="S74" s="915"/>
      <c r="T74" s="915"/>
      <c r="U74" s="915"/>
      <c r="V74" s="915">
        <v>1837</v>
      </c>
      <c r="W74" s="915"/>
      <c r="X74" s="915"/>
      <c r="Y74" s="915"/>
      <c r="Z74" s="915"/>
      <c r="AA74" s="915">
        <v>27</v>
      </c>
      <c r="AB74" s="915"/>
      <c r="AC74" s="915"/>
      <c r="AD74" s="915"/>
      <c r="AE74" s="915"/>
      <c r="AF74" s="915">
        <v>27</v>
      </c>
      <c r="AG74" s="915"/>
      <c r="AH74" s="915"/>
      <c r="AI74" s="915"/>
      <c r="AJ74" s="915"/>
      <c r="AK74" s="915">
        <v>8</v>
      </c>
      <c r="AL74" s="915"/>
      <c r="AM74" s="915"/>
      <c r="AN74" s="915"/>
      <c r="AO74" s="915"/>
      <c r="AP74" s="915">
        <v>392</v>
      </c>
      <c r="AQ74" s="915"/>
      <c r="AR74" s="915"/>
      <c r="AS74" s="915"/>
      <c r="AT74" s="915"/>
      <c r="AU74" s="915">
        <v>102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607</v>
      </c>
      <c r="C75" s="958"/>
      <c r="D75" s="958"/>
      <c r="E75" s="958"/>
      <c r="F75" s="958"/>
      <c r="G75" s="958"/>
      <c r="H75" s="958"/>
      <c r="I75" s="958"/>
      <c r="J75" s="958"/>
      <c r="K75" s="958"/>
      <c r="L75" s="958"/>
      <c r="M75" s="958"/>
      <c r="N75" s="958"/>
      <c r="O75" s="958"/>
      <c r="P75" s="959"/>
      <c r="Q75" s="963">
        <v>11389</v>
      </c>
      <c r="R75" s="964"/>
      <c r="S75" s="964"/>
      <c r="T75" s="964"/>
      <c r="U75" s="914"/>
      <c r="V75" s="965">
        <v>11642</v>
      </c>
      <c r="W75" s="964"/>
      <c r="X75" s="964"/>
      <c r="Y75" s="964"/>
      <c r="Z75" s="914"/>
      <c r="AA75" s="965">
        <v>-254</v>
      </c>
      <c r="AB75" s="964"/>
      <c r="AC75" s="964"/>
      <c r="AD75" s="964"/>
      <c r="AE75" s="914"/>
      <c r="AF75" s="965">
        <v>4755</v>
      </c>
      <c r="AG75" s="964"/>
      <c r="AH75" s="964"/>
      <c r="AI75" s="964"/>
      <c r="AJ75" s="914"/>
      <c r="AK75" s="965" t="s">
        <v>627</v>
      </c>
      <c r="AL75" s="964"/>
      <c r="AM75" s="964"/>
      <c r="AN75" s="964"/>
      <c r="AO75" s="914"/>
      <c r="AP75" s="965">
        <v>17041</v>
      </c>
      <c r="AQ75" s="964"/>
      <c r="AR75" s="964"/>
      <c r="AS75" s="964"/>
      <c r="AT75" s="914"/>
      <c r="AU75" s="965">
        <v>533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608</v>
      </c>
      <c r="C76" s="958"/>
      <c r="D76" s="958"/>
      <c r="E76" s="958"/>
      <c r="F76" s="958"/>
      <c r="G76" s="958"/>
      <c r="H76" s="958"/>
      <c r="I76" s="958"/>
      <c r="J76" s="958"/>
      <c r="K76" s="958"/>
      <c r="L76" s="958"/>
      <c r="M76" s="958"/>
      <c r="N76" s="958"/>
      <c r="O76" s="958"/>
      <c r="P76" s="959"/>
      <c r="Q76" s="963">
        <v>437</v>
      </c>
      <c r="R76" s="964"/>
      <c r="S76" s="964"/>
      <c r="T76" s="964"/>
      <c r="U76" s="914"/>
      <c r="V76" s="965">
        <v>463</v>
      </c>
      <c r="W76" s="964"/>
      <c r="X76" s="964"/>
      <c r="Y76" s="964"/>
      <c r="Z76" s="914"/>
      <c r="AA76" s="965">
        <v>-26</v>
      </c>
      <c r="AB76" s="964"/>
      <c r="AC76" s="964"/>
      <c r="AD76" s="964"/>
      <c r="AE76" s="914"/>
      <c r="AF76" s="965">
        <v>482</v>
      </c>
      <c r="AG76" s="964"/>
      <c r="AH76" s="964"/>
      <c r="AI76" s="964"/>
      <c r="AJ76" s="914"/>
      <c r="AK76" s="965" t="s">
        <v>627</v>
      </c>
      <c r="AL76" s="964"/>
      <c r="AM76" s="964"/>
      <c r="AN76" s="964"/>
      <c r="AO76" s="914"/>
      <c r="AP76" s="965" t="s">
        <v>627</v>
      </c>
      <c r="AQ76" s="964"/>
      <c r="AR76" s="964"/>
      <c r="AS76" s="964"/>
      <c r="AT76" s="914"/>
      <c r="AU76" s="965" t="s">
        <v>627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11128</v>
      </c>
      <c r="AG88" s="926"/>
      <c r="AH88" s="926"/>
      <c r="AI88" s="926"/>
      <c r="AJ88" s="926"/>
      <c r="AK88" s="923"/>
      <c r="AL88" s="923"/>
      <c r="AM88" s="923"/>
      <c r="AN88" s="923"/>
      <c r="AO88" s="923"/>
      <c r="AP88" s="926">
        <v>26286</v>
      </c>
      <c r="AQ88" s="926"/>
      <c r="AR88" s="926"/>
      <c r="AS88" s="926"/>
      <c r="AT88" s="926"/>
      <c r="AU88" s="926">
        <v>1842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6105</v>
      </c>
      <c r="CS102" s="934"/>
      <c r="CT102" s="934"/>
      <c r="CU102" s="934"/>
      <c r="CV102" s="977"/>
      <c r="CW102" s="976">
        <v>1297</v>
      </c>
      <c r="CX102" s="934"/>
      <c r="CY102" s="934"/>
      <c r="CZ102" s="934"/>
      <c r="DA102" s="977"/>
      <c r="DB102" s="976">
        <v>1339</v>
      </c>
      <c r="DC102" s="934"/>
      <c r="DD102" s="934"/>
      <c r="DE102" s="934"/>
      <c r="DF102" s="977"/>
      <c r="DG102" s="976" t="s">
        <v>620</v>
      </c>
      <c r="DH102" s="934"/>
      <c r="DI102" s="934"/>
      <c r="DJ102" s="934"/>
      <c r="DK102" s="977"/>
      <c r="DL102" s="976">
        <v>274</v>
      </c>
      <c r="DM102" s="934"/>
      <c r="DN102" s="934"/>
      <c r="DO102" s="934"/>
      <c r="DP102" s="977"/>
      <c r="DQ102" s="976">
        <v>27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441</v>
      </c>
      <c r="AB109" s="979"/>
      <c r="AC109" s="979"/>
      <c r="AD109" s="979"/>
      <c r="AE109" s="980"/>
      <c r="AF109" s="978" t="s">
        <v>310</v>
      </c>
      <c r="AG109" s="979"/>
      <c r="AH109" s="979"/>
      <c r="AI109" s="979"/>
      <c r="AJ109" s="980"/>
      <c r="AK109" s="978" t="s">
        <v>309</v>
      </c>
      <c r="AL109" s="979"/>
      <c r="AM109" s="979"/>
      <c r="AN109" s="979"/>
      <c r="AO109" s="980"/>
      <c r="AP109" s="978" t="s">
        <v>442</v>
      </c>
      <c r="AQ109" s="979"/>
      <c r="AR109" s="979"/>
      <c r="AS109" s="979"/>
      <c r="AT109" s="981"/>
      <c r="AU109" s="998" t="s">
        <v>440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441</v>
      </c>
      <c r="BR109" s="979"/>
      <c r="BS109" s="979"/>
      <c r="BT109" s="979"/>
      <c r="BU109" s="980"/>
      <c r="BV109" s="978" t="s">
        <v>310</v>
      </c>
      <c r="BW109" s="979"/>
      <c r="BX109" s="979"/>
      <c r="BY109" s="979"/>
      <c r="BZ109" s="980"/>
      <c r="CA109" s="978" t="s">
        <v>309</v>
      </c>
      <c r="CB109" s="979"/>
      <c r="CC109" s="979"/>
      <c r="CD109" s="979"/>
      <c r="CE109" s="980"/>
      <c r="CF109" s="999" t="s">
        <v>442</v>
      </c>
      <c r="CG109" s="999"/>
      <c r="CH109" s="999"/>
      <c r="CI109" s="999"/>
      <c r="CJ109" s="999"/>
      <c r="CK109" s="978" t="s">
        <v>443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441</v>
      </c>
      <c r="DH109" s="979"/>
      <c r="DI109" s="979"/>
      <c r="DJ109" s="979"/>
      <c r="DK109" s="980"/>
      <c r="DL109" s="978" t="s">
        <v>310</v>
      </c>
      <c r="DM109" s="979"/>
      <c r="DN109" s="979"/>
      <c r="DO109" s="979"/>
      <c r="DP109" s="980"/>
      <c r="DQ109" s="978" t="s">
        <v>309</v>
      </c>
      <c r="DR109" s="979"/>
      <c r="DS109" s="979"/>
      <c r="DT109" s="979"/>
      <c r="DU109" s="980"/>
      <c r="DV109" s="978" t="s">
        <v>442</v>
      </c>
      <c r="DW109" s="979"/>
      <c r="DX109" s="979"/>
      <c r="DY109" s="979"/>
      <c r="DZ109" s="981"/>
    </row>
    <row r="110" spans="1:131" s="247" customFormat="1" ht="26.25" customHeight="1" x14ac:dyDescent="0.15">
      <c r="A110" s="982" t="s">
        <v>444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13847865</v>
      </c>
      <c r="AB110" s="986"/>
      <c r="AC110" s="986"/>
      <c r="AD110" s="986"/>
      <c r="AE110" s="987"/>
      <c r="AF110" s="988">
        <v>13629023</v>
      </c>
      <c r="AG110" s="986"/>
      <c r="AH110" s="986"/>
      <c r="AI110" s="986"/>
      <c r="AJ110" s="987"/>
      <c r="AK110" s="988">
        <v>13601164</v>
      </c>
      <c r="AL110" s="986"/>
      <c r="AM110" s="986"/>
      <c r="AN110" s="986"/>
      <c r="AO110" s="987"/>
      <c r="AP110" s="989">
        <v>18.8</v>
      </c>
      <c r="AQ110" s="990"/>
      <c r="AR110" s="990"/>
      <c r="AS110" s="990"/>
      <c r="AT110" s="991"/>
      <c r="AU110" s="992" t="s">
        <v>72</v>
      </c>
      <c r="AV110" s="993"/>
      <c r="AW110" s="993"/>
      <c r="AX110" s="993"/>
      <c r="AY110" s="993"/>
      <c r="AZ110" s="1034" t="s">
        <v>445</v>
      </c>
      <c r="BA110" s="983"/>
      <c r="BB110" s="983"/>
      <c r="BC110" s="983"/>
      <c r="BD110" s="983"/>
      <c r="BE110" s="983"/>
      <c r="BF110" s="983"/>
      <c r="BG110" s="983"/>
      <c r="BH110" s="983"/>
      <c r="BI110" s="983"/>
      <c r="BJ110" s="983"/>
      <c r="BK110" s="983"/>
      <c r="BL110" s="983"/>
      <c r="BM110" s="983"/>
      <c r="BN110" s="983"/>
      <c r="BO110" s="983"/>
      <c r="BP110" s="984"/>
      <c r="BQ110" s="1020">
        <v>143677556</v>
      </c>
      <c r="BR110" s="1021"/>
      <c r="BS110" s="1021"/>
      <c r="BT110" s="1021"/>
      <c r="BU110" s="1021"/>
      <c r="BV110" s="1021">
        <v>148831907</v>
      </c>
      <c r="BW110" s="1021"/>
      <c r="BX110" s="1021"/>
      <c r="BY110" s="1021"/>
      <c r="BZ110" s="1021"/>
      <c r="CA110" s="1021">
        <v>153169544</v>
      </c>
      <c r="CB110" s="1021"/>
      <c r="CC110" s="1021"/>
      <c r="CD110" s="1021"/>
      <c r="CE110" s="1021"/>
      <c r="CF110" s="1035">
        <v>211.9</v>
      </c>
      <c r="CG110" s="1036"/>
      <c r="CH110" s="1036"/>
      <c r="CI110" s="1036"/>
      <c r="CJ110" s="1036"/>
      <c r="CK110" s="1037" t="s">
        <v>446</v>
      </c>
      <c r="CL110" s="1038"/>
      <c r="CM110" s="1017" t="s">
        <v>447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448</v>
      </c>
      <c r="DH110" s="1021"/>
      <c r="DI110" s="1021"/>
      <c r="DJ110" s="1021"/>
      <c r="DK110" s="1021"/>
      <c r="DL110" s="1021" t="s">
        <v>449</v>
      </c>
      <c r="DM110" s="1021"/>
      <c r="DN110" s="1021"/>
      <c r="DO110" s="1021"/>
      <c r="DP110" s="1021"/>
      <c r="DQ110" s="1021" t="s">
        <v>449</v>
      </c>
      <c r="DR110" s="1021"/>
      <c r="DS110" s="1021"/>
      <c r="DT110" s="1021"/>
      <c r="DU110" s="1021"/>
      <c r="DV110" s="1022" t="s">
        <v>450</v>
      </c>
      <c r="DW110" s="1022"/>
      <c r="DX110" s="1022"/>
      <c r="DY110" s="1022"/>
      <c r="DZ110" s="1023"/>
    </row>
    <row r="111" spans="1:131" s="247" customFormat="1" ht="26.25" customHeight="1" x14ac:dyDescent="0.15">
      <c r="A111" s="1024" t="s">
        <v>451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449</v>
      </c>
      <c r="AB111" s="1028"/>
      <c r="AC111" s="1028"/>
      <c r="AD111" s="1028"/>
      <c r="AE111" s="1029"/>
      <c r="AF111" s="1030" t="s">
        <v>422</v>
      </c>
      <c r="AG111" s="1028"/>
      <c r="AH111" s="1028"/>
      <c r="AI111" s="1028"/>
      <c r="AJ111" s="1029"/>
      <c r="AK111" s="1030" t="s">
        <v>448</v>
      </c>
      <c r="AL111" s="1028"/>
      <c r="AM111" s="1028"/>
      <c r="AN111" s="1028"/>
      <c r="AO111" s="1029"/>
      <c r="AP111" s="1031" t="s">
        <v>449</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t="s">
        <v>453</v>
      </c>
      <c r="BR111" s="1014"/>
      <c r="BS111" s="1014"/>
      <c r="BT111" s="1014"/>
      <c r="BU111" s="1014"/>
      <c r="BV111" s="1014" t="s">
        <v>448</v>
      </c>
      <c r="BW111" s="1014"/>
      <c r="BX111" s="1014"/>
      <c r="BY111" s="1014"/>
      <c r="BZ111" s="1014"/>
      <c r="CA111" s="1014" t="s">
        <v>449</v>
      </c>
      <c r="CB111" s="1014"/>
      <c r="CC111" s="1014"/>
      <c r="CD111" s="1014"/>
      <c r="CE111" s="1014"/>
      <c r="CF111" s="1008" t="s">
        <v>453</v>
      </c>
      <c r="CG111" s="1009"/>
      <c r="CH111" s="1009"/>
      <c r="CI111" s="1009"/>
      <c r="CJ111" s="1009"/>
      <c r="CK111" s="1039"/>
      <c r="CL111" s="1040"/>
      <c r="CM111" s="1010" t="s">
        <v>454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449</v>
      </c>
      <c r="DH111" s="1014"/>
      <c r="DI111" s="1014"/>
      <c r="DJ111" s="1014"/>
      <c r="DK111" s="1014"/>
      <c r="DL111" s="1014" t="s">
        <v>448</v>
      </c>
      <c r="DM111" s="1014"/>
      <c r="DN111" s="1014"/>
      <c r="DO111" s="1014"/>
      <c r="DP111" s="1014"/>
      <c r="DQ111" s="1014" t="s">
        <v>448</v>
      </c>
      <c r="DR111" s="1014"/>
      <c r="DS111" s="1014"/>
      <c r="DT111" s="1014"/>
      <c r="DU111" s="1014"/>
      <c r="DV111" s="1015" t="s">
        <v>422</v>
      </c>
      <c r="DW111" s="1015"/>
      <c r="DX111" s="1015"/>
      <c r="DY111" s="1015"/>
      <c r="DZ111" s="1016"/>
    </row>
    <row r="112" spans="1:131" s="247" customFormat="1" ht="26.25" customHeight="1" x14ac:dyDescent="0.15">
      <c r="A112" s="1046" t="s">
        <v>455</v>
      </c>
      <c r="B112" s="1047"/>
      <c r="C112" s="1044" t="s">
        <v>456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453</v>
      </c>
      <c r="AB112" s="1053"/>
      <c r="AC112" s="1053"/>
      <c r="AD112" s="1053"/>
      <c r="AE112" s="1054"/>
      <c r="AF112" s="1055" t="s">
        <v>422</v>
      </c>
      <c r="AG112" s="1053"/>
      <c r="AH112" s="1053"/>
      <c r="AI112" s="1053"/>
      <c r="AJ112" s="1054"/>
      <c r="AK112" s="1055" t="s">
        <v>453</v>
      </c>
      <c r="AL112" s="1053"/>
      <c r="AM112" s="1053"/>
      <c r="AN112" s="1053"/>
      <c r="AO112" s="1054"/>
      <c r="AP112" s="1056" t="s">
        <v>422</v>
      </c>
      <c r="AQ112" s="1057"/>
      <c r="AR112" s="1057"/>
      <c r="AS112" s="1057"/>
      <c r="AT112" s="1058"/>
      <c r="AU112" s="994"/>
      <c r="AV112" s="995"/>
      <c r="AW112" s="995"/>
      <c r="AX112" s="995"/>
      <c r="AY112" s="995"/>
      <c r="AZ112" s="1043" t="s">
        <v>457</v>
      </c>
      <c r="BA112" s="1044"/>
      <c r="BB112" s="1044"/>
      <c r="BC112" s="1044"/>
      <c r="BD112" s="1044"/>
      <c r="BE112" s="1044"/>
      <c r="BF112" s="1044"/>
      <c r="BG112" s="1044"/>
      <c r="BH112" s="1044"/>
      <c r="BI112" s="1044"/>
      <c r="BJ112" s="1044"/>
      <c r="BK112" s="1044"/>
      <c r="BL112" s="1044"/>
      <c r="BM112" s="1044"/>
      <c r="BN112" s="1044"/>
      <c r="BO112" s="1044"/>
      <c r="BP112" s="1045"/>
      <c r="BQ112" s="1013">
        <v>25624215</v>
      </c>
      <c r="BR112" s="1014"/>
      <c r="BS112" s="1014"/>
      <c r="BT112" s="1014"/>
      <c r="BU112" s="1014"/>
      <c r="BV112" s="1014">
        <v>24255526</v>
      </c>
      <c r="BW112" s="1014"/>
      <c r="BX112" s="1014"/>
      <c r="BY112" s="1014"/>
      <c r="BZ112" s="1014"/>
      <c r="CA112" s="1014">
        <v>23210204</v>
      </c>
      <c r="CB112" s="1014"/>
      <c r="CC112" s="1014"/>
      <c r="CD112" s="1014"/>
      <c r="CE112" s="1014"/>
      <c r="CF112" s="1008">
        <v>32.1</v>
      </c>
      <c r="CG112" s="1009"/>
      <c r="CH112" s="1009"/>
      <c r="CI112" s="1009"/>
      <c r="CJ112" s="1009"/>
      <c r="CK112" s="1039"/>
      <c r="CL112" s="1040"/>
      <c r="CM112" s="1010" t="s">
        <v>458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422</v>
      </c>
      <c r="DH112" s="1014"/>
      <c r="DI112" s="1014"/>
      <c r="DJ112" s="1014"/>
      <c r="DK112" s="1014"/>
      <c r="DL112" s="1014" t="s">
        <v>422</v>
      </c>
      <c r="DM112" s="1014"/>
      <c r="DN112" s="1014"/>
      <c r="DO112" s="1014"/>
      <c r="DP112" s="1014"/>
      <c r="DQ112" s="1014" t="s">
        <v>448</v>
      </c>
      <c r="DR112" s="1014"/>
      <c r="DS112" s="1014"/>
      <c r="DT112" s="1014"/>
      <c r="DU112" s="1014"/>
      <c r="DV112" s="1015" t="s">
        <v>459</v>
      </c>
      <c r="DW112" s="1015"/>
      <c r="DX112" s="1015"/>
      <c r="DY112" s="1015"/>
      <c r="DZ112" s="1016"/>
    </row>
    <row r="113" spans="1:130" s="247" customFormat="1" ht="26.25" customHeight="1" x14ac:dyDescent="0.15">
      <c r="A113" s="1048"/>
      <c r="B113" s="1049"/>
      <c r="C113" s="1044" t="s">
        <v>460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2503493</v>
      </c>
      <c r="AB113" s="1028"/>
      <c r="AC113" s="1028"/>
      <c r="AD113" s="1028"/>
      <c r="AE113" s="1029"/>
      <c r="AF113" s="1030">
        <v>2330293</v>
      </c>
      <c r="AG113" s="1028"/>
      <c r="AH113" s="1028"/>
      <c r="AI113" s="1028"/>
      <c r="AJ113" s="1029"/>
      <c r="AK113" s="1030">
        <v>2139977</v>
      </c>
      <c r="AL113" s="1028"/>
      <c r="AM113" s="1028"/>
      <c r="AN113" s="1028"/>
      <c r="AO113" s="1029"/>
      <c r="AP113" s="1031">
        <v>3</v>
      </c>
      <c r="AQ113" s="1032"/>
      <c r="AR113" s="1032"/>
      <c r="AS113" s="1032"/>
      <c r="AT113" s="1033"/>
      <c r="AU113" s="994"/>
      <c r="AV113" s="995"/>
      <c r="AW113" s="995"/>
      <c r="AX113" s="995"/>
      <c r="AY113" s="995"/>
      <c r="AZ113" s="1043" t="s">
        <v>461</v>
      </c>
      <c r="BA113" s="1044"/>
      <c r="BB113" s="1044"/>
      <c r="BC113" s="1044"/>
      <c r="BD113" s="1044"/>
      <c r="BE113" s="1044"/>
      <c r="BF113" s="1044"/>
      <c r="BG113" s="1044"/>
      <c r="BH113" s="1044"/>
      <c r="BI113" s="1044"/>
      <c r="BJ113" s="1044"/>
      <c r="BK113" s="1044"/>
      <c r="BL113" s="1044"/>
      <c r="BM113" s="1044"/>
      <c r="BN113" s="1044"/>
      <c r="BO113" s="1044"/>
      <c r="BP113" s="1045"/>
      <c r="BQ113" s="1013">
        <v>2122388</v>
      </c>
      <c r="BR113" s="1014"/>
      <c r="BS113" s="1014"/>
      <c r="BT113" s="1014"/>
      <c r="BU113" s="1014"/>
      <c r="BV113" s="1014">
        <v>2004084</v>
      </c>
      <c r="BW113" s="1014"/>
      <c r="BX113" s="1014"/>
      <c r="BY113" s="1014"/>
      <c r="BZ113" s="1014"/>
      <c r="CA113" s="1014">
        <v>1841742</v>
      </c>
      <c r="CB113" s="1014"/>
      <c r="CC113" s="1014"/>
      <c r="CD113" s="1014"/>
      <c r="CE113" s="1014"/>
      <c r="CF113" s="1008">
        <v>2.5</v>
      </c>
      <c r="CG113" s="1009"/>
      <c r="CH113" s="1009"/>
      <c r="CI113" s="1009"/>
      <c r="CJ113" s="1009"/>
      <c r="CK113" s="1039"/>
      <c r="CL113" s="1040"/>
      <c r="CM113" s="1010" t="s">
        <v>462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453</v>
      </c>
      <c r="DH113" s="1053"/>
      <c r="DI113" s="1053"/>
      <c r="DJ113" s="1053"/>
      <c r="DK113" s="1054"/>
      <c r="DL113" s="1055" t="s">
        <v>453</v>
      </c>
      <c r="DM113" s="1053"/>
      <c r="DN113" s="1053"/>
      <c r="DO113" s="1053"/>
      <c r="DP113" s="1054"/>
      <c r="DQ113" s="1055" t="s">
        <v>422</v>
      </c>
      <c r="DR113" s="1053"/>
      <c r="DS113" s="1053"/>
      <c r="DT113" s="1053"/>
      <c r="DU113" s="1054"/>
      <c r="DV113" s="1056" t="s">
        <v>453</v>
      </c>
      <c r="DW113" s="1057"/>
      <c r="DX113" s="1057"/>
      <c r="DY113" s="1057"/>
      <c r="DZ113" s="1058"/>
    </row>
    <row r="114" spans="1:130" s="247" customFormat="1" ht="26.25" customHeight="1" x14ac:dyDescent="0.15">
      <c r="A114" s="1048"/>
      <c r="B114" s="1049"/>
      <c r="C114" s="1044" t="s">
        <v>463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234801</v>
      </c>
      <c r="AB114" s="1053"/>
      <c r="AC114" s="1053"/>
      <c r="AD114" s="1053"/>
      <c r="AE114" s="1054"/>
      <c r="AF114" s="1055">
        <v>267586</v>
      </c>
      <c r="AG114" s="1053"/>
      <c r="AH114" s="1053"/>
      <c r="AI114" s="1053"/>
      <c r="AJ114" s="1054"/>
      <c r="AK114" s="1055">
        <v>279632</v>
      </c>
      <c r="AL114" s="1053"/>
      <c r="AM114" s="1053"/>
      <c r="AN114" s="1053"/>
      <c r="AO114" s="1054"/>
      <c r="AP114" s="1056">
        <v>0.4</v>
      </c>
      <c r="AQ114" s="1057"/>
      <c r="AR114" s="1057"/>
      <c r="AS114" s="1057"/>
      <c r="AT114" s="1058"/>
      <c r="AU114" s="994"/>
      <c r="AV114" s="995"/>
      <c r="AW114" s="995"/>
      <c r="AX114" s="995"/>
      <c r="AY114" s="995"/>
      <c r="AZ114" s="1043" t="s">
        <v>464</v>
      </c>
      <c r="BA114" s="1044"/>
      <c r="BB114" s="1044"/>
      <c r="BC114" s="1044"/>
      <c r="BD114" s="1044"/>
      <c r="BE114" s="1044"/>
      <c r="BF114" s="1044"/>
      <c r="BG114" s="1044"/>
      <c r="BH114" s="1044"/>
      <c r="BI114" s="1044"/>
      <c r="BJ114" s="1044"/>
      <c r="BK114" s="1044"/>
      <c r="BL114" s="1044"/>
      <c r="BM114" s="1044"/>
      <c r="BN114" s="1044"/>
      <c r="BO114" s="1044"/>
      <c r="BP114" s="1045"/>
      <c r="BQ114" s="1013">
        <v>14680826</v>
      </c>
      <c r="BR114" s="1014"/>
      <c r="BS114" s="1014"/>
      <c r="BT114" s="1014"/>
      <c r="BU114" s="1014"/>
      <c r="BV114" s="1014">
        <v>14765927</v>
      </c>
      <c r="BW114" s="1014"/>
      <c r="BX114" s="1014"/>
      <c r="BY114" s="1014"/>
      <c r="BZ114" s="1014"/>
      <c r="CA114" s="1014">
        <v>15015887</v>
      </c>
      <c r="CB114" s="1014"/>
      <c r="CC114" s="1014"/>
      <c r="CD114" s="1014"/>
      <c r="CE114" s="1014"/>
      <c r="CF114" s="1008">
        <v>20.8</v>
      </c>
      <c r="CG114" s="1009"/>
      <c r="CH114" s="1009"/>
      <c r="CI114" s="1009"/>
      <c r="CJ114" s="1009"/>
      <c r="CK114" s="1039"/>
      <c r="CL114" s="1040"/>
      <c r="CM114" s="1010" t="s">
        <v>465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453</v>
      </c>
      <c r="DH114" s="1053"/>
      <c r="DI114" s="1053"/>
      <c r="DJ114" s="1053"/>
      <c r="DK114" s="1054"/>
      <c r="DL114" s="1055" t="s">
        <v>448</v>
      </c>
      <c r="DM114" s="1053"/>
      <c r="DN114" s="1053"/>
      <c r="DO114" s="1053"/>
      <c r="DP114" s="1054"/>
      <c r="DQ114" s="1055" t="s">
        <v>422</v>
      </c>
      <c r="DR114" s="1053"/>
      <c r="DS114" s="1053"/>
      <c r="DT114" s="1053"/>
      <c r="DU114" s="1054"/>
      <c r="DV114" s="1056" t="s">
        <v>459</v>
      </c>
      <c r="DW114" s="1057"/>
      <c r="DX114" s="1057"/>
      <c r="DY114" s="1057"/>
      <c r="DZ114" s="1058"/>
    </row>
    <row r="115" spans="1:130" s="247" customFormat="1" ht="26.25" customHeight="1" x14ac:dyDescent="0.15">
      <c r="A115" s="1048"/>
      <c r="B115" s="1049"/>
      <c r="C115" s="1044" t="s">
        <v>466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453</v>
      </c>
      <c r="AB115" s="1028"/>
      <c r="AC115" s="1028"/>
      <c r="AD115" s="1028"/>
      <c r="AE115" s="1029"/>
      <c r="AF115" s="1030" t="s">
        <v>422</v>
      </c>
      <c r="AG115" s="1028"/>
      <c r="AH115" s="1028"/>
      <c r="AI115" s="1028"/>
      <c r="AJ115" s="1029"/>
      <c r="AK115" s="1030" t="s">
        <v>453</v>
      </c>
      <c r="AL115" s="1028"/>
      <c r="AM115" s="1028"/>
      <c r="AN115" s="1028"/>
      <c r="AO115" s="1029"/>
      <c r="AP115" s="1031" t="s">
        <v>448</v>
      </c>
      <c r="AQ115" s="1032"/>
      <c r="AR115" s="1032"/>
      <c r="AS115" s="1032"/>
      <c r="AT115" s="1033"/>
      <c r="AU115" s="994"/>
      <c r="AV115" s="995"/>
      <c r="AW115" s="995"/>
      <c r="AX115" s="995"/>
      <c r="AY115" s="995"/>
      <c r="AZ115" s="1043" t="s">
        <v>467</v>
      </c>
      <c r="BA115" s="1044"/>
      <c r="BB115" s="1044"/>
      <c r="BC115" s="1044"/>
      <c r="BD115" s="1044"/>
      <c r="BE115" s="1044"/>
      <c r="BF115" s="1044"/>
      <c r="BG115" s="1044"/>
      <c r="BH115" s="1044"/>
      <c r="BI115" s="1044"/>
      <c r="BJ115" s="1044"/>
      <c r="BK115" s="1044"/>
      <c r="BL115" s="1044"/>
      <c r="BM115" s="1044"/>
      <c r="BN115" s="1044"/>
      <c r="BO115" s="1044"/>
      <c r="BP115" s="1045"/>
      <c r="BQ115" s="1013">
        <v>273002</v>
      </c>
      <c r="BR115" s="1014"/>
      <c r="BS115" s="1014"/>
      <c r="BT115" s="1014"/>
      <c r="BU115" s="1014"/>
      <c r="BV115" s="1014">
        <v>239649</v>
      </c>
      <c r="BW115" s="1014"/>
      <c r="BX115" s="1014"/>
      <c r="BY115" s="1014"/>
      <c r="BZ115" s="1014"/>
      <c r="CA115" s="1014">
        <v>209231</v>
      </c>
      <c r="CB115" s="1014"/>
      <c r="CC115" s="1014"/>
      <c r="CD115" s="1014"/>
      <c r="CE115" s="1014"/>
      <c r="CF115" s="1008">
        <v>0.3</v>
      </c>
      <c r="CG115" s="1009"/>
      <c r="CH115" s="1009"/>
      <c r="CI115" s="1009"/>
      <c r="CJ115" s="1009"/>
      <c r="CK115" s="1039"/>
      <c r="CL115" s="1040"/>
      <c r="CM115" s="1043" t="s">
        <v>468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448</v>
      </c>
      <c r="DH115" s="1053"/>
      <c r="DI115" s="1053"/>
      <c r="DJ115" s="1053"/>
      <c r="DK115" s="1054"/>
      <c r="DL115" s="1055" t="s">
        <v>422</v>
      </c>
      <c r="DM115" s="1053"/>
      <c r="DN115" s="1053"/>
      <c r="DO115" s="1053"/>
      <c r="DP115" s="1054"/>
      <c r="DQ115" s="1055" t="s">
        <v>453</v>
      </c>
      <c r="DR115" s="1053"/>
      <c r="DS115" s="1053"/>
      <c r="DT115" s="1053"/>
      <c r="DU115" s="1054"/>
      <c r="DV115" s="1056" t="s">
        <v>459</v>
      </c>
      <c r="DW115" s="1057"/>
      <c r="DX115" s="1057"/>
      <c r="DY115" s="1057"/>
      <c r="DZ115" s="1058"/>
    </row>
    <row r="116" spans="1:130" s="247" customFormat="1" ht="26.25" customHeight="1" x14ac:dyDescent="0.15">
      <c r="A116" s="1050"/>
      <c r="B116" s="1051"/>
      <c r="C116" s="1059" t="s">
        <v>469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161</v>
      </c>
      <c r="AB116" s="1053"/>
      <c r="AC116" s="1053"/>
      <c r="AD116" s="1053"/>
      <c r="AE116" s="1054"/>
      <c r="AF116" s="1055">
        <v>128</v>
      </c>
      <c r="AG116" s="1053"/>
      <c r="AH116" s="1053"/>
      <c r="AI116" s="1053"/>
      <c r="AJ116" s="1054"/>
      <c r="AK116" s="1055">
        <v>163</v>
      </c>
      <c r="AL116" s="1053"/>
      <c r="AM116" s="1053"/>
      <c r="AN116" s="1053"/>
      <c r="AO116" s="1054"/>
      <c r="AP116" s="1056">
        <v>0</v>
      </c>
      <c r="AQ116" s="1057"/>
      <c r="AR116" s="1057"/>
      <c r="AS116" s="1057"/>
      <c r="AT116" s="1058"/>
      <c r="AU116" s="994"/>
      <c r="AV116" s="995"/>
      <c r="AW116" s="995"/>
      <c r="AX116" s="995"/>
      <c r="AY116" s="995"/>
      <c r="AZ116" s="1061" t="s">
        <v>470</v>
      </c>
      <c r="BA116" s="1062"/>
      <c r="BB116" s="1062"/>
      <c r="BC116" s="1062"/>
      <c r="BD116" s="1062"/>
      <c r="BE116" s="1062"/>
      <c r="BF116" s="1062"/>
      <c r="BG116" s="1062"/>
      <c r="BH116" s="1062"/>
      <c r="BI116" s="1062"/>
      <c r="BJ116" s="1062"/>
      <c r="BK116" s="1062"/>
      <c r="BL116" s="1062"/>
      <c r="BM116" s="1062"/>
      <c r="BN116" s="1062"/>
      <c r="BO116" s="1062"/>
      <c r="BP116" s="1063"/>
      <c r="BQ116" s="1013" t="s">
        <v>422</v>
      </c>
      <c r="BR116" s="1014"/>
      <c r="BS116" s="1014"/>
      <c r="BT116" s="1014"/>
      <c r="BU116" s="1014"/>
      <c r="BV116" s="1014" t="s">
        <v>422</v>
      </c>
      <c r="BW116" s="1014"/>
      <c r="BX116" s="1014"/>
      <c r="BY116" s="1014"/>
      <c r="BZ116" s="1014"/>
      <c r="CA116" s="1014" t="s">
        <v>422</v>
      </c>
      <c r="CB116" s="1014"/>
      <c r="CC116" s="1014"/>
      <c r="CD116" s="1014"/>
      <c r="CE116" s="1014"/>
      <c r="CF116" s="1008" t="s">
        <v>453</v>
      </c>
      <c r="CG116" s="1009"/>
      <c r="CH116" s="1009"/>
      <c r="CI116" s="1009"/>
      <c r="CJ116" s="1009"/>
      <c r="CK116" s="1039"/>
      <c r="CL116" s="1040"/>
      <c r="CM116" s="1010" t="s">
        <v>471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453</v>
      </c>
      <c r="DH116" s="1053"/>
      <c r="DI116" s="1053"/>
      <c r="DJ116" s="1053"/>
      <c r="DK116" s="1054"/>
      <c r="DL116" s="1055" t="s">
        <v>422</v>
      </c>
      <c r="DM116" s="1053"/>
      <c r="DN116" s="1053"/>
      <c r="DO116" s="1053"/>
      <c r="DP116" s="1054"/>
      <c r="DQ116" s="1055" t="s">
        <v>453</v>
      </c>
      <c r="DR116" s="1053"/>
      <c r="DS116" s="1053"/>
      <c r="DT116" s="1053"/>
      <c r="DU116" s="1054"/>
      <c r="DV116" s="1056" t="s">
        <v>459</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472</v>
      </c>
      <c r="Z117" s="980"/>
      <c r="AA117" s="1070">
        <v>16586320</v>
      </c>
      <c r="AB117" s="1071"/>
      <c r="AC117" s="1071"/>
      <c r="AD117" s="1071"/>
      <c r="AE117" s="1072"/>
      <c r="AF117" s="1073">
        <v>16227030</v>
      </c>
      <c r="AG117" s="1071"/>
      <c r="AH117" s="1071"/>
      <c r="AI117" s="1071"/>
      <c r="AJ117" s="1072"/>
      <c r="AK117" s="1073">
        <v>16020936</v>
      </c>
      <c r="AL117" s="1071"/>
      <c r="AM117" s="1071"/>
      <c r="AN117" s="1071"/>
      <c r="AO117" s="1072"/>
      <c r="AP117" s="1074"/>
      <c r="AQ117" s="1075"/>
      <c r="AR117" s="1075"/>
      <c r="AS117" s="1075"/>
      <c r="AT117" s="1076"/>
      <c r="AU117" s="994"/>
      <c r="AV117" s="995"/>
      <c r="AW117" s="995"/>
      <c r="AX117" s="995"/>
      <c r="AY117" s="995"/>
      <c r="AZ117" s="1061" t="s">
        <v>473</v>
      </c>
      <c r="BA117" s="1062"/>
      <c r="BB117" s="1062"/>
      <c r="BC117" s="1062"/>
      <c r="BD117" s="1062"/>
      <c r="BE117" s="1062"/>
      <c r="BF117" s="1062"/>
      <c r="BG117" s="1062"/>
      <c r="BH117" s="1062"/>
      <c r="BI117" s="1062"/>
      <c r="BJ117" s="1062"/>
      <c r="BK117" s="1062"/>
      <c r="BL117" s="1062"/>
      <c r="BM117" s="1062"/>
      <c r="BN117" s="1062"/>
      <c r="BO117" s="1062"/>
      <c r="BP117" s="1063"/>
      <c r="BQ117" s="1013" t="s">
        <v>450</v>
      </c>
      <c r="BR117" s="1014"/>
      <c r="BS117" s="1014"/>
      <c r="BT117" s="1014"/>
      <c r="BU117" s="1014"/>
      <c r="BV117" s="1014" t="s">
        <v>453</v>
      </c>
      <c r="BW117" s="1014"/>
      <c r="BX117" s="1014"/>
      <c r="BY117" s="1014"/>
      <c r="BZ117" s="1014"/>
      <c r="CA117" s="1014" t="s">
        <v>450</v>
      </c>
      <c r="CB117" s="1014"/>
      <c r="CC117" s="1014"/>
      <c r="CD117" s="1014"/>
      <c r="CE117" s="1014"/>
      <c r="CF117" s="1008" t="s">
        <v>453</v>
      </c>
      <c r="CG117" s="1009"/>
      <c r="CH117" s="1009"/>
      <c r="CI117" s="1009"/>
      <c r="CJ117" s="1009"/>
      <c r="CK117" s="1039"/>
      <c r="CL117" s="1040"/>
      <c r="CM117" s="1010" t="s">
        <v>474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130</v>
      </c>
      <c r="DR117" s="1053"/>
      <c r="DS117" s="1053"/>
      <c r="DT117" s="1053"/>
      <c r="DU117" s="1054"/>
      <c r="DV117" s="1056" t="s">
        <v>130</v>
      </c>
      <c r="DW117" s="1057"/>
      <c r="DX117" s="1057"/>
      <c r="DY117" s="1057"/>
      <c r="DZ117" s="1058"/>
    </row>
    <row r="118" spans="1:130" s="247" customFormat="1" ht="26.25" customHeight="1" x14ac:dyDescent="0.15">
      <c r="A118" s="998" t="s">
        <v>443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441</v>
      </c>
      <c r="AB118" s="979"/>
      <c r="AC118" s="979"/>
      <c r="AD118" s="979"/>
      <c r="AE118" s="980"/>
      <c r="AF118" s="978" t="s">
        <v>310</v>
      </c>
      <c r="AG118" s="979"/>
      <c r="AH118" s="979"/>
      <c r="AI118" s="979"/>
      <c r="AJ118" s="980"/>
      <c r="AK118" s="978" t="s">
        <v>309</v>
      </c>
      <c r="AL118" s="979"/>
      <c r="AM118" s="979"/>
      <c r="AN118" s="979"/>
      <c r="AO118" s="980"/>
      <c r="AP118" s="1065" t="s">
        <v>442</v>
      </c>
      <c r="AQ118" s="1066"/>
      <c r="AR118" s="1066"/>
      <c r="AS118" s="1066"/>
      <c r="AT118" s="1067"/>
      <c r="AU118" s="994"/>
      <c r="AV118" s="995"/>
      <c r="AW118" s="995"/>
      <c r="AX118" s="995"/>
      <c r="AY118" s="995"/>
      <c r="AZ118" s="1068" t="s">
        <v>475</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130</v>
      </c>
      <c r="BW118" s="1092"/>
      <c r="BX118" s="1092"/>
      <c r="BY118" s="1092"/>
      <c r="BZ118" s="1092"/>
      <c r="CA118" s="1092" t="s">
        <v>453</v>
      </c>
      <c r="CB118" s="1092"/>
      <c r="CC118" s="1092"/>
      <c r="CD118" s="1092"/>
      <c r="CE118" s="1092"/>
      <c r="CF118" s="1008" t="s">
        <v>130</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130</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15">
      <c r="A119" s="1152" t="s">
        <v>446</v>
      </c>
      <c r="B119" s="1038"/>
      <c r="C119" s="1017" t="s">
        <v>447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130</v>
      </c>
      <c r="AL119" s="986"/>
      <c r="AM119" s="986"/>
      <c r="AN119" s="986"/>
      <c r="AO119" s="987"/>
      <c r="AP119" s="989" t="s">
        <v>453</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477</v>
      </c>
      <c r="BP119" s="1100"/>
      <c r="BQ119" s="1091">
        <v>186377987</v>
      </c>
      <c r="BR119" s="1092"/>
      <c r="BS119" s="1092"/>
      <c r="BT119" s="1092"/>
      <c r="BU119" s="1092"/>
      <c r="BV119" s="1092">
        <v>190097093</v>
      </c>
      <c r="BW119" s="1092"/>
      <c r="BX119" s="1092"/>
      <c r="BY119" s="1092"/>
      <c r="BZ119" s="1092"/>
      <c r="CA119" s="1092">
        <v>193446608</v>
      </c>
      <c r="CB119" s="1092"/>
      <c r="CC119" s="1092"/>
      <c r="CD119" s="1092"/>
      <c r="CE119" s="1092"/>
      <c r="CF119" s="1093"/>
      <c r="CG119" s="1094"/>
      <c r="CH119" s="1094"/>
      <c r="CI119" s="1094"/>
      <c r="CJ119" s="1095"/>
      <c r="CK119" s="1041"/>
      <c r="CL119" s="1042"/>
      <c r="CM119" s="1096" t="s">
        <v>478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479</v>
      </c>
      <c r="DH119" s="1078"/>
      <c r="DI119" s="1078"/>
      <c r="DJ119" s="1078"/>
      <c r="DK119" s="1079"/>
      <c r="DL119" s="1077" t="s">
        <v>479</v>
      </c>
      <c r="DM119" s="1078"/>
      <c r="DN119" s="1078"/>
      <c r="DO119" s="1078"/>
      <c r="DP119" s="1079"/>
      <c r="DQ119" s="1077" t="s">
        <v>479</v>
      </c>
      <c r="DR119" s="1078"/>
      <c r="DS119" s="1078"/>
      <c r="DT119" s="1078"/>
      <c r="DU119" s="1079"/>
      <c r="DV119" s="1080" t="s">
        <v>459</v>
      </c>
      <c r="DW119" s="1081"/>
      <c r="DX119" s="1081"/>
      <c r="DY119" s="1081"/>
      <c r="DZ119" s="1082"/>
    </row>
    <row r="120" spans="1:130" s="247" customFormat="1" ht="26.25" customHeight="1" x14ac:dyDescent="0.15">
      <c r="A120" s="1153"/>
      <c r="B120" s="1040"/>
      <c r="C120" s="1010" t="s">
        <v>454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480</v>
      </c>
      <c r="AB120" s="1053"/>
      <c r="AC120" s="1053"/>
      <c r="AD120" s="1053"/>
      <c r="AE120" s="1054"/>
      <c r="AF120" s="1055" t="s">
        <v>481</v>
      </c>
      <c r="AG120" s="1053"/>
      <c r="AH120" s="1053"/>
      <c r="AI120" s="1053"/>
      <c r="AJ120" s="1054"/>
      <c r="AK120" s="1055" t="s">
        <v>480</v>
      </c>
      <c r="AL120" s="1053"/>
      <c r="AM120" s="1053"/>
      <c r="AN120" s="1053"/>
      <c r="AO120" s="1054"/>
      <c r="AP120" s="1056" t="s">
        <v>479</v>
      </c>
      <c r="AQ120" s="1057"/>
      <c r="AR120" s="1057"/>
      <c r="AS120" s="1057"/>
      <c r="AT120" s="1058"/>
      <c r="AU120" s="1083" t="s">
        <v>482</v>
      </c>
      <c r="AV120" s="1084"/>
      <c r="AW120" s="1084"/>
      <c r="AX120" s="1084"/>
      <c r="AY120" s="1085"/>
      <c r="AZ120" s="1034" t="s">
        <v>483</v>
      </c>
      <c r="BA120" s="983"/>
      <c r="BB120" s="983"/>
      <c r="BC120" s="983"/>
      <c r="BD120" s="983"/>
      <c r="BE120" s="983"/>
      <c r="BF120" s="983"/>
      <c r="BG120" s="983"/>
      <c r="BH120" s="983"/>
      <c r="BI120" s="983"/>
      <c r="BJ120" s="983"/>
      <c r="BK120" s="983"/>
      <c r="BL120" s="983"/>
      <c r="BM120" s="983"/>
      <c r="BN120" s="983"/>
      <c r="BO120" s="983"/>
      <c r="BP120" s="984"/>
      <c r="BQ120" s="1020">
        <v>20043917</v>
      </c>
      <c r="BR120" s="1021"/>
      <c r="BS120" s="1021"/>
      <c r="BT120" s="1021"/>
      <c r="BU120" s="1021"/>
      <c r="BV120" s="1021">
        <v>20986612</v>
      </c>
      <c r="BW120" s="1021"/>
      <c r="BX120" s="1021"/>
      <c r="BY120" s="1021"/>
      <c r="BZ120" s="1021"/>
      <c r="CA120" s="1021">
        <v>17078291</v>
      </c>
      <c r="CB120" s="1021"/>
      <c r="CC120" s="1021"/>
      <c r="CD120" s="1021"/>
      <c r="CE120" s="1021"/>
      <c r="CF120" s="1035">
        <v>23.6</v>
      </c>
      <c r="CG120" s="1036"/>
      <c r="CH120" s="1036"/>
      <c r="CI120" s="1036"/>
      <c r="CJ120" s="1036"/>
      <c r="CK120" s="1101" t="s">
        <v>484</v>
      </c>
      <c r="CL120" s="1102"/>
      <c r="CM120" s="1102"/>
      <c r="CN120" s="1102"/>
      <c r="CO120" s="1103"/>
      <c r="CP120" s="1109" t="s">
        <v>485</v>
      </c>
      <c r="CQ120" s="1110"/>
      <c r="CR120" s="1110"/>
      <c r="CS120" s="1110"/>
      <c r="CT120" s="1110"/>
      <c r="CU120" s="1110"/>
      <c r="CV120" s="1110"/>
      <c r="CW120" s="1110"/>
      <c r="CX120" s="1110"/>
      <c r="CY120" s="1110"/>
      <c r="CZ120" s="1110"/>
      <c r="DA120" s="1110"/>
      <c r="DB120" s="1110"/>
      <c r="DC120" s="1110"/>
      <c r="DD120" s="1110"/>
      <c r="DE120" s="1110"/>
      <c r="DF120" s="1111"/>
      <c r="DG120" s="1020">
        <v>24639049</v>
      </c>
      <c r="DH120" s="1021"/>
      <c r="DI120" s="1021"/>
      <c r="DJ120" s="1021"/>
      <c r="DK120" s="1021"/>
      <c r="DL120" s="1021">
        <v>23584416</v>
      </c>
      <c r="DM120" s="1021"/>
      <c r="DN120" s="1021"/>
      <c r="DO120" s="1021"/>
      <c r="DP120" s="1021"/>
      <c r="DQ120" s="1021">
        <v>22591529</v>
      </c>
      <c r="DR120" s="1021"/>
      <c r="DS120" s="1021"/>
      <c r="DT120" s="1021"/>
      <c r="DU120" s="1021"/>
      <c r="DV120" s="1022">
        <v>31.3</v>
      </c>
      <c r="DW120" s="1022"/>
      <c r="DX120" s="1022"/>
      <c r="DY120" s="1022"/>
      <c r="DZ120" s="1023"/>
    </row>
    <row r="121" spans="1:130" s="247" customFormat="1" ht="26.25" customHeight="1" x14ac:dyDescent="0.15">
      <c r="A121" s="1153"/>
      <c r="B121" s="1040"/>
      <c r="C121" s="1061" t="s">
        <v>486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481</v>
      </c>
      <c r="AB121" s="1053"/>
      <c r="AC121" s="1053"/>
      <c r="AD121" s="1053"/>
      <c r="AE121" s="1054"/>
      <c r="AF121" s="1055" t="s">
        <v>459</v>
      </c>
      <c r="AG121" s="1053"/>
      <c r="AH121" s="1053"/>
      <c r="AI121" s="1053"/>
      <c r="AJ121" s="1054"/>
      <c r="AK121" s="1055" t="s">
        <v>459</v>
      </c>
      <c r="AL121" s="1053"/>
      <c r="AM121" s="1053"/>
      <c r="AN121" s="1053"/>
      <c r="AO121" s="1054"/>
      <c r="AP121" s="1056" t="s">
        <v>459</v>
      </c>
      <c r="AQ121" s="1057"/>
      <c r="AR121" s="1057"/>
      <c r="AS121" s="1057"/>
      <c r="AT121" s="1058"/>
      <c r="AU121" s="1086"/>
      <c r="AV121" s="1087"/>
      <c r="AW121" s="1087"/>
      <c r="AX121" s="1087"/>
      <c r="AY121" s="1088"/>
      <c r="AZ121" s="1043" t="s">
        <v>487</v>
      </c>
      <c r="BA121" s="1044"/>
      <c r="BB121" s="1044"/>
      <c r="BC121" s="1044"/>
      <c r="BD121" s="1044"/>
      <c r="BE121" s="1044"/>
      <c r="BF121" s="1044"/>
      <c r="BG121" s="1044"/>
      <c r="BH121" s="1044"/>
      <c r="BI121" s="1044"/>
      <c r="BJ121" s="1044"/>
      <c r="BK121" s="1044"/>
      <c r="BL121" s="1044"/>
      <c r="BM121" s="1044"/>
      <c r="BN121" s="1044"/>
      <c r="BO121" s="1044"/>
      <c r="BP121" s="1045"/>
      <c r="BQ121" s="1013">
        <v>16730099</v>
      </c>
      <c r="BR121" s="1014"/>
      <c r="BS121" s="1014"/>
      <c r="BT121" s="1014"/>
      <c r="BU121" s="1014"/>
      <c r="BV121" s="1014">
        <v>15775882</v>
      </c>
      <c r="BW121" s="1014"/>
      <c r="BX121" s="1014"/>
      <c r="BY121" s="1014"/>
      <c r="BZ121" s="1014"/>
      <c r="CA121" s="1014">
        <v>16847962</v>
      </c>
      <c r="CB121" s="1014"/>
      <c r="CC121" s="1014"/>
      <c r="CD121" s="1014"/>
      <c r="CE121" s="1014"/>
      <c r="CF121" s="1008">
        <v>23.3</v>
      </c>
      <c r="CG121" s="1009"/>
      <c r="CH121" s="1009"/>
      <c r="CI121" s="1009"/>
      <c r="CJ121" s="1009"/>
      <c r="CK121" s="1104"/>
      <c r="CL121" s="1105"/>
      <c r="CM121" s="1105"/>
      <c r="CN121" s="1105"/>
      <c r="CO121" s="1106"/>
      <c r="CP121" s="1114" t="s">
        <v>488</v>
      </c>
      <c r="CQ121" s="1115"/>
      <c r="CR121" s="1115"/>
      <c r="CS121" s="1115"/>
      <c r="CT121" s="1115"/>
      <c r="CU121" s="1115"/>
      <c r="CV121" s="1115"/>
      <c r="CW121" s="1115"/>
      <c r="CX121" s="1115"/>
      <c r="CY121" s="1115"/>
      <c r="CZ121" s="1115"/>
      <c r="DA121" s="1115"/>
      <c r="DB121" s="1115"/>
      <c r="DC121" s="1115"/>
      <c r="DD121" s="1115"/>
      <c r="DE121" s="1115"/>
      <c r="DF121" s="1116"/>
      <c r="DG121" s="1013">
        <v>253297</v>
      </c>
      <c r="DH121" s="1014"/>
      <c r="DI121" s="1014"/>
      <c r="DJ121" s="1014"/>
      <c r="DK121" s="1014"/>
      <c r="DL121" s="1014">
        <v>293139</v>
      </c>
      <c r="DM121" s="1014"/>
      <c r="DN121" s="1014"/>
      <c r="DO121" s="1014"/>
      <c r="DP121" s="1014"/>
      <c r="DQ121" s="1014">
        <v>327322</v>
      </c>
      <c r="DR121" s="1014"/>
      <c r="DS121" s="1014"/>
      <c r="DT121" s="1014"/>
      <c r="DU121" s="1014"/>
      <c r="DV121" s="1015">
        <v>0.5</v>
      </c>
      <c r="DW121" s="1015"/>
      <c r="DX121" s="1015"/>
      <c r="DY121" s="1015"/>
      <c r="DZ121" s="1016"/>
    </row>
    <row r="122" spans="1:130" s="247" customFormat="1" ht="26.25" customHeight="1" x14ac:dyDescent="0.15">
      <c r="A122" s="1153"/>
      <c r="B122" s="1040"/>
      <c r="C122" s="1010" t="s">
        <v>465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480</v>
      </c>
      <c r="AB122" s="1053"/>
      <c r="AC122" s="1053"/>
      <c r="AD122" s="1053"/>
      <c r="AE122" s="1054"/>
      <c r="AF122" s="1055" t="s">
        <v>480</v>
      </c>
      <c r="AG122" s="1053"/>
      <c r="AH122" s="1053"/>
      <c r="AI122" s="1053"/>
      <c r="AJ122" s="1054"/>
      <c r="AK122" s="1055" t="s">
        <v>480</v>
      </c>
      <c r="AL122" s="1053"/>
      <c r="AM122" s="1053"/>
      <c r="AN122" s="1053"/>
      <c r="AO122" s="1054"/>
      <c r="AP122" s="1056" t="s">
        <v>479</v>
      </c>
      <c r="AQ122" s="1057"/>
      <c r="AR122" s="1057"/>
      <c r="AS122" s="1057"/>
      <c r="AT122" s="1058"/>
      <c r="AU122" s="1086"/>
      <c r="AV122" s="1087"/>
      <c r="AW122" s="1087"/>
      <c r="AX122" s="1087"/>
      <c r="AY122" s="1088"/>
      <c r="AZ122" s="1068" t="s">
        <v>489</v>
      </c>
      <c r="BA122" s="1059"/>
      <c r="BB122" s="1059"/>
      <c r="BC122" s="1059"/>
      <c r="BD122" s="1059"/>
      <c r="BE122" s="1059"/>
      <c r="BF122" s="1059"/>
      <c r="BG122" s="1059"/>
      <c r="BH122" s="1059"/>
      <c r="BI122" s="1059"/>
      <c r="BJ122" s="1059"/>
      <c r="BK122" s="1059"/>
      <c r="BL122" s="1059"/>
      <c r="BM122" s="1059"/>
      <c r="BN122" s="1059"/>
      <c r="BO122" s="1059"/>
      <c r="BP122" s="1060"/>
      <c r="BQ122" s="1091">
        <v>126197961</v>
      </c>
      <c r="BR122" s="1092"/>
      <c r="BS122" s="1092"/>
      <c r="BT122" s="1092"/>
      <c r="BU122" s="1092"/>
      <c r="BV122" s="1092">
        <v>126579536</v>
      </c>
      <c r="BW122" s="1092"/>
      <c r="BX122" s="1092"/>
      <c r="BY122" s="1092"/>
      <c r="BZ122" s="1092"/>
      <c r="CA122" s="1092">
        <v>125061670</v>
      </c>
      <c r="CB122" s="1092"/>
      <c r="CC122" s="1092"/>
      <c r="CD122" s="1092"/>
      <c r="CE122" s="1092"/>
      <c r="CF122" s="1112">
        <v>173</v>
      </c>
      <c r="CG122" s="1113"/>
      <c r="CH122" s="1113"/>
      <c r="CI122" s="1113"/>
      <c r="CJ122" s="1113"/>
      <c r="CK122" s="1104"/>
      <c r="CL122" s="1105"/>
      <c r="CM122" s="1105"/>
      <c r="CN122" s="1105"/>
      <c r="CO122" s="1106"/>
      <c r="CP122" s="1114" t="s">
        <v>490</v>
      </c>
      <c r="CQ122" s="1115"/>
      <c r="CR122" s="1115"/>
      <c r="CS122" s="1115"/>
      <c r="CT122" s="1115"/>
      <c r="CU122" s="1115"/>
      <c r="CV122" s="1115"/>
      <c r="CW122" s="1115"/>
      <c r="CX122" s="1115"/>
      <c r="CY122" s="1115"/>
      <c r="CZ122" s="1115"/>
      <c r="DA122" s="1115"/>
      <c r="DB122" s="1115"/>
      <c r="DC122" s="1115"/>
      <c r="DD122" s="1115"/>
      <c r="DE122" s="1115"/>
      <c r="DF122" s="1116"/>
      <c r="DG122" s="1013">
        <v>411905</v>
      </c>
      <c r="DH122" s="1014"/>
      <c r="DI122" s="1014"/>
      <c r="DJ122" s="1014"/>
      <c r="DK122" s="1014"/>
      <c r="DL122" s="1014">
        <v>349877</v>
      </c>
      <c r="DM122" s="1014"/>
      <c r="DN122" s="1014"/>
      <c r="DO122" s="1014"/>
      <c r="DP122" s="1014"/>
      <c r="DQ122" s="1014">
        <v>291353</v>
      </c>
      <c r="DR122" s="1014"/>
      <c r="DS122" s="1014"/>
      <c r="DT122" s="1014"/>
      <c r="DU122" s="1014"/>
      <c r="DV122" s="1015">
        <v>0.4</v>
      </c>
      <c r="DW122" s="1015"/>
      <c r="DX122" s="1015"/>
      <c r="DY122" s="1015"/>
      <c r="DZ122" s="1016"/>
    </row>
    <row r="123" spans="1:130" s="247" customFormat="1" ht="26.25" customHeight="1" x14ac:dyDescent="0.15">
      <c r="A123" s="1153"/>
      <c r="B123" s="1040"/>
      <c r="C123" s="1010" t="s">
        <v>471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459</v>
      </c>
      <c r="AB123" s="1053"/>
      <c r="AC123" s="1053"/>
      <c r="AD123" s="1053"/>
      <c r="AE123" s="1054"/>
      <c r="AF123" s="1055" t="s">
        <v>459</v>
      </c>
      <c r="AG123" s="1053"/>
      <c r="AH123" s="1053"/>
      <c r="AI123" s="1053"/>
      <c r="AJ123" s="1054"/>
      <c r="AK123" s="1055" t="s">
        <v>481</v>
      </c>
      <c r="AL123" s="1053"/>
      <c r="AM123" s="1053"/>
      <c r="AN123" s="1053"/>
      <c r="AO123" s="1054"/>
      <c r="AP123" s="1056" t="s">
        <v>459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491</v>
      </c>
      <c r="BP123" s="1100"/>
      <c r="BQ123" s="1159">
        <v>162971977</v>
      </c>
      <c r="BR123" s="1160"/>
      <c r="BS123" s="1160"/>
      <c r="BT123" s="1160"/>
      <c r="BU123" s="1160"/>
      <c r="BV123" s="1160">
        <v>163342030</v>
      </c>
      <c r="BW123" s="1160"/>
      <c r="BX123" s="1160"/>
      <c r="BY123" s="1160"/>
      <c r="BZ123" s="1160"/>
      <c r="CA123" s="1160">
        <v>158987923</v>
      </c>
      <c r="CB123" s="1160"/>
      <c r="CC123" s="1160"/>
      <c r="CD123" s="1160"/>
      <c r="CE123" s="1160"/>
      <c r="CF123" s="1093"/>
      <c r="CG123" s="1094"/>
      <c r="CH123" s="1094"/>
      <c r="CI123" s="1094"/>
      <c r="CJ123" s="1095"/>
      <c r="CK123" s="1104"/>
      <c r="CL123" s="1105"/>
      <c r="CM123" s="1105"/>
      <c r="CN123" s="1105"/>
      <c r="CO123" s="1106"/>
      <c r="CP123" s="1114" t="s">
        <v>492</v>
      </c>
      <c r="CQ123" s="1115"/>
      <c r="CR123" s="1115"/>
      <c r="CS123" s="1115"/>
      <c r="CT123" s="1115"/>
      <c r="CU123" s="1115"/>
      <c r="CV123" s="1115"/>
      <c r="CW123" s="1115"/>
      <c r="CX123" s="1115"/>
      <c r="CY123" s="1115"/>
      <c r="CZ123" s="1115"/>
      <c r="DA123" s="1115"/>
      <c r="DB123" s="1115"/>
      <c r="DC123" s="1115"/>
      <c r="DD123" s="1115"/>
      <c r="DE123" s="1115"/>
      <c r="DF123" s="1116"/>
      <c r="DG123" s="1052" t="s">
        <v>459</v>
      </c>
      <c r="DH123" s="1053"/>
      <c r="DI123" s="1053"/>
      <c r="DJ123" s="1053"/>
      <c r="DK123" s="1054"/>
      <c r="DL123" s="1055" t="s">
        <v>480</v>
      </c>
      <c r="DM123" s="1053"/>
      <c r="DN123" s="1053"/>
      <c r="DO123" s="1053"/>
      <c r="DP123" s="1054"/>
      <c r="DQ123" s="1055" t="s">
        <v>481</v>
      </c>
      <c r="DR123" s="1053"/>
      <c r="DS123" s="1053"/>
      <c r="DT123" s="1053"/>
      <c r="DU123" s="1054"/>
      <c r="DV123" s="1056" t="s">
        <v>459</v>
      </c>
      <c r="DW123" s="1057"/>
      <c r="DX123" s="1057"/>
      <c r="DY123" s="1057"/>
      <c r="DZ123" s="1058"/>
    </row>
    <row r="124" spans="1:130" s="247" customFormat="1" ht="26.25" customHeight="1" thickBot="1" x14ac:dyDescent="0.2">
      <c r="A124" s="1153"/>
      <c r="B124" s="1040"/>
      <c r="C124" s="1010" t="s">
        <v>474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459</v>
      </c>
      <c r="AB124" s="1053"/>
      <c r="AC124" s="1053"/>
      <c r="AD124" s="1053"/>
      <c r="AE124" s="1054"/>
      <c r="AF124" s="1055" t="s">
        <v>459</v>
      </c>
      <c r="AG124" s="1053"/>
      <c r="AH124" s="1053"/>
      <c r="AI124" s="1053"/>
      <c r="AJ124" s="1054"/>
      <c r="AK124" s="1055" t="s">
        <v>481</v>
      </c>
      <c r="AL124" s="1053"/>
      <c r="AM124" s="1053"/>
      <c r="AN124" s="1053"/>
      <c r="AO124" s="1054"/>
      <c r="AP124" s="1056" t="s">
        <v>459</v>
      </c>
      <c r="AQ124" s="1057"/>
      <c r="AR124" s="1057"/>
      <c r="AS124" s="1057"/>
      <c r="AT124" s="1058"/>
      <c r="AU124" s="1155" t="s">
        <v>493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32.5</v>
      </c>
      <c r="BR124" s="1122"/>
      <c r="BS124" s="1122"/>
      <c r="BT124" s="1122"/>
      <c r="BU124" s="1122"/>
      <c r="BV124" s="1122">
        <v>37.1</v>
      </c>
      <c r="BW124" s="1122"/>
      <c r="BX124" s="1122"/>
      <c r="BY124" s="1122"/>
      <c r="BZ124" s="1122"/>
      <c r="CA124" s="1122">
        <v>47.6</v>
      </c>
      <c r="CB124" s="1122"/>
      <c r="CC124" s="1122"/>
      <c r="CD124" s="1122"/>
      <c r="CE124" s="1122"/>
      <c r="CF124" s="1123"/>
      <c r="CG124" s="1124"/>
      <c r="CH124" s="1124"/>
      <c r="CI124" s="1124"/>
      <c r="CJ124" s="1125"/>
      <c r="CK124" s="1107"/>
      <c r="CL124" s="1107"/>
      <c r="CM124" s="1107"/>
      <c r="CN124" s="1107"/>
      <c r="CO124" s="1108"/>
      <c r="CP124" s="1114" t="s">
        <v>494</v>
      </c>
      <c r="CQ124" s="1115"/>
      <c r="CR124" s="1115"/>
      <c r="CS124" s="1115"/>
      <c r="CT124" s="1115"/>
      <c r="CU124" s="1115"/>
      <c r="CV124" s="1115"/>
      <c r="CW124" s="1115"/>
      <c r="CX124" s="1115"/>
      <c r="CY124" s="1115"/>
      <c r="CZ124" s="1115"/>
      <c r="DA124" s="1115"/>
      <c r="DB124" s="1115"/>
      <c r="DC124" s="1115"/>
      <c r="DD124" s="1115"/>
      <c r="DE124" s="1115"/>
      <c r="DF124" s="1116"/>
      <c r="DG124" s="1099">
        <v>319964</v>
      </c>
      <c r="DH124" s="1078"/>
      <c r="DI124" s="1078"/>
      <c r="DJ124" s="1078"/>
      <c r="DK124" s="1079"/>
      <c r="DL124" s="1077">
        <v>28094</v>
      </c>
      <c r="DM124" s="1078"/>
      <c r="DN124" s="1078"/>
      <c r="DO124" s="1078"/>
      <c r="DP124" s="1079"/>
      <c r="DQ124" s="1077" t="s">
        <v>495</v>
      </c>
      <c r="DR124" s="1078"/>
      <c r="DS124" s="1078"/>
      <c r="DT124" s="1078"/>
      <c r="DU124" s="1079"/>
      <c r="DV124" s="1080" t="s">
        <v>495</v>
      </c>
      <c r="DW124" s="1081"/>
      <c r="DX124" s="1081"/>
      <c r="DY124" s="1081"/>
      <c r="DZ124" s="1082"/>
    </row>
    <row r="125" spans="1:130" s="247" customFormat="1" ht="26.25" customHeight="1" x14ac:dyDescent="0.15">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495</v>
      </c>
      <c r="AL125" s="1053"/>
      <c r="AM125" s="1053"/>
      <c r="AN125" s="1053"/>
      <c r="AO125" s="1054"/>
      <c r="AP125" s="1056" t="s">
        <v>495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496</v>
      </c>
      <c r="CL125" s="1102"/>
      <c r="CM125" s="1102"/>
      <c r="CN125" s="1102"/>
      <c r="CO125" s="1103"/>
      <c r="CP125" s="1034" t="s">
        <v>497</v>
      </c>
      <c r="CQ125" s="983"/>
      <c r="CR125" s="983"/>
      <c r="CS125" s="983"/>
      <c r="CT125" s="983"/>
      <c r="CU125" s="983"/>
      <c r="CV125" s="983"/>
      <c r="CW125" s="983"/>
      <c r="CX125" s="983"/>
      <c r="CY125" s="983"/>
      <c r="CZ125" s="983"/>
      <c r="DA125" s="983"/>
      <c r="DB125" s="983"/>
      <c r="DC125" s="983"/>
      <c r="DD125" s="983"/>
      <c r="DE125" s="983"/>
      <c r="DF125" s="984"/>
      <c r="DG125" s="1020" t="s">
        <v>495</v>
      </c>
      <c r="DH125" s="1021"/>
      <c r="DI125" s="1021"/>
      <c r="DJ125" s="1021"/>
      <c r="DK125" s="1021"/>
      <c r="DL125" s="1021" t="s">
        <v>495</v>
      </c>
      <c r="DM125" s="1021"/>
      <c r="DN125" s="1021"/>
      <c r="DO125" s="1021"/>
      <c r="DP125" s="1021"/>
      <c r="DQ125" s="1021" t="s">
        <v>175</v>
      </c>
      <c r="DR125" s="1021"/>
      <c r="DS125" s="1021"/>
      <c r="DT125" s="1021"/>
      <c r="DU125" s="1021"/>
      <c r="DV125" s="1022" t="s">
        <v>495</v>
      </c>
      <c r="DW125" s="1022"/>
      <c r="DX125" s="1022"/>
      <c r="DY125" s="1022"/>
      <c r="DZ125" s="1023"/>
    </row>
    <row r="126" spans="1:130" s="247" customFormat="1" ht="26.25" customHeight="1" thickBot="1" x14ac:dyDescent="0.2">
      <c r="A126" s="1153"/>
      <c r="B126" s="1040"/>
      <c r="C126" s="1010" t="s">
        <v>478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495</v>
      </c>
      <c r="AB126" s="1053"/>
      <c r="AC126" s="1053"/>
      <c r="AD126" s="1053"/>
      <c r="AE126" s="1054"/>
      <c r="AF126" s="1055" t="s">
        <v>495</v>
      </c>
      <c r="AG126" s="1053"/>
      <c r="AH126" s="1053"/>
      <c r="AI126" s="1053"/>
      <c r="AJ126" s="1054"/>
      <c r="AK126" s="1055" t="s">
        <v>495</v>
      </c>
      <c r="AL126" s="1053"/>
      <c r="AM126" s="1053"/>
      <c r="AN126" s="1053"/>
      <c r="AO126" s="1054"/>
      <c r="AP126" s="1056" t="s">
        <v>175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498</v>
      </c>
      <c r="CQ126" s="1044"/>
      <c r="CR126" s="1044"/>
      <c r="CS126" s="1044"/>
      <c r="CT126" s="1044"/>
      <c r="CU126" s="1044"/>
      <c r="CV126" s="1044"/>
      <c r="CW126" s="1044"/>
      <c r="CX126" s="1044"/>
      <c r="CY126" s="1044"/>
      <c r="CZ126" s="1044"/>
      <c r="DA126" s="1044"/>
      <c r="DB126" s="1044"/>
      <c r="DC126" s="1044"/>
      <c r="DD126" s="1044"/>
      <c r="DE126" s="1044"/>
      <c r="DF126" s="1045"/>
      <c r="DG126" s="1013" t="s">
        <v>495</v>
      </c>
      <c r="DH126" s="1014"/>
      <c r="DI126" s="1014"/>
      <c r="DJ126" s="1014"/>
      <c r="DK126" s="1014"/>
      <c r="DL126" s="1014" t="s">
        <v>480</v>
      </c>
      <c r="DM126" s="1014"/>
      <c r="DN126" s="1014"/>
      <c r="DO126" s="1014"/>
      <c r="DP126" s="1014"/>
      <c r="DQ126" s="1014" t="s">
        <v>130</v>
      </c>
      <c r="DR126" s="1014"/>
      <c r="DS126" s="1014"/>
      <c r="DT126" s="1014"/>
      <c r="DU126" s="1014"/>
      <c r="DV126" s="1015" t="s">
        <v>499</v>
      </c>
      <c r="DW126" s="1015"/>
      <c r="DX126" s="1015"/>
      <c r="DY126" s="1015"/>
      <c r="DZ126" s="1016"/>
    </row>
    <row r="127" spans="1:130" s="247" customFormat="1" ht="26.25" customHeight="1" x14ac:dyDescent="0.15">
      <c r="A127" s="1154"/>
      <c r="B127" s="1042"/>
      <c r="C127" s="1096" t="s">
        <v>500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130</v>
      </c>
      <c r="AG127" s="1053"/>
      <c r="AH127" s="1053"/>
      <c r="AI127" s="1053"/>
      <c r="AJ127" s="1054"/>
      <c r="AK127" s="1055" t="s">
        <v>495</v>
      </c>
      <c r="AL127" s="1053"/>
      <c r="AM127" s="1053"/>
      <c r="AN127" s="1053"/>
      <c r="AO127" s="1054"/>
      <c r="AP127" s="1056" t="s">
        <v>480</v>
      </c>
      <c r="AQ127" s="1057"/>
      <c r="AR127" s="1057"/>
      <c r="AS127" s="1057"/>
      <c r="AT127" s="1058"/>
      <c r="AU127" s="283"/>
      <c r="AV127" s="283"/>
      <c r="AW127" s="283"/>
      <c r="AX127" s="1126" t="s">
        <v>501</v>
      </c>
      <c r="AY127" s="1127"/>
      <c r="AZ127" s="1127"/>
      <c r="BA127" s="1127"/>
      <c r="BB127" s="1127"/>
      <c r="BC127" s="1127"/>
      <c r="BD127" s="1127"/>
      <c r="BE127" s="1128"/>
      <c r="BF127" s="1129" t="s">
        <v>502</v>
      </c>
      <c r="BG127" s="1127"/>
      <c r="BH127" s="1127"/>
      <c r="BI127" s="1127"/>
      <c r="BJ127" s="1127"/>
      <c r="BK127" s="1127"/>
      <c r="BL127" s="1128"/>
      <c r="BM127" s="1129" t="s">
        <v>503</v>
      </c>
      <c r="BN127" s="1127"/>
      <c r="BO127" s="1127"/>
      <c r="BP127" s="1127"/>
      <c r="BQ127" s="1127"/>
      <c r="BR127" s="1127"/>
      <c r="BS127" s="1128"/>
      <c r="BT127" s="1129" t="s">
        <v>504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505</v>
      </c>
      <c r="CQ127" s="1044"/>
      <c r="CR127" s="1044"/>
      <c r="CS127" s="1044"/>
      <c r="CT127" s="1044"/>
      <c r="CU127" s="1044"/>
      <c r="CV127" s="1044"/>
      <c r="CW127" s="1044"/>
      <c r="CX127" s="1044"/>
      <c r="CY127" s="1044"/>
      <c r="CZ127" s="1044"/>
      <c r="DA127" s="1044"/>
      <c r="DB127" s="1044"/>
      <c r="DC127" s="1044"/>
      <c r="DD127" s="1044"/>
      <c r="DE127" s="1044"/>
      <c r="DF127" s="1045"/>
      <c r="DG127" s="1013" t="s">
        <v>495</v>
      </c>
      <c r="DH127" s="1014"/>
      <c r="DI127" s="1014"/>
      <c r="DJ127" s="1014"/>
      <c r="DK127" s="1014"/>
      <c r="DL127" s="1014" t="s">
        <v>495</v>
      </c>
      <c r="DM127" s="1014"/>
      <c r="DN127" s="1014"/>
      <c r="DO127" s="1014"/>
      <c r="DP127" s="1014"/>
      <c r="DQ127" s="1014" t="s">
        <v>499</v>
      </c>
      <c r="DR127" s="1014"/>
      <c r="DS127" s="1014"/>
      <c r="DT127" s="1014"/>
      <c r="DU127" s="1014"/>
      <c r="DV127" s="1015" t="s">
        <v>130</v>
      </c>
      <c r="DW127" s="1015"/>
      <c r="DX127" s="1015"/>
      <c r="DY127" s="1015"/>
      <c r="DZ127" s="1016"/>
    </row>
    <row r="128" spans="1:130" s="247" customFormat="1" ht="26.25" customHeight="1" thickBot="1" x14ac:dyDescent="0.2">
      <c r="A128" s="1137" t="s">
        <v>506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507</v>
      </c>
      <c r="X128" s="1139"/>
      <c r="Y128" s="1139"/>
      <c r="Z128" s="1140"/>
      <c r="AA128" s="1141">
        <v>1694585</v>
      </c>
      <c r="AB128" s="1142"/>
      <c r="AC128" s="1142"/>
      <c r="AD128" s="1142"/>
      <c r="AE128" s="1143"/>
      <c r="AF128" s="1144">
        <v>1617773</v>
      </c>
      <c r="AG128" s="1142"/>
      <c r="AH128" s="1142"/>
      <c r="AI128" s="1142"/>
      <c r="AJ128" s="1143"/>
      <c r="AK128" s="1144">
        <v>1522822</v>
      </c>
      <c r="AL128" s="1142"/>
      <c r="AM128" s="1142"/>
      <c r="AN128" s="1142"/>
      <c r="AO128" s="1143"/>
      <c r="AP128" s="1145"/>
      <c r="AQ128" s="1146"/>
      <c r="AR128" s="1146"/>
      <c r="AS128" s="1146"/>
      <c r="AT128" s="1147"/>
      <c r="AU128" s="283"/>
      <c r="AV128" s="283"/>
      <c r="AW128" s="283"/>
      <c r="AX128" s="982" t="s">
        <v>508</v>
      </c>
      <c r="AY128" s="983"/>
      <c r="AZ128" s="983"/>
      <c r="BA128" s="983"/>
      <c r="BB128" s="983"/>
      <c r="BC128" s="983"/>
      <c r="BD128" s="983"/>
      <c r="BE128" s="984"/>
      <c r="BF128" s="1148" t="s">
        <v>499</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509</v>
      </c>
      <c r="CQ128" s="1131"/>
      <c r="CR128" s="1131"/>
      <c r="CS128" s="1131"/>
      <c r="CT128" s="1131"/>
      <c r="CU128" s="1131"/>
      <c r="CV128" s="1131"/>
      <c r="CW128" s="1131"/>
      <c r="CX128" s="1131"/>
      <c r="CY128" s="1131"/>
      <c r="CZ128" s="1131"/>
      <c r="DA128" s="1131"/>
      <c r="DB128" s="1131"/>
      <c r="DC128" s="1131"/>
      <c r="DD128" s="1131"/>
      <c r="DE128" s="1131"/>
      <c r="DF128" s="1132"/>
      <c r="DG128" s="1133">
        <v>273002</v>
      </c>
      <c r="DH128" s="1134"/>
      <c r="DI128" s="1134"/>
      <c r="DJ128" s="1134"/>
      <c r="DK128" s="1134"/>
      <c r="DL128" s="1134">
        <v>239649</v>
      </c>
      <c r="DM128" s="1134"/>
      <c r="DN128" s="1134"/>
      <c r="DO128" s="1134"/>
      <c r="DP128" s="1134"/>
      <c r="DQ128" s="1134">
        <v>209231</v>
      </c>
      <c r="DR128" s="1134"/>
      <c r="DS128" s="1134"/>
      <c r="DT128" s="1134"/>
      <c r="DU128" s="1134"/>
      <c r="DV128" s="1135">
        <v>0.3</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510</v>
      </c>
      <c r="X129" s="1168"/>
      <c r="Y129" s="1168"/>
      <c r="Z129" s="1169"/>
      <c r="AA129" s="1052">
        <v>82416869</v>
      </c>
      <c r="AB129" s="1053"/>
      <c r="AC129" s="1053"/>
      <c r="AD129" s="1053"/>
      <c r="AE129" s="1054"/>
      <c r="AF129" s="1055">
        <v>82656615</v>
      </c>
      <c r="AG129" s="1053"/>
      <c r="AH129" s="1053"/>
      <c r="AI129" s="1053"/>
      <c r="AJ129" s="1054"/>
      <c r="AK129" s="1055">
        <v>82933122</v>
      </c>
      <c r="AL129" s="1053"/>
      <c r="AM129" s="1053"/>
      <c r="AN129" s="1053"/>
      <c r="AO129" s="1054"/>
      <c r="AP129" s="1170"/>
      <c r="AQ129" s="1171"/>
      <c r="AR129" s="1171"/>
      <c r="AS129" s="1171"/>
      <c r="AT129" s="1172"/>
      <c r="AU129" s="285"/>
      <c r="AV129" s="285"/>
      <c r="AW129" s="285"/>
      <c r="AX129" s="1161" t="s">
        <v>511</v>
      </c>
      <c r="AY129" s="1044"/>
      <c r="AZ129" s="1044"/>
      <c r="BA129" s="1044"/>
      <c r="BB129" s="1044"/>
      <c r="BC129" s="1044"/>
      <c r="BD129" s="1044"/>
      <c r="BE129" s="1045"/>
      <c r="BF129" s="1162" t="s">
        <v>480</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513</v>
      </c>
      <c r="X130" s="1168"/>
      <c r="Y130" s="1168"/>
      <c r="Z130" s="1169"/>
      <c r="AA130" s="1052">
        <v>10556390</v>
      </c>
      <c r="AB130" s="1053"/>
      <c r="AC130" s="1053"/>
      <c r="AD130" s="1053"/>
      <c r="AE130" s="1054"/>
      <c r="AF130" s="1055">
        <v>10684993</v>
      </c>
      <c r="AG130" s="1053"/>
      <c r="AH130" s="1053"/>
      <c r="AI130" s="1053"/>
      <c r="AJ130" s="1054"/>
      <c r="AK130" s="1055">
        <v>10659479</v>
      </c>
      <c r="AL130" s="1053"/>
      <c r="AM130" s="1053"/>
      <c r="AN130" s="1053"/>
      <c r="AO130" s="1054"/>
      <c r="AP130" s="1170"/>
      <c r="AQ130" s="1171"/>
      <c r="AR130" s="1171"/>
      <c r="AS130" s="1171"/>
      <c r="AT130" s="1172"/>
      <c r="AU130" s="285"/>
      <c r="AV130" s="285"/>
      <c r="AW130" s="285"/>
      <c r="AX130" s="1161" t="s">
        <v>514</v>
      </c>
      <c r="AY130" s="1044"/>
      <c r="AZ130" s="1044"/>
      <c r="BA130" s="1044"/>
      <c r="BB130" s="1044"/>
      <c r="BC130" s="1044"/>
      <c r="BD130" s="1044"/>
      <c r="BE130" s="1045"/>
      <c r="BF130" s="1198">
        <v>5.5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515</v>
      </c>
      <c r="X131" s="1206"/>
      <c r="Y131" s="1206"/>
      <c r="Z131" s="1207"/>
      <c r="AA131" s="1099">
        <v>71860479</v>
      </c>
      <c r="AB131" s="1078"/>
      <c r="AC131" s="1078"/>
      <c r="AD131" s="1078"/>
      <c r="AE131" s="1079"/>
      <c r="AF131" s="1077">
        <v>71971622</v>
      </c>
      <c r="AG131" s="1078"/>
      <c r="AH131" s="1078"/>
      <c r="AI131" s="1078"/>
      <c r="AJ131" s="1079"/>
      <c r="AK131" s="1077">
        <v>72273643</v>
      </c>
      <c r="AL131" s="1078"/>
      <c r="AM131" s="1078"/>
      <c r="AN131" s="1078"/>
      <c r="AO131" s="1079"/>
      <c r="AP131" s="1208"/>
      <c r="AQ131" s="1209"/>
      <c r="AR131" s="1209"/>
      <c r="AS131" s="1209"/>
      <c r="AT131" s="1210"/>
      <c r="AU131" s="285"/>
      <c r="AV131" s="285"/>
      <c r="AW131" s="285"/>
      <c r="AX131" s="1180" t="s">
        <v>516</v>
      </c>
      <c r="AY131" s="1131"/>
      <c r="AZ131" s="1131"/>
      <c r="BA131" s="1131"/>
      <c r="BB131" s="1131"/>
      <c r="BC131" s="1131"/>
      <c r="BD131" s="1131"/>
      <c r="BE131" s="1132"/>
      <c r="BF131" s="1181">
        <v>47.6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518</v>
      </c>
      <c r="W132" s="1191"/>
      <c r="X132" s="1191"/>
      <c r="Y132" s="1191"/>
      <c r="Z132" s="1192"/>
      <c r="AA132" s="1193">
        <v>6.0330032029999998</v>
      </c>
      <c r="AB132" s="1194"/>
      <c r="AC132" s="1194"/>
      <c r="AD132" s="1194"/>
      <c r="AE132" s="1195"/>
      <c r="AF132" s="1196">
        <v>5.4525157149999997</v>
      </c>
      <c r="AG132" s="1194"/>
      <c r="AH132" s="1194"/>
      <c r="AI132" s="1194"/>
      <c r="AJ132" s="1195"/>
      <c r="AK132" s="1196">
        <v>5.3112515719999998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519</v>
      </c>
      <c r="W133" s="1174"/>
      <c r="X133" s="1174"/>
      <c r="Y133" s="1174"/>
      <c r="Z133" s="1175"/>
      <c r="AA133" s="1176">
        <v>6</v>
      </c>
      <c r="AB133" s="1177"/>
      <c r="AC133" s="1177"/>
      <c r="AD133" s="1177"/>
      <c r="AE133" s="1178"/>
      <c r="AF133" s="1176">
        <v>5.8</v>
      </c>
      <c r="AG133" s="1177"/>
      <c r="AH133" s="1177"/>
      <c r="AI133" s="1177"/>
      <c r="AJ133" s="1178"/>
      <c r="AK133" s="1176">
        <v>5.5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RIJbajAi3cgjcFDpiDj5P7OvghCjZ17gazq9QQ/dRVNw+aGvL9ArPrwM62oJ9itojO2xv/Or26gXTyS034pSw==" saltValue="iBZpVsmuAOsOKjspwo8m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rHNL0pBsdUU/gAlkTQd6H1NOgSrFgdn5MeD+e3qJpOpeSYd3I36Dq7jcqAWueXgxJu8Qo2prLwn360KZbtz2A==" saltValue="ayez1xcg5J3FQVrsCldx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wUwUmrKYNkDnXfA699gskjXMpSw54ZoAsQHzu27FG/t5E2r9KAIxkkyd486sKwFTzT5S3WAwUGBglye+pPkJQ==" saltValue="+z2UPL0jf1GEuOTTNtWs2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528</v>
      </c>
      <c r="AL9" s="1217"/>
      <c r="AM9" s="1217"/>
      <c r="AN9" s="1218"/>
      <c r="AO9" s="313">
        <v>20465452</v>
      </c>
      <c r="AP9" s="313">
        <v>54850</v>
      </c>
      <c r="AQ9" s="314">
        <v>58073</v>
      </c>
      <c r="AR9" s="315">
        <v>-5.5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529</v>
      </c>
      <c r="AL10" s="1217"/>
      <c r="AM10" s="1217"/>
      <c r="AN10" s="1218"/>
      <c r="AO10" s="316">
        <v>742223</v>
      </c>
      <c r="AP10" s="316">
        <v>1989</v>
      </c>
      <c r="AQ10" s="317">
        <v>2762</v>
      </c>
      <c r="AR10" s="318">
        <v>-28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530</v>
      </c>
      <c r="AL11" s="1217"/>
      <c r="AM11" s="1217"/>
      <c r="AN11" s="1218"/>
      <c r="AO11" s="316">
        <v>3279786</v>
      </c>
      <c r="AP11" s="316">
        <v>8790</v>
      </c>
      <c r="AQ11" s="317">
        <v>1714</v>
      </c>
      <c r="AR11" s="318">
        <v>412.8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531</v>
      </c>
      <c r="AL12" s="1217"/>
      <c r="AM12" s="1217"/>
      <c r="AN12" s="1218"/>
      <c r="AO12" s="316">
        <v>14119</v>
      </c>
      <c r="AP12" s="316">
        <v>38</v>
      </c>
      <c r="AQ12" s="317">
        <v>632</v>
      </c>
      <c r="AR12" s="318">
        <v>-94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532</v>
      </c>
      <c r="AL13" s="1217"/>
      <c r="AM13" s="1217"/>
      <c r="AN13" s="1218"/>
      <c r="AO13" s="316" t="s">
        <v>533</v>
      </c>
      <c r="AP13" s="316" t="s">
        <v>533</v>
      </c>
      <c r="AQ13" s="317">
        <v>9</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534</v>
      </c>
      <c r="AL14" s="1217"/>
      <c r="AM14" s="1217"/>
      <c r="AN14" s="1218"/>
      <c r="AO14" s="316">
        <v>702953</v>
      </c>
      <c r="AP14" s="316">
        <v>1884</v>
      </c>
      <c r="AQ14" s="317">
        <v>1980</v>
      </c>
      <c r="AR14" s="318">
        <v>-4.8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535</v>
      </c>
      <c r="AL15" s="1217"/>
      <c r="AM15" s="1217"/>
      <c r="AN15" s="1218"/>
      <c r="AO15" s="316">
        <v>773879</v>
      </c>
      <c r="AP15" s="316">
        <v>2074</v>
      </c>
      <c r="AQ15" s="317">
        <v>1379</v>
      </c>
      <c r="AR15" s="318">
        <v>50.4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536</v>
      </c>
      <c r="AL16" s="1220"/>
      <c r="AM16" s="1220"/>
      <c r="AN16" s="1221"/>
      <c r="AO16" s="316">
        <v>-1000852</v>
      </c>
      <c r="AP16" s="316">
        <v>-2682</v>
      </c>
      <c r="AQ16" s="317">
        <v>-3914</v>
      </c>
      <c r="AR16" s="318">
        <v>-31.5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24977560</v>
      </c>
      <c r="AP17" s="316">
        <v>66944</v>
      </c>
      <c r="AQ17" s="317">
        <v>62636</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541</v>
      </c>
      <c r="AL21" s="1212"/>
      <c r="AM21" s="1212"/>
      <c r="AN21" s="1213"/>
      <c r="AO21" s="328">
        <v>5.73</v>
      </c>
      <c r="AP21" s="329">
        <v>6.32</v>
      </c>
      <c r="AQ21" s="330">
        <v>-0.59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542</v>
      </c>
      <c r="AL22" s="1212"/>
      <c r="AM22" s="1212"/>
      <c r="AN22" s="1213"/>
      <c r="AO22" s="333">
        <v>99.8</v>
      </c>
      <c r="AP22" s="334">
        <v>99.9</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546</v>
      </c>
      <c r="AL32" s="1228"/>
      <c r="AM32" s="1228"/>
      <c r="AN32" s="1229"/>
      <c r="AO32" s="343">
        <v>13601164</v>
      </c>
      <c r="AP32" s="343">
        <v>36453</v>
      </c>
      <c r="AQ32" s="344">
        <v>36995</v>
      </c>
      <c r="AR32" s="345">
        <v>-1.5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547</v>
      </c>
      <c r="AL33" s="1228"/>
      <c r="AM33" s="1228"/>
      <c r="AN33" s="1229"/>
      <c r="AO33" s="343" t="s">
        <v>533</v>
      </c>
      <c r="AP33" s="343" t="s">
        <v>533</v>
      </c>
      <c r="AQ33" s="344">
        <v>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548</v>
      </c>
      <c r="AL34" s="1228"/>
      <c r="AM34" s="1228"/>
      <c r="AN34" s="1229"/>
      <c r="AO34" s="343" t="s">
        <v>533</v>
      </c>
      <c r="AP34" s="343" t="s">
        <v>533</v>
      </c>
      <c r="AQ34" s="344">
        <v>81</v>
      </c>
      <c r="AR34" s="345" t="s">
        <v>533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549</v>
      </c>
      <c r="AL35" s="1228"/>
      <c r="AM35" s="1228"/>
      <c r="AN35" s="1229"/>
      <c r="AO35" s="343">
        <v>2139977</v>
      </c>
      <c r="AP35" s="343">
        <v>5735</v>
      </c>
      <c r="AQ35" s="344">
        <v>8919</v>
      </c>
      <c r="AR35" s="345">
        <v>-35.700000000000003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550</v>
      </c>
      <c r="AL36" s="1228"/>
      <c r="AM36" s="1228"/>
      <c r="AN36" s="1229"/>
      <c r="AO36" s="343">
        <v>279632</v>
      </c>
      <c r="AP36" s="343">
        <v>749</v>
      </c>
      <c r="AQ36" s="344">
        <v>380</v>
      </c>
      <c r="AR36" s="345">
        <v>97.1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551</v>
      </c>
      <c r="AL37" s="1228"/>
      <c r="AM37" s="1228"/>
      <c r="AN37" s="1229"/>
      <c r="AO37" s="343" t="s">
        <v>533</v>
      </c>
      <c r="AP37" s="343" t="s">
        <v>533</v>
      </c>
      <c r="AQ37" s="344">
        <v>886</v>
      </c>
      <c r="AR37" s="345" t="s">
        <v>533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552</v>
      </c>
      <c r="AL38" s="1231"/>
      <c r="AM38" s="1231"/>
      <c r="AN38" s="1232"/>
      <c r="AO38" s="346">
        <v>163</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553</v>
      </c>
      <c r="AL39" s="1231"/>
      <c r="AM39" s="1231"/>
      <c r="AN39" s="1232"/>
      <c r="AO39" s="343">
        <v>-1522822</v>
      </c>
      <c r="AP39" s="343">
        <v>-4081</v>
      </c>
      <c r="AQ39" s="344">
        <v>-8108</v>
      </c>
      <c r="AR39" s="345">
        <v>-49.7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554</v>
      </c>
      <c r="AL40" s="1228"/>
      <c r="AM40" s="1228"/>
      <c r="AN40" s="1229"/>
      <c r="AO40" s="343">
        <v>-10659479</v>
      </c>
      <c r="AP40" s="343">
        <v>-28569</v>
      </c>
      <c r="AQ40" s="344">
        <v>-28743</v>
      </c>
      <c r="AR40" s="345">
        <v>-0.6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3838635</v>
      </c>
      <c r="AP41" s="343">
        <v>10288</v>
      </c>
      <c r="AQ41" s="344">
        <v>10414</v>
      </c>
      <c r="AR41" s="345">
        <v>-1.2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523</v>
      </c>
      <c r="AN49" s="1224" t="s">
        <v>558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21450221</v>
      </c>
      <c r="AN51" s="365">
        <v>57126</v>
      </c>
      <c r="AO51" s="366">
        <v>-0.4</v>
      </c>
      <c r="AP51" s="367">
        <v>50880</v>
      </c>
      <c r="AQ51" s="368">
        <v>-1.4</v>
      </c>
      <c r="AR51" s="369">
        <v>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12378761</v>
      </c>
      <c r="AN52" s="373">
        <v>32967</v>
      </c>
      <c r="AO52" s="374">
        <v>-13.2</v>
      </c>
      <c r="AP52" s="375">
        <v>27819</v>
      </c>
      <c r="AQ52" s="376">
        <v>7.5</v>
      </c>
      <c r="AR52" s="377">
        <v>-20.7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27081790</v>
      </c>
      <c r="AN53" s="365">
        <v>72169</v>
      </c>
      <c r="AO53" s="366">
        <v>26.3</v>
      </c>
      <c r="AP53" s="367">
        <v>46395</v>
      </c>
      <c r="AQ53" s="368">
        <v>-8.8000000000000007</v>
      </c>
      <c r="AR53" s="369">
        <v>35.1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17688228</v>
      </c>
      <c r="AN54" s="373">
        <v>47137</v>
      </c>
      <c r="AO54" s="374">
        <v>43</v>
      </c>
      <c r="AP54" s="375">
        <v>26304</v>
      </c>
      <c r="AQ54" s="376">
        <v>-5.4</v>
      </c>
      <c r="AR54" s="377">
        <v>48.4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25738115</v>
      </c>
      <c r="AN55" s="365">
        <v>68719</v>
      </c>
      <c r="AO55" s="366">
        <v>-4.8</v>
      </c>
      <c r="AP55" s="367">
        <v>48088</v>
      </c>
      <c r="AQ55" s="368">
        <v>3.6</v>
      </c>
      <c r="AR55" s="369">
        <v>-8.4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12054099</v>
      </c>
      <c r="AN56" s="373">
        <v>32183</v>
      </c>
      <c r="AO56" s="374">
        <v>-31.7</v>
      </c>
      <c r="AP56" s="375">
        <v>25183</v>
      </c>
      <c r="AQ56" s="376">
        <v>-4.3</v>
      </c>
      <c r="AR56" s="377">
        <v>-27.4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29187679</v>
      </c>
      <c r="AN57" s="365">
        <v>78007</v>
      </c>
      <c r="AO57" s="366">
        <v>13.5</v>
      </c>
      <c r="AP57" s="367">
        <v>46457</v>
      </c>
      <c r="AQ57" s="368">
        <v>-3.4</v>
      </c>
      <c r="AR57" s="369">
        <v>16.899999999999999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14000136</v>
      </c>
      <c r="AN58" s="373">
        <v>37417</v>
      </c>
      <c r="AO58" s="374">
        <v>16.3</v>
      </c>
      <c r="AP58" s="375">
        <v>24020</v>
      </c>
      <c r="AQ58" s="376">
        <v>-4.5999999999999996</v>
      </c>
      <c r="AR58" s="377">
        <v>20.9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27749947</v>
      </c>
      <c r="AN59" s="365">
        <v>74374</v>
      </c>
      <c r="AO59" s="366">
        <v>-4.7</v>
      </c>
      <c r="AP59" s="367">
        <v>51849</v>
      </c>
      <c r="AQ59" s="368">
        <v>11.6</v>
      </c>
      <c r="AR59" s="369">
        <v>-16.3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14170736</v>
      </c>
      <c r="AN60" s="373">
        <v>37980</v>
      </c>
      <c r="AO60" s="374">
        <v>1.5</v>
      </c>
      <c r="AP60" s="375">
        <v>26326</v>
      </c>
      <c r="AQ60" s="376">
        <v>9.6</v>
      </c>
      <c r="AR60" s="377">
        <v>-8.1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26241550</v>
      </c>
      <c r="AN61" s="380">
        <v>70079</v>
      </c>
      <c r="AO61" s="381">
        <v>6</v>
      </c>
      <c r="AP61" s="382">
        <v>48734</v>
      </c>
      <c r="AQ61" s="383">
        <v>0.3</v>
      </c>
      <c r="AR61" s="369">
        <v>5.7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14058392</v>
      </c>
      <c r="AN62" s="373">
        <v>37537</v>
      </c>
      <c r="AO62" s="374">
        <v>3.2</v>
      </c>
      <c r="AP62" s="375">
        <v>25930</v>
      </c>
      <c r="AQ62" s="376">
        <v>0.6</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a64SegvmAfeMZGeDtvEwZALzyJIDgTpqwidf0K8WGxf7m/wV2xRbVim20fpOP4miMNajer6byNfVmEZLcnBoQ==" saltValue="rQOdkXKF4LuIyFA8/7G8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mjHPP/ZxAnbpua5eOqBpABWot+zv0VcozjNkA+Jh4emAh3CBxk8G1O+Sy9oJiJyGpiIWYMa0I0PslSRpjeDxnQ==" saltValue="kgIDqDQr6sjKKWxmknZ9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5mqiTS0UbHFEc+8iS7b7xnTkZEDEcW4EXJXgevUKFaqcK+OM7FT6W9xM43DI65LjayD1ne/nA2wNH4COtV29cQ==" saltValue="/Tvc73dpVBxtoas7SIyE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8.9499999999999993</v>
      </c>
      <c r="G47" s="12">
        <v>9.94</v>
      </c>
      <c r="H47" s="12">
        <v>8.82</v>
      </c>
      <c r="I47" s="12">
        <v>8.02</v>
      </c>
      <c r="J47" s="13">
        <v>5.32</v>
      </c>
    </row>
    <row r="48" spans="2:10" ht="57.75" customHeight="1" x14ac:dyDescent="0.15">
      <c r="B48" s="14"/>
      <c r="C48" s="1238" t="s">
        <v>4</v>
      </c>
      <c r="D48" s="1238"/>
      <c r="E48" s="1239"/>
      <c r="F48" s="15">
        <v>7.17</v>
      </c>
      <c r="G48" s="16">
        <v>4.8499999999999996</v>
      </c>
      <c r="H48" s="16">
        <v>4.8099999999999996</v>
      </c>
      <c r="I48" s="16">
        <v>5.2</v>
      </c>
      <c r="J48" s="17">
        <v>4.43</v>
      </c>
    </row>
    <row r="49" spans="2:10" ht="57.75" customHeight="1" thickBot="1" x14ac:dyDescent="0.2">
      <c r="B49" s="18"/>
      <c r="C49" s="1240" t="s">
        <v>5</v>
      </c>
      <c r="D49" s="1240"/>
      <c r="E49" s="1241"/>
      <c r="F49" s="19" t="s">
        <v>579</v>
      </c>
      <c r="G49" s="20" t="s">
        <v>580</v>
      </c>
      <c r="H49" s="20" t="s">
        <v>581</v>
      </c>
      <c r="I49" s="20" t="s">
        <v>582</v>
      </c>
      <c r="J49" s="21" t="s">
        <v>583</v>
      </c>
    </row>
    <row r="50" spans="2:10" ht="13.5" customHeight="1" x14ac:dyDescent="0.15"/>
  </sheetData>
  <sheetProtection algorithmName="SHA-512" hashValue="78B5g7+eUJCL58a8hRpLAebnaxEB21B+BsALn2SlvljFdE01qhgxk8Gm6pspOQxafzc4W6WVGxkCEfo7JWX27w==" saltValue="thjgBiNxNFVVpZE9YF10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takasaki</cp:lastModifiedBy>
  <cp:lastPrinted>2021-03-08T00:58:14Z</cp:lastPrinted>
  <dcterms:created xsi:type="dcterms:W3CDTF">2021-02-05T01:34:40Z</dcterms:created>
  <dcterms:modified xsi:type="dcterms:W3CDTF">2021-12-24T02:17:45Z</dcterms:modified>
  <cp:category/>
</cp:coreProperties>
</file>